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3" activeTab="15"/>
  </bookViews>
  <sheets>
    <sheet name="INDEX" sheetId="27" r:id="rId1"/>
    <sheet name="INDEX2" sheetId="38" r:id="rId2"/>
    <sheet name="4a-4b-4c" sheetId="37" r:id="rId3"/>
    <sheet name="4a_Sector" sheetId="2" r:id="rId4"/>
    <sheet name="4a_Manufacturing_Sector" sheetId="21" r:id="rId5"/>
    <sheet name="4a_Provinces" sheetId="3" r:id="rId6"/>
    <sheet name="4b_Tradesmen" sheetId="24" r:id="rId7"/>
    <sheet name="4b_Agriculture" sheetId="25" r:id="rId8"/>
    <sheet name="4c_Public " sheetId="26" r:id="rId9"/>
    <sheet name="4a_Company_Sector" sheetId="17" r:id="rId10"/>
    <sheet name="4a_Company_Provinces" sheetId="18" r:id="rId11"/>
    <sheet name="4a_Female_Sector" sheetId="5" r:id="rId12"/>
    <sheet name="4a_Female_Manufacturing_Sector" sheetId="23" r:id="rId13"/>
    <sheet name="4a_Female_Provinces" sheetId="30" r:id="rId14"/>
    <sheet name="Unemployment compensation app. " sheetId="35" r:id="rId15"/>
    <sheet name="Unemployment compensation" sheetId="36" r:id="rId16"/>
    <sheet name="Average_Daily_Earning_Sector" sheetId="28" r:id="rId17"/>
    <sheet name="Average_Daily_Earning_Provinces" sheetId="29" r:id="rId18"/>
    <sheet name="SME_Company_Provinces" sheetId="31" r:id="rId19"/>
    <sheet name="SME_Company_Sector" sheetId="32" r:id="rId20"/>
    <sheet name="SME_Employee_Provinces" sheetId="33" r:id="rId21"/>
    <sheet name="SME_Employee_Sector" sheetId="34" r:id="rId22"/>
  </sheets>
  <externalReferences>
    <externalReference r:id="rId23"/>
  </externalReferences>
  <definedNames>
    <definedName name="_xlnm._FilterDatabase" localSheetId="10" hidden="1">'4a_Company_Provinces'!$A$2:$K$91</definedName>
    <definedName name="_xlnm._FilterDatabase" localSheetId="9" hidden="1">'4a_Company_Sector'!$A$2:$K$97</definedName>
    <definedName name="_xlnm._FilterDatabase" localSheetId="12" hidden="1">'4a_Female_Manufacturing_Sector'!$A$2:$K$18</definedName>
    <definedName name="_xlnm._FilterDatabase" localSheetId="11" hidden="1">'4a_Female_Sector'!$A$2:$K$92</definedName>
    <definedName name="_xlnm._FilterDatabase" localSheetId="4" hidden="1">'4a_Manufacturing_Sector'!$A$2:$K$27</definedName>
    <definedName name="_xlnm._FilterDatabase" localSheetId="5" hidden="1">'4a_Provinces'!$A$2:$K$85</definedName>
    <definedName name="_xlnm._FilterDatabase" localSheetId="3" hidden="1">'4a_Sector'!$A$2:$K$92</definedName>
    <definedName name="_xlnm._FilterDatabase" localSheetId="7" hidden="1">'4b_Agriculture'!$A$2:$K$85</definedName>
    <definedName name="_xlnm._FilterDatabase" localSheetId="6" hidden="1">'4b_Tradesmen'!$A$2:$K$85</definedName>
    <definedName name="_xlnm._FilterDatabase" localSheetId="8" hidden="1">'4c_Public '!$A$2:$K$84</definedName>
    <definedName name="_xlnm._FilterDatabase" localSheetId="0" hidden="1">INDEX!$A$1:$I$1</definedName>
  </definedNames>
  <calcPr calcId="145621"/>
  <fileRecoveryPr autoRecover="0"/>
</workbook>
</file>

<file path=xl/calcChain.xml><?xml version="1.0" encoding="utf-8"?>
<calcChain xmlns="http://schemas.openxmlformats.org/spreadsheetml/2006/main">
  <c r="L84" i="36" l="1"/>
  <c r="K84" i="36"/>
  <c r="J84" i="36"/>
  <c r="I84" i="36"/>
  <c r="H84" i="36"/>
  <c r="L83" i="36"/>
  <c r="K83" i="36"/>
  <c r="J83" i="36"/>
  <c r="I83" i="36"/>
  <c r="H83" i="36"/>
  <c r="L82" i="36"/>
  <c r="K82" i="36"/>
  <c r="J82" i="36"/>
  <c r="I82" i="36"/>
  <c r="H82" i="36"/>
  <c r="L81" i="36"/>
  <c r="K81" i="36"/>
  <c r="J81" i="36"/>
  <c r="I81" i="36"/>
  <c r="H81" i="36"/>
  <c r="L80" i="36"/>
  <c r="K80" i="36"/>
  <c r="J80" i="36"/>
  <c r="I80" i="36"/>
  <c r="H80" i="36"/>
  <c r="L79" i="36"/>
  <c r="K79" i="36"/>
  <c r="J79" i="36"/>
  <c r="I79" i="36"/>
  <c r="H79" i="36"/>
  <c r="L78" i="36"/>
  <c r="K78" i="36"/>
  <c r="J78" i="36"/>
  <c r="I78" i="36"/>
  <c r="H78" i="36"/>
  <c r="L77" i="36"/>
  <c r="K77" i="36"/>
  <c r="J77" i="36"/>
  <c r="I77" i="36"/>
  <c r="H77" i="36"/>
  <c r="L76" i="36"/>
  <c r="K76" i="36"/>
  <c r="J76" i="36"/>
  <c r="I76" i="36"/>
  <c r="H76" i="36"/>
  <c r="L75" i="36"/>
  <c r="K75" i="36"/>
  <c r="J75" i="36"/>
  <c r="I75" i="36"/>
  <c r="H75" i="36"/>
  <c r="L74" i="36"/>
  <c r="K74" i="36"/>
  <c r="J74" i="36"/>
  <c r="I74" i="36"/>
  <c r="H74" i="36"/>
  <c r="L73" i="36"/>
  <c r="K73" i="36"/>
  <c r="J73" i="36"/>
  <c r="I73" i="36"/>
  <c r="H73" i="36"/>
  <c r="L72" i="36"/>
  <c r="K72" i="36"/>
  <c r="J72" i="36"/>
  <c r="I72" i="36"/>
  <c r="H72" i="36"/>
  <c r="L71" i="36"/>
  <c r="K71" i="36"/>
  <c r="J71" i="36"/>
  <c r="I71" i="36"/>
  <c r="H71" i="36"/>
  <c r="L70" i="36"/>
  <c r="K70" i="36"/>
  <c r="J70" i="36"/>
  <c r="I70" i="36"/>
  <c r="H70" i="36"/>
  <c r="L69" i="36"/>
  <c r="K69" i="36"/>
  <c r="J69" i="36"/>
  <c r="I69" i="36"/>
  <c r="H69" i="36"/>
  <c r="L68" i="36"/>
  <c r="K68" i="36"/>
  <c r="J68" i="36"/>
  <c r="I68" i="36"/>
  <c r="H68" i="36"/>
  <c r="L67" i="36"/>
  <c r="K67" i="36"/>
  <c r="J67" i="36"/>
  <c r="I67" i="36"/>
  <c r="H67" i="36"/>
  <c r="L66" i="36"/>
  <c r="K66" i="36"/>
  <c r="J66" i="36"/>
  <c r="I66" i="36"/>
  <c r="H66" i="36"/>
  <c r="L65" i="36"/>
  <c r="K65" i="36"/>
  <c r="J65" i="36"/>
  <c r="I65" i="36"/>
  <c r="H65" i="36"/>
  <c r="L64" i="36"/>
  <c r="K64" i="36"/>
  <c r="J64" i="36"/>
  <c r="I64" i="36"/>
  <c r="H64" i="36"/>
  <c r="L63" i="36"/>
  <c r="K63" i="36"/>
  <c r="J63" i="36"/>
  <c r="I63" i="36"/>
  <c r="H63" i="36"/>
  <c r="L62" i="36"/>
  <c r="K62" i="36"/>
  <c r="J62" i="36"/>
  <c r="I62" i="36"/>
  <c r="H62" i="36"/>
  <c r="L61" i="36"/>
  <c r="K61" i="36"/>
  <c r="J61" i="36"/>
  <c r="I61" i="36"/>
  <c r="H61" i="36"/>
  <c r="L60" i="36"/>
  <c r="K60" i="36"/>
  <c r="J60" i="36"/>
  <c r="I60" i="36"/>
  <c r="H60" i="36"/>
  <c r="L59" i="36"/>
  <c r="K59" i="36"/>
  <c r="J59" i="36"/>
  <c r="I59" i="36"/>
  <c r="H59" i="36"/>
  <c r="L58" i="36"/>
  <c r="K58" i="36"/>
  <c r="J58" i="36"/>
  <c r="I58" i="36"/>
  <c r="H58" i="36"/>
  <c r="L57" i="36"/>
  <c r="K57" i="36"/>
  <c r="J57" i="36"/>
  <c r="I57" i="36"/>
  <c r="H57" i="36"/>
  <c r="L56" i="36"/>
  <c r="K56" i="36"/>
  <c r="J56" i="36"/>
  <c r="I56" i="36"/>
  <c r="H56" i="36"/>
  <c r="L55" i="36"/>
  <c r="K55" i="36"/>
  <c r="J55" i="36"/>
  <c r="I55" i="36"/>
  <c r="H55" i="36"/>
  <c r="L54" i="36"/>
  <c r="K54" i="36"/>
  <c r="J54" i="36"/>
  <c r="I54" i="36"/>
  <c r="H54" i="36"/>
  <c r="L53" i="36"/>
  <c r="K53" i="36"/>
  <c r="J53" i="36"/>
  <c r="I53" i="36"/>
  <c r="H53" i="36"/>
  <c r="L52" i="36"/>
  <c r="K52" i="36"/>
  <c r="J52" i="36"/>
  <c r="I52" i="36"/>
  <c r="H52" i="36"/>
  <c r="L51" i="36"/>
  <c r="K51" i="36"/>
  <c r="J51" i="36"/>
  <c r="I51" i="36"/>
  <c r="H51" i="36"/>
  <c r="L50" i="36"/>
  <c r="K50" i="36"/>
  <c r="J50" i="36"/>
  <c r="I50" i="36"/>
  <c r="H50" i="36"/>
  <c r="L49" i="36"/>
  <c r="K49" i="36"/>
  <c r="J49" i="36"/>
  <c r="I49" i="36"/>
  <c r="H49" i="36"/>
  <c r="L48" i="36"/>
  <c r="K48" i="36"/>
  <c r="J48" i="36"/>
  <c r="I48" i="36"/>
  <c r="H48" i="36"/>
  <c r="L47" i="36"/>
  <c r="K47" i="36"/>
  <c r="J47" i="36"/>
  <c r="I47" i="36"/>
  <c r="H47" i="36"/>
  <c r="L46" i="36"/>
  <c r="K46" i="36"/>
  <c r="J46" i="36"/>
  <c r="I46" i="36"/>
  <c r="H46" i="36"/>
  <c r="L45" i="36"/>
  <c r="K45" i="36"/>
  <c r="J45" i="36"/>
  <c r="I45" i="36"/>
  <c r="H45" i="36"/>
  <c r="L44" i="36"/>
  <c r="K44" i="36"/>
  <c r="J44" i="36"/>
  <c r="I44" i="36"/>
  <c r="H44" i="36"/>
  <c r="L43" i="36"/>
  <c r="K43" i="36"/>
  <c r="J43" i="36"/>
  <c r="I43" i="36"/>
  <c r="H43" i="36"/>
  <c r="L42" i="36"/>
  <c r="K42" i="36"/>
  <c r="J42" i="36"/>
  <c r="I42" i="36"/>
  <c r="H42" i="36"/>
  <c r="L41" i="36"/>
  <c r="K41" i="36"/>
  <c r="J41" i="36"/>
  <c r="I41" i="36"/>
  <c r="H41" i="36"/>
  <c r="L40" i="36"/>
  <c r="K40" i="36"/>
  <c r="J40" i="36"/>
  <c r="I40" i="36"/>
  <c r="H40" i="36"/>
  <c r="L39" i="36"/>
  <c r="K39" i="36"/>
  <c r="J39" i="36"/>
  <c r="I39" i="36"/>
  <c r="H39" i="36"/>
  <c r="L38" i="36"/>
  <c r="K38" i="36"/>
  <c r="J38" i="36"/>
  <c r="I38" i="36"/>
  <c r="H38" i="36"/>
  <c r="L37" i="36"/>
  <c r="K37" i="36"/>
  <c r="J37" i="36"/>
  <c r="I37" i="36"/>
  <c r="H37" i="36"/>
  <c r="L36" i="36"/>
  <c r="K36" i="36"/>
  <c r="J36" i="36"/>
  <c r="I36" i="36"/>
  <c r="H36" i="36"/>
  <c r="L35" i="36"/>
  <c r="K35" i="36"/>
  <c r="J35" i="36"/>
  <c r="I35" i="36"/>
  <c r="H35" i="36"/>
  <c r="L34" i="36"/>
  <c r="K34" i="36"/>
  <c r="J34" i="36"/>
  <c r="I34" i="36"/>
  <c r="H34" i="36"/>
  <c r="L33" i="36"/>
  <c r="K33" i="36"/>
  <c r="J33" i="36"/>
  <c r="I33" i="36"/>
  <c r="H33" i="36"/>
  <c r="L32" i="36"/>
  <c r="K32" i="36"/>
  <c r="J32" i="36"/>
  <c r="I32" i="36"/>
  <c r="H32" i="36"/>
  <c r="L31" i="36"/>
  <c r="K31" i="36"/>
  <c r="J31" i="36"/>
  <c r="I31" i="36"/>
  <c r="H31" i="36"/>
  <c r="L30" i="36"/>
  <c r="K30" i="36"/>
  <c r="J30" i="36"/>
  <c r="I30" i="36"/>
  <c r="H30" i="36"/>
  <c r="L29" i="36"/>
  <c r="K29" i="36"/>
  <c r="J29" i="36"/>
  <c r="I29" i="36"/>
  <c r="H29" i="36"/>
  <c r="L28" i="36"/>
  <c r="K28" i="36"/>
  <c r="J28" i="36"/>
  <c r="I28" i="36"/>
  <c r="H28" i="36"/>
  <c r="L27" i="36"/>
  <c r="K27" i="36"/>
  <c r="J27" i="36"/>
  <c r="I27" i="36"/>
  <c r="H27" i="36"/>
  <c r="L26" i="36"/>
  <c r="K26" i="36"/>
  <c r="J26" i="36"/>
  <c r="I26" i="36"/>
  <c r="H26" i="36"/>
  <c r="L25" i="36"/>
  <c r="K25" i="36"/>
  <c r="J25" i="36"/>
  <c r="I25" i="36"/>
  <c r="H25" i="36"/>
  <c r="L24" i="36"/>
  <c r="K24" i="36"/>
  <c r="J24" i="36"/>
  <c r="I24" i="36"/>
  <c r="H24" i="36"/>
  <c r="L23" i="36"/>
  <c r="K23" i="36"/>
  <c r="J23" i="36"/>
  <c r="I23" i="36"/>
  <c r="H23" i="36"/>
  <c r="L22" i="36"/>
  <c r="K22" i="36"/>
  <c r="J22" i="36"/>
  <c r="I22" i="36"/>
  <c r="H22" i="36"/>
  <c r="L21" i="36"/>
  <c r="K21" i="36"/>
  <c r="J21" i="36"/>
  <c r="I21" i="36"/>
  <c r="H21" i="36"/>
  <c r="L20" i="36"/>
  <c r="K20" i="36"/>
  <c r="J20" i="36"/>
  <c r="I20" i="36"/>
  <c r="H20" i="36"/>
  <c r="L19" i="36"/>
  <c r="K19" i="36"/>
  <c r="J19" i="36"/>
  <c r="I19" i="36"/>
  <c r="H19" i="36"/>
  <c r="L18" i="36"/>
  <c r="K18" i="36"/>
  <c r="J18" i="36"/>
  <c r="I18" i="36"/>
  <c r="H18" i="36"/>
  <c r="L17" i="36"/>
  <c r="K17" i="36"/>
  <c r="J17" i="36"/>
  <c r="I17" i="36"/>
  <c r="H17" i="36"/>
  <c r="L16" i="36"/>
  <c r="K16" i="36"/>
  <c r="J16" i="36"/>
  <c r="I16" i="36"/>
  <c r="H16" i="36"/>
  <c r="L15" i="36"/>
  <c r="K15" i="36"/>
  <c r="J15" i="36"/>
  <c r="I15" i="36"/>
  <c r="H15" i="36"/>
  <c r="L14" i="36"/>
  <c r="K14" i="36"/>
  <c r="J14" i="36"/>
  <c r="I14" i="36"/>
  <c r="H14" i="36"/>
  <c r="L13" i="36"/>
  <c r="K13" i="36"/>
  <c r="J13" i="36"/>
  <c r="I13" i="36"/>
  <c r="H13" i="36"/>
  <c r="L12" i="36"/>
  <c r="K12" i="36"/>
  <c r="J12" i="36"/>
  <c r="I12" i="36"/>
  <c r="H12" i="36"/>
  <c r="L11" i="36"/>
  <c r="K11" i="36"/>
  <c r="J11" i="36"/>
  <c r="I11" i="36"/>
  <c r="H11" i="36"/>
  <c r="L10" i="36"/>
  <c r="K10" i="36"/>
  <c r="J10" i="36"/>
  <c r="I10" i="36"/>
  <c r="H10" i="36"/>
  <c r="L9" i="36"/>
  <c r="K9" i="36"/>
  <c r="J9" i="36"/>
  <c r="I9" i="36"/>
  <c r="H9" i="36"/>
  <c r="L8" i="36"/>
  <c r="K8" i="36"/>
  <c r="J8" i="36"/>
  <c r="I8" i="36"/>
  <c r="H8" i="36"/>
  <c r="L7" i="36"/>
  <c r="K7" i="36"/>
  <c r="J7" i="36"/>
  <c r="I7" i="36"/>
  <c r="H7" i="36"/>
  <c r="L6" i="36"/>
  <c r="K6" i="36"/>
  <c r="J6" i="36"/>
  <c r="I6" i="36"/>
  <c r="H6" i="36"/>
  <c r="L5" i="36"/>
  <c r="K5" i="36"/>
  <c r="J5" i="36"/>
  <c r="I5" i="36"/>
  <c r="H5" i="36"/>
  <c r="L4" i="36"/>
  <c r="K4" i="36"/>
  <c r="J4" i="36"/>
  <c r="I4" i="36"/>
  <c r="H4" i="36"/>
  <c r="L3" i="36"/>
  <c r="K3" i="36"/>
  <c r="J3" i="36"/>
  <c r="I3" i="36"/>
  <c r="H3" i="36"/>
  <c r="L84" i="35" l="1"/>
  <c r="K84" i="35"/>
  <c r="J84" i="35"/>
  <c r="I84" i="35"/>
  <c r="H84" i="35"/>
  <c r="L83" i="35"/>
  <c r="K83" i="35"/>
  <c r="J83" i="35"/>
  <c r="I83" i="35"/>
  <c r="H83" i="35"/>
  <c r="L82" i="35"/>
  <c r="K82" i="35"/>
  <c r="J82" i="35"/>
  <c r="I82" i="35"/>
  <c r="H82" i="35"/>
  <c r="L81" i="35"/>
  <c r="K81" i="35"/>
  <c r="J81" i="35"/>
  <c r="I81" i="35"/>
  <c r="H81" i="35"/>
  <c r="L80" i="35"/>
  <c r="K80" i="35"/>
  <c r="J80" i="35"/>
  <c r="I80" i="35"/>
  <c r="H80" i="35"/>
  <c r="L79" i="35"/>
  <c r="K79" i="35"/>
  <c r="J79" i="35"/>
  <c r="I79" i="35"/>
  <c r="H79" i="35"/>
  <c r="L78" i="35"/>
  <c r="K78" i="35"/>
  <c r="J78" i="35"/>
  <c r="I78" i="35"/>
  <c r="H78" i="35"/>
  <c r="L77" i="35"/>
  <c r="K77" i="35"/>
  <c r="J77" i="35"/>
  <c r="I77" i="35"/>
  <c r="H77" i="35"/>
  <c r="L76" i="35"/>
  <c r="K76" i="35"/>
  <c r="J76" i="35"/>
  <c r="I76" i="35"/>
  <c r="H76" i="35"/>
  <c r="L75" i="35"/>
  <c r="K75" i="35"/>
  <c r="J75" i="35"/>
  <c r="I75" i="35"/>
  <c r="H75" i="35"/>
  <c r="L74" i="35"/>
  <c r="K74" i="35"/>
  <c r="J74" i="35"/>
  <c r="I74" i="35"/>
  <c r="H74" i="35"/>
  <c r="L73" i="35"/>
  <c r="K73" i="35"/>
  <c r="J73" i="35"/>
  <c r="I73" i="35"/>
  <c r="H73" i="35"/>
  <c r="L72" i="35"/>
  <c r="K72" i="35"/>
  <c r="J72" i="35"/>
  <c r="I72" i="35"/>
  <c r="H72" i="35"/>
  <c r="L71" i="35"/>
  <c r="K71" i="35"/>
  <c r="J71" i="35"/>
  <c r="I71" i="35"/>
  <c r="H71" i="35"/>
  <c r="L70" i="35"/>
  <c r="K70" i="35"/>
  <c r="J70" i="35"/>
  <c r="I70" i="35"/>
  <c r="H70" i="35"/>
  <c r="L69" i="35"/>
  <c r="K69" i="35"/>
  <c r="J69" i="35"/>
  <c r="I69" i="35"/>
  <c r="H69" i="35"/>
  <c r="L68" i="35"/>
  <c r="K68" i="35"/>
  <c r="J68" i="35"/>
  <c r="I68" i="35"/>
  <c r="H68" i="35"/>
  <c r="L67" i="35"/>
  <c r="K67" i="35"/>
  <c r="J67" i="35"/>
  <c r="I67" i="35"/>
  <c r="H67" i="35"/>
  <c r="L66" i="35"/>
  <c r="K66" i="35"/>
  <c r="J66" i="35"/>
  <c r="I66" i="35"/>
  <c r="H66" i="35"/>
  <c r="L65" i="35"/>
  <c r="K65" i="35"/>
  <c r="J65" i="35"/>
  <c r="I65" i="35"/>
  <c r="H65" i="35"/>
  <c r="L64" i="35"/>
  <c r="K64" i="35"/>
  <c r="J64" i="35"/>
  <c r="I64" i="35"/>
  <c r="H64" i="35"/>
  <c r="L63" i="35"/>
  <c r="K63" i="35"/>
  <c r="J63" i="35"/>
  <c r="I63" i="35"/>
  <c r="H63" i="35"/>
  <c r="L62" i="35"/>
  <c r="K62" i="35"/>
  <c r="J62" i="35"/>
  <c r="I62" i="35"/>
  <c r="H62" i="35"/>
  <c r="L61" i="35"/>
  <c r="K61" i="35"/>
  <c r="J61" i="35"/>
  <c r="I61" i="35"/>
  <c r="H61" i="35"/>
  <c r="L60" i="35"/>
  <c r="K60" i="35"/>
  <c r="J60" i="35"/>
  <c r="I60" i="35"/>
  <c r="H60" i="35"/>
  <c r="L59" i="35"/>
  <c r="K59" i="35"/>
  <c r="J59" i="35"/>
  <c r="I59" i="35"/>
  <c r="H59" i="35"/>
  <c r="L58" i="35"/>
  <c r="K58" i="35"/>
  <c r="J58" i="35"/>
  <c r="I58" i="35"/>
  <c r="H58" i="35"/>
  <c r="L57" i="35"/>
  <c r="K57" i="35"/>
  <c r="J57" i="35"/>
  <c r="I57" i="35"/>
  <c r="H57" i="35"/>
  <c r="L56" i="35"/>
  <c r="K56" i="35"/>
  <c r="J56" i="35"/>
  <c r="I56" i="35"/>
  <c r="H56" i="35"/>
  <c r="L55" i="35"/>
  <c r="K55" i="35"/>
  <c r="J55" i="35"/>
  <c r="I55" i="35"/>
  <c r="H55" i="35"/>
  <c r="L54" i="35"/>
  <c r="K54" i="35"/>
  <c r="J54" i="35"/>
  <c r="I54" i="35"/>
  <c r="H54" i="35"/>
  <c r="L53" i="35"/>
  <c r="K53" i="35"/>
  <c r="J53" i="35"/>
  <c r="I53" i="35"/>
  <c r="H53" i="35"/>
  <c r="L52" i="35"/>
  <c r="K52" i="35"/>
  <c r="J52" i="35"/>
  <c r="I52" i="35"/>
  <c r="H52" i="35"/>
  <c r="L51" i="35"/>
  <c r="K51" i="35"/>
  <c r="J51" i="35"/>
  <c r="I51" i="35"/>
  <c r="H51" i="35"/>
  <c r="L50" i="35"/>
  <c r="K50" i="35"/>
  <c r="J50" i="35"/>
  <c r="I50" i="35"/>
  <c r="H50" i="35"/>
  <c r="L49" i="35"/>
  <c r="K49" i="35"/>
  <c r="J49" i="35"/>
  <c r="I49" i="35"/>
  <c r="H49" i="35"/>
  <c r="L48" i="35"/>
  <c r="K48" i="35"/>
  <c r="J48" i="35"/>
  <c r="I48" i="35"/>
  <c r="H48" i="35"/>
  <c r="L47" i="35"/>
  <c r="K47" i="35"/>
  <c r="J47" i="35"/>
  <c r="I47" i="35"/>
  <c r="H47" i="35"/>
  <c r="L46" i="35"/>
  <c r="K46" i="35"/>
  <c r="J46" i="35"/>
  <c r="I46" i="35"/>
  <c r="H46" i="35"/>
  <c r="L45" i="35"/>
  <c r="K45" i="35"/>
  <c r="J45" i="35"/>
  <c r="I45" i="35"/>
  <c r="H45" i="35"/>
  <c r="L44" i="35"/>
  <c r="K44" i="35"/>
  <c r="J44" i="35"/>
  <c r="I44" i="35"/>
  <c r="H44" i="35"/>
  <c r="L43" i="35"/>
  <c r="K43" i="35"/>
  <c r="J43" i="35"/>
  <c r="I43" i="35"/>
  <c r="H43" i="35"/>
  <c r="L42" i="35"/>
  <c r="K42" i="35"/>
  <c r="J42" i="35"/>
  <c r="I42" i="35"/>
  <c r="H42" i="35"/>
  <c r="L41" i="35"/>
  <c r="K41" i="35"/>
  <c r="J41" i="35"/>
  <c r="I41" i="35"/>
  <c r="H41" i="35"/>
  <c r="L40" i="35"/>
  <c r="K40" i="35"/>
  <c r="J40" i="35"/>
  <c r="I40" i="35"/>
  <c r="H40" i="35"/>
  <c r="L39" i="35"/>
  <c r="K39" i="35"/>
  <c r="J39" i="35"/>
  <c r="I39" i="35"/>
  <c r="H39" i="35"/>
  <c r="L38" i="35"/>
  <c r="K38" i="35"/>
  <c r="J38" i="35"/>
  <c r="I38" i="35"/>
  <c r="H38" i="35"/>
  <c r="L37" i="35"/>
  <c r="K37" i="35"/>
  <c r="J37" i="35"/>
  <c r="I37" i="35"/>
  <c r="H37" i="35"/>
  <c r="L36" i="35"/>
  <c r="K36" i="35"/>
  <c r="J36" i="35"/>
  <c r="I36" i="35"/>
  <c r="H36" i="35"/>
  <c r="L35" i="35"/>
  <c r="K35" i="35"/>
  <c r="J35" i="35"/>
  <c r="I35" i="35"/>
  <c r="H35" i="35"/>
  <c r="L34" i="35"/>
  <c r="K34" i="35"/>
  <c r="J34" i="35"/>
  <c r="I34" i="35"/>
  <c r="H34" i="35"/>
  <c r="L33" i="35"/>
  <c r="K33" i="35"/>
  <c r="J33" i="35"/>
  <c r="I33" i="35"/>
  <c r="H33" i="35"/>
  <c r="L32" i="35"/>
  <c r="K32" i="35"/>
  <c r="J32" i="35"/>
  <c r="I32" i="35"/>
  <c r="H32" i="35"/>
  <c r="L31" i="35"/>
  <c r="K31" i="35"/>
  <c r="J31" i="35"/>
  <c r="I31" i="35"/>
  <c r="H31" i="35"/>
  <c r="L30" i="35"/>
  <c r="K30" i="35"/>
  <c r="J30" i="35"/>
  <c r="I30" i="35"/>
  <c r="H30" i="35"/>
  <c r="L29" i="35"/>
  <c r="K29" i="35"/>
  <c r="J29" i="35"/>
  <c r="I29" i="35"/>
  <c r="H29" i="35"/>
  <c r="L28" i="35"/>
  <c r="K28" i="35"/>
  <c r="J28" i="35"/>
  <c r="I28" i="35"/>
  <c r="H28" i="35"/>
  <c r="L27" i="35"/>
  <c r="K27" i="35"/>
  <c r="J27" i="35"/>
  <c r="I27" i="35"/>
  <c r="H27" i="35"/>
  <c r="L26" i="35"/>
  <c r="K26" i="35"/>
  <c r="J26" i="35"/>
  <c r="I26" i="35"/>
  <c r="H26" i="35"/>
  <c r="L25" i="35"/>
  <c r="K25" i="35"/>
  <c r="J25" i="35"/>
  <c r="I25" i="35"/>
  <c r="H25" i="35"/>
  <c r="L24" i="35"/>
  <c r="K24" i="35"/>
  <c r="J24" i="35"/>
  <c r="I24" i="35"/>
  <c r="H24" i="35"/>
  <c r="L23" i="35"/>
  <c r="K23" i="35"/>
  <c r="J23" i="35"/>
  <c r="I23" i="35"/>
  <c r="H23" i="35"/>
  <c r="L22" i="35"/>
  <c r="K22" i="35"/>
  <c r="J22" i="35"/>
  <c r="I22" i="35"/>
  <c r="H22" i="35"/>
  <c r="L21" i="35"/>
  <c r="K21" i="35"/>
  <c r="J21" i="35"/>
  <c r="I21" i="35"/>
  <c r="H21" i="35"/>
  <c r="L20" i="35"/>
  <c r="K20" i="35"/>
  <c r="J20" i="35"/>
  <c r="I20" i="35"/>
  <c r="H20" i="35"/>
  <c r="L19" i="35"/>
  <c r="K19" i="35"/>
  <c r="J19" i="35"/>
  <c r="I19" i="35"/>
  <c r="H19" i="35"/>
  <c r="L18" i="35"/>
  <c r="K18" i="35"/>
  <c r="J18" i="35"/>
  <c r="I18" i="35"/>
  <c r="H18" i="35"/>
  <c r="L17" i="35"/>
  <c r="K17" i="35"/>
  <c r="J17" i="35"/>
  <c r="I17" i="35"/>
  <c r="H17" i="35"/>
  <c r="L16" i="35"/>
  <c r="K16" i="35"/>
  <c r="J16" i="35"/>
  <c r="I16" i="35"/>
  <c r="H16" i="35"/>
  <c r="L15" i="35"/>
  <c r="K15" i="35"/>
  <c r="J15" i="35"/>
  <c r="I15" i="35"/>
  <c r="H15" i="35"/>
  <c r="L14" i="35"/>
  <c r="K14" i="35"/>
  <c r="J14" i="35"/>
  <c r="I14" i="35"/>
  <c r="H14" i="35"/>
  <c r="L13" i="35"/>
  <c r="K13" i="35"/>
  <c r="J13" i="35"/>
  <c r="I13" i="35"/>
  <c r="H13" i="35"/>
  <c r="L12" i="35"/>
  <c r="K12" i="35"/>
  <c r="J12" i="35"/>
  <c r="I12" i="35"/>
  <c r="H12" i="35"/>
  <c r="L11" i="35"/>
  <c r="K11" i="35"/>
  <c r="J11" i="35"/>
  <c r="I11" i="35"/>
  <c r="H11" i="35"/>
  <c r="L10" i="35"/>
  <c r="K10" i="35"/>
  <c r="J10" i="35"/>
  <c r="I10" i="35"/>
  <c r="H10" i="35"/>
  <c r="L9" i="35"/>
  <c r="K9" i="35"/>
  <c r="J9" i="35"/>
  <c r="I9" i="35"/>
  <c r="H9" i="35"/>
  <c r="L8" i="35"/>
  <c r="K8" i="35"/>
  <c r="J8" i="35"/>
  <c r="I8" i="35"/>
  <c r="H8" i="35"/>
  <c r="L7" i="35"/>
  <c r="K7" i="35"/>
  <c r="J7" i="35"/>
  <c r="I7" i="35"/>
  <c r="H7" i="35"/>
  <c r="L6" i="35"/>
  <c r="K6" i="35"/>
  <c r="J6" i="35"/>
  <c r="I6" i="35"/>
  <c r="H6" i="35"/>
  <c r="L5" i="35"/>
  <c r="K5" i="35"/>
  <c r="J5" i="35"/>
  <c r="I5" i="35"/>
  <c r="H5" i="35"/>
  <c r="L4" i="35"/>
  <c r="K4" i="35"/>
  <c r="J4" i="35"/>
  <c r="I4" i="35"/>
  <c r="H4" i="35"/>
  <c r="L3" i="35"/>
  <c r="K3" i="35"/>
  <c r="J3" i="35"/>
  <c r="I3" i="35"/>
  <c r="H3" i="35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O84" i="30"/>
  <c r="N84" i="30"/>
  <c r="L84" i="30"/>
  <c r="M84" i="30" s="1"/>
  <c r="K84" i="30"/>
  <c r="J84" i="30"/>
  <c r="I84" i="30"/>
  <c r="O83" i="30"/>
  <c r="N83" i="30"/>
  <c r="L83" i="30"/>
  <c r="K83" i="30"/>
  <c r="J83" i="30"/>
  <c r="I83" i="30"/>
  <c r="O82" i="30"/>
  <c r="N82" i="30"/>
  <c r="L82" i="30"/>
  <c r="M82" i="30" s="1"/>
  <c r="K82" i="30"/>
  <c r="J82" i="30"/>
  <c r="I82" i="30"/>
  <c r="O81" i="30"/>
  <c r="N81" i="30"/>
  <c r="L81" i="30"/>
  <c r="K81" i="30"/>
  <c r="J81" i="30"/>
  <c r="I81" i="30"/>
  <c r="O80" i="30"/>
  <c r="N80" i="30"/>
  <c r="L80" i="30"/>
  <c r="M80" i="30" s="1"/>
  <c r="K80" i="30"/>
  <c r="J80" i="30"/>
  <c r="I80" i="30"/>
  <c r="O79" i="30"/>
  <c r="N79" i="30"/>
  <c r="L79" i="30"/>
  <c r="K79" i="30"/>
  <c r="J79" i="30"/>
  <c r="I79" i="30"/>
  <c r="O78" i="30"/>
  <c r="N78" i="30"/>
  <c r="L78" i="30"/>
  <c r="M78" i="30" s="1"/>
  <c r="K78" i="30"/>
  <c r="J78" i="30"/>
  <c r="I78" i="30"/>
  <c r="O77" i="30"/>
  <c r="N77" i="30"/>
  <c r="L77" i="30"/>
  <c r="K77" i="30"/>
  <c r="J77" i="30"/>
  <c r="I77" i="30"/>
  <c r="O76" i="30"/>
  <c r="N76" i="30"/>
  <c r="L76" i="30"/>
  <c r="M76" i="30" s="1"/>
  <c r="K76" i="30"/>
  <c r="J76" i="30"/>
  <c r="I76" i="30"/>
  <c r="O75" i="30"/>
  <c r="N75" i="30"/>
  <c r="L75" i="30"/>
  <c r="M75" i="30" s="1"/>
  <c r="K75" i="30"/>
  <c r="J75" i="30"/>
  <c r="I75" i="30"/>
  <c r="O74" i="30"/>
  <c r="N74" i="30"/>
  <c r="L74" i="30"/>
  <c r="K74" i="30"/>
  <c r="J74" i="30"/>
  <c r="I74" i="30"/>
  <c r="O73" i="30"/>
  <c r="N73" i="30"/>
  <c r="L73" i="30"/>
  <c r="M73" i="30" s="1"/>
  <c r="K73" i="30"/>
  <c r="J73" i="30"/>
  <c r="I73" i="30"/>
  <c r="O72" i="30"/>
  <c r="N72" i="30"/>
  <c r="L72" i="30"/>
  <c r="M72" i="30" s="1"/>
  <c r="K72" i="30"/>
  <c r="J72" i="30"/>
  <c r="I72" i="30"/>
  <c r="O71" i="30"/>
  <c r="N71" i="30"/>
  <c r="L71" i="30"/>
  <c r="K71" i="30"/>
  <c r="J71" i="30"/>
  <c r="I71" i="30"/>
  <c r="O70" i="30"/>
  <c r="N70" i="30"/>
  <c r="L70" i="30"/>
  <c r="M70" i="30" s="1"/>
  <c r="K70" i="30"/>
  <c r="J70" i="30"/>
  <c r="I70" i="30"/>
  <c r="O69" i="30"/>
  <c r="N69" i="30"/>
  <c r="L69" i="30"/>
  <c r="K69" i="30"/>
  <c r="J69" i="30"/>
  <c r="I69" i="30"/>
  <c r="O68" i="30"/>
  <c r="N68" i="30"/>
  <c r="L68" i="30"/>
  <c r="M68" i="30" s="1"/>
  <c r="K68" i="30"/>
  <c r="J68" i="30"/>
  <c r="I68" i="30"/>
  <c r="O67" i="30"/>
  <c r="N67" i="30"/>
  <c r="L67" i="30"/>
  <c r="M67" i="30" s="1"/>
  <c r="K67" i="30"/>
  <c r="J67" i="30"/>
  <c r="I67" i="30"/>
  <c r="O66" i="30"/>
  <c r="N66" i="30"/>
  <c r="L66" i="30"/>
  <c r="K66" i="30"/>
  <c r="J66" i="30"/>
  <c r="I66" i="30"/>
  <c r="O65" i="30"/>
  <c r="N65" i="30"/>
  <c r="L65" i="30"/>
  <c r="M65" i="30" s="1"/>
  <c r="K65" i="30"/>
  <c r="J65" i="30"/>
  <c r="I65" i="30"/>
  <c r="O64" i="30"/>
  <c r="N64" i="30"/>
  <c r="L64" i="30"/>
  <c r="M64" i="30" s="1"/>
  <c r="K64" i="30"/>
  <c r="J64" i="30"/>
  <c r="I64" i="30"/>
  <c r="O63" i="30"/>
  <c r="N63" i="30"/>
  <c r="L63" i="30"/>
  <c r="K63" i="30"/>
  <c r="J63" i="30"/>
  <c r="I63" i="30"/>
  <c r="O62" i="30"/>
  <c r="N62" i="30"/>
  <c r="L62" i="30"/>
  <c r="M62" i="30" s="1"/>
  <c r="K62" i="30"/>
  <c r="J62" i="30"/>
  <c r="I62" i="30"/>
  <c r="O61" i="30"/>
  <c r="N61" i="30"/>
  <c r="L61" i="30"/>
  <c r="K61" i="30"/>
  <c r="J61" i="30"/>
  <c r="I61" i="30"/>
  <c r="O60" i="30"/>
  <c r="N60" i="30"/>
  <c r="M60" i="30"/>
  <c r="L60" i="30"/>
  <c r="K60" i="30"/>
  <c r="J60" i="30"/>
  <c r="I60" i="30"/>
  <c r="O59" i="30"/>
  <c r="N59" i="30"/>
  <c r="L59" i="30"/>
  <c r="M59" i="30" s="1"/>
  <c r="K59" i="30"/>
  <c r="J59" i="30"/>
  <c r="I59" i="30"/>
  <c r="O58" i="30"/>
  <c r="N58" i="30"/>
  <c r="L58" i="30"/>
  <c r="K58" i="30"/>
  <c r="J58" i="30"/>
  <c r="I58" i="30"/>
  <c r="O57" i="30"/>
  <c r="N57" i="30"/>
  <c r="L57" i="30"/>
  <c r="M57" i="30" s="1"/>
  <c r="K57" i="30"/>
  <c r="J57" i="30"/>
  <c r="I57" i="30"/>
  <c r="O56" i="30"/>
  <c r="N56" i="30"/>
  <c r="L56" i="30"/>
  <c r="K56" i="30"/>
  <c r="J56" i="30"/>
  <c r="I56" i="30"/>
  <c r="O55" i="30"/>
  <c r="N55" i="30"/>
  <c r="L55" i="30"/>
  <c r="M55" i="30" s="1"/>
  <c r="K55" i="30"/>
  <c r="J55" i="30"/>
  <c r="I55" i="30"/>
  <c r="O54" i="30"/>
  <c r="N54" i="30"/>
  <c r="L54" i="30"/>
  <c r="K54" i="30"/>
  <c r="J54" i="30"/>
  <c r="I54" i="30"/>
  <c r="O53" i="30"/>
  <c r="N53" i="30"/>
  <c r="L53" i="30"/>
  <c r="M53" i="30" s="1"/>
  <c r="K53" i="30"/>
  <c r="J53" i="30"/>
  <c r="I53" i="30"/>
  <c r="O52" i="30"/>
  <c r="N52" i="30"/>
  <c r="L52" i="30"/>
  <c r="M52" i="30" s="1"/>
  <c r="K52" i="30"/>
  <c r="J52" i="30"/>
  <c r="I52" i="30"/>
  <c r="O51" i="30"/>
  <c r="N51" i="30"/>
  <c r="L51" i="30"/>
  <c r="K51" i="30"/>
  <c r="J51" i="30"/>
  <c r="I51" i="30"/>
  <c r="O50" i="30"/>
  <c r="N50" i="30"/>
  <c r="L50" i="30"/>
  <c r="M50" i="30" s="1"/>
  <c r="K50" i="30"/>
  <c r="J50" i="30"/>
  <c r="I50" i="30"/>
  <c r="O49" i="30"/>
  <c r="N49" i="30"/>
  <c r="L49" i="30"/>
  <c r="K49" i="30"/>
  <c r="J49" i="30"/>
  <c r="I49" i="30"/>
  <c r="O48" i="30"/>
  <c r="N48" i="30"/>
  <c r="L48" i="30"/>
  <c r="M48" i="30" s="1"/>
  <c r="K48" i="30"/>
  <c r="J48" i="30"/>
  <c r="I48" i="30"/>
  <c r="O47" i="30"/>
  <c r="N47" i="30"/>
  <c r="L47" i="30"/>
  <c r="K47" i="30"/>
  <c r="J47" i="30"/>
  <c r="I47" i="30"/>
  <c r="O46" i="30"/>
  <c r="N46" i="30"/>
  <c r="L46" i="30"/>
  <c r="M46" i="30" s="1"/>
  <c r="K46" i="30"/>
  <c r="J46" i="30"/>
  <c r="I46" i="30"/>
  <c r="O45" i="30"/>
  <c r="N45" i="30"/>
  <c r="L45" i="30"/>
  <c r="M45" i="30" s="1"/>
  <c r="K45" i="30"/>
  <c r="J45" i="30"/>
  <c r="I45" i="30"/>
  <c r="O44" i="30"/>
  <c r="N44" i="30"/>
  <c r="L44" i="30"/>
  <c r="K44" i="30"/>
  <c r="J44" i="30"/>
  <c r="I44" i="30"/>
  <c r="O43" i="30"/>
  <c r="N43" i="30"/>
  <c r="L43" i="30"/>
  <c r="M43" i="30" s="1"/>
  <c r="K43" i="30"/>
  <c r="J43" i="30"/>
  <c r="I43" i="30"/>
  <c r="O42" i="30"/>
  <c r="N42" i="30"/>
  <c r="L42" i="30"/>
  <c r="K42" i="30"/>
  <c r="J42" i="30"/>
  <c r="I42" i="30"/>
  <c r="O41" i="30"/>
  <c r="N41" i="30"/>
  <c r="L41" i="30"/>
  <c r="M41" i="30" s="1"/>
  <c r="K41" i="30"/>
  <c r="J41" i="30"/>
  <c r="I41" i="30"/>
  <c r="O40" i="30"/>
  <c r="N40" i="30"/>
  <c r="L40" i="30"/>
  <c r="K40" i="30"/>
  <c r="J40" i="30"/>
  <c r="I40" i="30"/>
  <c r="O39" i="30"/>
  <c r="N39" i="30"/>
  <c r="L39" i="30"/>
  <c r="M39" i="30" s="1"/>
  <c r="K39" i="30"/>
  <c r="J39" i="30"/>
  <c r="I39" i="30"/>
  <c r="O38" i="30"/>
  <c r="N38" i="30"/>
  <c r="L38" i="30"/>
  <c r="M38" i="30" s="1"/>
  <c r="K38" i="30"/>
  <c r="J38" i="30"/>
  <c r="I38" i="30"/>
  <c r="O37" i="30"/>
  <c r="N37" i="30"/>
  <c r="L37" i="30"/>
  <c r="K37" i="30"/>
  <c r="J37" i="30"/>
  <c r="I37" i="30"/>
  <c r="O36" i="30"/>
  <c r="N36" i="30"/>
  <c r="L36" i="30"/>
  <c r="M36" i="30" s="1"/>
  <c r="K36" i="30"/>
  <c r="J36" i="30"/>
  <c r="I36" i="30"/>
  <c r="O35" i="30"/>
  <c r="N35" i="30"/>
  <c r="L35" i="30"/>
  <c r="M35" i="30" s="1"/>
  <c r="K35" i="30"/>
  <c r="J35" i="30"/>
  <c r="I35" i="30"/>
  <c r="O34" i="30"/>
  <c r="N34" i="30"/>
  <c r="L34" i="30"/>
  <c r="K34" i="30"/>
  <c r="J34" i="30"/>
  <c r="I34" i="30"/>
  <c r="O33" i="30"/>
  <c r="N33" i="30"/>
  <c r="L33" i="30"/>
  <c r="M33" i="30" s="1"/>
  <c r="K33" i="30"/>
  <c r="J33" i="30"/>
  <c r="I33" i="30"/>
  <c r="O32" i="30"/>
  <c r="N32" i="30"/>
  <c r="L32" i="30"/>
  <c r="K32" i="30"/>
  <c r="J32" i="30"/>
  <c r="I32" i="30"/>
  <c r="O31" i="30"/>
  <c r="N31" i="30"/>
  <c r="L31" i="30"/>
  <c r="M31" i="30" s="1"/>
  <c r="K31" i="30"/>
  <c r="J31" i="30"/>
  <c r="I31" i="30"/>
  <c r="O30" i="30"/>
  <c r="N30" i="30"/>
  <c r="L30" i="30"/>
  <c r="M30" i="30" s="1"/>
  <c r="K30" i="30"/>
  <c r="J30" i="30"/>
  <c r="I30" i="30"/>
  <c r="O29" i="30"/>
  <c r="N29" i="30"/>
  <c r="L29" i="30"/>
  <c r="K29" i="30"/>
  <c r="J29" i="30"/>
  <c r="I29" i="30"/>
  <c r="O28" i="30"/>
  <c r="N28" i="30"/>
  <c r="L28" i="30"/>
  <c r="M28" i="30" s="1"/>
  <c r="K28" i="30"/>
  <c r="J28" i="30"/>
  <c r="I28" i="30"/>
  <c r="O27" i="30"/>
  <c r="N27" i="30"/>
  <c r="L27" i="30"/>
  <c r="M27" i="30" s="1"/>
  <c r="K27" i="30"/>
  <c r="J27" i="30"/>
  <c r="I27" i="30"/>
  <c r="O26" i="30"/>
  <c r="N26" i="30"/>
  <c r="L26" i="30"/>
  <c r="K26" i="30"/>
  <c r="J26" i="30"/>
  <c r="I26" i="30"/>
  <c r="O25" i="30"/>
  <c r="N25" i="30"/>
  <c r="L25" i="30"/>
  <c r="M25" i="30" s="1"/>
  <c r="K25" i="30"/>
  <c r="J25" i="30"/>
  <c r="I25" i="30"/>
  <c r="O24" i="30"/>
  <c r="N24" i="30"/>
  <c r="L24" i="30"/>
  <c r="K24" i="30"/>
  <c r="J24" i="30"/>
  <c r="I24" i="30"/>
  <c r="O23" i="30"/>
  <c r="N23" i="30"/>
  <c r="M23" i="30"/>
  <c r="L23" i="30"/>
  <c r="K23" i="30"/>
  <c r="J23" i="30"/>
  <c r="I23" i="30"/>
  <c r="O22" i="30"/>
  <c r="N22" i="30"/>
  <c r="L22" i="30"/>
  <c r="M22" i="30" s="1"/>
  <c r="K22" i="30"/>
  <c r="J22" i="30"/>
  <c r="I22" i="30"/>
  <c r="O21" i="30"/>
  <c r="N21" i="30"/>
  <c r="L21" i="30"/>
  <c r="K21" i="30"/>
  <c r="J21" i="30"/>
  <c r="I21" i="30"/>
  <c r="O20" i="30"/>
  <c r="N20" i="30"/>
  <c r="L20" i="30"/>
  <c r="M20" i="30" s="1"/>
  <c r="K20" i="30"/>
  <c r="J20" i="30"/>
  <c r="I20" i="30"/>
  <c r="O19" i="30"/>
  <c r="N19" i="30"/>
  <c r="L19" i="30"/>
  <c r="M19" i="30" s="1"/>
  <c r="K19" i="30"/>
  <c r="J19" i="30"/>
  <c r="I19" i="30"/>
  <c r="O18" i="30"/>
  <c r="N18" i="30"/>
  <c r="L18" i="30"/>
  <c r="K18" i="30"/>
  <c r="J18" i="30"/>
  <c r="I18" i="30"/>
  <c r="O17" i="30"/>
  <c r="N17" i="30"/>
  <c r="L17" i="30"/>
  <c r="M17" i="30" s="1"/>
  <c r="K17" i="30"/>
  <c r="J17" i="30"/>
  <c r="I17" i="30"/>
  <c r="O16" i="30"/>
  <c r="N16" i="30"/>
  <c r="L16" i="30"/>
  <c r="K16" i="30"/>
  <c r="J16" i="30"/>
  <c r="I16" i="30"/>
  <c r="O15" i="30"/>
  <c r="N15" i="30"/>
  <c r="L15" i="30"/>
  <c r="M15" i="30" s="1"/>
  <c r="K15" i="30"/>
  <c r="J15" i="30"/>
  <c r="I15" i="30"/>
  <c r="O14" i="30"/>
  <c r="N14" i="30"/>
  <c r="L14" i="30"/>
  <c r="M14" i="30" s="1"/>
  <c r="K14" i="30"/>
  <c r="J14" i="30"/>
  <c r="I14" i="30"/>
  <c r="O13" i="30"/>
  <c r="N13" i="30"/>
  <c r="L13" i="30"/>
  <c r="K13" i="30"/>
  <c r="J13" i="30"/>
  <c r="I13" i="30"/>
  <c r="O12" i="30"/>
  <c r="N12" i="30"/>
  <c r="L12" i="30"/>
  <c r="M12" i="30" s="1"/>
  <c r="K12" i="30"/>
  <c r="J12" i="30"/>
  <c r="I12" i="30"/>
  <c r="O11" i="30"/>
  <c r="N11" i="30"/>
  <c r="L11" i="30"/>
  <c r="M11" i="30" s="1"/>
  <c r="K11" i="30"/>
  <c r="J11" i="30"/>
  <c r="I11" i="30"/>
  <c r="O10" i="30"/>
  <c r="N10" i="30"/>
  <c r="L10" i="30"/>
  <c r="K10" i="30"/>
  <c r="J10" i="30"/>
  <c r="I10" i="30"/>
  <c r="O9" i="30"/>
  <c r="N9" i="30"/>
  <c r="L9" i="30"/>
  <c r="M9" i="30" s="1"/>
  <c r="K9" i="30"/>
  <c r="J9" i="30"/>
  <c r="I9" i="30"/>
  <c r="O8" i="30"/>
  <c r="N8" i="30"/>
  <c r="L8" i="30"/>
  <c r="K8" i="30"/>
  <c r="J8" i="30"/>
  <c r="I8" i="30"/>
  <c r="O7" i="30"/>
  <c r="N7" i="30"/>
  <c r="L7" i="30"/>
  <c r="M7" i="30" s="1"/>
  <c r="K7" i="30"/>
  <c r="J7" i="30"/>
  <c r="I7" i="30"/>
  <c r="O6" i="30"/>
  <c r="N6" i="30"/>
  <c r="L6" i="30"/>
  <c r="M6" i="30" s="1"/>
  <c r="K6" i="30"/>
  <c r="J6" i="30"/>
  <c r="I6" i="30"/>
  <c r="O5" i="30"/>
  <c r="N5" i="30"/>
  <c r="L5" i="30"/>
  <c r="K5" i="30"/>
  <c r="J5" i="30"/>
  <c r="I5" i="30"/>
  <c r="O4" i="30"/>
  <c r="N4" i="30"/>
  <c r="L4" i="30"/>
  <c r="M4" i="30" s="1"/>
  <c r="K4" i="30"/>
  <c r="J4" i="30"/>
  <c r="I4" i="30"/>
  <c r="O3" i="30"/>
  <c r="N3" i="30"/>
  <c r="L3" i="30"/>
  <c r="M3" i="30" s="1"/>
  <c r="K3" i="30"/>
  <c r="J3" i="30"/>
  <c r="I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L22" i="23" s="1"/>
  <c r="J22" i="23"/>
  <c r="I22" i="23"/>
  <c r="N21" i="23"/>
  <c r="M21" i="23"/>
  <c r="K21" i="23"/>
  <c r="L21" i="23" s="1"/>
  <c r="J21" i="23"/>
  <c r="I21" i="23"/>
  <c r="N20" i="23"/>
  <c r="M20" i="23"/>
  <c r="K20" i="23"/>
  <c r="L20" i="23" s="1"/>
  <c r="J20" i="23"/>
  <c r="I20" i="23"/>
  <c r="N19" i="23"/>
  <c r="M19" i="23"/>
  <c r="K19" i="23"/>
  <c r="L19" i="23" s="1"/>
  <c r="J19" i="23"/>
  <c r="I19" i="23"/>
  <c r="N18" i="23"/>
  <c r="M18" i="23"/>
  <c r="K18" i="23"/>
  <c r="L18" i="23" s="1"/>
  <c r="J18" i="23"/>
  <c r="I18" i="23"/>
  <c r="N17" i="23"/>
  <c r="M17" i="23"/>
  <c r="K17" i="23"/>
  <c r="L17" i="23" s="1"/>
  <c r="J17" i="23"/>
  <c r="I17" i="23"/>
  <c r="N16" i="23"/>
  <c r="M16" i="23"/>
  <c r="K16" i="23"/>
  <c r="L16" i="23" s="1"/>
  <c r="J16" i="23"/>
  <c r="I16" i="23"/>
  <c r="N15" i="23"/>
  <c r="M15" i="23"/>
  <c r="K15" i="23"/>
  <c r="L15" i="23" s="1"/>
  <c r="J15" i="23"/>
  <c r="I15" i="23"/>
  <c r="N14" i="23"/>
  <c r="M14" i="23"/>
  <c r="K14" i="23"/>
  <c r="L14" i="23" s="1"/>
  <c r="J14" i="23"/>
  <c r="I14" i="23"/>
  <c r="N13" i="23"/>
  <c r="M13" i="23"/>
  <c r="K13" i="23"/>
  <c r="L13" i="23" s="1"/>
  <c r="J13" i="23"/>
  <c r="I13" i="23"/>
  <c r="N12" i="23"/>
  <c r="M12" i="23"/>
  <c r="K12" i="23"/>
  <c r="L12" i="23" s="1"/>
  <c r="J12" i="23"/>
  <c r="I12" i="23"/>
  <c r="N11" i="23"/>
  <c r="M11" i="23"/>
  <c r="K11" i="23"/>
  <c r="L11" i="23" s="1"/>
  <c r="J11" i="23"/>
  <c r="I11" i="23"/>
  <c r="N10" i="23"/>
  <c r="M10" i="23"/>
  <c r="K10" i="23"/>
  <c r="L10" i="23" s="1"/>
  <c r="J10" i="23"/>
  <c r="I10" i="23"/>
  <c r="N9" i="23"/>
  <c r="M9" i="23"/>
  <c r="K9" i="23"/>
  <c r="L9" i="23" s="1"/>
  <c r="J9" i="23"/>
  <c r="I9" i="23"/>
  <c r="N8" i="23"/>
  <c r="M8" i="23"/>
  <c r="K8" i="23"/>
  <c r="L8" i="23" s="1"/>
  <c r="J8" i="23"/>
  <c r="I8" i="23"/>
  <c r="N7" i="23"/>
  <c r="M7" i="23"/>
  <c r="K7" i="23"/>
  <c r="L7" i="23" s="1"/>
  <c r="J7" i="23"/>
  <c r="I7" i="23"/>
  <c r="N6" i="23"/>
  <c r="M6" i="23"/>
  <c r="K6" i="23"/>
  <c r="L6" i="23" s="1"/>
  <c r="J6" i="23"/>
  <c r="I6" i="23"/>
  <c r="N5" i="23"/>
  <c r="M5" i="23"/>
  <c r="K5" i="23"/>
  <c r="L5" i="23" s="1"/>
  <c r="J5" i="23"/>
  <c r="I5" i="23"/>
  <c r="N4" i="23"/>
  <c r="M4" i="23"/>
  <c r="K4" i="23"/>
  <c r="L4" i="23" s="1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0" i="5"/>
  <c r="M90" i="5"/>
  <c r="K90" i="5"/>
  <c r="J90" i="5"/>
  <c r="I90" i="5"/>
  <c r="N89" i="5"/>
  <c r="M89" i="5"/>
  <c r="K89" i="5"/>
  <c r="L89" i="5" s="1"/>
  <c r="J89" i="5"/>
  <c r="I89" i="5"/>
  <c r="N88" i="5"/>
  <c r="M88" i="5"/>
  <c r="K88" i="5"/>
  <c r="J88" i="5"/>
  <c r="I88" i="5"/>
  <c r="N87" i="5"/>
  <c r="M87" i="5"/>
  <c r="L87" i="5"/>
  <c r="K87" i="5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L82" i="5" s="1"/>
  <c r="J82" i="5"/>
  <c r="I82" i="5"/>
  <c r="N81" i="5"/>
  <c r="M81" i="5"/>
  <c r="K81" i="5"/>
  <c r="L81" i="5" s="1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J78" i="5"/>
  <c r="I78" i="5"/>
  <c r="N77" i="5"/>
  <c r="M77" i="5"/>
  <c r="K77" i="5"/>
  <c r="L77" i="5" s="1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L73" i="5"/>
  <c r="K73" i="5"/>
  <c r="J73" i="5"/>
  <c r="I73" i="5"/>
  <c r="N72" i="5"/>
  <c r="M72" i="5"/>
  <c r="K72" i="5"/>
  <c r="L72" i="5" s="1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L69" i="5" s="1"/>
  <c r="J69" i="5"/>
  <c r="I69" i="5"/>
  <c r="N68" i="5"/>
  <c r="M68" i="5"/>
  <c r="K68" i="5"/>
  <c r="L68" i="5" s="1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L65" i="5" s="1"/>
  <c r="J65" i="5"/>
  <c r="I65" i="5"/>
  <c r="N64" i="5"/>
  <c r="M64" i="5"/>
  <c r="K64" i="5"/>
  <c r="L64" i="5" s="1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L61" i="5" s="1"/>
  <c r="J61" i="5"/>
  <c r="I61" i="5"/>
  <c r="N60" i="5"/>
  <c r="M60" i="5"/>
  <c r="K60" i="5"/>
  <c r="L60" i="5" s="1"/>
  <c r="J60" i="5"/>
  <c r="I60" i="5"/>
  <c r="N59" i="5"/>
  <c r="M59" i="5"/>
  <c r="L59" i="5"/>
  <c r="K59" i="5"/>
  <c r="J59" i="5"/>
  <c r="I59" i="5"/>
  <c r="N58" i="5"/>
  <c r="M58" i="5"/>
  <c r="K58" i="5"/>
  <c r="L58" i="5" s="1"/>
  <c r="J58" i="5"/>
  <c r="I58" i="5"/>
  <c r="N57" i="5"/>
  <c r="M57" i="5"/>
  <c r="K57" i="5"/>
  <c r="L57" i="5" s="1"/>
  <c r="J57" i="5"/>
  <c r="I57" i="5"/>
  <c r="N56" i="5"/>
  <c r="M56" i="5"/>
  <c r="K56" i="5"/>
  <c r="L56" i="5" s="1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L53" i="5" s="1"/>
  <c r="J53" i="5"/>
  <c r="I53" i="5"/>
  <c r="N52" i="5"/>
  <c r="M52" i="5"/>
  <c r="K52" i="5"/>
  <c r="L52" i="5" s="1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L49" i="5" s="1"/>
  <c r="J49" i="5"/>
  <c r="I49" i="5"/>
  <c r="N48" i="5"/>
  <c r="M48" i="5"/>
  <c r="K48" i="5"/>
  <c r="L48" i="5" s="1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L45" i="5" s="1"/>
  <c r="J45" i="5"/>
  <c r="I45" i="5"/>
  <c r="N44" i="5"/>
  <c r="M44" i="5"/>
  <c r="K44" i="5"/>
  <c r="L44" i="5" s="1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L41" i="5" s="1"/>
  <c r="J41" i="5"/>
  <c r="I41" i="5"/>
  <c r="N40" i="5"/>
  <c r="M40" i="5"/>
  <c r="K40" i="5"/>
  <c r="L40" i="5" s="1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L37" i="5" s="1"/>
  <c r="J37" i="5"/>
  <c r="I37" i="5"/>
  <c r="N36" i="5"/>
  <c r="M36" i="5"/>
  <c r="K36" i="5"/>
  <c r="L36" i="5" s="1"/>
  <c r="J36" i="5"/>
  <c r="I36" i="5"/>
  <c r="N35" i="5"/>
  <c r="M35" i="5"/>
  <c r="L35" i="5"/>
  <c r="K35" i="5"/>
  <c r="J35" i="5"/>
  <c r="I35" i="5"/>
  <c r="N34" i="5"/>
  <c r="M34" i="5"/>
  <c r="K34" i="5"/>
  <c r="L34" i="5" s="1"/>
  <c r="J34" i="5"/>
  <c r="I34" i="5"/>
  <c r="N33" i="5"/>
  <c r="M33" i="5"/>
  <c r="K33" i="5"/>
  <c r="L33" i="5" s="1"/>
  <c r="J33" i="5"/>
  <c r="I33" i="5"/>
  <c r="N32" i="5"/>
  <c r="M32" i="5"/>
  <c r="K32" i="5"/>
  <c r="L32" i="5" s="1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L29" i="5" s="1"/>
  <c r="J29" i="5"/>
  <c r="I29" i="5"/>
  <c r="N28" i="5"/>
  <c r="M28" i="5"/>
  <c r="K28" i="5"/>
  <c r="L28" i="5" s="1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L25" i="5" s="1"/>
  <c r="J25" i="5"/>
  <c r="I25" i="5"/>
  <c r="N24" i="5"/>
  <c r="M24" i="5"/>
  <c r="K24" i="5"/>
  <c r="L24" i="5" s="1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L21" i="5" s="1"/>
  <c r="J21" i="5"/>
  <c r="I21" i="5"/>
  <c r="N20" i="5"/>
  <c r="M20" i="5"/>
  <c r="K20" i="5"/>
  <c r="L20" i="5" s="1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L17" i="5" s="1"/>
  <c r="J17" i="5"/>
  <c r="I17" i="5"/>
  <c r="N16" i="5"/>
  <c r="M16" i="5"/>
  <c r="K16" i="5"/>
  <c r="L16" i="5" s="1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L13" i="5" s="1"/>
  <c r="J13" i="5"/>
  <c r="I13" i="5"/>
  <c r="N12" i="5"/>
  <c r="M12" i="5"/>
  <c r="K12" i="5"/>
  <c r="L12" i="5" s="1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L9" i="5" s="1"/>
  <c r="J9" i="5"/>
  <c r="I9" i="5"/>
  <c r="N8" i="5"/>
  <c r="M8" i="5"/>
  <c r="K8" i="5"/>
  <c r="L8" i="5" s="1"/>
  <c r="J8" i="5"/>
  <c r="I8" i="5"/>
  <c r="N7" i="5"/>
  <c r="M7" i="5"/>
  <c r="L7" i="5"/>
  <c r="K7" i="5"/>
  <c r="J7" i="5"/>
  <c r="I7" i="5"/>
  <c r="N6" i="5"/>
  <c r="M6" i="5"/>
  <c r="K6" i="5"/>
  <c r="L6" i="5" s="1"/>
  <c r="J6" i="5"/>
  <c r="I6" i="5"/>
  <c r="N5" i="5"/>
  <c r="M5" i="5"/>
  <c r="K5" i="5"/>
  <c r="L5" i="5" s="1"/>
  <c r="J5" i="5"/>
  <c r="I5" i="5"/>
  <c r="N4" i="5"/>
  <c r="M4" i="5"/>
  <c r="K4" i="5"/>
  <c r="L4" i="5" s="1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L83" i="18" s="1"/>
  <c r="J83" i="18"/>
  <c r="I83" i="18"/>
  <c r="N82" i="18"/>
  <c r="M82" i="18"/>
  <c r="K82" i="18"/>
  <c r="L82" i="18" s="1"/>
  <c r="J82" i="18"/>
  <c r="I82" i="18"/>
  <c r="N81" i="18"/>
  <c r="M81" i="18"/>
  <c r="K81" i="18"/>
  <c r="L81" i="18" s="1"/>
  <c r="J81" i="18"/>
  <c r="I81" i="18"/>
  <c r="N80" i="18"/>
  <c r="M80" i="18"/>
  <c r="K80" i="18"/>
  <c r="L80" i="18" s="1"/>
  <c r="J80" i="18"/>
  <c r="I80" i="18"/>
  <c r="N79" i="18"/>
  <c r="M79" i="18"/>
  <c r="K79" i="18"/>
  <c r="L79" i="18" s="1"/>
  <c r="J79" i="18"/>
  <c r="I79" i="18"/>
  <c r="N78" i="18"/>
  <c r="M78" i="18"/>
  <c r="K78" i="18"/>
  <c r="L78" i="18" s="1"/>
  <c r="J78" i="18"/>
  <c r="I78" i="18"/>
  <c r="N77" i="18"/>
  <c r="M77" i="18"/>
  <c r="K77" i="18"/>
  <c r="L77" i="18" s="1"/>
  <c r="J77" i="18"/>
  <c r="I77" i="18"/>
  <c r="N76" i="18"/>
  <c r="M76" i="18"/>
  <c r="K76" i="18"/>
  <c r="L76" i="18" s="1"/>
  <c r="J76" i="18"/>
  <c r="I76" i="18"/>
  <c r="N75" i="18"/>
  <c r="M75" i="18"/>
  <c r="K75" i="18"/>
  <c r="L75" i="18" s="1"/>
  <c r="J75" i="18"/>
  <c r="I75" i="18"/>
  <c r="N74" i="18"/>
  <c r="M74" i="18"/>
  <c r="K74" i="18"/>
  <c r="L74" i="18" s="1"/>
  <c r="J74" i="18"/>
  <c r="I74" i="18"/>
  <c r="N73" i="18"/>
  <c r="M73" i="18"/>
  <c r="K73" i="18"/>
  <c r="L73" i="18" s="1"/>
  <c r="J73" i="18"/>
  <c r="I73" i="18"/>
  <c r="N72" i="18"/>
  <c r="M72" i="18"/>
  <c r="K72" i="18"/>
  <c r="L72" i="18" s="1"/>
  <c r="J72" i="18"/>
  <c r="I72" i="18"/>
  <c r="N71" i="18"/>
  <c r="M71" i="18"/>
  <c r="K71" i="18"/>
  <c r="L71" i="18" s="1"/>
  <c r="J71" i="18"/>
  <c r="I71" i="18"/>
  <c r="N70" i="18"/>
  <c r="M70" i="18"/>
  <c r="K70" i="18"/>
  <c r="L70" i="18" s="1"/>
  <c r="J70" i="18"/>
  <c r="I70" i="18"/>
  <c r="N69" i="18"/>
  <c r="M69" i="18"/>
  <c r="K69" i="18"/>
  <c r="L69" i="18" s="1"/>
  <c r="J69" i="18"/>
  <c r="I69" i="18"/>
  <c r="N68" i="18"/>
  <c r="M68" i="18"/>
  <c r="K68" i="18"/>
  <c r="L68" i="18" s="1"/>
  <c r="J68" i="18"/>
  <c r="I68" i="18"/>
  <c r="N67" i="18"/>
  <c r="M67" i="18"/>
  <c r="L67" i="18"/>
  <c r="K67" i="18"/>
  <c r="J67" i="18"/>
  <c r="I67" i="18"/>
  <c r="N66" i="18"/>
  <c r="M66" i="18"/>
  <c r="K66" i="18"/>
  <c r="L66" i="18" s="1"/>
  <c r="J66" i="18"/>
  <c r="I66" i="18"/>
  <c r="N65" i="18"/>
  <c r="M65" i="18"/>
  <c r="K65" i="18"/>
  <c r="L65" i="18" s="1"/>
  <c r="J65" i="18"/>
  <c r="I65" i="18"/>
  <c r="N64" i="18"/>
  <c r="M64" i="18"/>
  <c r="K64" i="18"/>
  <c r="L64" i="18" s="1"/>
  <c r="J64" i="18"/>
  <c r="I64" i="18"/>
  <c r="N63" i="18"/>
  <c r="M63" i="18"/>
  <c r="K63" i="18"/>
  <c r="L63" i="18" s="1"/>
  <c r="J63" i="18"/>
  <c r="I63" i="18"/>
  <c r="N62" i="18"/>
  <c r="M62" i="18"/>
  <c r="K62" i="18"/>
  <c r="L62" i="18" s="1"/>
  <c r="J62" i="18"/>
  <c r="I62" i="18"/>
  <c r="N61" i="18"/>
  <c r="M61" i="18"/>
  <c r="K61" i="18"/>
  <c r="L61" i="18" s="1"/>
  <c r="J61" i="18"/>
  <c r="I61" i="18"/>
  <c r="N60" i="18"/>
  <c r="M60" i="18"/>
  <c r="K60" i="18"/>
  <c r="L60" i="18" s="1"/>
  <c r="J60" i="18"/>
  <c r="I60" i="18"/>
  <c r="N59" i="18"/>
  <c r="M59" i="18"/>
  <c r="K59" i="18"/>
  <c r="L59" i="18" s="1"/>
  <c r="J59" i="18"/>
  <c r="I59" i="18"/>
  <c r="N58" i="18"/>
  <c r="M58" i="18"/>
  <c r="K58" i="18"/>
  <c r="L58" i="18" s="1"/>
  <c r="J58" i="18"/>
  <c r="I58" i="18"/>
  <c r="N57" i="18"/>
  <c r="M57" i="18"/>
  <c r="K57" i="18"/>
  <c r="L57" i="18" s="1"/>
  <c r="J57" i="18"/>
  <c r="I57" i="18"/>
  <c r="N56" i="18"/>
  <c r="M56" i="18"/>
  <c r="K56" i="18"/>
  <c r="L56" i="18" s="1"/>
  <c r="J56" i="18"/>
  <c r="I56" i="18"/>
  <c r="N55" i="18"/>
  <c r="M55" i="18"/>
  <c r="K55" i="18"/>
  <c r="L55" i="18" s="1"/>
  <c r="J55" i="18"/>
  <c r="I55" i="18"/>
  <c r="N54" i="18"/>
  <c r="M54" i="18"/>
  <c r="K54" i="18"/>
  <c r="L54" i="18" s="1"/>
  <c r="J54" i="18"/>
  <c r="I54" i="18"/>
  <c r="N53" i="18"/>
  <c r="M53" i="18"/>
  <c r="K53" i="18"/>
  <c r="L53" i="18" s="1"/>
  <c r="J53" i="18"/>
  <c r="I53" i="18"/>
  <c r="N52" i="18"/>
  <c r="M52" i="18"/>
  <c r="K52" i="18"/>
  <c r="L52" i="18" s="1"/>
  <c r="J52" i="18"/>
  <c r="I52" i="18"/>
  <c r="N51" i="18"/>
  <c r="M51" i="18"/>
  <c r="K51" i="18"/>
  <c r="L51" i="18" s="1"/>
  <c r="J51" i="18"/>
  <c r="I51" i="18"/>
  <c r="N50" i="18"/>
  <c r="M50" i="18"/>
  <c r="K50" i="18"/>
  <c r="L50" i="18" s="1"/>
  <c r="J50" i="18"/>
  <c r="I50" i="18"/>
  <c r="N49" i="18"/>
  <c r="M49" i="18"/>
  <c r="K49" i="18"/>
  <c r="L49" i="18" s="1"/>
  <c r="J49" i="18"/>
  <c r="I49" i="18"/>
  <c r="N48" i="18"/>
  <c r="M48" i="18"/>
  <c r="K48" i="18"/>
  <c r="L48" i="18" s="1"/>
  <c r="J48" i="18"/>
  <c r="I48" i="18"/>
  <c r="N47" i="18"/>
  <c r="M47" i="18"/>
  <c r="K47" i="18"/>
  <c r="L47" i="18" s="1"/>
  <c r="J47" i="18"/>
  <c r="I47" i="18"/>
  <c r="N46" i="18"/>
  <c r="M46" i="18"/>
  <c r="K46" i="18"/>
  <c r="L46" i="18" s="1"/>
  <c r="J46" i="18"/>
  <c r="I46" i="18"/>
  <c r="N45" i="18"/>
  <c r="M45" i="18"/>
  <c r="K45" i="18"/>
  <c r="L45" i="18" s="1"/>
  <c r="J45" i="18"/>
  <c r="I45" i="18"/>
  <c r="N44" i="18"/>
  <c r="M44" i="18"/>
  <c r="K44" i="18"/>
  <c r="L44" i="18" s="1"/>
  <c r="J44" i="18"/>
  <c r="I44" i="18"/>
  <c r="N43" i="18"/>
  <c r="M43" i="18"/>
  <c r="K43" i="18"/>
  <c r="L43" i="18" s="1"/>
  <c r="J43" i="18"/>
  <c r="I43" i="18"/>
  <c r="N42" i="18"/>
  <c r="M42" i="18"/>
  <c r="K42" i="18"/>
  <c r="L42" i="18" s="1"/>
  <c r="J42" i="18"/>
  <c r="I42" i="18"/>
  <c r="N41" i="18"/>
  <c r="M41" i="18"/>
  <c r="K41" i="18"/>
  <c r="L41" i="18" s="1"/>
  <c r="J41" i="18"/>
  <c r="I41" i="18"/>
  <c r="N40" i="18"/>
  <c r="M40" i="18"/>
  <c r="K40" i="18"/>
  <c r="L40" i="18" s="1"/>
  <c r="J40" i="18"/>
  <c r="I40" i="18"/>
  <c r="N39" i="18"/>
  <c r="M39" i="18"/>
  <c r="K39" i="18"/>
  <c r="L39" i="18" s="1"/>
  <c r="J39" i="18"/>
  <c r="I39" i="18"/>
  <c r="N38" i="18"/>
  <c r="M38" i="18"/>
  <c r="K38" i="18"/>
  <c r="L38" i="18" s="1"/>
  <c r="J38" i="18"/>
  <c r="I38" i="18"/>
  <c r="N37" i="18"/>
  <c r="M37" i="18"/>
  <c r="K37" i="18"/>
  <c r="L37" i="18" s="1"/>
  <c r="J37" i="18"/>
  <c r="I37" i="18"/>
  <c r="N36" i="18"/>
  <c r="M36" i="18"/>
  <c r="K36" i="18"/>
  <c r="L36" i="18" s="1"/>
  <c r="J36" i="18"/>
  <c r="I36" i="18"/>
  <c r="N35" i="18"/>
  <c r="M35" i="18"/>
  <c r="L35" i="18"/>
  <c r="K35" i="18"/>
  <c r="J35" i="18"/>
  <c r="I35" i="18"/>
  <c r="N34" i="18"/>
  <c r="M34" i="18"/>
  <c r="K34" i="18"/>
  <c r="L34" i="18" s="1"/>
  <c r="J34" i="18"/>
  <c r="I34" i="18"/>
  <c r="N33" i="18"/>
  <c r="M33" i="18"/>
  <c r="K33" i="18"/>
  <c r="L33" i="18" s="1"/>
  <c r="J33" i="18"/>
  <c r="I33" i="18"/>
  <c r="N32" i="18"/>
  <c r="M32" i="18"/>
  <c r="K32" i="18"/>
  <c r="L32" i="18" s="1"/>
  <c r="J32" i="18"/>
  <c r="I32" i="18"/>
  <c r="N31" i="18"/>
  <c r="M31" i="18"/>
  <c r="K31" i="18"/>
  <c r="L31" i="18" s="1"/>
  <c r="J31" i="18"/>
  <c r="I31" i="18"/>
  <c r="N30" i="18"/>
  <c r="M30" i="18"/>
  <c r="K30" i="18"/>
  <c r="L30" i="18" s="1"/>
  <c r="J30" i="18"/>
  <c r="I30" i="18"/>
  <c r="N29" i="18"/>
  <c r="M29" i="18"/>
  <c r="K29" i="18"/>
  <c r="L29" i="18" s="1"/>
  <c r="J29" i="18"/>
  <c r="I29" i="18"/>
  <c r="N28" i="18"/>
  <c r="M28" i="18"/>
  <c r="K28" i="18"/>
  <c r="L28" i="18" s="1"/>
  <c r="J28" i="18"/>
  <c r="I28" i="18"/>
  <c r="N27" i="18"/>
  <c r="M27" i="18"/>
  <c r="L27" i="18"/>
  <c r="K27" i="18"/>
  <c r="J27" i="18"/>
  <c r="I27" i="18"/>
  <c r="N26" i="18"/>
  <c r="M26" i="18"/>
  <c r="K26" i="18"/>
  <c r="L26" i="18" s="1"/>
  <c r="J26" i="18"/>
  <c r="I26" i="18"/>
  <c r="N25" i="18"/>
  <c r="M25" i="18"/>
  <c r="K25" i="18"/>
  <c r="L25" i="18" s="1"/>
  <c r="J25" i="18"/>
  <c r="I25" i="18"/>
  <c r="N24" i="18"/>
  <c r="M24" i="18"/>
  <c r="K24" i="18"/>
  <c r="L24" i="18" s="1"/>
  <c r="J24" i="18"/>
  <c r="I24" i="18"/>
  <c r="N23" i="18"/>
  <c r="M23" i="18"/>
  <c r="K23" i="18"/>
  <c r="L23" i="18" s="1"/>
  <c r="J23" i="18"/>
  <c r="I23" i="18"/>
  <c r="N22" i="18"/>
  <c r="M22" i="18"/>
  <c r="K22" i="18"/>
  <c r="L22" i="18" s="1"/>
  <c r="J22" i="18"/>
  <c r="I22" i="18"/>
  <c r="N21" i="18"/>
  <c r="M21" i="18"/>
  <c r="L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L19" i="18" s="1"/>
  <c r="J19" i="18"/>
  <c r="I19" i="18"/>
  <c r="N18" i="18"/>
  <c r="M18" i="18"/>
  <c r="K18" i="18"/>
  <c r="L18" i="18" s="1"/>
  <c r="J18" i="18"/>
  <c r="I18" i="18"/>
  <c r="N17" i="18"/>
  <c r="M17" i="18"/>
  <c r="K17" i="18"/>
  <c r="L17" i="18" s="1"/>
  <c r="J17" i="18"/>
  <c r="I17" i="18"/>
  <c r="N16" i="18"/>
  <c r="M16" i="18"/>
  <c r="K16" i="18"/>
  <c r="L16" i="18" s="1"/>
  <c r="J16" i="18"/>
  <c r="I16" i="18"/>
  <c r="N15" i="18"/>
  <c r="M15" i="18"/>
  <c r="K15" i="18"/>
  <c r="L15" i="18" s="1"/>
  <c r="J15" i="18"/>
  <c r="I15" i="18"/>
  <c r="N14" i="18"/>
  <c r="M14" i="18"/>
  <c r="K14" i="18"/>
  <c r="L14" i="18" s="1"/>
  <c r="J14" i="18"/>
  <c r="I14" i="18"/>
  <c r="N13" i="18"/>
  <c r="M13" i="18"/>
  <c r="K13" i="18"/>
  <c r="L13" i="18" s="1"/>
  <c r="J13" i="18"/>
  <c r="I13" i="18"/>
  <c r="N12" i="18"/>
  <c r="M12" i="18"/>
  <c r="K12" i="18"/>
  <c r="L12" i="18" s="1"/>
  <c r="J12" i="18"/>
  <c r="I12" i="18"/>
  <c r="N11" i="18"/>
  <c r="M11" i="18"/>
  <c r="L11" i="18"/>
  <c r="K11" i="18"/>
  <c r="J11" i="18"/>
  <c r="I11" i="18"/>
  <c r="N10" i="18"/>
  <c r="M10" i="18"/>
  <c r="K10" i="18"/>
  <c r="L10" i="18" s="1"/>
  <c r="J10" i="18"/>
  <c r="I10" i="18"/>
  <c r="N9" i="18"/>
  <c r="M9" i="18"/>
  <c r="K9" i="18"/>
  <c r="L9" i="18" s="1"/>
  <c r="J9" i="18"/>
  <c r="I9" i="18"/>
  <c r="N8" i="18"/>
  <c r="M8" i="18"/>
  <c r="K8" i="18"/>
  <c r="L8" i="18" s="1"/>
  <c r="J8" i="18"/>
  <c r="I8" i="18"/>
  <c r="N7" i="18"/>
  <c r="M7" i="18"/>
  <c r="K7" i="18"/>
  <c r="L7" i="18" s="1"/>
  <c r="J7" i="18"/>
  <c r="I7" i="18"/>
  <c r="N6" i="18"/>
  <c r="M6" i="18"/>
  <c r="K6" i="18"/>
  <c r="L6" i="18" s="1"/>
  <c r="J6" i="18"/>
  <c r="I6" i="18"/>
  <c r="N5" i="18"/>
  <c r="M5" i="18"/>
  <c r="K5" i="18"/>
  <c r="L5" i="18" s="1"/>
  <c r="J5" i="18"/>
  <c r="I5" i="18"/>
  <c r="N4" i="18"/>
  <c r="M4" i="18"/>
  <c r="K4" i="18"/>
  <c r="L4" i="18" s="1"/>
  <c r="J4" i="18"/>
  <c r="I4" i="18"/>
  <c r="N3" i="18"/>
  <c r="M3" i="18"/>
  <c r="L3" i="18"/>
  <c r="K3" i="18"/>
  <c r="J3" i="18"/>
  <c r="I3" i="18"/>
  <c r="N92" i="17"/>
  <c r="M92" i="17"/>
  <c r="K92" i="17"/>
  <c r="L92" i="17" s="1"/>
  <c r="J92" i="17"/>
  <c r="I92" i="17"/>
  <c r="N90" i="17"/>
  <c r="M90" i="17"/>
  <c r="K90" i="17"/>
  <c r="J90" i="17"/>
  <c r="I90" i="17"/>
  <c r="N89" i="17"/>
  <c r="M89" i="17"/>
  <c r="K89" i="17"/>
  <c r="L89" i="17" s="1"/>
  <c r="J89" i="17"/>
  <c r="I89" i="17"/>
  <c r="N88" i="17"/>
  <c r="M88" i="17"/>
  <c r="K88" i="17"/>
  <c r="L88" i="17" s="1"/>
  <c r="J88" i="17"/>
  <c r="I88" i="17"/>
  <c r="N87" i="17"/>
  <c r="M87" i="17"/>
  <c r="K87" i="17"/>
  <c r="L87" i="17" s="1"/>
  <c r="J87" i="17"/>
  <c r="I87" i="17"/>
  <c r="N86" i="17"/>
  <c r="M86" i="17"/>
  <c r="K86" i="17"/>
  <c r="L86" i="17" s="1"/>
  <c r="J86" i="17"/>
  <c r="I86" i="17"/>
  <c r="N85" i="17"/>
  <c r="M85" i="17"/>
  <c r="K85" i="17"/>
  <c r="L85" i="17" s="1"/>
  <c r="J85" i="17"/>
  <c r="I85" i="17"/>
  <c r="N84" i="17"/>
  <c r="M84" i="17"/>
  <c r="K84" i="17"/>
  <c r="L84" i="17" s="1"/>
  <c r="J84" i="17"/>
  <c r="I84" i="17"/>
  <c r="N83" i="17"/>
  <c r="M83" i="17"/>
  <c r="K83" i="17"/>
  <c r="L83" i="17" s="1"/>
  <c r="J83" i="17"/>
  <c r="I83" i="17"/>
  <c r="N82" i="17"/>
  <c r="M82" i="17"/>
  <c r="K82" i="17"/>
  <c r="L82" i="17" s="1"/>
  <c r="J82" i="17"/>
  <c r="I82" i="17"/>
  <c r="N81" i="17"/>
  <c r="M81" i="17"/>
  <c r="K81" i="17"/>
  <c r="L81" i="17" s="1"/>
  <c r="J81" i="17"/>
  <c r="I81" i="17"/>
  <c r="N80" i="17"/>
  <c r="M80" i="17"/>
  <c r="K80" i="17"/>
  <c r="L80" i="17" s="1"/>
  <c r="J80" i="17"/>
  <c r="I80" i="17"/>
  <c r="N79" i="17"/>
  <c r="M79" i="17"/>
  <c r="K79" i="17"/>
  <c r="L79" i="17" s="1"/>
  <c r="J79" i="17"/>
  <c r="I79" i="17"/>
  <c r="N78" i="17"/>
  <c r="M78" i="17"/>
  <c r="K78" i="17"/>
  <c r="L78" i="17" s="1"/>
  <c r="J78" i="17"/>
  <c r="I78" i="17"/>
  <c r="N77" i="17"/>
  <c r="M77" i="17"/>
  <c r="K77" i="17"/>
  <c r="L77" i="17" s="1"/>
  <c r="J77" i="17"/>
  <c r="I77" i="17"/>
  <c r="N76" i="17"/>
  <c r="M76" i="17"/>
  <c r="K76" i="17"/>
  <c r="L76" i="17" s="1"/>
  <c r="J76" i="17"/>
  <c r="I76" i="17"/>
  <c r="N75" i="17"/>
  <c r="M75" i="17"/>
  <c r="K75" i="17"/>
  <c r="L75" i="17" s="1"/>
  <c r="J75" i="17"/>
  <c r="I75" i="17"/>
  <c r="N74" i="17"/>
  <c r="M74" i="17"/>
  <c r="K74" i="17"/>
  <c r="L74" i="17" s="1"/>
  <c r="J74" i="17"/>
  <c r="I74" i="17"/>
  <c r="N73" i="17"/>
  <c r="M73" i="17"/>
  <c r="K73" i="17"/>
  <c r="L73" i="17" s="1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K69" i="17"/>
  <c r="L69" i="17" s="1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K65" i="17"/>
  <c r="L65" i="17" s="1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L80" i="26"/>
  <c r="K80" i="26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L77" i="26" s="1"/>
  <c r="J77" i="26"/>
  <c r="I77" i="26"/>
  <c r="N76" i="26"/>
  <c r="M76" i="26"/>
  <c r="K76" i="26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L73" i="26" s="1"/>
  <c r="J73" i="26"/>
  <c r="I73" i="26"/>
  <c r="N72" i="26"/>
  <c r="M72" i="26"/>
  <c r="K72" i="26"/>
  <c r="J72" i="26"/>
  <c r="I72" i="26"/>
  <c r="N71" i="26"/>
  <c r="M71" i="26"/>
  <c r="K71" i="26"/>
  <c r="J71" i="26"/>
  <c r="I71" i="26"/>
  <c r="N70" i="26"/>
  <c r="M70" i="26"/>
  <c r="K70" i="26"/>
  <c r="L70" i="26" s="1"/>
  <c r="J70" i="26"/>
  <c r="I70" i="26"/>
  <c r="N69" i="26"/>
  <c r="M69" i="26"/>
  <c r="K69" i="26"/>
  <c r="J69" i="26"/>
  <c r="I69" i="26"/>
  <c r="N68" i="26"/>
  <c r="M68" i="26"/>
  <c r="K68" i="26"/>
  <c r="J68" i="26"/>
  <c r="I68" i="26"/>
  <c r="N67" i="26"/>
  <c r="M67" i="26"/>
  <c r="K67" i="26"/>
  <c r="L67" i="26" s="1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L58" i="26" s="1"/>
  <c r="J58" i="26"/>
  <c r="I58" i="26"/>
  <c r="N57" i="26"/>
  <c r="M57" i="26"/>
  <c r="K57" i="26"/>
  <c r="L57" i="26" s="1"/>
  <c r="J57" i="26"/>
  <c r="I57" i="26"/>
  <c r="N56" i="26"/>
  <c r="M56" i="26"/>
  <c r="K56" i="26"/>
  <c r="J56" i="26"/>
  <c r="I56" i="26"/>
  <c r="N55" i="26"/>
  <c r="M55" i="26"/>
  <c r="K55" i="26"/>
  <c r="J55" i="26"/>
  <c r="I55" i="26"/>
  <c r="N54" i="26"/>
  <c r="M54" i="26"/>
  <c r="K54" i="26"/>
  <c r="L54" i="26" s="1"/>
  <c r="J54" i="26"/>
  <c r="I54" i="26"/>
  <c r="N53" i="26"/>
  <c r="M53" i="26"/>
  <c r="K53" i="26"/>
  <c r="J53" i="26"/>
  <c r="I53" i="26"/>
  <c r="N52" i="26"/>
  <c r="M52" i="26"/>
  <c r="K52" i="26"/>
  <c r="J52" i="26"/>
  <c r="I52" i="26"/>
  <c r="N51" i="26"/>
  <c r="M51" i="26"/>
  <c r="K51" i="26"/>
  <c r="J51" i="26"/>
  <c r="I51" i="26"/>
  <c r="N50" i="26"/>
  <c r="M50" i="26"/>
  <c r="L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L42" i="26" s="1"/>
  <c r="J42" i="26"/>
  <c r="I42" i="26"/>
  <c r="N41" i="26"/>
  <c r="M41" i="26"/>
  <c r="K41" i="26"/>
  <c r="L41" i="26" s="1"/>
  <c r="J41" i="26"/>
  <c r="I41" i="26"/>
  <c r="N40" i="26"/>
  <c r="M40" i="26"/>
  <c r="K40" i="26"/>
  <c r="J40" i="26"/>
  <c r="I40" i="26"/>
  <c r="N39" i="26"/>
  <c r="M39" i="26"/>
  <c r="K39" i="26"/>
  <c r="J39" i="26"/>
  <c r="I39" i="26"/>
  <c r="N38" i="26"/>
  <c r="M38" i="26"/>
  <c r="K38" i="26"/>
  <c r="L38" i="26" s="1"/>
  <c r="J38" i="26"/>
  <c r="I38" i="26"/>
  <c r="N37" i="26"/>
  <c r="M37" i="26"/>
  <c r="K37" i="26"/>
  <c r="J37" i="26"/>
  <c r="I37" i="26"/>
  <c r="N36" i="26"/>
  <c r="M36" i="26"/>
  <c r="K36" i="26"/>
  <c r="J36" i="26"/>
  <c r="I36" i="26"/>
  <c r="N35" i="26"/>
  <c r="M35" i="26"/>
  <c r="K35" i="26"/>
  <c r="J35" i="26"/>
  <c r="I35" i="26"/>
  <c r="N34" i="26"/>
  <c r="M34" i="26"/>
  <c r="K34" i="26"/>
  <c r="L34" i="26" s="1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L28" i="26"/>
  <c r="K28" i="26"/>
  <c r="J28" i="26"/>
  <c r="I28" i="26"/>
  <c r="N27" i="26"/>
  <c r="M27" i="26"/>
  <c r="K27" i="26"/>
  <c r="J27" i="26"/>
  <c r="I27" i="26"/>
  <c r="N26" i="26"/>
  <c r="M26" i="26"/>
  <c r="K26" i="26"/>
  <c r="L26" i="26" s="1"/>
  <c r="J26" i="26"/>
  <c r="I26" i="26"/>
  <c r="N25" i="26"/>
  <c r="M25" i="26"/>
  <c r="K25" i="26"/>
  <c r="J25" i="26"/>
  <c r="I25" i="26"/>
  <c r="N24" i="26"/>
  <c r="M24" i="26"/>
  <c r="K24" i="26"/>
  <c r="J24" i="26"/>
  <c r="I24" i="26"/>
  <c r="N23" i="26"/>
  <c r="M23" i="26"/>
  <c r="K23" i="26"/>
  <c r="L23" i="26" s="1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L17" i="26" s="1"/>
  <c r="J17" i="26"/>
  <c r="I17" i="26"/>
  <c r="N16" i="26"/>
  <c r="M16" i="26"/>
  <c r="K16" i="26"/>
  <c r="J16" i="26"/>
  <c r="I16" i="26"/>
  <c r="N15" i="26"/>
  <c r="M15" i="26"/>
  <c r="K15" i="26"/>
  <c r="J15" i="26"/>
  <c r="I15" i="26"/>
  <c r="N14" i="26"/>
  <c r="M14" i="26"/>
  <c r="K14" i="26"/>
  <c r="L14" i="26" s="1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L11" i="26" s="1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L5" i="26" s="1"/>
  <c r="J5" i="26"/>
  <c r="I5" i="26"/>
  <c r="N4" i="26"/>
  <c r="M4" i="26"/>
  <c r="K4" i="26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I84" i="25" s="1"/>
  <c r="N84" i="24"/>
  <c r="M84" i="24"/>
  <c r="K84" i="24"/>
  <c r="L84" i="24" s="1"/>
  <c r="J84" i="24"/>
  <c r="I84" i="24"/>
  <c r="N83" i="24"/>
  <c r="M83" i="24"/>
  <c r="K83" i="24"/>
  <c r="L83" i="24" s="1"/>
  <c r="J83" i="24"/>
  <c r="I83" i="24"/>
  <c r="N82" i="24"/>
  <c r="M82" i="24"/>
  <c r="K82" i="24"/>
  <c r="J82" i="24"/>
  <c r="I82" i="24"/>
  <c r="N81" i="24"/>
  <c r="M81" i="24"/>
  <c r="K81" i="24"/>
  <c r="L81" i="24" s="1"/>
  <c r="J81" i="24"/>
  <c r="I81" i="24"/>
  <c r="N80" i="24"/>
  <c r="M80" i="24"/>
  <c r="L80" i="24"/>
  <c r="K80" i="24"/>
  <c r="J80" i="24"/>
  <c r="I80" i="24"/>
  <c r="N79" i="24"/>
  <c r="M79" i="24"/>
  <c r="K79" i="24"/>
  <c r="J79" i="24"/>
  <c r="I79" i="24"/>
  <c r="N78" i="24"/>
  <c r="M78" i="24"/>
  <c r="K78" i="24"/>
  <c r="L78" i="24" s="1"/>
  <c r="J78" i="24"/>
  <c r="I78" i="24"/>
  <c r="N77" i="24"/>
  <c r="M77" i="24"/>
  <c r="K77" i="24"/>
  <c r="L77" i="24" s="1"/>
  <c r="J77" i="24"/>
  <c r="I77" i="24"/>
  <c r="N76" i="24"/>
  <c r="M76" i="24"/>
  <c r="K76" i="24"/>
  <c r="J76" i="24"/>
  <c r="I76" i="24"/>
  <c r="N75" i="24"/>
  <c r="M75" i="24"/>
  <c r="K75" i="24"/>
  <c r="J75" i="24"/>
  <c r="I75" i="24"/>
  <c r="N74" i="24"/>
  <c r="M74" i="24"/>
  <c r="K74" i="24"/>
  <c r="L74" i="24" s="1"/>
  <c r="J74" i="24"/>
  <c r="I74" i="24"/>
  <c r="N73" i="24"/>
  <c r="M73" i="24"/>
  <c r="K73" i="24"/>
  <c r="L73" i="24" s="1"/>
  <c r="J73" i="24"/>
  <c r="I73" i="24"/>
  <c r="N72" i="24"/>
  <c r="M72" i="24"/>
  <c r="K72" i="24"/>
  <c r="J72" i="24"/>
  <c r="I72" i="24"/>
  <c r="N71" i="24"/>
  <c r="M71" i="24"/>
  <c r="K71" i="24"/>
  <c r="J71" i="24"/>
  <c r="I71" i="24"/>
  <c r="N70" i="24"/>
  <c r="M70" i="24"/>
  <c r="K70" i="24"/>
  <c r="L70" i="24" s="1"/>
  <c r="J70" i="24"/>
  <c r="I70" i="24"/>
  <c r="N69" i="24"/>
  <c r="M69" i="24"/>
  <c r="K69" i="24"/>
  <c r="J69" i="24"/>
  <c r="I69" i="24"/>
  <c r="N68" i="24"/>
  <c r="M68" i="24"/>
  <c r="K68" i="24"/>
  <c r="J68" i="24"/>
  <c r="I68" i="24"/>
  <c r="N67" i="24"/>
  <c r="M67" i="24"/>
  <c r="K67" i="24"/>
  <c r="L67" i="24" s="1"/>
  <c r="J67" i="24"/>
  <c r="I67" i="24"/>
  <c r="N66" i="24"/>
  <c r="M66" i="24"/>
  <c r="K66" i="24"/>
  <c r="L66" i="24" s="1"/>
  <c r="J66" i="24"/>
  <c r="I66" i="24"/>
  <c r="N65" i="24"/>
  <c r="M65" i="24"/>
  <c r="K65" i="24"/>
  <c r="J65" i="24"/>
  <c r="I65" i="24"/>
  <c r="N64" i="24"/>
  <c r="M64" i="24"/>
  <c r="K64" i="24"/>
  <c r="J64" i="24"/>
  <c r="I64" i="24"/>
  <c r="N63" i="24"/>
  <c r="M63" i="24"/>
  <c r="K63" i="24"/>
  <c r="L63" i="24" s="1"/>
  <c r="J63" i="24"/>
  <c r="I63" i="24"/>
  <c r="N62" i="24"/>
  <c r="M62" i="24"/>
  <c r="K62" i="24"/>
  <c r="L62" i="24" s="1"/>
  <c r="J62" i="24"/>
  <c r="I62" i="24"/>
  <c r="N61" i="24"/>
  <c r="M61" i="24"/>
  <c r="K61" i="24"/>
  <c r="J61" i="24"/>
  <c r="I61" i="24"/>
  <c r="N60" i="24"/>
  <c r="M60" i="24"/>
  <c r="K60" i="24"/>
  <c r="J60" i="24"/>
  <c r="I60" i="24"/>
  <c r="N59" i="24"/>
  <c r="M59" i="24"/>
  <c r="K59" i="24"/>
  <c r="L59" i="24" s="1"/>
  <c r="J59" i="24"/>
  <c r="I59" i="24"/>
  <c r="N58" i="24"/>
  <c r="M58" i="24"/>
  <c r="K58" i="24"/>
  <c r="L58" i="24" s="1"/>
  <c r="J58" i="24"/>
  <c r="I58" i="24"/>
  <c r="N57" i="24"/>
  <c r="M57" i="24"/>
  <c r="K57" i="24"/>
  <c r="J57" i="24"/>
  <c r="I57" i="24"/>
  <c r="N56" i="24"/>
  <c r="M56" i="24"/>
  <c r="K56" i="24"/>
  <c r="J56" i="24"/>
  <c r="I56" i="24"/>
  <c r="N55" i="24"/>
  <c r="M55" i="24"/>
  <c r="K55" i="24"/>
  <c r="L55" i="24" s="1"/>
  <c r="J55" i="24"/>
  <c r="I55" i="24"/>
  <c r="N54" i="24"/>
  <c r="M54" i="24"/>
  <c r="K54" i="24"/>
  <c r="L54" i="24" s="1"/>
  <c r="J54" i="24"/>
  <c r="I54" i="24"/>
  <c r="N53" i="24"/>
  <c r="M53" i="24"/>
  <c r="K53" i="24"/>
  <c r="J53" i="24"/>
  <c r="I53" i="24"/>
  <c r="N52" i="24"/>
  <c r="M52" i="24"/>
  <c r="K52" i="24"/>
  <c r="J52" i="24"/>
  <c r="I52" i="24"/>
  <c r="N51" i="24"/>
  <c r="M51" i="24"/>
  <c r="K51" i="24"/>
  <c r="L51" i="24" s="1"/>
  <c r="J51" i="24"/>
  <c r="I51" i="24"/>
  <c r="N50" i="24"/>
  <c r="M50" i="24"/>
  <c r="K50" i="24"/>
  <c r="L50" i="24" s="1"/>
  <c r="J50" i="24"/>
  <c r="I50" i="24"/>
  <c r="N49" i="24"/>
  <c r="M49" i="24"/>
  <c r="K49" i="24"/>
  <c r="J49" i="24"/>
  <c r="I49" i="24"/>
  <c r="N48" i="24"/>
  <c r="M48" i="24"/>
  <c r="K48" i="24"/>
  <c r="J48" i="24"/>
  <c r="I48" i="24"/>
  <c r="N47" i="24"/>
  <c r="M47" i="24"/>
  <c r="K47" i="24"/>
  <c r="L47" i="24" s="1"/>
  <c r="J47" i="24"/>
  <c r="I47" i="24"/>
  <c r="N46" i="24"/>
  <c r="M46" i="24"/>
  <c r="K46" i="24"/>
  <c r="L46" i="24" s="1"/>
  <c r="J46" i="24"/>
  <c r="I46" i="24"/>
  <c r="N45" i="24"/>
  <c r="M45" i="24"/>
  <c r="K45" i="24"/>
  <c r="J45" i="24"/>
  <c r="I45" i="24"/>
  <c r="N44" i="24"/>
  <c r="M44" i="24"/>
  <c r="K44" i="24"/>
  <c r="J44" i="24"/>
  <c r="I44" i="24"/>
  <c r="N43" i="24"/>
  <c r="M43" i="24"/>
  <c r="K43" i="24"/>
  <c r="L43" i="24" s="1"/>
  <c r="J43" i="24"/>
  <c r="I43" i="24"/>
  <c r="N42" i="24"/>
  <c r="M42" i="24"/>
  <c r="K42" i="24"/>
  <c r="L42" i="24" s="1"/>
  <c r="J42" i="24"/>
  <c r="I42" i="24"/>
  <c r="N41" i="24"/>
  <c r="M41" i="24"/>
  <c r="K41" i="24"/>
  <c r="J41" i="24"/>
  <c r="I41" i="24"/>
  <c r="N40" i="24"/>
  <c r="M40" i="24"/>
  <c r="K40" i="24"/>
  <c r="J40" i="24"/>
  <c r="I40" i="24"/>
  <c r="N39" i="24"/>
  <c r="M39" i="24"/>
  <c r="K39" i="24"/>
  <c r="L39" i="24" s="1"/>
  <c r="J39" i="24"/>
  <c r="I39" i="24"/>
  <c r="N38" i="24"/>
  <c r="M38" i="24"/>
  <c r="K38" i="24"/>
  <c r="L38" i="24" s="1"/>
  <c r="J38" i="24"/>
  <c r="I38" i="24"/>
  <c r="N37" i="24"/>
  <c r="M37" i="24"/>
  <c r="K37" i="24"/>
  <c r="J37" i="24"/>
  <c r="I37" i="24"/>
  <c r="N36" i="24"/>
  <c r="M36" i="24"/>
  <c r="K36" i="24"/>
  <c r="J36" i="24"/>
  <c r="I36" i="24"/>
  <c r="N35" i="24"/>
  <c r="M35" i="24"/>
  <c r="K35" i="24"/>
  <c r="L35" i="24" s="1"/>
  <c r="J35" i="24"/>
  <c r="I35" i="24"/>
  <c r="N34" i="24"/>
  <c r="M34" i="24"/>
  <c r="K34" i="24"/>
  <c r="L34" i="24" s="1"/>
  <c r="J34" i="24"/>
  <c r="I34" i="24"/>
  <c r="N33" i="24"/>
  <c r="M33" i="24"/>
  <c r="K33" i="24"/>
  <c r="J33" i="24"/>
  <c r="I33" i="24"/>
  <c r="N32" i="24"/>
  <c r="M32" i="24"/>
  <c r="K32" i="24"/>
  <c r="J32" i="24"/>
  <c r="I32" i="24"/>
  <c r="N31" i="24"/>
  <c r="M31" i="24"/>
  <c r="K31" i="24"/>
  <c r="L31" i="24" s="1"/>
  <c r="J31" i="24"/>
  <c r="I31" i="24"/>
  <c r="N30" i="24"/>
  <c r="M30" i="24"/>
  <c r="K30" i="24"/>
  <c r="L30" i="24" s="1"/>
  <c r="J30" i="24"/>
  <c r="I30" i="24"/>
  <c r="N29" i="24"/>
  <c r="M29" i="24"/>
  <c r="K29" i="24"/>
  <c r="J29" i="24"/>
  <c r="I29" i="24"/>
  <c r="N28" i="24"/>
  <c r="M28" i="24"/>
  <c r="K28" i="24"/>
  <c r="J28" i="24"/>
  <c r="I28" i="24"/>
  <c r="N27" i="24"/>
  <c r="M27" i="24"/>
  <c r="K27" i="24"/>
  <c r="L27" i="24" s="1"/>
  <c r="J27" i="24"/>
  <c r="I27" i="24"/>
  <c r="N26" i="24"/>
  <c r="M26" i="24"/>
  <c r="K26" i="24"/>
  <c r="L26" i="24" s="1"/>
  <c r="J26" i="24"/>
  <c r="I26" i="24"/>
  <c r="N25" i="24"/>
  <c r="M25" i="24"/>
  <c r="K25" i="24"/>
  <c r="J25" i="24"/>
  <c r="I25" i="24"/>
  <c r="N24" i="24"/>
  <c r="M24" i="24"/>
  <c r="K24" i="24"/>
  <c r="J24" i="24"/>
  <c r="I24" i="24"/>
  <c r="N23" i="24"/>
  <c r="M23" i="24"/>
  <c r="K23" i="24"/>
  <c r="L23" i="24" s="1"/>
  <c r="J23" i="24"/>
  <c r="I23" i="24"/>
  <c r="N22" i="24"/>
  <c r="M22" i="24"/>
  <c r="K22" i="24"/>
  <c r="L22" i="24" s="1"/>
  <c r="J22" i="24"/>
  <c r="I22" i="24"/>
  <c r="N21" i="24"/>
  <c r="M21" i="24"/>
  <c r="K21" i="24"/>
  <c r="J21" i="24"/>
  <c r="I21" i="24"/>
  <c r="N20" i="24"/>
  <c r="M20" i="24"/>
  <c r="K20" i="24"/>
  <c r="J20" i="24"/>
  <c r="I20" i="24"/>
  <c r="N19" i="24"/>
  <c r="M19" i="24"/>
  <c r="K19" i="24"/>
  <c r="L19" i="24" s="1"/>
  <c r="J19" i="24"/>
  <c r="I19" i="24"/>
  <c r="N18" i="24"/>
  <c r="M18" i="24"/>
  <c r="K18" i="24"/>
  <c r="L18" i="24" s="1"/>
  <c r="J18" i="24"/>
  <c r="I18" i="24"/>
  <c r="N17" i="24"/>
  <c r="M17" i="24"/>
  <c r="K17" i="24"/>
  <c r="J17" i="24"/>
  <c r="I17" i="24"/>
  <c r="N16" i="24"/>
  <c r="M16" i="24"/>
  <c r="K16" i="24"/>
  <c r="J16" i="24"/>
  <c r="I16" i="24"/>
  <c r="N15" i="24"/>
  <c r="M15" i="24"/>
  <c r="K15" i="24"/>
  <c r="L15" i="24" s="1"/>
  <c r="J15" i="24"/>
  <c r="I15" i="24"/>
  <c r="N14" i="24"/>
  <c r="M14" i="24"/>
  <c r="K14" i="24"/>
  <c r="L14" i="24" s="1"/>
  <c r="J14" i="24"/>
  <c r="I14" i="24"/>
  <c r="N13" i="24"/>
  <c r="M13" i="24"/>
  <c r="K13" i="24"/>
  <c r="J13" i="24"/>
  <c r="I13" i="24"/>
  <c r="N12" i="24"/>
  <c r="M12" i="24"/>
  <c r="K12" i="24"/>
  <c r="J12" i="24"/>
  <c r="I12" i="24"/>
  <c r="N11" i="24"/>
  <c r="M11" i="24"/>
  <c r="K11" i="24"/>
  <c r="L11" i="24" s="1"/>
  <c r="J11" i="24"/>
  <c r="I11" i="24"/>
  <c r="N10" i="24"/>
  <c r="M10" i="24"/>
  <c r="K10" i="24"/>
  <c r="L10" i="24" s="1"/>
  <c r="J10" i="24"/>
  <c r="I10" i="24"/>
  <c r="N9" i="24"/>
  <c r="M9" i="24"/>
  <c r="K9" i="24"/>
  <c r="J9" i="24"/>
  <c r="I9" i="24"/>
  <c r="N8" i="24"/>
  <c r="M8" i="24"/>
  <c r="K8" i="24"/>
  <c r="J8" i="24"/>
  <c r="I8" i="24"/>
  <c r="N7" i="24"/>
  <c r="M7" i="24"/>
  <c r="K7" i="24"/>
  <c r="L7" i="24" s="1"/>
  <c r="J7" i="24"/>
  <c r="I7" i="24"/>
  <c r="N6" i="24"/>
  <c r="M6" i="24"/>
  <c r="K6" i="24"/>
  <c r="L6" i="24" s="1"/>
  <c r="J6" i="24"/>
  <c r="I6" i="24"/>
  <c r="N5" i="24"/>
  <c r="M5" i="24"/>
  <c r="K5" i="24"/>
  <c r="J5" i="24"/>
  <c r="I5" i="24"/>
  <c r="N4" i="24"/>
  <c r="M4" i="24"/>
  <c r="K4" i="24"/>
  <c r="J4" i="24"/>
  <c r="I4" i="24"/>
  <c r="N3" i="24"/>
  <c r="M3" i="24"/>
  <c r="K3" i="24"/>
  <c r="L3" i="24" s="1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L44" i="3" s="1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L40" i="3" s="1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L36" i="3" s="1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L32" i="3" s="1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L28" i="3" s="1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L24" i="3" s="1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L20" i="3" s="1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L16" i="3" s="1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L26" i="21" s="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L23" i="21" s="1"/>
  <c r="J23" i="21"/>
  <c r="I23" i="21"/>
  <c r="N22" i="21"/>
  <c r="M22" i="21"/>
  <c r="K22" i="21"/>
  <c r="L22" i="21" s="1"/>
  <c r="J22" i="21"/>
  <c r="I22" i="21"/>
  <c r="N21" i="21"/>
  <c r="M21" i="21"/>
  <c r="K21" i="21"/>
  <c r="L21" i="21" s="1"/>
  <c r="J21" i="21"/>
  <c r="I21" i="21"/>
  <c r="N20" i="21"/>
  <c r="M20" i="21"/>
  <c r="K20" i="21"/>
  <c r="L20" i="21" s="1"/>
  <c r="J20" i="21"/>
  <c r="I20" i="21"/>
  <c r="N19" i="21"/>
  <c r="M19" i="21"/>
  <c r="K19" i="21"/>
  <c r="L19" i="21" s="1"/>
  <c r="J19" i="21"/>
  <c r="I19" i="21"/>
  <c r="N18" i="21"/>
  <c r="M18" i="21"/>
  <c r="K18" i="21"/>
  <c r="L18" i="21" s="1"/>
  <c r="J18" i="21"/>
  <c r="I18" i="21"/>
  <c r="N17" i="21"/>
  <c r="M17" i="21"/>
  <c r="K17" i="21"/>
  <c r="L17" i="21" s="1"/>
  <c r="J17" i="21"/>
  <c r="I17" i="21"/>
  <c r="N16" i="21"/>
  <c r="M16" i="21"/>
  <c r="K16" i="21"/>
  <c r="L16" i="21" s="1"/>
  <c r="J16" i="21"/>
  <c r="I16" i="21"/>
  <c r="N15" i="21"/>
  <c r="M15" i="21"/>
  <c r="K15" i="21"/>
  <c r="L15" i="21" s="1"/>
  <c r="J15" i="21"/>
  <c r="I15" i="21"/>
  <c r="N14" i="21"/>
  <c r="M14" i="21"/>
  <c r="K14" i="21"/>
  <c r="L14" i="21" s="1"/>
  <c r="J14" i="21"/>
  <c r="I14" i="21"/>
  <c r="N13" i="21"/>
  <c r="M13" i="21"/>
  <c r="K13" i="21"/>
  <c r="L13" i="21" s="1"/>
  <c r="J13" i="21"/>
  <c r="I13" i="21"/>
  <c r="N12" i="21"/>
  <c r="M12" i="21"/>
  <c r="K12" i="21"/>
  <c r="L12" i="21" s="1"/>
  <c r="J12" i="21"/>
  <c r="I12" i="21"/>
  <c r="N11" i="21"/>
  <c r="M11" i="21"/>
  <c r="K11" i="21"/>
  <c r="L11" i="21" s="1"/>
  <c r="J11" i="21"/>
  <c r="I11" i="21"/>
  <c r="N10" i="21"/>
  <c r="M10" i="21"/>
  <c r="K10" i="21"/>
  <c r="L10" i="21" s="1"/>
  <c r="J10" i="21"/>
  <c r="I10" i="21"/>
  <c r="N9" i="21"/>
  <c r="M9" i="21"/>
  <c r="K9" i="21"/>
  <c r="L9" i="21" s="1"/>
  <c r="J9" i="21"/>
  <c r="I9" i="21"/>
  <c r="N8" i="21"/>
  <c r="M8" i="21"/>
  <c r="K8" i="21"/>
  <c r="L8" i="21" s="1"/>
  <c r="J8" i="21"/>
  <c r="I8" i="21"/>
  <c r="N7" i="21"/>
  <c r="M7" i="21"/>
  <c r="K7" i="21"/>
  <c r="L7" i="21" s="1"/>
  <c r="J7" i="21"/>
  <c r="I7" i="21"/>
  <c r="N6" i="21"/>
  <c r="M6" i="21"/>
  <c r="K6" i="21"/>
  <c r="L6" i="21" s="1"/>
  <c r="J6" i="21"/>
  <c r="I6" i="21"/>
  <c r="N5" i="21"/>
  <c r="M5" i="21"/>
  <c r="K5" i="21"/>
  <c r="L5" i="21" s="1"/>
  <c r="J5" i="21"/>
  <c r="I5" i="21"/>
  <c r="N4" i="21"/>
  <c r="M4" i="21"/>
  <c r="K4" i="21"/>
  <c r="L4" i="21" s="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0" i="2"/>
  <c r="M90" i="2"/>
  <c r="K90" i="2"/>
  <c r="L90" i="2" s="1"/>
  <c r="J90" i="2"/>
  <c r="I90" i="2"/>
  <c r="N89" i="2"/>
  <c r="M89" i="2"/>
  <c r="K89" i="2"/>
  <c r="J89" i="2"/>
  <c r="I89" i="2"/>
  <c r="N88" i="2"/>
  <c r="M88" i="2"/>
  <c r="K88" i="2"/>
  <c r="J88" i="2"/>
  <c r="I88" i="2"/>
  <c r="N87" i="2"/>
  <c r="M87" i="2"/>
  <c r="K87" i="2"/>
  <c r="L87" i="2" s="1"/>
  <c r="J87" i="2"/>
  <c r="I87" i="2"/>
  <c r="N86" i="2"/>
  <c r="M86" i="2"/>
  <c r="K86" i="2"/>
  <c r="L86" i="2" s="1"/>
  <c r="J86" i="2"/>
  <c r="I86" i="2"/>
  <c r="N85" i="2"/>
  <c r="M85" i="2"/>
  <c r="K85" i="2"/>
  <c r="J85" i="2"/>
  <c r="I85" i="2"/>
  <c r="N84" i="2"/>
  <c r="M84" i="2"/>
  <c r="K84" i="2"/>
  <c r="J84" i="2"/>
  <c r="I84" i="2"/>
  <c r="N83" i="2"/>
  <c r="M83" i="2"/>
  <c r="K83" i="2"/>
  <c r="L83" i="2" s="1"/>
  <c r="J83" i="2"/>
  <c r="I83" i="2"/>
  <c r="N82" i="2"/>
  <c r="M82" i="2"/>
  <c r="K82" i="2"/>
  <c r="L82" i="2" s="1"/>
  <c r="J82" i="2"/>
  <c r="I82" i="2"/>
  <c r="N81" i="2"/>
  <c r="M81" i="2"/>
  <c r="K81" i="2"/>
  <c r="J81" i="2"/>
  <c r="I81" i="2"/>
  <c r="N80" i="2"/>
  <c r="M80" i="2"/>
  <c r="K80" i="2"/>
  <c r="J80" i="2"/>
  <c r="I80" i="2"/>
  <c r="N79" i="2"/>
  <c r="M79" i="2"/>
  <c r="K79" i="2"/>
  <c r="L79" i="2" s="1"/>
  <c r="J79" i="2"/>
  <c r="I79" i="2"/>
  <c r="N78" i="2"/>
  <c r="M78" i="2"/>
  <c r="K78" i="2"/>
  <c r="L78" i="2" s="1"/>
  <c r="J78" i="2"/>
  <c r="I78" i="2"/>
  <c r="N77" i="2"/>
  <c r="M77" i="2"/>
  <c r="K77" i="2"/>
  <c r="J77" i="2"/>
  <c r="I77" i="2"/>
  <c r="N76" i="2"/>
  <c r="M76" i="2"/>
  <c r="K76" i="2"/>
  <c r="J76" i="2"/>
  <c r="I76" i="2"/>
  <c r="N75" i="2"/>
  <c r="M75" i="2"/>
  <c r="K75" i="2"/>
  <c r="L75" i="2" s="1"/>
  <c r="J75" i="2"/>
  <c r="I75" i="2"/>
  <c r="N74" i="2"/>
  <c r="M74" i="2"/>
  <c r="K74" i="2"/>
  <c r="L74" i="2" s="1"/>
  <c r="J74" i="2"/>
  <c r="I74" i="2"/>
  <c r="N73" i="2"/>
  <c r="M73" i="2"/>
  <c r="K73" i="2"/>
  <c r="J73" i="2"/>
  <c r="I73" i="2"/>
  <c r="N72" i="2"/>
  <c r="M72" i="2"/>
  <c r="K72" i="2"/>
  <c r="J72" i="2"/>
  <c r="I72" i="2"/>
  <c r="N71" i="2"/>
  <c r="M71" i="2"/>
  <c r="K71" i="2"/>
  <c r="L71" i="2" s="1"/>
  <c r="J71" i="2"/>
  <c r="I71" i="2"/>
  <c r="N70" i="2"/>
  <c r="M70" i="2"/>
  <c r="K70" i="2"/>
  <c r="L70" i="2" s="1"/>
  <c r="J70" i="2"/>
  <c r="I70" i="2"/>
  <c r="N69" i="2"/>
  <c r="M69" i="2"/>
  <c r="K69" i="2"/>
  <c r="J69" i="2"/>
  <c r="I69" i="2"/>
  <c r="N68" i="2"/>
  <c r="M68" i="2"/>
  <c r="K68" i="2"/>
  <c r="J68" i="2"/>
  <c r="I68" i="2"/>
  <c r="N67" i="2"/>
  <c r="M67" i="2"/>
  <c r="K67" i="2"/>
  <c r="L67" i="2" s="1"/>
  <c r="J67" i="2"/>
  <c r="I67" i="2"/>
  <c r="N66" i="2"/>
  <c r="M66" i="2"/>
  <c r="K66" i="2"/>
  <c r="L66" i="2" s="1"/>
  <c r="J66" i="2"/>
  <c r="I66" i="2"/>
  <c r="N65" i="2"/>
  <c r="M65" i="2"/>
  <c r="K65" i="2"/>
  <c r="J65" i="2"/>
  <c r="I65" i="2"/>
  <c r="N64" i="2"/>
  <c r="M64" i="2"/>
  <c r="K64" i="2"/>
  <c r="J64" i="2"/>
  <c r="I64" i="2"/>
  <c r="N63" i="2"/>
  <c r="M63" i="2"/>
  <c r="K63" i="2"/>
  <c r="L63" i="2" s="1"/>
  <c r="J63" i="2"/>
  <c r="I63" i="2"/>
  <c r="N62" i="2"/>
  <c r="M62" i="2"/>
  <c r="K62" i="2"/>
  <c r="L62" i="2" s="1"/>
  <c r="J62" i="2"/>
  <c r="I62" i="2"/>
  <c r="N61" i="2"/>
  <c r="M61" i="2"/>
  <c r="K61" i="2"/>
  <c r="J61" i="2"/>
  <c r="I61" i="2"/>
  <c r="N60" i="2"/>
  <c r="M60" i="2"/>
  <c r="K60" i="2"/>
  <c r="J60" i="2"/>
  <c r="I60" i="2"/>
  <c r="N59" i="2"/>
  <c r="M59" i="2"/>
  <c r="K59" i="2"/>
  <c r="L59" i="2" s="1"/>
  <c r="J59" i="2"/>
  <c r="I59" i="2"/>
  <c r="N58" i="2"/>
  <c r="M58" i="2"/>
  <c r="K58" i="2"/>
  <c r="L58" i="2" s="1"/>
  <c r="J58" i="2"/>
  <c r="I58" i="2"/>
  <c r="N57" i="2"/>
  <c r="M57" i="2"/>
  <c r="K57" i="2"/>
  <c r="J57" i="2"/>
  <c r="I57" i="2"/>
  <c r="N56" i="2"/>
  <c r="M56" i="2"/>
  <c r="K56" i="2"/>
  <c r="J56" i="2"/>
  <c r="I56" i="2"/>
  <c r="N55" i="2"/>
  <c r="M55" i="2"/>
  <c r="K55" i="2"/>
  <c r="L55" i="2" s="1"/>
  <c r="J55" i="2"/>
  <c r="I55" i="2"/>
  <c r="N54" i="2"/>
  <c r="M54" i="2"/>
  <c r="K54" i="2"/>
  <c r="L54" i="2" s="1"/>
  <c r="J54" i="2"/>
  <c r="I54" i="2"/>
  <c r="N53" i="2"/>
  <c r="M53" i="2"/>
  <c r="K53" i="2"/>
  <c r="J53" i="2"/>
  <c r="I53" i="2"/>
  <c r="N52" i="2"/>
  <c r="M52" i="2"/>
  <c r="K52" i="2"/>
  <c r="J52" i="2"/>
  <c r="I52" i="2"/>
  <c r="N51" i="2"/>
  <c r="M51" i="2"/>
  <c r="K51" i="2"/>
  <c r="L51" i="2" s="1"/>
  <c r="J51" i="2"/>
  <c r="I51" i="2"/>
  <c r="N50" i="2"/>
  <c r="M50" i="2"/>
  <c r="K50" i="2"/>
  <c r="L50" i="2" s="1"/>
  <c r="J50" i="2"/>
  <c r="I50" i="2"/>
  <c r="N49" i="2"/>
  <c r="M49" i="2"/>
  <c r="K49" i="2"/>
  <c r="J49" i="2"/>
  <c r="I49" i="2"/>
  <c r="N48" i="2"/>
  <c r="M48" i="2"/>
  <c r="K48" i="2"/>
  <c r="J48" i="2"/>
  <c r="I48" i="2"/>
  <c r="N47" i="2"/>
  <c r="M47" i="2"/>
  <c r="K47" i="2"/>
  <c r="L47" i="2" s="1"/>
  <c r="J47" i="2"/>
  <c r="I47" i="2"/>
  <c r="N46" i="2"/>
  <c r="M46" i="2"/>
  <c r="K46" i="2"/>
  <c r="L46" i="2" s="1"/>
  <c r="J46" i="2"/>
  <c r="I46" i="2"/>
  <c r="N45" i="2"/>
  <c r="M45" i="2"/>
  <c r="K45" i="2"/>
  <c r="J45" i="2"/>
  <c r="I45" i="2"/>
  <c r="N44" i="2"/>
  <c r="M44" i="2"/>
  <c r="K44" i="2"/>
  <c r="J44" i="2"/>
  <c r="I44" i="2"/>
  <c r="N43" i="2"/>
  <c r="M43" i="2"/>
  <c r="K43" i="2"/>
  <c r="L43" i="2" s="1"/>
  <c r="J43" i="2"/>
  <c r="I43" i="2"/>
  <c r="N42" i="2"/>
  <c r="M42" i="2"/>
  <c r="K42" i="2"/>
  <c r="L42" i="2" s="1"/>
  <c r="J42" i="2"/>
  <c r="I42" i="2"/>
  <c r="N41" i="2"/>
  <c r="M41" i="2"/>
  <c r="K41" i="2"/>
  <c r="J41" i="2"/>
  <c r="I41" i="2"/>
  <c r="N40" i="2"/>
  <c r="M40" i="2"/>
  <c r="K40" i="2"/>
  <c r="J40" i="2"/>
  <c r="I40" i="2"/>
  <c r="N39" i="2"/>
  <c r="M39" i="2"/>
  <c r="K39" i="2"/>
  <c r="L39" i="2" s="1"/>
  <c r="J39" i="2"/>
  <c r="I39" i="2"/>
  <c r="N38" i="2"/>
  <c r="M38" i="2"/>
  <c r="K38" i="2"/>
  <c r="L38" i="2" s="1"/>
  <c r="J38" i="2"/>
  <c r="I38" i="2"/>
  <c r="N37" i="2"/>
  <c r="M37" i="2"/>
  <c r="K37" i="2"/>
  <c r="J37" i="2"/>
  <c r="I37" i="2"/>
  <c r="N36" i="2"/>
  <c r="M36" i="2"/>
  <c r="K36" i="2"/>
  <c r="J36" i="2"/>
  <c r="I36" i="2"/>
  <c r="N35" i="2"/>
  <c r="M35" i="2"/>
  <c r="K35" i="2"/>
  <c r="L35" i="2" s="1"/>
  <c r="J35" i="2"/>
  <c r="I35" i="2"/>
  <c r="N34" i="2"/>
  <c r="M34" i="2"/>
  <c r="K34" i="2"/>
  <c r="L34" i="2" s="1"/>
  <c r="J34" i="2"/>
  <c r="I34" i="2"/>
  <c r="N33" i="2"/>
  <c r="M33" i="2"/>
  <c r="K33" i="2"/>
  <c r="J33" i="2"/>
  <c r="I33" i="2"/>
  <c r="N32" i="2"/>
  <c r="M32" i="2"/>
  <c r="K32" i="2"/>
  <c r="J32" i="2"/>
  <c r="I32" i="2"/>
  <c r="N31" i="2"/>
  <c r="M31" i="2"/>
  <c r="K31" i="2"/>
  <c r="L31" i="2" s="1"/>
  <c r="J31" i="2"/>
  <c r="I31" i="2"/>
  <c r="N30" i="2"/>
  <c r="M30" i="2"/>
  <c r="K30" i="2"/>
  <c r="L30" i="2" s="1"/>
  <c r="J30" i="2"/>
  <c r="I30" i="2"/>
  <c r="N29" i="2"/>
  <c r="M29" i="2"/>
  <c r="K29" i="2"/>
  <c r="J29" i="2"/>
  <c r="I29" i="2"/>
  <c r="N28" i="2"/>
  <c r="M28" i="2"/>
  <c r="K28" i="2"/>
  <c r="J28" i="2"/>
  <c r="I28" i="2"/>
  <c r="N27" i="2"/>
  <c r="M27" i="2"/>
  <c r="K27" i="2"/>
  <c r="L27" i="2" s="1"/>
  <c r="J27" i="2"/>
  <c r="I27" i="2"/>
  <c r="N26" i="2"/>
  <c r="M26" i="2"/>
  <c r="K26" i="2"/>
  <c r="L26" i="2" s="1"/>
  <c r="J26" i="2"/>
  <c r="I26" i="2"/>
  <c r="N25" i="2"/>
  <c r="M25" i="2"/>
  <c r="K25" i="2"/>
  <c r="J25" i="2"/>
  <c r="I25" i="2"/>
  <c r="N24" i="2"/>
  <c r="M24" i="2"/>
  <c r="K24" i="2"/>
  <c r="J24" i="2"/>
  <c r="I24" i="2"/>
  <c r="N23" i="2"/>
  <c r="M23" i="2"/>
  <c r="K23" i="2"/>
  <c r="L23" i="2" s="1"/>
  <c r="J23" i="2"/>
  <c r="I23" i="2"/>
  <c r="N22" i="2"/>
  <c r="M22" i="2"/>
  <c r="K22" i="2"/>
  <c r="L22" i="2" s="1"/>
  <c r="J22" i="2"/>
  <c r="I22" i="2"/>
  <c r="N21" i="2"/>
  <c r="M21" i="2"/>
  <c r="K21" i="2"/>
  <c r="J21" i="2"/>
  <c r="I21" i="2"/>
  <c r="N20" i="2"/>
  <c r="M20" i="2"/>
  <c r="K20" i="2"/>
  <c r="J20" i="2"/>
  <c r="I20" i="2"/>
  <c r="N19" i="2"/>
  <c r="M19" i="2"/>
  <c r="K19" i="2"/>
  <c r="L19" i="2" s="1"/>
  <c r="J19" i="2"/>
  <c r="I19" i="2"/>
  <c r="N18" i="2"/>
  <c r="M18" i="2"/>
  <c r="K18" i="2"/>
  <c r="L18" i="2" s="1"/>
  <c r="J18" i="2"/>
  <c r="I18" i="2"/>
  <c r="N17" i="2"/>
  <c r="M17" i="2"/>
  <c r="K17" i="2"/>
  <c r="J17" i="2"/>
  <c r="I17" i="2"/>
  <c r="N16" i="2"/>
  <c r="M16" i="2"/>
  <c r="K16" i="2"/>
  <c r="J16" i="2"/>
  <c r="I16" i="2"/>
  <c r="N15" i="2"/>
  <c r="M15" i="2"/>
  <c r="K15" i="2"/>
  <c r="L15" i="2" s="1"/>
  <c r="J15" i="2"/>
  <c r="I15" i="2"/>
  <c r="N14" i="2"/>
  <c r="M14" i="2"/>
  <c r="K14" i="2"/>
  <c r="L14" i="2" s="1"/>
  <c r="J14" i="2"/>
  <c r="I14" i="2"/>
  <c r="N13" i="2"/>
  <c r="M13" i="2"/>
  <c r="K13" i="2"/>
  <c r="J13" i="2"/>
  <c r="I13" i="2"/>
  <c r="N12" i="2"/>
  <c r="M12" i="2"/>
  <c r="K12" i="2"/>
  <c r="J12" i="2"/>
  <c r="I12" i="2"/>
  <c r="N11" i="2"/>
  <c r="M11" i="2"/>
  <c r="K11" i="2"/>
  <c r="L11" i="2" s="1"/>
  <c r="J11" i="2"/>
  <c r="I11" i="2"/>
  <c r="N10" i="2"/>
  <c r="M10" i="2"/>
  <c r="K10" i="2"/>
  <c r="L10" i="2" s="1"/>
  <c r="J10" i="2"/>
  <c r="I10" i="2"/>
  <c r="N9" i="2"/>
  <c r="M9" i="2"/>
  <c r="K9" i="2"/>
  <c r="J9" i="2"/>
  <c r="I9" i="2"/>
  <c r="N8" i="2"/>
  <c r="M8" i="2"/>
  <c r="K8" i="2"/>
  <c r="J8" i="2"/>
  <c r="I8" i="2"/>
  <c r="N7" i="2"/>
  <c r="M7" i="2"/>
  <c r="K7" i="2"/>
  <c r="L7" i="2" s="1"/>
  <c r="J7" i="2"/>
  <c r="I7" i="2"/>
  <c r="N6" i="2"/>
  <c r="M6" i="2"/>
  <c r="K6" i="2"/>
  <c r="L6" i="2" s="1"/>
  <c r="J6" i="2"/>
  <c r="I6" i="2"/>
  <c r="N5" i="2"/>
  <c r="M5" i="2"/>
  <c r="K5" i="2"/>
  <c r="J5" i="2"/>
  <c r="I5" i="2"/>
  <c r="N4" i="2"/>
  <c r="M4" i="2"/>
  <c r="K4" i="2"/>
  <c r="J4" i="2"/>
  <c r="I4" i="2"/>
  <c r="N3" i="2"/>
  <c r="M3" i="2"/>
  <c r="K3" i="2"/>
  <c r="L3" i="2" s="1"/>
  <c r="J3" i="2"/>
  <c r="I3" i="2"/>
  <c r="L78" i="5" l="1"/>
  <c r="L85" i="5"/>
  <c r="L88" i="5"/>
  <c r="L76" i="5"/>
  <c r="L80" i="5"/>
  <c r="L83" i="5"/>
  <c r="L90" i="5"/>
  <c r="L90" i="17"/>
  <c r="L3" i="26"/>
  <c r="L6" i="26"/>
  <c r="L9" i="26"/>
  <c r="L15" i="26"/>
  <c r="L29" i="26"/>
  <c r="L35" i="26"/>
  <c r="L39" i="26"/>
  <c r="L45" i="26"/>
  <c r="L51" i="26"/>
  <c r="L55" i="26"/>
  <c r="L61" i="26"/>
  <c r="L68" i="26"/>
  <c r="L71" i="26"/>
  <c r="L74" i="26"/>
  <c r="L78" i="26"/>
  <c r="L81" i="26"/>
  <c r="L7" i="26"/>
  <c r="L18" i="26"/>
  <c r="L21" i="26"/>
  <c r="L24" i="26"/>
  <c r="L27" i="26"/>
  <c r="L30" i="26"/>
  <c r="L33" i="26"/>
  <c r="L36" i="26"/>
  <c r="L46" i="26"/>
  <c r="L49" i="26"/>
  <c r="L52" i="26"/>
  <c r="L62" i="26"/>
  <c r="L65" i="26"/>
  <c r="L69" i="26"/>
  <c r="L75" i="26"/>
  <c r="L79" i="26"/>
  <c r="L82" i="26"/>
  <c r="L4" i="26"/>
  <c r="L10" i="26"/>
  <c r="L13" i="26"/>
  <c r="L16" i="26"/>
  <c r="L19" i="26"/>
  <c r="L22" i="26"/>
  <c r="L25" i="26"/>
  <c r="L31" i="26"/>
  <c r="L37" i="26"/>
  <c r="L40" i="26"/>
  <c r="L43" i="26"/>
  <c r="L47" i="26"/>
  <c r="L53" i="26"/>
  <c r="L56" i="26"/>
  <c r="L59" i="26"/>
  <c r="L63" i="26"/>
  <c r="L66" i="26"/>
  <c r="L72" i="26"/>
  <c r="L76" i="26"/>
  <c r="L83" i="26"/>
  <c r="M84" i="25"/>
  <c r="L4" i="24"/>
  <c r="L8" i="24"/>
  <c r="L12" i="24"/>
  <c r="L16" i="24"/>
  <c r="L20" i="24"/>
  <c r="L24" i="24"/>
  <c r="L28" i="24"/>
  <c r="L32" i="24"/>
  <c r="L36" i="24"/>
  <c r="L40" i="24"/>
  <c r="L44" i="24"/>
  <c r="L48" i="24"/>
  <c r="L52" i="24"/>
  <c r="L56" i="24"/>
  <c r="L60" i="24"/>
  <c r="L64" i="24"/>
  <c r="L68" i="24"/>
  <c r="L71" i="24"/>
  <c r="L75" i="24"/>
  <c r="L79" i="24"/>
  <c r="L5" i="24"/>
  <c r="L9" i="24"/>
  <c r="L13" i="24"/>
  <c r="L17" i="24"/>
  <c r="L21" i="24"/>
  <c r="L25" i="24"/>
  <c r="L29" i="24"/>
  <c r="L33" i="24"/>
  <c r="L37" i="24"/>
  <c r="L41" i="24"/>
  <c r="L45" i="24"/>
  <c r="L49" i="24"/>
  <c r="L53" i="24"/>
  <c r="L57" i="24"/>
  <c r="L61" i="24"/>
  <c r="L65" i="24"/>
  <c r="L69" i="24"/>
  <c r="L72" i="24"/>
  <c r="L76" i="24"/>
  <c r="L82" i="24"/>
  <c r="L5" i="3"/>
  <c r="L17" i="3"/>
  <c r="L25" i="3"/>
  <c r="L33" i="3"/>
  <c r="L41" i="3"/>
  <c r="L49" i="3"/>
  <c r="L57" i="3"/>
  <c r="L61" i="3"/>
  <c r="L69" i="3"/>
  <c r="L10" i="3"/>
  <c r="L22" i="3"/>
  <c r="L30" i="3"/>
  <c r="L34" i="3"/>
  <c r="L58" i="3"/>
  <c r="L62" i="3"/>
  <c r="L74" i="3"/>
  <c r="L78" i="3"/>
  <c r="L82" i="3"/>
  <c r="L9" i="3"/>
  <c r="L13" i="3"/>
  <c r="L21" i="3"/>
  <c r="L29" i="3"/>
  <c r="L37" i="3"/>
  <c r="L45" i="3"/>
  <c r="L53" i="3"/>
  <c r="L65" i="3"/>
  <c r="L73" i="3"/>
  <c r="L77" i="3"/>
  <c r="L81" i="3"/>
  <c r="L6" i="3"/>
  <c r="L14" i="3"/>
  <c r="L18" i="3"/>
  <c r="L26" i="3"/>
  <c r="L38" i="3"/>
  <c r="L42" i="3"/>
  <c r="L46" i="3"/>
  <c r="L50" i="3"/>
  <c r="L54" i="3"/>
  <c r="L66" i="3"/>
  <c r="L70" i="3"/>
  <c r="L3" i="3"/>
  <c r="L7" i="3"/>
  <c r="L11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M8" i="30"/>
  <c r="M16" i="30"/>
  <c r="M24" i="30"/>
  <c r="M32" i="30"/>
  <c r="M40" i="30"/>
  <c r="M47" i="30"/>
  <c r="M54" i="30"/>
  <c r="M56" i="30"/>
  <c r="M77" i="30"/>
  <c r="M79" i="30"/>
  <c r="M5" i="30"/>
  <c r="M10" i="30"/>
  <c r="M13" i="30"/>
  <c r="M18" i="30"/>
  <c r="M21" i="30"/>
  <c r="M26" i="30"/>
  <c r="M29" i="30"/>
  <c r="M34" i="30"/>
  <c r="M37" i="30"/>
  <c r="M42" i="30"/>
  <c r="M44" i="30"/>
  <c r="M49" i="30"/>
  <c r="M51" i="30"/>
  <c r="M58" i="30"/>
  <c r="M61" i="30"/>
  <c r="M63" i="30"/>
  <c r="M66" i="30"/>
  <c r="M69" i="30"/>
  <c r="M71" i="30"/>
  <c r="M74" i="30"/>
  <c r="M81" i="30"/>
  <c r="M83" i="30"/>
  <c r="L24" i="23"/>
  <c r="L25" i="23"/>
  <c r="L26" i="23"/>
  <c r="K84" i="25"/>
  <c r="L84" i="25" s="1"/>
  <c r="L35" i="25"/>
  <c r="L24" i="21"/>
  <c r="L25" i="21"/>
  <c r="L75" i="25" l="1"/>
  <c r="L65" i="25"/>
  <c r="L67" i="25"/>
  <c r="L57" i="25"/>
  <c r="L80" i="25"/>
  <c r="L19" i="25"/>
  <c r="L72" i="25"/>
  <c r="L51" i="25"/>
  <c r="L82" i="25"/>
  <c r="L9" i="25"/>
  <c r="L83" i="25"/>
  <c r="L43" i="25"/>
  <c r="L66" i="25"/>
  <c r="L48" i="25"/>
  <c r="L41" i="25"/>
  <c r="L64" i="25"/>
  <c r="L59" i="25"/>
  <c r="L27" i="25"/>
  <c r="L73" i="25"/>
  <c r="L25" i="25"/>
  <c r="L11" i="25"/>
  <c r="L74" i="25"/>
  <c r="L81" i="25"/>
  <c r="L49" i="25"/>
  <c r="L33" i="25"/>
  <c r="L17" i="25"/>
  <c r="L56" i="25"/>
  <c r="L40" i="25"/>
  <c r="L24" i="25"/>
  <c r="L8" i="25"/>
  <c r="L54" i="25"/>
  <c r="L22" i="25"/>
  <c r="L6" i="25"/>
  <c r="L76" i="25"/>
  <c r="L60" i="25"/>
  <c r="L71" i="25"/>
  <c r="L55" i="25"/>
  <c r="L39" i="25"/>
  <c r="L23" i="25"/>
  <c r="L7" i="25"/>
  <c r="L70" i="25"/>
  <c r="L77" i="25"/>
  <c r="L61" i="25"/>
  <c r="L45" i="25"/>
  <c r="L29" i="25"/>
  <c r="L13" i="25"/>
  <c r="L52" i="25"/>
  <c r="L36" i="25"/>
  <c r="L20" i="25"/>
  <c r="L4" i="25"/>
  <c r="L50" i="25"/>
  <c r="L34" i="25"/>
  <c r="L18" i="25"/>
  <c r="L32" i="25"/>
  <c r="L16" i="25"/>
  <c r="L46" i="25"/>
  <c r="L30" i="25"/>
  <c r="L14" i="25"/>
  <c r="L3" i="25"/>
  <c r="L68" i="25"/>
  <c r="L79" i="25"/>
  <c r="L63" i="25"/>
  <c r="L47" i="25"/>
  <c r="L31" i="25"/>
  <c r="L15" i="25"/>
  <c r="L78" i="25"/>
  <c r="L62" i="25"/>
  <c r="L69" i="25"/>
  <c r="L53" i="25"/>
  <c r="L37" i="25"/>
  <c r="L21" i="25"/>
  <c r="L5" i="25"/>
  <c r="L44" i="25"/>
  <c r="L28" i="25"/>
  <c r="L12" i="25"/>
  <c r="L58" i="25"/>
  <c r="L42" i="25"/>
  <c r="L26" i="25"/>
  <c r="L10" i="25"/>
  <c r="L38" i="25"/>
</calcChain>
</file>

<file path=xl/sharedStrings.xml><?xml version="1.0" encoding="utf-8"?>
<sst xmlns="http://schemas.openxmlformats.org/spreadsheetml/2006/main" count="1689" uniqueCount="340">
  <si>
    <t>Aylar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</si>
  <si>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</si>
  <si>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</si>
  <si>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</si>
  <si>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</si>
  <si>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</si>
  <si>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</si>
  <si>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</si>
  <si>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</si>
  <si>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</si>
  <si>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</si>
  <si>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</si>
  <si>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</si>
  <si>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</si>
  <si>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</si>
  <si>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</si>
  <si>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</si>
  <si>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</si>
  <si>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</si>
  <si>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</si>
  <si>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</si>
  <si>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</si>
  <si>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</si>
  <si>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</si>
  <si>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</si>
  <si>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</si>
  <si>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</si>
  <si>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</si>
  <si>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</si>
  <si>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</si>
  <si>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</si>
  <si>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</si>
  <si>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</si>
  <si>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</si>
  <si>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</si>
  <si>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</si>
  <si>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</si>
  <si>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</si>
  <si>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</si>
  <si>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</si>
  <si>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</si>
  <si>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</si>
  <si>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</si>
  <si>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</si>
  <si>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</si>
  <si>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</si>
  <si>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</si>
  <si>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</si>
  <si>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</si>
  <si>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</si>
  <si>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</si>
  <si>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</si>
  <si>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</si>
  <si>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</si>
  <si>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</si>
  <si>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</si>
  <si>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</si>
  <si>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</si>
  <si>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</si>
  <si>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</si>
  <si>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</si>
  <si>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</si>
  <si>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</si>
  <si>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</si>
  <si>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</si>
  <si>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</si>
  <si>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</si>
  <si>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</si>
  <si>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</si>
  <si>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</si>
  <si>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</si>
  <si>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</si>
  <si>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</si>
  <si>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</si>
  <si>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</si>
  <si>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</si>
  <si>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</si>
  <si>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</si>
  <si>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</si>
  <si>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</si>
  <si>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</si>
  <si>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</si>
  <si>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</si>
  <si>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</si>
  <si>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</si>
  <si>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</si>
  <si>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</si>
  <si>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</si>
  <si>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</si>
  <si>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</si>
  <si>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</si>
  <si>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</si>
  <si>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</si>
  <si>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</si>
  <si>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</si>
  <si>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</si>
  <si>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</si>
  <si>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</si>
  <si>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</si>
  <si>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</si>
  <si>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</si>
  <si>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</si>
  <si>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</si>
  <si>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</si>
  <si>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</si>
  <si>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</si>
  <si>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</si>
  <si>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</si>
  <si>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</si>
  <si>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</si>
  <si>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</si>
  <si>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</si>
  <si>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</si>
  <si>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</si>
  <si>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</si>
  <si>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</si>
  <si>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</si>
  <si>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</si>
  <si>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</si>
  <si>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</si>
  <si>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</si>
  <si>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</si>
  <si>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</si>
  <si>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</si>
  <si>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</si>
  <si>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</si>
  <si>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</si>
  <si>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</si>
  <si>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</si>
  <si>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</si>
  <si>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</si>
  <si>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</si>
  <si>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</si>
  <si>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</si>
  <si>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</si>
  <si>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</si>
  <si>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</si>
  <si>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</si>
  <si>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</si>
  <si>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</si>
  <si>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</si>
  <si>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</si>
  <si>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</si>
  <si>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</si>
  <si>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</si>
  <si>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</si>
  <si>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</si>
  <si>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</si>
  <si>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</si>
  <si>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</si>
  <si>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</si>
  <si>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</si>
  <si>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</si>
  <si>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</si>
  <si>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</si>
  <si>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</si>
  <si>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</si>
  <si>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</si>
  <si>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</si>
  <si>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</si>
  <si>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4/a</t>
  </si>
  <si>
    <t>4/c</t>
  </si>
  <si>
    <t>K.MARAŞ</t>
  </si>
  <si>
    <t>Unadjusted Series</t>
  </si>
  <si>
    <t>Seasonal Adjusted Series</t>
  </si>
  <si>
    <t>ACTIVITY CLASSIFICATION</t>
  </si>
  <si>
    <t>PUBLIC ADMINISTRATION AND DEFENCE; COMPULSORY SOCIAL SECURITY</t>
  </si>
  <si>
    <t>CODES OF ACTIVITY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</si>
  <si>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</si>
  <si>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</si>
  <si>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</si>
  <si>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</si>
  <si>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</si>
  <si>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</si>
  <si>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</si>
  <si>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</si>
  <si>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</si>
  <si>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</si>
  <si>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</si>
  <si>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</si>
  <si>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</si>
  <si>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</si>
  <si>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</si>
  <si>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</si>
  <si>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</si>
  <si>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</si>
  <si>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</si>
  <si>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</si>
  <si>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</si>
  <si>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</si>
  <si>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</si>
  <si>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</si>
  <si>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</si>
  <si>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</si>
  <si>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</si>
  <si>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</si>
  <si>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</si>
  <si>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</si>
  <si>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</si>
  <si>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</si>
  <si>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</si>
  <si>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</si>
  <si>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</si>
  <si>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</si>
  <si>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</si>
  <si>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</si>
  <si>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</si>
  <si>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</si>
  <si>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</si>
  <si>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</si>
  <si>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</si>
  <si>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</si>
  <si>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</si>
  <si>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</si>
  <si>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</si>
  <si>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</si>
  <si>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</si>
  <si>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</si>
  <si>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</si>
  <si>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</si>
  <si>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</si>
  <si>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</si>
  <si>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</si>
  <si>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</si>
  <si>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</si>
  <si>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</si>
  <si>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</si>
  <si>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</si>
  <si>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</si>
  <si>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</si>
  <si>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</si>
  <si>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</si>
  <si>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</si>
  <si>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</si>
  <si>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</si>
  <si>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</si>
  <si>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</si>
  <si>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</si>
  <si>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</si>
  <si>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</si>
  <si>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</si>
  <si>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</si>
  <si>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</si>
  <si>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</si>
  <si>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</si>
  <si>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</si>
  <si>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</si>
  <si>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</si>
  <si>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</si>
  <si>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</si>
  <si>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</si>
  <si>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</si>
  <si>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</si>
  <si>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</si>
  <si>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</si>
  <si>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TOTAL</t>
  </si>
  <si>
    <t>TOTAL OF MANUFACTURE</t>
  </si>
  <si>
    <t>PROVINCES CODE</t>
  </si>
  <si>
    <t>PROVINCES</t>
  </si>
  <si>
    <t>4/a_index</t>
  </si>
  <si>
    <t>4/c_index</t>
  </si>
  <si>
    <t>4/b Tradesmen</t>
  </si>
  <si>
    <t>4/b_tradesman_ index</t>
  </si>
  <si>
    <t>4/b Farmers</t>
  </si>
  <si>
    <t>4/b_farmers_index</t>
  </si>
  <si>
    <t>Change of The Number of Employees (January 2017 - December 2016)</t>
  </si>
  <si>
    <t>KAHRAMANMARAŞ</t>
  </si>
  <si>
    <t>TOPLAM</t>
  </si>
  <si>
    <t>Months</t>
  </si>
  <si>
    <t>The Number of Compulsorily Insured(4a)</t>
  </si>
  <si>
    <t>4a_index</t>
  </si>
  <si>
    <t>The Number of Compulsorily Insured (4b)</t>
  </si>
  <si>
    <t>4b_index</t>
  </si>
  <si>
    <t>The number of Compulsorily Insured (4c)</t>
  </si>
  <si>
    <t>4c_index</t>
  </si>
  <si>
    <t xml:space="preserve">Total Registered Employment </t>
  </si>
  <si>
    <t>The Number of Compulsorily Insured and Waged Labor (4a)</t>
  </si>
  <si>
    <t>The Number of Compulsorily Insured and Waged Labor(4a)_SA</t>
  </si>
  <si>
    <t>The Number of Compulsorily Insured Tradesman and Farmer (4b)</t>
  </si>
  <si>
    <t>The Number of Compulsorily Insured Tradesman and Farmer (4b)_SA</t>
  </si>
  <si>
    <t>The Number of Compulsorily Insured Public Employee (4c)</t>
  </si>
  <si>
    <t>The Number of Compulsorily Insured Public Employee(4c)_SA</t>
  </si>
  <si>
    <t>Share of Provinces (February 2018)</t>
  </si>
  <si>
    <t>Change of Number of Unemployment Compensation (February 2018 - February 2017)</t>
  </si>
  <si>
    <t>Difference of Number of Unemployment Compensation (February 2018 - February 2017)</t>
  </si>
  <si>
    <t>Change of Number of Unemployment Compensation (February 2018 - January 2017)</t>
  </si>
  <si>
    <t>Change of Number of Unemployment Compensation-SA (February 2018 - January 2017)</t>
  </si>
  <si>
    <t>Change of Number of Applicants (February 2018 - February 2017)</t>
  </si>
  <si>
    <t>Difference of Number of Applicants (February 2018 - February 2017)</t>
  </si>
  <si>
    <t>Change of Number of Applicants (February 2018 - January 2018)</t>
  </si>
  <si>
    <t>Change of Number of Applicants-SA (February 2018 - January 2018)</t>
  </si>
  <si>
    <t>Share of Sectors (January 2018)</t>
  </si>
  <si>
    <t>Change of The Number of Employees (January 2018 - January 2017)</t>
  </si>
  <si>
    <t>Difference of The Number of Employees (January 2018 - January 2017)</t>
  </si>
  <si>
    <t>Share of Sectors in The Increase (%) (January 2018)</t>
  </si>
  <si>
    <t>Change of The Number of Employees-SA (January 2018 - December 2017)</t>
  </si>
  <si>
    <t>Change of The Number of Employees (January 2018 - December 2017)</t>
  </si>
  <si>
    <t>Share of Provinces (January 2018)</t>
  </si>
  <si>
    <t>Share of Provinces in The Increase (%) (January 2018)</t>
  </si>
  <si>
    <t>Change of The Number of Tradesmen (January 2018 - January 2017)</t>
  </si>
  <si>
    <t>Difference of The Number of Tradesmen (January 2018 - January 2017)</t>
  </si>
  <si>
    <t>Share of Provincesin in The Increase (%) (January 2018)</t>
  </si>
  <si>
    <t>Difference of The Number of Tradesmen (January 2018 - December 2017)</t>
  </si>
  <si>
    <t>Difference of The Number of Tradesmen-SA (January 2018 - December 2017)</t>
  </si>
  <si>
    <t>Change of The Number of Farmers (January 2018 - January 2017)</t>
  </si>
  <si>
    <t>Difference of The Number of Farmers (January 2018 - January 2017)</t>
  </si>
  <si>
    <t>Difference of The Number of Farmers (January 2018 - December 2017)</t>
  </si>
  <si>
    <t>Difference of The Number of Farmers-SA (January 2018 - December 2017)</t>
  </si>
  <si>
    <t>Change of The Number of Employee (January 2018 - January 2017)</t>
  </si>
  <si>
    <t>Difference of The Number of Employee (January 2018 - January 2017)</t>
  </si>
  <si>
    <t>Difference of The Number of Artisan (January 2018 - December 2017)</t>
  </si>
  <si>
    <t>Difference of The Number of Employee-SA (January 2018 - December 2017)</t>
  </si>
  <si>
    <t>Change of The Number of Companies (January 2018 - January 2017)</t>
  </si>
  <si>
    <t>Difference of The Number of Companies (January 2018 - January 2017)</t>
  </si>
  <si>
    <t>Share of Sector In The Increase (%) (January 2018)</t>
  </si>
  <si>
    <t>Difference of The Number of Companies (January 2018 - December 2017)</t>
  </si>
  <si>
    <t>Difference of The Number of Companies-SA (January 2018 - December 2017)</t>
  </si>
  <si>
    <t>Share of Provinces In The Increase (%) (January 2018)</t>
  </si>
  <si>
    <t>Change of Number of Employee (January 2018 - January 2017)</t>
  </si>
  <si>
    <t>Difference of Number of Employee (January 2018 - January 2017)</t>
  </si>
  <si>
    <t>Change of Number of Employee (January 2018 - December 2017)</t>
  </si>
  <si>
    <t>Change of Number of Employee-SA (January 2018 - December 2017)</t>
  </si>
  <si>
    <t>Women Employment/Total Employment (January 2018)</t>
  </si>
  <si>
    <t>Change of Average Daily Earning (January 2018 - January 2017)</t>
  </si>
  <si>
    <t>Difference of Average Daily Earning (TL) (January 2018 - January 2017)</t>
  </si>
  <si>
    <t>Difference of Average Daily Earning (TL) (January 2018 - December 2017)</t>
  </si>
  <si>
    <t>Difference of Average Daily Earning-SA (TL) (January 2018 - December 2017)</t>
  </si>
  <si>
    <t>Change of The Number of Companies (SME) (January 2018 - January 2017)</t>
  </si>
  <si>
    <t>Difference of The Number of Companies (SME) (January 2018 - January 2017)</t>
  </si>
  <si>
    <t>Difference of The Number of Companies (SME) (January 2018 - December 2017)</t>
  </si>
  <si>
    <t>Difference of The Number of Companies (SME)- SA (January 2018 - December 2017)</t>
  </si>
  <si>
    <t>Change of The Number of Employees (SME) (January 2018 - January 2017)</t>
  </si>
  <si>
    <t>Difference of The Number of Employees (SME) (January 2018 - January 2017)</t>
  </si>
  <si>
    <t>Difference of The Number of Employees (SME) (January 2018 - December 2017)</t>
  </si>
  <si>
    <t>Difference of The Number of Employees (SME)- SA (January 2018 - December 2017)</t>
  </si>
  <si>
    <t>Change of Number of Employee (SME) (January 2018 - January 2017)</t>
  </si>
  <si>
    <t>Difference of Number of Employee (SME) (January 2018 - January 2017)</t>
  </si>
  <si>
    <t>Difference of Number of Employee (SME) (January 2018 - December 2017)</t>
  </si>
  <si>
    <t>Difference of Number of Employee (SME)- SA (January 2018 - December 2017)</t>
  </si>
  <si>
    <t>EMPLOYEES WHO HAVE WORKED MORE THAN 10 DAYS İN APPENDİX-9 HOME HEALTH SERVİCES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</si>
</sst>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  <numFmt numFmtId="172" formatCode="[$-409]mmm\-yy;@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7" applyNumberFormat="0" applyAlignment="0" applyProtection="0"/>
    <xf numFmtId="0" fontId="60" fillId="19" borderId="7" applyNumberFormat="0" applyAlignment="0" applyProtection="0"/>
    <xf numFmtId="0" fontId="31" fillId="34" borderId="18" applyNumberFormat="0" applyAlignment="0" applyProtection="0"/>
    <xf numFmtId="0" fontId="31" fillId="34" borderId="18" applyNumberFormat="0" applyAlignment="0" applyProtection="0"/>
    <xf numFmtId="0" fontId="18" fillId="29" borderId="6" applyNumberFormat="0" applyAlignment="0" applyProtection="0"/>
    <xf numFmtId="0" fontId="61" fillId="29" borderId="6" applyNumberFormat="0" applyAlignment="0" applyProtection="0"/>
    <xf numFmtId="0" fontId="32" fillId="27" borderId="19" applyNumberFormat="0" applyAlignment="0" applyProtection="0"/>
    <xf numFmtId="0" fontId="32" fillId="27" borderId="19" applyNumberFormat="0" applyAlignment="0" applyProtection="0"/>
    <xf numFmtId="0" fontId="20" fillId="19" borderId="6" applyNumberFormat="0" applyAlignment="0" applyProtection="0"/>
    <xf numFmtId="0" fontId="62" fillId="19" borderId="6" applyNumberFormat="0" applyAlignment="0" applyProtection="0"/>
    <xf numFmtId="0" fontId="33" fillId="34" borderId="19" applyNumberFormat="0" applyAlignment="0" applyProtection="0"/>
    <xf numFmtId="0" fontId="33" fillId="34" borderId="19" applyNumberFormat="0" applyAlignment="0" applyProtection="0"/>
    <xf numFmtId="0" fontId="63" fillId="10" borderId="9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" fillId="23" borderId="21" applyNumberFormat="0" applyFont="0" applyAlignment="0" applyProtection="0"/>
    <xf numFmtId="0" fontId="2" fillId="23" borderId="21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2" applyNumberFormat="0" applyFill="0" applyAlignment="0" applyProtection="0"/>
    <xf numFmtId="0" fontId="69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3" fillId="0" borderId="0"/>
    <xf numFmtId="164" fontId="73" fillId="0" borderId="0" applyFont="0" applyFill="0" applyBorder="0" applyAlignment="0" applyProtection="0"/>
  </cellStyleXfs>
  <cellXfs count="194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3" applyFont="1" applyFill="1" applyBorder="1"/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166" fontId="14" fillId="0" borderId="0" xfId="3" applyNumberFormat="1" applyFont="1" applyFill="1" applyBorder="1"/>
    <xf numFmtId="0" fontId="13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13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5" fontId="14" fillId="0" borderId="4" xfId="0" applyNumberFormat="1" applyFont="1" applyBorder="1"/>
    <xf numFmtId="168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 applyAlignment="1">
      <alignment vertical="center"/>
    </xf>
    <xf numFmtId="168" fontId="14" fillId="0" borderId="4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165" fontId="14" fillId="0" borderId="4" xfId="0" applyNumberFormat="1" applyFont="1" applyBorder="1" applyAlignment="1">
      <alignment vertical="center"/>
    </xf>
    <xf numFmtId="0" fontId="8" fillId="0" borderId="4" xfId="7" quotePrefix="1" applyNumberFormat="1" applyFont="1" applyFill="1" applyBorder="1" applyAlignment="1">
      <alignment horizontal="center" vertical="top"/>
    </xf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0" fontId="9" fillId="0" borderId="4" xfId="3" applyFont="1" applyFill="1" applyBorder="1" applyAlignment="1">
      <alignment horizontal="center"/>
    </xf>
    <xf numFmtId="3" fontId="0" fillId="0" borderId="4" xfId="0" applyNumberFormat="1" applyFont="1" applyBorder="1"/>
    <xf numFmtId="3" fontId="14" fillId="0" borderId="4" xfId="0" applyNumberFormat="1" applyFont="1" applyBorder="1"/>
    <xf numFmtId="0" fontId="14" fillId="0" borderId="0" xfId="0" applyFont="1" applyAlignment="1">
      <alignment horizontal="right"/>
    </xf>
    <xf numFmtId="3" fontId="14" fillId="0" borderId="4" xfId="9" applyNumberFormat="1" applyFont="1" applyBorder="1" applyAlignment="1">
      <alignment horizontal="right"/>
    </xf>
    <xf numFmtId="3" fontId="0" fillId="0" borderId="5" xfId="0" applyNumberFormat="1" applyBorder="1"/>
    <xf numFmtId="169" fontId="0" fillId="0" borderId="5" xfId="0" applyNumberFormat="1" applyFont="1" applyBorder="1" applyAlignment="1">
      <alignment horizontal="right"/>
    </xf>
    <xf numFmtId="3" fontId="14" fillId="0" borderId="4" xfId="0" applyNumberFormat="1" applyFont="1" applyBorder="1"/>
    <xf numFmtId="3" fontId="14" fillId="0" borderId="4" xfId="0" applyNumberFormat="1" applyFont="1" applyFill="1" applyBorder="1"/>
    <xf numFmtId="170" fontId="0" fillId="0" borderId="4" xfId="0" applyNumberFormat="1" applyBorder="1" applyAlignment="1">
      <alignment horizontal="left" vertical="top"/>
    </xf>
    <xf numFmtId="3" fontId="14" fillId="0" borderId="4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0" fontId="9" fillId="0" borderId="0" xfId="7" applyFont="1" applyFill="1" applyBorder="1" applyAlignment="1">
      <alignment vertical="center"/>
    </xf>
    <xf numFmtId="166" fontId="14" fillId="0" borderId="0" xfId="0" applyNumberFormat="1" applyFont="1" applyFill="1" applyBorder="1"/>
    <xf numFmtId="0" fontId="0" fillId="0" borderId="0" xfId="0" applyBorder="1"/>
    <xf numFmtId="3" fontId="0" fillId="0" borderId="4" xfId="0" applyNumberFormat="1" applyFont="1" applyBorder="1" applyAlignment="1">
      <alignment horizontal="right"/>
    </xf>
    <xf numFmtId="17" fontId="13" fillId="2" borderId="2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Border="1"/>
    <xf numFmtId="3" fontId="14" fillId="0" borderId="4" xfId="0" applyNumberFormat="1" applyFont="1" applyBorder="1"/>
    <xf numFmtId="3" fontId="13" fillId="0" borderId="4" xfId="0" applyNumberFormat="1" applyFont="1" applyBorder="1"/>
    <xf numFmtId="3" fontId="13" fillId="0" borderId="4" xfId="0" applyNumberFormat="1" applyFont="1" applyFill="1" applyBorder="1"/>
    <xf numFmtId="3" fontId="13" fillId="0" borderId="4" xfId="8" applyNumberFormat="1" applyFont="1" applyFill="1" applyBorder="1" applyAlignment="1">
      <alignment horizontal="right"/>
    </xf>
    <xf numFmtId="165" fontId="13" fillId="0" borderId="4" xfId="0" applyNumberFormat="1" applyFont="1" applyFill="1" applyBorder="1"/>
    <xf numFmtId="3" fontId="14" fillId="0" borderId="4" xfId="0" applyNumberFormat="1" applyFont="1" applyBorder="1"/>
    <xf numFmtId="166" fontId="13" fillId="0" borderId="4" xfId="0" applyNumberFormat="1" applyFont="1" applyFill="1" applyBorder="1"/>
    <xf numFmtId="166" fontId="13" fillId="0" borderId="4" xfId="11" applyNumberFormat="1" applyFont="1" applyFill="1" applyBorder="1"/>
    <xf numFmtId="0" fontId="4" fillId="0" borderId="4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4" xfId="3" applyFont="1" applyFill="1" applyBorder="1" applyAlignment="1">
      <alignment horizontal="center"/>
    </xf>
    <xf numFmtId="3" fontId="2" fillId="0" borderId="4" xfId="0" applyNumberFormat="1" applyFont="1" applyFill="1" applyBorder="1"/>
    <xf numFmtId="3" fontId="71" fillId="0" borderId="4" xfId="0" applyNumberFormat="1" applyFont="1" applyFill="1" applyBorder="1" applyAlignment="1">
      <alignment vertical="center"/>
    </xf>
    <xf numFmtId="0" fontId="3" fillId="0" borderId="4" xfId="7" applyFont="1" applyFill="1" applyBorder="1" applyAlignment="1">
      <alignment vertical="center"/>
    </xf>
    <xf numFmtId="4" fontId="0" fillId="0" borderId="4" xfId="0" applyNumberFormat="1" applyBorder="1"/>
    <xf numFmtId="0" fontId="4" fillId="0" borderId="4" xfId="14" applyFont="1" applyFill="1" applyBorder="1" applyAlignment="1">
      <alignment vertical="center"/>
    </xf>
    <xf numFmtId="2" fontId="0" fillId="0" borderId="4" xfId="0" applyNumberFormat="1" applyBorder="1"/>
    <xf numFmtId="169" fontId="2" fillId="0" borderId="4" xfId="14" applyNumberFormat="1" applyBorder="1"/>
    <xf numFmtId="169" fontId="0" fillId="0" borderId="4" xfId="0" applyNumberFormat="1" applyBorder="1"/>
    <xf numFmtId="0" fontId="3" fillId="0" borderId="4" xfId="7" quotePrefix="1" applyNumberFormat="1" applyFont="1" applyFill="1" applyBorder="1" applyAlignment="1">
      <alignment horizontal="center" vertical="top"/>
    </xf>
    <xf numFmtId="0" fontId="4" fillId="0" borderId="4" xfId="7" applyFont="1" applyFill="1" applyBorder="1" applyAlignment="1">
      <alignment vertical="center"/>
    </xf>
    <xf numFmtId="0" fontId="3" fillId="0" borderId="4" xfId="7" quotePrefix="1" applyFont="1" applyFill="1" applyBorder="1" applyAlignment="1">
      <alignment horizontal="center" vertical="top"/>
    </xf>
    <xf numFmtId="0" fontId="4" fillId="0" borderId="4" xfId="3" applyFont="1" applyFill="1" applyBorder="1"/>
    <xf numFmtId="166" fontId="0" fillId="0" borderId="4" xfId="11" applyNumberFormat="1" applyFont="1" applyBorder="1"/>
    <xf numFmtId="166" fontId="14" fillId="0" borderId="4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/>
    <xf numFmtId="3" fontId="14" fillId="0" borderId="4" xfId="0" applyNumberFormat="1" applyFont="1" applyBorder="1"/>
    <xf numFmtId="166" fontId="14" fillId="0" borderId="4" xfId="0" applyNumberFormat="1" applyFont="1" applyFill="1" applyBorder="1"/>
    <xf numFmtId="166" fontId="14" fillId="0" borderId="4" xfId="11" applyNumberFormat="1" applyFont="1" applyFill="1" applyBorder="1"/>
    <xf numFmtId="0" fontId="8" fillId="0" borderId="4" xfId="7" quotePrefix="1" applyFont="1" applyFill="1" applyBorder="1" applyAlignment="1">
      <alignment horizontal="center" vertical="top"/>
    </xf>
    <xf numFmtId="0" fontId="9" fillId="0" borderId="4" xfId="3" applyFont="1" applyFill="1" applyBorder="1"/>
    <xf numFmtId="2" fontId="14" fillId="0" borderId="4" xfId="14" applyNumberFormat="1" applyFont="1" applyFill="1" applyBorder="1" applyAlignment="1">
      <alignment vertical="center"/>
    </xf>
    <xf numFmtId="4" fontId="14" fillId="0" borderId="4" xfId="14" applyNumberFormat="1" applyFont="1" applyFill="1" applyBorder="1" applyAlignment="1">
      <alignment vertical="center"/>
    </xf>
    <xf numFmtId="4" fontId="13" fillId="0" borderId="4" xfId="14" applyNumberFormat="1" applyFont="1" applyFill="1" applyBorder="1" applyAlignment="1">
      <alignment horizontal="right" vertical="center"/>
    </xf>
    <xf numFmtId="4" fontId="14" fillId="0" borderId="4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4" xfId="0" applyNumberFormat="1" applyFont="1" applyFill="1" applyBorder="1"/>
    <xf numFmtId="166" fontId="0" fillId="0" borderId="4" xfId="11" applyNumberFormat="1" applyFont="1" applyFill="1" applyBorder="1"/>
    <xf numFmtId="166" fontId="12" fillId="0" borderId="4" xfId="11" applyNumberFormat="1" applyFont="1" applyFill="1" applyBorder="1"/>
    <xf numFmtId="4" fontId="12" fillId="0" borderId="4" xfId="0" applyNumberFormat="1" applyFont="1" applyFill="1" applyBorder="1"/>
    <xf numFmtId="0" fontId="0" fillId="0" borderId="0" xfId="0" applyFill="1"/>
    <xf numFmtId="2" fontId="12" fillId="0" borderId="4" xfId="0" applyNumberFormat="1" applyFont="1" applyFill="1" applyBorder="1"/>
    <xf numFmtId="169" fontId="71" fillId="0" borderId="4" xfId="14" applyNumberFormat="1" applyFont="1" applyFill="1" applyBorder="1"/>
    <xf numFmtId="169" fontId="0" fillId="0" borderId="4" xfId="0" applyNumberFormat="1" applyFill="1" applyBorder="1"/>
    <xf numFmtId="3" fontId="12" fillId="0" borderId="4" xfId="0" applyNumberFormat="1" applyFont="1" applyFill="1" applyBorder="1"/>
    <xf numFmtId="3" fontId="0" fillId="0" borderId="4" xfId="0" applyNumberFormat="1" applyFill="1" applyBorder="1"/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14" fillId="0" borderId="4" xfId="0" applyNumberFormat="1" applyFont="1" applyBorder="1" applyAlignment="1">
      <alignment horizontal="right"/>
    </xf>
    <xf numFmtId="168" fontId="14" fillId="0" borderId="4" xfId="0" applyNumberFormat="1" applyFont="1" applyBorder="1"/>
    <xf numFmtId="3" fontId="0" fillId="0" borderId="0" xfId="0" applyNumberFormat="1"/>
    <xf numFmtId="0" fontId="14" fillId="0" borderId="26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4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2" fontId="13" fillId="2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3" fontId="0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/>
    <xf numFmtId="3" fontId="74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/>
    <xf numFmtId="0" fontId="12" fillId="2" borderId="0" xfId="0" applyFont="1" applyFill="1" applyBorder="1" applyAlignment="1">
      <alignment horizontal="center" vertical="center" wrapText="1"/>
    </xf>
    <xf numFmtId="168" fontId="0" fillId="0" borderId="0" xfId="0" applyNumberFormat="1"/>
    <xf numFmtId="3" fontId="0" fillId="0" borderId="0" xfId="0" applyNumberFormat="1" applyFill="1" applyBorder="1"/>
    <xf numFmtId="167" fontId="0" fillId="0" borderId="0" xfId="0" applyNumberFormat="1"/>
    <xf numFmtId="166" fontId="0" fillId="0" borderId="0" xfId="11" applyNumberFormat="1" applyFont="1"/>
    <xf numFmtId="3" fontId="0" fillId="0" borderId="0" xfId="0" applyNumberFormat="1" applyBorder="1"/>
    <xf numFmtId="14" fontId="0" fillId="0" borderId="0" xfId="0" applyNumberFormat="1"/>
    <xf numFmtId="3" fontId="0" fillId="0" borderId="0" xfId="0" applyNumberFormat="1" applyFont="1" applyFill="1"/>
    <xf numFmtId="172" fontId="0" fillId="0" borderId="0" xfId="0" applyNumberFormat="1" applyBorder="1"/>
    <xf numFmtId="172" fontId="0" fillId="0" borderId="0" xfId="0" applyNumberFormat="1" applyFill="1" applyBorder="1"/>
    <xf numFmtId="3" fontId="14" fillId="0" borderId="28" xfId="0" applyNumberFormat="1" applyFont="1" applyBorder="1" applyAlignment="1">
      <alignment vertical="center"/>
    </xf>
    <xf numFmtId="165" fontId="14" fillId="0" borderId="28" xfId="0" applyNumberFormat="1" applyFont="1" applyBorder="1" applyAlignment="1">
      <alignment vertical="center"/>
    </xf>
    <xf numFmtId="3" fontId="14" fillId="0" borderId="28" xfId="9" applyNumberFormat="1" applyFont="1" applyBorder="1" applyAlignment="1">
      <alignment horizontal="right"/>
    </xf>
    <xf numFmtId="3" fontId="14" fillId="0" borderId="28" xfId="0" applyNumberFormat="1" applyFont="1" applyBorder="1"/>
    <xf numFmtId="3" fontId="14" fillId="0" borderId="28" xfId="0" applyNumberFormat="1" applyFont="1" applyFill="1" applyBorder="1"/>
    <xf numFmtId="3" fontId="0" fillId="0" borderId="28" xfId="0" applyNumberFormat="1" applyFont="1" applyBorder="1"/>
    <xf numFmtId="3" fontId="0" fillId="0" borderId="28" xfId="0" applyNumberFormat="1" applyBorder="1"/>
    <xf numFmtId="172" fontId="0" fillId="0" borderId="4" xfId="0" applyNumberFormat="1" applyBorder="1"/>
    <xf numFmtId="172" fontId="0" fillId="0" borderId="4" xfId="0" applyNumberFormat="1" applyFill="1" applyBorder="1"/>
    <xf numFmtId="0" fontId="9" fillId="0" borderId="4" xfId="7" applyFont="1" applyFill="1" applyBorder="1" applyAlignment="1">
      <alignment vertical="center"/>
    </xf>
    <xf numFmtId="0" fontId="10" fillId="0" borderId="4" xfId="7" applyFont="1" applyFill="1" applyBorder="1" applyAlignment="1">
      <alignment horizontal="center" vertical="top" wrapText="1"/>
    </xf>
    <xf numFmtId="0" fontId="13" fillId="44" borderId="25" xfId="0" applyFont="1" applyFill="1" applyBorder="1" applyAlignment="1">
      <alignment horizontal="center"/>
    </xf>
    <xf numFmtId="0" fontId="13" fillId="44" borderId="26" xfId="0" applyFont="1" applyFill="1" applyBorder="1" applyAlignment="1">
      <alignment horizontal="center"/>
    </xf>
    <xf numFmtId="0" fontId="13" fillId="44" borderId="27" xfId="0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72" fillId="0" borderId="4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14/AppData/Local/Microsoft/Windows/INetCache/Content.Outlook/86FPQ1PJ/ENDEKS%20VE%20B&#220;LTENLER/TEPAV%20&#304;stihdam%20&#304;zleme%20B&#252;lteni/N&#304;SAN-2016/&#304;stihdam_&#304;zleme_B&#252;lteni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13"/>
  <sheetViews>
    <sheetView zoomScaleNormal="100" workbookViewId="0">
      <pane ySplit="1" topLeftCell="A97" activePane="bottomLeft" state="frozen"/>
      <selection pane="bottomLeft" activeCell="A2" sqref="A2:I113"/>
    </sheetView>
  </sheetViews>
  <sheetFormatPr defaultColWidth="8.85546875" defaultRowHeight="15"/>
  <cols>
    <col min="1" max="1" width="9.140625" style="4" customWidth="1"/>
    <col min="2" max="2" width="17.7109375" style="4" bestFit="1" customWidth="1"/>
    <col min="3" max="3" width="11.5703125" style="4" bestFit="1" customWidth="1"/>
    <col min="4" max="4" width="15.5703125" style="4" bestFit="1" customWidth="1"/>
    <col min="5" max="5" width="17.7109375" style="4" bestFit="1" customWidth="1"/>
    <col min="6" max="6" width="12.85546875" style="4" bestFit="1" customWidth="1"/>
    <col min="7" max="7" width="18" style="4" customWidth="1"/>
    <col min="8" max="8" width="14.5703125" style="4" bestFit="1" customWidth="1"/>
    <col min="9" max="9" width="11.42578125" style="4" bestFit="1" customWidth="1"/>
    <col min="10" max="10" width="8.85546875" style="4"/>
    <col min="11" max="11" width="9.140625" style="4" bestFit="1" customWidth="1"/>
    <col min="12" max="14" width="8.85546875" style="4"/>
    <col min="15" max="15" width="10.140625" style="4" bestFit="1" customWidth="1"/>
    <col min="16" max="16384" width="8.85546875" style="4"/>
  </cols>
  <sheetData>
    <row r="1" spans="1:53" ht="30">
      <c r="A1" s="25" t="s">
        <v>0</v>
      </c>
      <c r="B1" s="27" t="s">
        <v>160</v>
      </c>
      <c r="C1" s="27" t="s">
        <v>259</v>
      </c>
      <c r="D1" s="28" t="s">
        <v>261</v>
      </c>
      <c r="E1" s="28" t="s">
        <v>262</v>
      </c>
      <c r="F1" s="29" t="s">
        <v>263</v>
      </c>
      <c r="G1" s="29" t="s">
        <v>264</v>
      </c>
      <c r="H1" s="30" t="s">
        <v>161</v>
      </c>
      <c r="I1" s="30" t="s">
        <v>260</v>
      </c>
    </row>
    <row r="2" spans="1:53">
      <c r="A2" s="184">
        <v>39722</v>
      </c>
      <c r="B2" s="177">
        <v>9119936</v>
      </c>
      <c r="C2" s="33">
        <v>100</v>
      </c>
      <c r="D2" s="35">
        <v>1910373</v>
      </c>
      <c r="E2" s="33">
        <v>100</v>
      </c>
      <c r="F2" s="35">
        <v>1137405</v>
      </c>
      <c r="G2" s="33">
        <v>100</v>
      </c>
      <c r="H2" s="35">
        <v>2187772</v>
      </c>
      <c r="I2" s="34">
        <v>100</v>
      </c>
      <c r="J2" s="5"/>
      <c r="K2" s="14"/>
      <c r="O2" s="13"/>
      <c r="P2" s="6"/>
    </row>
    <row r="3" spans="1:53">
      <c r="A3" s="184">
        <v>39753</v>
      </c>
      <c r="B3" s="177">
        <v>9022823</v>
      </c>
      <c r="C3" s="33">
        <v>98.935157001101757</v>
      </c>
      <c r="D3" s="35">
        <v>1911654</v>
      </c>
      <c r="E3" s="33">
        <v>100.06705496779948</v>
      </c>
      <c r="F3" s="35">
        <v>1140518</v>
      </c>
      <c r="G3" s="33">
        <v>100.27369318756291</v>
      </c>
      <c r="H3" s="35">
        <v>2199425</v>
      </c>
      <c r="I3" s="34">
        <v>100.53264234115804</v>
      </c>
      <c r="J3" s="5"/>
      <c r="K3" s="14"/>
      <c r="O3" s="13"/>
      <c r="P3" s="6"/>
    </row>
    <row r="4" spans="1:53">
      <c r="A4" s="184">
        <v>39783</v>
      </c>
      <c r="B4" s="177">
        <v>8802989</v>
      </c>
      <c r="C4" s="33">
        <v>96.524679559154805</v>
      </c>
      <c r="D4" s="35">
        <v>1897864</v>
      </c>
      <c r="E4" s="33">
        <v>99.345206407335112</v>
      </c>
      <c r="F4" s="35">
        <v>1141467</v>
      </c>
      <c r="G4" s="33">
        <v>100.35712872723437</v>
      </c>
      <c r="H4" s="35">
        <v>2205676</v>
      </c>
      <c r="I4" s="34">
        <v>100.81836681336081</v>
      </c>
      <c r="J4" s="5"/>
      <c r="K4" s="14"/>
      <c r="O4" s="13"/>
      <c r="P4" s="6"/>
    </row>
    <row r="5" spans="1:53">
      <c r="A5" s="184">
        <v>39814</v>
      </c>
      <c r="B5" s="177">
        <v>8481011</v>
      </c>
      <c r="C5" s="33">
        <v>92.994194257503565</v>
      </c>
      <c r="D5" s="35">
        <v>1912296</v>
      </c>
      <c r="E5" s="33">
        <v>100.10066097039687</v>
      </c>
      <c r="F5" s="35">
        <v>1144082</v>
      </c>
      <c r="G5" s="33">
        <v>100.58703803834166</v>
      </c>
      <c r="H5" s="35">
        <v>2208984</v>
      </c>
      <c r="I5" s="34">
        <v>100.96957086935933</v>
      </c>
      <c r="J5" s="5"/>
      <c r="K5" s="14"/>
      <c r="O5" s="13"/>
      <c r="P5" s="6"/>
    </row>
    <row r="6" spans="1:53">
      <c r="A6" s="184">
        <v>39845</v>
      </c>
      <c r="B6" s="177">
        <v>8362290</v>
      </c>
      <c r="C6" s="33">
        <v>91.692419771366815</v>
      </c>
      <c r="D6" s="35">
        <v>1918636</v>
      </c>
      <c r="E6" s="33">
        <v>100.43253333249579</v>
      </c>
      <c r="F6" s="35">
        <v>1146634</v>
      </c>
      <c r="G6" s="33">
        <v>100.81140842531904</v>
      </c>
      <c r="H6" s="35">
        <v>2213460</v>
      </c>
      <c r="I6" s="34">
        <v>101.17416257269953</v>
      </c>
      <c r="J6" s="5"/>
      <c r="K6" s="14"/>
      <c r="O6" s="13"/>
      <c r="P6" s="6"/>
    </row>
    <row r="7" spans="1:53">
      <c r="A7" s="184">
        <v>39873</v>
      </c>
      <c r="B7" s="177">
        <v>8410234</v>
      </c>
      <c r="C7" s="33">
        <v>92.218125214913798</v>
      </c>
      <c r="D7" s="35">
        <v>1916016</v>
      </c>
      <c r="E7" s="33">
        <v>100.29538734058741</v>
      </c>
      <c r="F7" s="35">
        <v>1150295</v>
      </c>
      <c r="G7" s="33">
        <v>101.13328146086926</v>
      </c>
      <c r="H7" s="35">
        <v>2279020</v>
      </c>
      <c r="I7" s="34">
        <v>104.17081853136432</v>
      </c>
      <c r="J7" s="5"/>
      <c r="K7" s="14"/>
      <c r="O7" s="13"/>
      <c r="P7" s="6"/>
    </row>
    <row r="8" spans="1:53">
      <c r="A8" s="184">
        <v>39904</v>
      </c>
      <c r="B8" s="177">
        <v>8503053</v>
      </c>
      <c r="C8" s="33">
        <v>93.235884550067013</v>
      </c>
      <c r="D8" s="35">
        <v>1931510</v>
      </c>
      <c r="E8" s="33">
        <v>101.10643314159067</v>
      </c>
      <c r="F8" s="35">
        <v>1149546</v>
      </c>
      <c r="G8" s="33">
        <v>101.06742980732457</v>
      </c>
      <c r="H8" s="35">
        <v>2271908</v>
      </c>
      <c r="I8" s="34">
        <v>103.84573895268794</v>
      </c>
      <c r="J8" s="5"/>
      <c r="K8" s="14"/>
      <c r="O8" s="13"/>
      <c r="P8" s="6"/>
    </row>
    <row r="9" spans="1:53">
      <c r="A9" s="184">
        <v>39934</v>
      </c>
      <c r="B9" s="177">
        <v>8674726</v>
      </c>
      <c r="C9" s="33">
        <v>95.118277145804527</v>
      </c>
      <c r="D9" s="35">
        <v>1945342</v>
      </c>
      <c r="E9" s="33">
        <v>101.83048022558945</v>
      </c>
      <c r="F9" s="35">
        <v>1153672</v>
      </c>
      <c r="G9" s="33">
        <v>101.4301853781195</v>
      </c>
      <c r="H9" s="35">
        <v>2270276</v>
      </c>
      <c r="I9" s="34">
        <v>103.77114251393655</v>
      </c>
      <c r="J9" s="5"/>
      <c r="K9" s="14"/>
      <c r="O9" s="13"/>
      <c r="P9" s="6"/>
    </row>
    <row r="10" spans="1:53">
      <c r="A10" s="184">
        <v>39965</v>
      </c>
      <c r="B10" s="177">
        <v>8922743</v>
      </c>
      <c r="C10" s="33">
        <v>97.837780879164058</v>
      </c>
      <c r="D10" s="35">
        <v>1894680</v>
      </c>
      <c r="E10" s="33">
        <v>99.178537385107518</v>
      </c>
      <c r="F10" s="35">
        <v>1158562</v>
      </c>
      <c r="G10" s="33">
        <v>101.86011139391861</v>
      </c>
      <c r="H10" s="35">
        <v>2271485</v>
      </c>
      <c r="I10" s="34">
        <v>103.82640421396745</v>
      </c>
      <c r="J10" s="5"/>
      <c r="K10" s="14"/>
      <c r="O10" s="13"/>
      <c r="P10" s="6"/>
    </row>
    <row r="11" spans="1:53">
      <c r="A11" s="184">
        <v>39995</v>
      </c>
      <c r="B11" s="177">
        <v>9013349</v>
      </c>
      <c r="C11" s="33">
        <v>98.831274693155748</v>
      </c>
      <c r="D11" s="35">
        <v>1830370</v>
      </c>
      <c r="E11" s="33">
        <v>95.812179087539448</v>
      </c>
      <c r="F11" s="35">
        <v>1049015</v>
      </c>
      <c r="G11" s="33">
        <v>92.228801526281316</v>
      </c>
      <c r="H11" s="35">
        <v>2260614</v>
      </c>
      <c r="I11" s="34">
        <v>103.32950599971112</v>
      </c>
      <c r="J11" s="5"/>
      <c r="K11" s="14"/>
      <c r="O11" s="13"/>
      <c r="P11" s="6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3">
      <c r="A12" s="184">
        <v>40026</v>
      </c>
      <c r="B12" s="177">
        <v>8977653</v>
      </c>
      <c r="C12" s="33">
        <v>98.439868437673255</v>
      </c>
      <c r="D12" s="35">
        <v>1786003</v>
      </c>
      <c r="E12" s="33">
        <v>93.489753048226703</v>
      </c>
      <c r="F12" s="35">
        <v>1053385</v>
      </c>
      <c r="G12" s="33">
        <v>92.613009438150883</v>
      </c>
      <c r="H12" s="35">
        <v>2248048</v>
      </c>
      <c r="I12" s="34">
        <v>102.75513170476631</v>
      </c>
      <c r="J12" s="5"/>
      <c r="K12" s="14"/>
      <c r="O12" s="13"/>
      <c r="P12" s="6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>
      <c r="A13" s="184">
        <v>40057</v>
      </c>
      <c r="B13" s="177">
        <v>8950211</v>
      </c>
      <c r="C13" s="33">
        <v>98.138967203278611</v>
      </c>
      <c r="D13" s="35">
        <v>1820914</v>
      </c>
      <c r="E13" s="33">
        <v>95.317197217506731</v>
      </c>
      <c r="F13" s="35">
        <v>1059182</v>
      </c>
      <c r="G13" s="33">
        <v>93.122678377534825</v>
      </c>
      <c r="H13" s="35">
        <v>2262750</v>
      </c>
      <c r="I13" s="34">
        <v>103.42713957395927</v>
      </c>
      <c r="J13" s="5"/>
      <c r="K13" s="14"/>
      <c r="O13" s="13"/>
      <c r="P13" s="6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>
      <c r="A14" s="184">
        <v>40087</v>
      </c>
      <c r="B14" s="177">
        <v>9046769</v>
      </c>
      <c r="C14" s="33">
        <v>99.197724633155318</v>
      </c>
      <c r="D14" s="35">
        <v>1831341</v>
      </c>
      <c r="E14" s="33">
        <v>95.863006857823052</v>
      </c>
      <c r="F14" s="35">
        <v>1061647</v>
      </c>
      <c r="G14" s="33">
        <v>93.339399774047067</v>
      </c>
      <c r="H14" s="35">
        <v>2279402</v>
      </c>
      <c r="I14" s="34">
        <v>104.1882792173956</v>
      </c>
      <c r="J14" s="5"/>
      <c r="K14" s="14"/>
      <c r="O14" s="13"/>
      <c r="P14" s="6"/>
    </row>
    <row r="15" spans="1:53">
      <c r="A15" s="184">
        <v>40118</v>
      </c>
      <c r="B15" s="177">
        <v>8975981</v>
      </c>
      <c r="C15" s="33">
        <v>98.42153497568404</v>
      </c>
      <c r="D15" s="35">
        <v>1833978</v>
      </c>
      <c r="E15" s="33">
        <v>96.001042728304881</v>
      </c>
      <c r="F15" s="35">
        <v>1066653</v>
      </c>
      <c r="G15" s="33">
        <v>93.779524443799701</v>
      </c>
      <c r="H15" s="35">
        <v>2266276</v>
      </c>
      <c r="I15" s="34">
        <v>103.58830810523216</v>
      </c>
      <c r="J15" s="5"/>
      <c r="K15" s="14"/>
      <c r="O15" s="13"/>
      <c r="P15" s="6"/>
    </row>
    <row r="16" spans="1:53">
      <c r="A16" s="184">
        <v>40148</v>
      </c>
      <c r="B16" s="177">
        <v>9030202</v>
      </c>
      <c r="C16" s="33">
        <v>99.016067656615135</v>
      </c>
      <c r="D16" s="35">
        <v>1832133</v>
      </c>
      <c r="E16" s="33">
        <v>95.904464730186206</v>
      </c>
      <c r="F16" s="35">
        <v>1016692</v>
      </c>
      <c r="G16" s="33">
        <v>89.386981769906058</v>
      </c>
      <c r="H16" s="35">
        <v>2241418</v>
      </c>
      <c r="I16" s="34">
        <v>102.4520836723388</v>
      </c>
      <c r="J16" s="5"/>
      <c r="K16" s="14"/>
      <c r="O16" s="13"/>
      <c r="P16" s="6"/>
    </row>
    <row r="17" spans="1:16">
      <c r="A17" s="184">
        <v>40179</v>
      </c>
      <c r="B17" s="177">
        <v>8874966</v>
      </c>
      <c r="C17" s="33">
        <v>97.31390658881817</v>
      </c>
      <c r="D17" s="35">
        <v>1829450</v>
      </c>
      <c r="E17" s="33">
        <v>95.76402095297621</v>
      </c>
      <c r="F17" s="35">
        <v>1023665</v>
      </c>
      <c r="G17" s="33">
        <v>90.000043959715313</v>
      </c>
      <c r="H17" s="35">
        <v>2224741</v>
      </c>
      <c r="I17" s="34">
        <v>101.68980131384806</v>
      </c>
      <c r="J17" s="5"/>
      <c r="K17" s="14"/>
      <c r="O17" s="13"/>
      <c r="P17" s="6"/>
    </row>
    <row r="18" spans="1:16">
      <c r="A18" s="184">
        <v>40210</v>
      </c>
      <c r="B18" s="177">
        <v>8900113</v>
      </c>
      <c r="C18" s="33">
        <v>97.589643172934544</v>
      </c>
      <c r="D18" s="35">
        <v>1836308</v>
      </c>
      <c r="E18" s="33">
        <v>96.123008438666176</v>
      </c>
      <c r="F18" s="35">
        <v>1036251</v>
      </c>
      <c r="G18" s="33">
        <v>91.106597913671919</v>
      </c>
      <c r="H18" s="35">
        <v>2232394</v>
      </c>
      <c r="I18" s="34">
        <v>102.03960924630171</v>
      </c>
      <c r="J18" s="5"/>
      <c r="K18" s="14"/>
      <c r="O18" s="13"/>
      <c r="P18" s="6"/>
    </row>
    <row r="19" spans="1:16">
      <c r="A19" s="184">
        <v>40238</v>
      </c>
      <c r="B19" s="177">
        <v>9136036</v>
      </c>
      <c r="C19" s="33">
        <v>100.17653632657071</v>
      </c>
      <c r="D19" s="35">
        <v>1836519</v>
      </c>
      <c r="E19" s="33">
        <v>96.134053402136658</v>
      </c>
      <c r="F19" s="35">
        <v>1044023</v>
      </c>
      <c r="G19" s="33">
        <v>91.789907728557552</v>
      </c>
      <c r="H19" s="35">
        <v>2233661</v>
      </c>
      <c r="I19" s="34">
        <v>102.09752204525884</v>
      </c>
      <c r="J19" s="5"/>
      <c r="K19" s="14"/>
      <c r="O19" s="13"/>
      <c r="P19" s="6"/>
    </row>
    <row r="20" spans="1:16">
      <c r="A20" s="184">
        <v>40269</v>
      </c>
      <c r="B20" s="177">
        <v>9361665</v>
      </c>
      <c r="C20" s="33">
        <v>102.65055588109391</v>
      </c>
      <c r="D20" s="35">
        <v>1840882</v>
      </c>
      <c r="E20" s="33">
        <v>96.362438120723027</v>
      </c>
      <c r="F20" s="35">
        <v>1049270</v>
      </c>
      <c r="G20" s="33">
        <v>92.251220981092928</v>
      </c>
      <c r="H20" s="35">
        <v>2228659</v>
      </c>
      <c r="I20" s="34">
        <v>101.86888761717401</v>
      </c>
      <c r="J20" s="5"/>
      <c r="K20" s="14"/>
      <c r="O20" s="13"/>
      <c r="P20" s="6"/>
    </row>
    <row r="21" spans="1:16">
      <c r="A21" s="184">
        <v>40299</v>
      </c>
      <c r="B21" s="177">
        <v>9604589</v>
      </c>
      <c r="C21" s="33">
        <v>105.31421492431525</v>
      </c>
      <c r="D21" s="35">
        <v>1850444</v>
      </c>
      <c r="E21" s="33">
        <v>96.862968645390197</v>
      </c>
      <c r="F21" s="35">
        <v>1047511</v>
      </c>
      <c r="G21" s="33">
        <v>92.096570702608133</v>
      </c>
      <c r="H21" s="35">
        <v>2220134</v>
      </c>
      <c r="I21" s="34">
        <v>101.47922178362279</v>
      </c>
      <c r="J21" s="5"/>
      <c r="K21" s="14"/>
      <c r="O21" s="13"/>
      <c r="P21" s="6"/>
    </row>
    <row r="22" spans="1:16">
      <c r="A22" s="184">
        <v>40330</v>
      </c>
      <c r="B22" s="177">
        <v>9743072</v>
      </c>
      <c r="C22" s="33">
        <v>106.83267952757562</v>
      </c>
      <c r="D22" s="35">
        <v>1849129</v>
      </c>
      <c r="E22" s="33">
        <v>96.794133920443798</v>
      </c>
      <c r="F22" s="35">
        <v>1054916</v>
      </c>
      <c r="G22" s="33">
        <v>92.747614086451179</v>
      </c>
      <c r="H22" s="35">
        <v>2250200</v>
      </c>
      <c r="I22" s="34">
        <v>102.85349661664927</v>
      </c>
      <c r="J22" s="5"/>
      <c r="K22" s="14"/>
      <c r="O22" s="13"/>
      <c r="P22" s="6"/>
    </row>
    <row r="23" spans="1:16">
      <c r="A23" s="184">
        <v>40360</v>
      </c>
      <c r="B23" s="177">
        <v>9976855</v>
      </c>
      <c r="C23" s="33">
        <v>109.39610760426388</v>
      </c>
      <c r="D23" s="35">
        <v>1859828.0926363636</v>
      </c>
      <c r="E23" s="33">
        <v>97.354186467059762</v>
      </c>
      <c r="F23" s="35">
        <v>1068099</v>
      </c>
      <c r="G23" s="33">
        <v>93.906655940496137</v>
      </c>
      <c r="H23" s="35">
        <v>2238882</v>
      </c>
      <c r="I23" s="34">
        <v>102.33616665722023</v>
      </c>
      <c r="J23" s="5"/>
      <c r="K23" s="14"/>
      <c r="O23" s="13"/>
      <c r="P23" s="6"/>
    </row>
    <row r="24" spans="1:16">
      <c r="A24" s="184">
        <v>40391</v>
      </c>
      <c r="B24" s="177">
        <v>9937919</v>
      </c>
      <c r="C24" s="33">
        <v>108.96917478368269</v>
      </c>
      <c r="D24" s="35">
        <v>1861234</v>
      </c>
      <c r="E24" s="33">
        <v>97.427779810539619</v>
      </c>
      <c r="F24" s="35">
        <v>1075781</v>
      </c>
      <c r="G24" s="33">
        <v>94.582053006624733</v>
      </c>
      <c r="H24" s="35">
        <v>2244534</v>
      </c>
      <c r="I24" s="34">
        <v>102.59451167671952</v>
      </c>
      <c r="J24" s="5"/>
      <c r="K24" s="14"/>
      <c r="O24" s="13"/>
      <c r="P24" s="6"/>
    </row>
    <row r="25" spans="1:16">
      <c r="A25" s="184">
        <v>40422</v>
      </c>
      <c r="B25" s="177">
        <v>9959685</v>
      </c>
      <c r="C25" s="33">
        <v>109.20783873921923</v>
      </c>
      <c r="D25" s="35">
        <v>1817693.7794000001</v>
      </c>
      <c r="E25" s="33">
        <v>95.14863219905223</v>
      </c>
      <c r="F25" s="35">
        <v>1083929</v>
      </c>
      <c r="G25" s="33">
        <v>95.298420527428661</v>
      </c>
      <c r="H25" s="35">
        <v>2246537</v>
      </c>
      <c r="I25" s="34">
        <v>102.68606600687824</v>
      </c>
      <c r="J25" s="5"/>
      <c r="K25" s="14"/>
      <c r="M25" s="10"/>
      <c r="N25" s="10"/>
      <c r="O25" s="16"/>
      <c r="P25" s="16"/>
    </row>
    <row r="26" spans="1:16">
      <c r="A26" s="184">
        <v>40452</v>
      </c>
      <c r="B26" s="177">
        <v>9992591</v>
      </c>
      <c r="C26" s="33">
        <v>109.56865267475561</v>
      </c>
      <c r="D26" s="35">
        <v>1824281.3330515001</v>
      </c>
      <c r="E26" s="33">
        <v>95.493462954695246</v>
      </c>
      <c r="F26" s="35">
        <v>1089543</v>
      </c>
      <c r="G26" s="33">
        <v>95.792000211006638</v>
      </c>
      <c r="H26" s="35">
        <v>2263441</v>
      </c>
      <c r="I26" s="34">
        <v>103.45872421806294</v>
      </c>
      <c r="J26" s="5"/>
      <c r="K26" s="14"/>
      <c r="O26" s="13"/>
      <c r="P26" s="6"/>
    </row>
    <row r="27" spans="1:16">
      <c r="A27" s="184">
        <v>40483</v>
      </c>
      <c r="B27" s="177">
        <v>9914876</v>
      </c>
      <c r="C27" s="33">
        <v>108.71650853690203</v>
      </c>
      <c r="D27" s="35">
        <v>1832451.5024645755</v>
      </c>
      <c r="E27" s="33">
        <v>95.921136995998964</v>
      </c>
      <c r="F27" s="35">
        <v>1095643</v>
      </c>
      <c r="G27" s="33">
        <v>96.328308737872618</v>
      </c>
      <c r="H27" s="35">
        <v>2260299</v>
      </c>
      <c r="I27" s="34">
        <v>103.31510779002566</v>
      </c>
      <c r="J27" s="5"/>
      <c r="K27" s="14"/>
      <c r="O27" s="13"/>
      <c r="P27" s="6"/>
    </row>
    <row r="28" spans="1:16">
      <c r="A28" s="184">
        <v>40513</v>
      </c>
      <c r="B28" s="177">
        <v>10030810</v>
      </c>
      <c r="C28" s="33">
        <v>109.98772359806033</v>
      </c>
      <c r="D28" s="35">
        <v>1862191.7550279992</v>
      </c>
      <c r="E28" s="33">
        <v>97.477914262188548</v>
      </c>
      <c r="F28" s="35">
        <v>1101131</v>
      </c>
      <c r="G28" s="33">
        <v>96.810810573190736</v>
      </c>
      <c r="H28" s="35">
        <v>2282511</v>
      </c>
      <c r="I28" s="34">
        <v>104.33038726156107</v>
      </c>
      <c r="J28" s="5"/>
      <c r="K28" s="14"/>
      <c r="O28" s="13"/>
      <c r="P28" s="6"/>
    </row>
    <row r="29" spans="1:16">
      <c r="A29" s="184">
        <v>40544</v>
      </c>
      <c r="B29" s="177">
        <v>9960858</v>
      </c>
      <c r="C29" s="33">
        <v>109.22070067158367</v>
      </c>
      <c r="D29" s="35">
        <v>1876534.0000000005</v>
      </c>
      <c r="E29" s="33">
        <v>98.228670526645871</v>
      </c>
      <c r="F29" s="35">
        <v>1115031</v>
      </c>
      <c r="G29" s="33">
        <v>98.032890659000088</v>
      </c>
      <c r="H29" s="35">
        <v>2287486</v>
      </c>
      <c r="I29" s="34">
        <v>104.55778755738716</v>
      </c>
      <c r="J29" s="5"/>
      <c r="K29" s="14"/>
      <c r="O29" s="13"/>
      <c r="P29" s="6"/>
    </row>
    <row r="30" spans="1:16">
      <c r="A30" s="184">
        <v>40575</v>
      </c>
      <c r="B30" s="177">
        <v>9970036</v>
      </c>
      <c r="C30" s="33">
        <v>109.32133734271821</v>
      </c>
      <c r="D30" s="35">
        <v>1883401.7738148256</v>
      </c>
      <c r="E30" s="33">
        <v>98.588169630476642</v>
      </c>
      <c r="F30" s="35">
        <v>1144364</v>
      </c>
      <c r="G30" s="33">
        <v>100.61183131778037</v>
      </c>
      <c r="H30" s="35">
        <v>2301439</v>
      </c>
      <c r="I30" s="34">
        <v>105.19555968355021</v>
      </c>
      <c r="J30" s="5"/>
      <c r="K30" s="14"/>
      <c r="O30" s="13"/>
      <c r="P30" s="6"/>
    </row>
    <row r="31" spans="1:16">
      <c r="A31" s="184">
        <v>40603</v>
      </c>
      <c r="B31" s="177">
        <v>10252034</v>
      </c>
      <c r="C31" s="33">
        <v>112.41344237503421</v>
      </c>
      <c r="D31" s="35">
        <v>1901118.7959576449</v>
      </c>
      <c r="E31" s="33">
        <v>99.515581300491846</v>
      </c>
      <c r="F31" s="35">
        <v>1157888</v>
      </c>
      <c r="G31" s="33">
        <v>101.80085369767144</v>
      </c>
      <c r="H31" s="35">
        <v>2306478</v>
      </c>
      <c r="I31" s="34">
        <v>105.42588532991554</v>
      </c>
      <c r="J31" s="5"/>
      <c r="K31" s="14"/>
      <c r="O31" s="13"/>
      <c r="P31" s="6"/>
    </row>
    <row r="32" spans="1:16">
      <c r="A32" s="184">
        <v>40634</v>
      </c>
      <c r="B32" s="177">
        <v>10511792</v>
      </c>
      <c r="C32" s="33">
        <v>115.26168604691962</v>
      </c>
      <c r="D32" s="35">
        <v>1906281.7196028521</v>
      </c>
      <c r="E32" s="33">
        <v>99.785838660976268</v>
      </c>
      <c r="F32" s="35">
        <v>1195761</v>
      </c>
      <c r="G32" s="33">
        <v>105.13062629406411</v>
      </c>
      <c r="H32" s="35">
        <v>2305863</v>
      </c>
      <c r="I32" s="34">
        <v>105.39777453957726</v>
      </c>
      <c r="J32" s="5"/>
      <c r="K32" s="14"/>
      <c r="O32" s="13"/>
      <c r="P32" s="6"/>
    </row>
    <row r="33" spans="1:16">
      <c r="A33" s="184">
        <v>40664</v>
      </c>
      <c r="B33" s="177">
        <v>10771209</v>
      </c>
      <c r="C33" s="33">
        <v>118.10619065747829</v>
      </c>
      <c r="D33" s="35">
        <v>1885039.9718485156</v>
      </c>
      <c r="E33" s="33">
        <v>98.673922414550219</v>
      </c>
      <c r="F33" s="35">
        <v>1218210</v>
      </c>
      <c r="G33" s="33">
        <v>107.10432959236155</v>
      </c>
      <c r="H33" s="35">
        <v>2312096</v>
      </c>
      <c r="I33" s="34">
        <v>105.68267625694085</v>
      </c>
      <c r="J33" s="5"/>
      <c r="K33" s="14"/>
      <c r="O33" s="13"/>
      <c r="P33" s="6"/>
    </row>
    <row r="34" spans="1:16">
      <c r="A34" s="184">
        <v>40695</v>
      </c>
      <c r="B34" s="177">
        <v>11045909</v>
      </c>
      <c r="C34" s="33">
        <v>121.1182731984084</v>
      </c>
      <c r="D34" s="35">
        <v>1889623.9999999995</v>
      </c>
      <c r="E34" s="33">
        <v>98.913877028203373</v>
      </c>
      <c r="F34" s="35">
        <v>1199684</v>
      </c>
      <c r="G34" s="33">
        <v>105.47553422044038</v>
      </c>
      <c r="H34" s="35">
        <v>2370551</v>
      </c>
      <c r="I34" s="34">
        <v>108.3545725971445</v>
      </c>
      <c r="J34" s="5"/>
      <c r="K34" s="14"/>
      <c r="O34" s="13"/>
      <c r="P34" s="6"/>
    </row>
    <row r="35" spans="1:16">
      <c r="A35" s="184">
        <v>40725</v>
      </c>
      <c r="B35" s="177">
        <v>11112453</v>
      </c>
      <c r="C35" s="33">
        <v>121.84792744159607</v>
      </c>
      <c r="D35" s="35">
        <v>1868398.0000000002</v>
      </c>
      <c r="E35" s="33">
        <v>97.802785110551724</v>
      </c>
      <c r="F35" s="35">
        <v>1184844</v>
      </c>
      <c r="G35" s="33">
        <v>104.1708098698353</v>
      </c>
      <c r="H35" s="35">
        <v>2376533</v>
      </c>
      <c r="I35" s="34">
        <v>108.62800145536188</v>
      </c>
      <c r="J35" s="5"/>
      <c r="K35" s="14"/>
      <c r="O35" s="13"/>
      <c r="P35" s="6"/>
    </row>
    <row r="36" spans="1:16">
      <c r="A36" s="184">
        <v>40756</v>
      </c>
      <c r="B36" s="177">
        <v>10886860</v>
      </c>
      <c r="C36" s="33">
        <v>119.37430262668509</v>
      </c>
      <c r="D36" s="35">
        <v>1876833</v>
      </c>
      <c r="E36" s="33">
        <v>98.244321920378894</v>
      </c>
      <c r="F36" s="35">
        <v>1166692</v>
      </c>
      <c r="G36" s="33">
        <v>102.57489636497115</v>
      </c>
      <c r="H36" s="35">
        <v>2509484</v>
      </c>
      <c r="I36" s="34">
        <v>114.70500582327591</v>
      </c>
      <c r="J36" s="5"/>
      <c r="K36" s="14"/>
      <c r="O36" s="13"/>
      <c r="P36" s="6"/>
    </row>
    <row r="37" spans="1:16">
      <c r="A37" s="184">
        <v>40787</v>
      </c>
      <c r="B37" s="177">
        <v>11061597</v>
      </c>
      <c r="C37" s="33">
        <v>121.29029194941718</v>
      </c>
      <c r="D37" s="35">
        <v>1864766</v>
      </c>
      <c r="E37" s="33">
        <v>97.612665170623742</v>
      </c>
      <c r="F37" s="35">
        <v>1155959</v>
      </c>
      <c r="G37" s="33">
        <v>101.63125711597891</v>
      </c>
      <c r="H37" s="35">
        <v>2537648</v>
      </c>
      <c r="I37" s="34">
        <v>115.99234289496346</v>
      </c>
      <c r="J37" s="5"/>
      <c r="K37" s="14"/>
      <c r="O37" s="13"/>
      <c r="P37" s="6"/>
    </row>
    <row r="38" spans="1:16">
      <c r="A38" s="184">
        <v>40817</v>
      </c>
      <c r="B38" s="177">
        <v>11078121</v>
      </c>
      <c r="C38" s="33">
        <v>121.47147743142057</v>
      </c>
      <c r="D38" s="35">
        <v>1869097</v>
      </c>
      <c r="E38" s="33">
        <v>97.839374823660094</v>
      </c>
      <c r="F38" s="35">
        <v>1154076</v>
      </c>
      <c r="G38" s="33">
        <v>101.46570482809554</v>
      </c>
      <c r="H38" s="35">
        <v>2579366</v>
      </c>
      <c r="I38" s="34">
        <v>117.8992143605458</v>
      </c>
      <c r="J38" s="5"/>
      <c r="K38" s="14"/>
      <c r="O38" s="13"/>
      <c r="P38" s="6"/>
    </row>
    <row r="39" spans="1:16">
      <c r="A39" s="184">
        <v>40848</v>
      </c>
      <c r="B39" s="177">
        <v>10984191</v>
      </c>
      <c r="C39" s="33">
        <v>120.44153599323504</v>
      </c>
      <c r="D39" s="35">
        <v>1878909</v>
      </c>
      <c r="E39" s="33">
        <v>98.352991797936838</v>
      </c>
      <c r="F39" s="35">
        <v>1142647</v>
      </c>
      <c r="G39" s="33">
        <v>100.46087365538222</v>
      </c>
      <c r="H39" s="35">
        <v>2543634</v>
      </c>
      <c r="I39" s="34">
        <v>116.26595458758958</v>
      </c>
      <c r="J39" s="5"/>
      <c r="K39" s="14"/>
      <c r="O39" s="6"/>
    </row>
    <row r="40" spans="1:16">
      <c r="A40" s="184">
        <v>40878</v>
      </c>
      <c r="B40" s="177">
        <v>11030939</v>
      </c>
      <c r="C40" s="33">
        <v>120.95412730966532</v>
      </c>
      <c r="D40" s="35">
        <v>1880740</v>
      </c>
      <c r="E40" s="33">
        <v>98.448836954877393</v>
      </c>
      <c r="F40" s="35">
        <v>1121777</v>
      </c>
      <c r="G40" s="33">
        <v>98.625995138055487</v>
      </c>
      <c r="H40" s="35">
        <v>2554200</v>
      </c>
      <c r="I40" s="34">
        <v>116.74891167818218</v>
      </c>
      <c r="J40" s="5"/>
      <c r="K40" s="14"/>
      <c r="O40" s="6"/>
    </row>
    <row r="41" spans="1:16">
      <c r="A41" s="184">
        <v>40909</v>
      </c>
      <c r="B41" s="177">
        <v>10957242</v>
      </c>
      <c r="C41" s="33">
        <v>120.14604049852981</v>
      </c>
      <c r="D41" s="35">
        <v>1900471</v>
      </c>
      <c r="E41" s="33">
        <v>99.481671903863798</v>
      </c>
      <c r="F41" s="35">
        <v>1139504</v>
      </c>
      <c r="G41" s="33">
        <v>100.18454288490028</v>
      </c>
      <c r="H41" s="35">
        <v>2563237</v>
      </c>
      <c r="I41" s="34">
        <v>117.16198031604756</v>
      </c>
      <c r="J41" s="5"/>
      <c r="K41" s="14"/>
    </row>
    <row r="42" spans="1:16">
      <c r="A42" s="184">
        <v>40940</v>
      </c>
      <c r="B42" s="177">
        <v>10845430</v>
      </c>
      <c r="C42" s="33">
        <v>118.92002312296927</v>
      </c>
      <c r="D42" s="35">
        <v>1921116</v>
      </c>
      <c r="E42" s="33">
        <v>100.56235091262282</v>
      </c>
      <c r="F42" s="35">
        <v>1138592</v>
      </c>
      <c r="G42" s="33">
        <v>100.10436036416228</v>
      </c>
      <c r="H42" s="35">
        <v>2576419</v>
      </c>
      <c r="I42" s="34">
        <v>117.76451110993284</v>
      </c>
      <c r="J42" s="5"/>
      <c r="K42" s="14"/>
    </row>
    <row r="43" spans="1:16">
      <c r="A43" s="184">
        <v>40969</v>
      </c>
      <c r="B43" s="177">
        <v>11257343</v>
      </c>
      <c r="C43" s="33">
        <v>123.43664473084021</v>
      </c>
      <c r="D43" s="35">
        <v>1932074</v>
      </c>
      <c r="E43" s="33">
        <v>101.1359561719099</v>
      </c>
      <c r="F43" s="35">
        <v>1136096</v>
      </c>
      <c r="G43" s="33">
        <v>99.8849134653004</v>
      </c>
      <c r="H43" s="35">
        <v>2574644</v>
      </c>
      <c r="I43" s="34">
        <v>117.68337834107028</v>
      </c>
      <c r="J43" s="5"/>
      <c r="K43" s="14"/>
    </row>
    <row r="44" spans="1:16">
      <c r="A44" s="184">
        <v>41000</v>
      </c>
      <c r="B44" s="177">
        <v>11521869</v>
      </c>
      <c r="C44" s="33">
        <v>126.3371694713647</v>
      </c>
      <c r="D44" s="35">
        <v>1937480</v>
      </c>
      <c r="E44" s="33">
        <v>101.4189375582674</v>
      </c>
      <c r="F44" s="35">
        <v>1121103</v>
      </c>
      <c r="G44" s="33">
        <v>98.566737441808328</v>
      </c>
      <c r="H44" s="35">
        <v>2569269</v>
      </c>
      <c r="I44" s="34">
        <v>117.43769460437376</v>
      </c>
      <c r="J44" s="5"/>
      <c r="K44" s="14"/>
    </row>
    <row r="45" spans="1:16">
      <c r="A45" s="184">
        <v>41030</v>
      </c>
      <c r="B45" s="177">
        <v>11820778</v>
      </c>
      <c r="C45" s="33">
        <v>129.61470343651536</v>
      </c>
      <c r="D45" s="35">
        <v>1931182</v>
      </c>
      <c r="E45" s="33">
        <v>101.0892637197029</v>
      </c>
      <c r="F45" s="35">
        <v>1113613</v>
      </c>
      <c r="G45" s="33">
        <v>97.908220906361407</v>
      </c>
      <c r="H45" s="35">
        <v>2574350</v>
      </c>
      <c r="I45" s="34">
        <v>117.66994001203051</v>
      </c>
      <c r="J45" s="5"/>
      <c r="K45" s="14"/>
    </row>
    <row r="46" spans="1:16">
      <c r="A46" s="184">
        <v>41061</v>
      </c>
      <c r="B46" s="177">
        <v>12087084</v>
      </c>
      <c r="C46" s="33">
        <v>132.53474585786566</v>
      </c>
      <c r="D46" s="35">
        <v>1935759</v>
      </c>
      <c r="E46" s="33">
        <v>101.32885043915508</v>
      </c>
      <c r="F46" s="35">
        <v>1104403</v>
      </c>
      <c r="G46" s="33">
        <v>97.098482950224422</v>
      </c>
      <c r="H46" s="35">
        <v>2610813</v>
      </c>
      <c r="I46" s="34">
        <v>119.33661277317746</v>
      </c>
      <c r="J46" s="5"/>
      <c r="K46" s="14"/>
    </row>
    <row r="47" spans="1:16">
      <c r="A47" s="184">
        <v>41091</v>
      </c>
      <c r="B47" s="177">
        <v>12107944</v>
      </c>
      <c r="C47" s="33">
        <v>132.76347553316162</v>
      </c>
      <c r="D47" s="35">
        <v>1938997</v>
      </c>
      <c r="E47" s="33">
        <v>101.49834613449835</v>
      </c>
      <c r="F47" s="35">
        <v>1103934</v>
      </c>
      <c r="G47" s="33">
        <v>97.057248737257169</v>
      </c>
      <c r="H47" s="35">
        <v>2613791</v>
      </c>
      <c r="I47" s="34">
        <v>119.47273299045787</v>
      </c>
      <c r="J47" s="5"/>
      <c r="K47" s="14"/>
    </row>
    <row r="48" spans="1:16">
      <c r="A48" s="184">
        <v>41122</v>
      </c>
      <c r="B48" s="177">
        <v>11716148</v>
      </c>
      <c r="C48" s="33">
        <v>128.46743661359028</v>
      </c>
      <c r="D48" s="35">
        <v>1937355</v>
      </c>
      <c r="E48" s="33">
        <v>101.41239433346263</v>
      </c>
      <c r="F48" s="35">
        <v>1101083</v>
      </c>
      <c r="G48" s="33">
        <v>96.80659044052031</v>
      </c>
      <c r="H48" s="35">
        <v>2600540</v>
      </c>
      <c r="I48" s="34">
        <v>118.86704830302244</v>
      </c>
      <c r="J48" s="5"/>
      <c r="K48" s="14"/>
    </row>
    <row r="49" spans="1:11">
      <c r="A49" s="184">
        <v>41153</v>
      </c>
      <c r="B49" s="177">
        <v>12069085</v>
      </c>
      <c r="C49" s="33">
        <v>132.33738701675099</v>
      </c>
      <c r="D49" s="35">
        <v>1937908</v>
      </c>
      <c r="E49" s="33">
        <v>101.44134155999902</v>
      </c>
      <c r="F49" s="35">
        <v>1097163</v>
      </c>
      <c r="G49" s="33">
        <v>96.461946272435938</v>
      </c>
      <c r="H49" s="35">
        <v>2613470</v>
      </c>
      <c r="I49" s="34">
        <v>119.45806052915935</v>
      </c>
      <c r="J49" s="5"/>
      <c r="K49" s="14"/>
    </row>
    <row r="50" spans="1:11">
      <c r="A50" s="184">
        <v>41183</v>
      </c>
      <c r="B50" s="177">
        <v>11743906</v>
      </c>
      <c r="C50" s="33">
        <v>128.77180278458093</v>
      </c>
      <c r="D50" s="35">
        <v>1987922</v>
      </c>
      <c r="E50" s="33">
        <v>104.05936432309292</v>
      </c>
      <c r="F50" s="35">
        <v>1079239</v>
      </c>
      <c r="G50" s="33">
        <v>94.886078397756307</v>
      </c>
      <c r="H50" s="35">
        <v>2688851</v>
      </c>
      <c r="I50" s="34">
        <v>122.90362066979557</v>
      </c>
      <c r="J50" s="5"/>
      <c r="K50" s="14"/>
    </row>
    <row r="51" spans="1:11">
      <c r="A51" s="184">
        <v>41214</v>
      </c>
      <c r="B51" s="177">
        <v>11996881</v>
      </c>
      <c r="C51" s="33">
        <v>131.54567093453286</v>
      </c>
      <c r="D51" s="35">
        <v>1933781</v>
      </c>
      <c r="E51" s="33">
        <v>101.22531044984409</v>
      </c>
      <c r="F51" s="35">
        <v>1071133</v>
      </c>
      <c r="G51" s="33">
        <v>94.173403493038975</v>
      </c>
      <c r="H51" s="35">
        <v>2622715</v>
      </c>
      <c r="I51" s="34">
        <v>119.88063655627734</v>
      </c>
      <c r="J51" s="5"/>
      <c r="K51" s="14"/>
    </row>
    <row r="52" spans="1:11">
      <c r="A52" s="184">
        <v>41244</v>
      </c>
      <c r="B52" s="177">
        <v>11939620</v>
      </c>
      <c r="C52" s="33">
        <v>130.91780468634869</v>
      </c>
      <c r="D52" s="35">
        <v>1910505</v>
      </c>
      <c r="E52" s="33">
        <v>100.00690964539385</v>
      </c>
      <c r="F52" s="35">
        <v>1056852</v>
      </c>
      <c r="G52" s="33">
        <v>92.917826104158152</v>
      </c>
      <c r="H52" s="35">
        <v>2662608</v>
      </c>
      <c r="I52" s="34">
        <v>121.70408982288832</v>
      </c>
      <c r="J52" s="5"/>
      <c r="K52" s="14"/>
    </row>
    <row r="53" spans="1:11">
      <c r="A53" s="184">
        <v>41275</v>
      </c>
      <c r="B53" s="177">
        <v>11698045</v>
      </c>
      <c r="C53" s="33">
        <v>128.26893741359589</v>
      </c>
      <c r="D53" s="35">
        <v>1913440</v>
      </c>
      <c r="E53" s="33">
        <v>100.16054456381032</v>
      </c>
      <c r="F53" s="35">
        <v>1050279</v>
      </c>
      <c r="G53" s="33">
        <v>92.339931686602398</v>
      </c>
      <c r="H53" s="35">
        <v>2667984</v>
      </c>
      <c r="I53" s="34">
        <v>121.949819268187</v>
      </c>
      <c r="J53" s="5"/>
      <c r="K53" s="14"/>
    </row>
    <row r="54" spans="1:11">
      <c r="A54" s="184">
        <v>41306</v>
      </c>
      <c r="B54" s="177">
        <v>11620928</v>
      </c>
      <c r="C54" s="33">
        <v>127.42335033930064</v>
      </c>
      <c r="D54" s="35">
        <v>1927111.9999999998</v>
      </c>
      <c r="E54" s="33">
        <v>100.87621632005894</v>
      </c>
      <c r="F54" s="35">
        <v>1042120</v>
      </c>
      <c r="G54" s="33">
        <v>91.622597052061494</v>
      </c>
      <c r="H54" s="35">
        <v>2670744</v>
      </c>
      <c r="I54" s="34">
        <v>122.07597501019303</v>
      </c>
      <c r="K54" s="14"/>
    </row>
    <row r="55" spans="1:11">
      <c r="A55" s="184">
        <v>41334</v>
      </c>
      <c r="B55" s="177">
        <v>11896801</v>
      </c>
      <c r="C55" s="33">
        <v>130.44829481259518</v>
      </c>
      <c r="D55" s="35">
        <v>1938193</v>
      </c>
      <c r="E55" s="33">
        <v>101.45626011255393</v>
      </c>
      <c r="F55" s="35">
        <v>1034903</v>
      </c>
      <c r="G55" s="33">
        <v>90.988082521177589</v>
      </c>
      <c r="H55" s="35">
        <v>2651342</v>
      </c>
      <c r="I55" s="34">
        <v>121.18913671077243</v>
      </c>
      <c r="K55" s="14"/>
    </row>
    <row r="56" spans="1:11">
      <c r="A56" s="184">
        <v>41365</v>
      </c>
      <c r="B56" s="177">
        <v>12132681</v>
      </c>
      <c r="C56" s="33">
        <v>133.03471647169454</v>
      </c>
      <c r="D56" s="35">
        <v>1948982</v>
      </c>
      <c r="E56" s="33">
        <v>102.02101893190492</v>
      </c>
      <c r="F56" s="35">
        <v>1027778</v>
      </c>
      <c r="G56" s="33">
        <v>90.361656577912001</v>
      </c>
      <c r="H56" s="35">
        <v>2649513</v>
      </c>
      <c r="I56" s="34">
        <v>121.10553567739235</v>
      </c>
      <c r="J56" s="6"/>
      <c r="K56" s="14"/>
    </row>
    <row r="57" spans="1:11">
      <c r="A57" s="184">
        <v>41395</v>
      </c>
      <c r="B57" s="177">
        <v>12216079</v>
      </c>
      <c r="C57" s="33">
        <v>133.94917464333082</v>
      </c>
      <c r="D57" s="35">
        <v>1958586</v>
      </c>
      <c r="E57" s="33">
        <v>102.52374798010651</v>
      </c>
      <c r="F57" s="35">
        <v>1022716</v>
      </c>
      <c r="G57" s="33">
        <v>89.916608420043872</v>
      </c>
      <c r="H57" s="35">
        <v>2650756</v>
      </c>
      <c r="I57" s="34">
        <v>121.16235146989722</v>
      </c>
      <c r="K57" s="14"/>
    </row>
    <row r="58" spans="1:11">
      <c r="A58" s="184">
        <v>41426</v>
      </c>
      <c r="B58" s="177">
        <v>12274403</v>
      </c>
      <c r="C58" s="33">
        <v>134.5886966750644</v>
      </c>
      <c r="D58" s="35">
        <v>1961927</v>
      </c>
      <c r="E58" s="33">
        <v>102.69863529268892</v>
      </c>
      <c r="F58" s="35">
        <v>1012428</v>
      </c>
      <c r="G58" s="33">
        <v>89.012093317683679</v>
      </c>
      <c r="H58" s="35">
        <v>2663305</v>
      </c>
      <c r="I58" s="34">
        <v>121.73594871860504</v>
      </c>
      <c r="K58" s="14"/>
    </row>
    <row r="59" spans="1:11">
      <c r="A59" s="184">
        <v>41456</v>
      </c>
      <c r="B59" s="177">
        <v>12200031</v>
      </c>
      <c r="C59" s="33">
        <v>133.77320849619997</v>
      </c>
      <c r="D59" s="35">
        <v>1966920</v>
      </c>
      <c r="E59" s="33">
        <v>102.95999786429142</v>
      </c>
      <c r="F59" s="35">
        <v>1003774</v>
      </c>
      <c r="G59" s="33">
        <v>88.251238564979047</v>
      </c>
      <c r="H59" s="35">
        <v>2668898</v>
      </c>
      <c r="I59" s="34">
        <v>121.99159693057595</v>
      </c>
      <c r="K59" s="14"/>
    </row>
    <row r="60" spans="1:11">
      <c r="A60" s="184">
        <v>41487</v>
      </c>
      <c r="B60" s="177">
        <v>12236880</v>
      </c>
      <c r="C60" s="33">
        <v>134.17725738426233</v>
      </c>
      <c r="D60" s="35">
        <v>1945347</v>
      </c>
      <c r="E60" s="33">
        <v>101.83074195458164</v>
      </c>
      <c r="F60" s="35">
        <v>986334</v>
      </c>
      <c r="G60" s="33">
        <v>86.717923694726153</v>
      </c>
      <c r="H60" s="35">
        <v>2663081</v>
      </c>
      <c r="I60" s="34">
        <v>121.72570999171761</v>
      </c>
      <c r="K60" s="14"/>
    </row>
    <row r="61" spans="1:11">
      <c r="A61" s="184">
        <v>41518</v>
      </c>
      <c r="B61" s="177">
        <v>12523723</v>
      </c>
      <c r="C61" s="33">
        <v>137.32248778938799</v>
      </c>
      <c r="D61" s="35">
        <v>1913073</v>
      </c>
      <c r="E61" s="33">
        <v>100.14133365578346</v>
      </c>
      <c r="F61" s="35">
        <v>970007</v>
      </c>
      <c r="G61" s="33">
        <v>85.282463150768635</v>
      </c>
      <c r="H61" s="35">
        <v>2707070</v>
      </c>
      <c r="I61" s="34">
        <v>123.73638569284185</v>
      </c>
      <c r="K61" s="14"/>
    </row>
    <row r="62" spans="1:11">
      <c r="A62" s="184">
        <v>41548</v>
      </c>
      <c r="B62" s="177">
        <v>12297151</v>
      </c>
      <c r="C62" s="33">
        <v>134.83812825002281</v>
      </c>
      <c r="D62" s="35">
        <v>1896377</v>
      </c>
      <c r="E62" s="33">
        <v>99.267368205057338</v>
      </c>
      <c r="F62" s="35">
        <v>960369</v>
      </c>
      <c r="G62" s="33">
        <v>84.43509567832038</v>
      </c>
      <c r="H62" s="35">
        <v>2756891</v>
      </c>
      <c r="I62" s="34">
        <v>126.0136339618571</v>
      </c>
    </row>
    <row r="63" spans="1:11">
      <c r="A63" s="184">
        <v>41579</v>
      </c>
      <c r="B63" s="177">
        <v>12433976</v>
      </c>
      <c r="C63" s="33">
        <v>136.33841290114316</v>
      </c>
      <c r="D63" s="35">
        <v>1860055</v>
      </c>
      <c r="E63" s="33">
        <v>97.366064114180844</v>
      </c>
      <c r="F63" s="35">
        <v>940806</v>
      </c>
      <c r="G63" s="33">
        <v>82.715127856831998</v>
      </c>
      <c r="H63" s="35">
        <v>2766055</v>
      </c>
      <c r="I63" s="34">
        <v>126.43250759219882</v>
      </c>
    </row>
    <row r="64" spans="1:11">
      <c r="A64" s="184">
        <v>41609</v>
      </c>
      <c r="B64" s="177">
        <v>12363785</v>
      </c>
      <c r="C64" s="33">
        <v>135.56876934224101</v>
      </c>
      <c r="D64" s="35">
        <v>1832463</v>
      </c>
      <c r="E64" s="33">
        <v>95.921738843670852</v>
      </c>
      <c r="F64" s="35">
        <v>928454</v>
      </c>
      <c r="G64" s="33">
        <v>81.629147049643706</v>
      </c>
      <c r="H64" s="35">
        <v>2823400</v>
      </c>
      <c r="I64" s="34">
        <v>129.053667383987</v>
      </c>
    </row>
    <row r="65" spans="1:9">
      <c r="A65" s="184">
        <v>41640</v>
      </c>
      <c r="B65" s="177">
        <v>12329012</v>
      </c>
      <c r="C65" s="33">
        <v>135.18748377181595</v>
      </c>
      <c r="D65" s="35">
        <v>1812824</v>
      </c>
      <c r="E65" s="33">
        <v>94.893719708140765</v>
      </c>
      <c r="F65" s="35">
        <v>908141</v>
      </c>
      <c r="G65" s="33">
        <v>79.84323965518</v>
      </c>
      <c r="H65" s="36">
        <v>2838873</v>
      </c>
      <c r="I65" s="34">
        <v>129.76091658545772</v>
      </c>
    </row>
    <row r="66" spans="1:9">
      <c r="A66" s="184">
        <v>41671</v>
      </c>
      <c r="B66" s="177">
        <v>12355589</v>
      </c>
      <c r="C66" s="33">
        <v>135.47890029052837</v>
      </c>
      <c r="D66" s="35">
        <v>1925354</v>
      </c>
      <c r="E66" s="33">
        <v>100.7841924064044</v>
      </c>
      <c r="F66" s="35">
        <v>929946</v>
      </c>
      <c r="G66" s="33">
        <v>81.760322840149286</v>
      </c>
      <c r="H66" s="36">
        <v>2836699</v>
      </c>
      <c r="I66" s="34">
        <v>129.66154608432689</v>
      </c>
    </row>
    <row r="67" spans="1:9">
      <c r="A67" s="184">
        <v>41699</v>
      </c>
      <c r="B67" s="177">
        <v>12566310</v>
      </c>
      <c r="C67" s="33">
        <v>137.7894537856406</v>
      </c>
      <c r="D67" s="35">
        <v>1928800</v>
      </c>
      <c r="E67" s="33">
        <v>100.96457602782283</v>
      </c>
      <c r="F67" s="35">
        <v>942484</v>
      </c>
      <c r="G67" s="33">
        <v>82.862656661435466</v>
      </c>
      <c r="H67" s="36">
        <v>2849623</v>
      </c>
      <c r="I67" s="34">
        <v>130.25228405885073</v>
      </c>
    </row>
    <row r="68" spans="1:9">
      <c r="A68" s="184">
        <v>41730</v>
      </c>
      <c r="B68" s="177">
        <v>12730077</v>
      </c>
      <c r="C68" s="33">
        <v>139.5851571765416</v>
      </c>
      <c r="D68" s="35">
        <v>1902614</v>
      </c>
      <c r="E68" s="33">
        <v>99.593848949917103</v>
      </c>
      <c r="F68" s="35">
        <v>912476</v>
      </c>
      <c r="G68" s="33">
        <v>80.22437038697737</v>
      </c>
      <c r="H68" s="36">
        <v>2844868</v>
      </c>
      <c r="I68" s="34">
        <v>130.03493965550342</v>
      </c>
    </row>
    <row r="69" spans="1:9">
      <c r="A69" s="184">
        <v>41760</v>
      </c>
      <c r="B69" s="177">
        <v>12922571</v>
      </c>
      <c r="C69" s="33">
        <v>141.69585181299519</v>
      </c>
      <c r="D69" s="35">
        <v>1904808</v>
      </c>
      <c r="E69" s="33">
        <v>99.708695631690773</v>
      </c>
      <c r="F69" s="35">
        <v>910468</v>
      </c>
      <c r="G69" s="33">
        <v>80.047828170264765</v>
      </c>
      <c r="H69" s="36">
        <v>2849314</v>
      </c>
      <c r="I69" s="34">
        <v>130.23816010077834</v>
      </c>
    </row>
    <row r="70" spans="1:9">
      <c r="A70" s="184">
        <v>41791</v>
      </c>
      <c r="B70" s="177">
        <v>13034290</v>
      </c>
      <c r="C70" s="33">
        <v>142.92084944455749</v>
      </c>
      <c r="D70" s="35">
        <v>1906518</v>
      </c>
      <c r="E70" s="33">
        <v>99.79820694702029</v>
      </c>
      <c r="F70" s="35">
        <v>910428</v>
      </c>
      <c r="G70" s="33">
        <v>80.044311393039408</v>
      </c>
      <c r="H70" s="36">
        <v>2852087</v>
      </c>
      <c r="I70" s="34">
        <v>130.36491005461264</v>
      </c>
    </row>
    <row r="71" spans="1:9">
      <c r="A71" s="184">
        <v>41821</v>
      </c>
      <c r="B71" s="177">
        <v>12701507</v>
      </c>
      <c r="C71" s="33">
        <v>139.27188743429778</v>
      </c>
      <c r="D71" s="35">
        <v>1948562</v>
      </c>
      <c r="E71" s="33">
        <v>101.99903369656083</v>
      </c>
      <c r="F71" s="35">
        <v>927355</v>
      </c>
      <c r="G71" s="33">
        <v>81.532523595377199</v>
      </c>
      <c r="H71" s="36">
        <v>2864800</v>
      </c>
      <c r="I71" s="34">
        <v>130.94600351407732</v>
      </c>
    </row>
    <row r="72" spans="1:9">
      <c r="A72" s="184">
        <v>41852</v>
      </c>
      <c r="B72" s="177">
        <v>12884711</v>
      </c>
      <c r="C72" s="33">
        <v>141.2807173208233</v>
      </c>
      <c r="D72" s="35">
        <v>1983848</v>
      </c>
      <c r="E72" s="33">
        <v>103.84610754025523</v>
      </c>
      <c r="F72" s="35">
        <v>925809</v>
      </c>
      <c r="G72" s="33">
        <v>81.396600155617392</v>
      </c>
      <c r="H72" s="36">
        <v>2859563</v>
      </c>
      <c r="I72" s="34">
        <v>130.70662756448112</v>
      </c>
    </row>
    <row r="73" spans="1:9">
      <c r="A73" s="184">
        <v>41883</v>
      </c>
      <c r="B73" s="177">
        <v>13155308</v>
      </c>
      <c r="C73" s="33">
        <v>144.24781051095096</v>
      </c>
      <c r="D73" s="35">
        <v>1984653</v>
      </c>
      <c r="E73" s="33">
        <v>103.88824590799808</v>
      </c>
      <c r="F73" s="35">
        <v>922896</v>
      </c>
      <c r="G73" s="33">
        <v>81.140490854181223</v>
      </c>
      <c r="H73" s="36">
        <v>2879940</v>
      </c>
      <c r="I73" s="34">
        <v>131.63803175102342</v>
      </c>
    </row>
    <row r="74" spans="1:9">
      <c r="A74" s="184">
        <v>41913</v>
      </c>
      <c r="B74" s="178">
        <v>13072609</v>
      </c>
      <c r="C74" s="33">
        <v>143.34101686678503</v>
      </c>
      <c r="D74" s="35">
        <v>2001958</v>
      </c>
      <c r="E74" s="33">
        <v>104.79408994997313</v>
      </c>
      <c r="F74" s="35">
        <v>922888</v>
      </c>
      <c r="G74" s="33">
        <v>81.139787498736155</v>
      </c>
      <c r="H74" s="36">
        <v>2908367</v>
      </c>
      <c r="I74" s="34">
        <v>132.93739018508327</v>
      </c>
    </row>
    <row r="75" spans="1:9" s="43" customFormat="1">
      <c r="A75" s="184">
        <v>41944</v>
      </c>
      <c r="B75" s="179">
        <v>13100694</v>
      </c>
      <c r="C75" s="32">
        <v>143.64896858925326</v>
      </c>
      <c r="D75" s="44">
        <v>1990727</v>
      </c>
      <c r="E75" s="32">
        <v>104.20619428771241</v>
      </c>
      <c r="F75" s="44">
        <v>878159</v>
      </c>
      <c r="G75" s="32">
        <v>77.207239285918376</v>
      </c>
      <c r="H75" s="44">
        <v>2929226</v>
      </c>
      <c r="I75" s="34">
        <v>133.89082591787445</v>
      </c>
    </row>
    <row r="76" spans="1:9">
      <c r="A76" s="184">
        <v>41974</v>
      </c>
      <c r="B76" s="45">
        <v>13093230</v>
      </c>
      <c r="C76" s="32">
        <v>143.56712590965549</v>
      </c>
      <c r="D76" s="46">
        <v>1963165</v>
      </c>
      <c r="E76" s="32">
        <v>102.76343939115556</v>
      </c>
      <c r="F76" s="44">
        <v>864468</v>
      </c>
      <c r="G76" s="32">
        <v>76.003534361111477</v>
      </c>
      <c r="H76" s="42">
        <v>2910148</v>
      </c>
      <c r="I76" s="34">
        <v>133.01879720555888</v>
      </c>
    </row>
    <row r="77" spans="1:9">
      <c r="A77" s="184">
        <v>42005</v>
      </c>
      <c r="B77" s="180">
        <v>12913416</v>
      </c>
      <c r="C77" s="32">
        <v>141.59546733661287</v>
      </c>
      <c r="D77" s="55">
        <v>1971494</v>
      </c>
      <c r="E77" s="32">
        <v>103.19942754634828</v>
      </c>
      <c r="F77" s="47">
        <v>850325</v>
      </c>
      <c r="G77" s="32">
        <v>74.760089853658101</v>
      </c>
      <c r="H77" s="47">
        <v>2926680</v>
      </c>
      <c r="I77" s="34">
        <v>133.77445181673411</v>
      </c>
    </row>
    <row r="78" spans="1:9">
      <c r="A78" s="184">
        <v>42036</v>
      </c>
      <c r="B78" s="180">
        <v>12851205</v>
      </c>
      <c r="C78" s="32">
        <v>140.91332439175014</v>
      </c>
      <c r="D78" s="48">
        <v>2027866</v>
      </c>
      <c r="E78" s="32">
        <v>106.150264895913</v>
      </c>
      <c r="F78" s="57">
        <v>886675</v>
      </c>
      <c r="G78" s="32">
        <v>77.955961157195546</v>
      </c>
      <c r="H78" s="57">
        <v>2929385</v>
      </c>
      <c r="I78" s="34">
        <v>133.89809358562044</v>
      </c>
    </row>
    <row r="79" spans="1:9">
      <c r="A79" s="184">
        <v>42064</v>
      </c>
      <c r="B79" s="181">
        <v>13148326</v>
      </c>
      <c r="C79" s="32">
        <v>144.17125295616108</v>
      </c>
      <c r="D79" s="48">
        <v>2025815</v>
      </c>
      <c r="E79" s="32">
        <v>106.04290366331601</v>
      </c>
      <c r="F79" s="48">
        <v>872201</v>
      </c>
      <c r="G79" s="32">
        <v>76.683415318202393</v>
      </c>
      <c r="H79" s="48">
        <v>2926533</v>
      </c>
      <c r="I79" s="34">
        <v>133.76773265221422</v>
      </c>
    </row>
    <row r="80" spans="1:9">
      <c r="A80" s="184">
        <v>42095</v>
      </c>
      <c r="B80" s="180">
        <v>13451823</v>
      </c>
      <c r="C80" s="32">
        <v>147.49909429188978</v>
      </c>
      <c r="D80" s="57">
        <v>1949831</v>
      </c>
      <c r="E80" s="32">
        <v>102.06546051477905</v>
      </c>
      <c r="F80" s="58">
        <v>839337</v>
      </c>
      <c r="G80" s="32">
        <v>73.794031149854277</v>
      </c>
      <c r="H80" s="57">
        <v>2928695</v>
      </c>
      <c r="I80" s="34">
        <v>133.86655465011893</v>
      </c>
    </row>
    <row r="81" spans="1:9">
      <c r="A81" s="184">
        <v>42125</v>
      </c>
      <c r="B81" s="180">
        <v>13585611</v>
      </c>
      <c r="C81" s="32">
        <v>148.96607827072469</v>
      </c>
      <c r="D81" s="58">
        <v>2026587</v>
      </c>
      <c r="E81" s="32">
        <v>106.08331461971039</v>
      </c>
      <c r="F81" s="58">
        <v>848248</v>
      </c>
      <c r="G81" s="32">
        <v>74.577481196231773</v>
      </c>
      <c r="H81" s="58">
        <v>2928677</v>
      </c>
      <c r="I81" s="34">
        <v>133.86573189527977</v>
      </c>
    </row>
    <row r="82" spans="1:9">
      <c r="A82" s="184">
        <v>42156</v>
      </c>
      <c r="B82" s="182">
        <v>13596512</v>
      </c>
      <c r="C82" s="32">
        <v>149.08560761829906</v>
      </c>
      <c r="D82" s="63">
        <v>1996411</v>
      </c>
      <c r="E82" s="32">
        <v>104.50372780603578</v>
      </c>
      <c r="F82" s="63">
        <v>833523</v>
      </c>
      <c r="G82" s="32">
        <v>73.282867580149542</v>
      </c>
      <c r="H82" s="63">
        <v>2936848</v>
      </c>
      <c r="I82" s="34">
        <v>134.23921688366062</v>
      </c>
    </row>
    <row r="83" spans="1:9">
      <c r="A83" s="184">
        <v>42186</v>
      </c>
      <c r="B83" s="180">
        <v>13318215</v>
      </c>
      <c r="C83" s="32">
        <v>146.03408401111585</v>
      </c>
      <c r="D83" s="63">
        <v>2010252</v>
      </c>
      <c r="E83" s="32">
        <v>105.22824600222052</v>
      </c>
      <c r="F83" s="63">
        <v>828359</v>
      </c>
      <c r="G83" s="32">
        <v>72.828851640356774</v>
      </c>
      <c r="H83" s="63">
        <v>2948014</v>
      </c>
      <c r="I83" s="34">
        <v>134.7495991355589</v>
      </c>
    </row>
    <row r="84" spans="1:9">
      <c r="A84" s="184">
        <v>42217</v>
      </c>
      <c r="B84" s="183">
        <v>13566414</v>
      </c>
      <c r="C84" s="32">
        <v>148.75558337251488</v>
      </c>
      <c r="D84" s="26">
        <v>2018645</v>
      </c>
      <c r="E84" s="32">
        <v>105.66758428851328</v>
      </c>
      <c r="F84" s="26">
        <v>611147</v>
      </c>
      <c r="G84" s="32">
        <v>53.731696273534936</v>
      </c>
      <c r="H84" s="26">
        <v>2949836</v>
      </c>
      <c r="I84" s="34">
        <v>134.83288020872376</v>
      </c>
    </row>
    <row r="85" spans="1:9">
      <c r="A85" s="184">
        <v>42248</v>
      </c>
      <c r="B85" s="180">
        <v>13489364</v>
      </c>
      <c r="C85" s="32">
        <v>147.91073095249791</v>
      </c>
      <c r="D85" s="63">
        <v>2027249</v>
      </c>
      <c r="E85" s="32">
        <v>106.11796753827656</v>
      </c>
      <c r="F85" s="63">
        <v>814110</v>
      </c>
      <c r="G85" s="32">
        <v>71.576087673256225</v>
      </c>
      <c r="H85" s="63">
        <v>2967562</v>
      </c>
      <c r="I85" s="34">
        <v>135.64311089089722</v>
      </c>
    </row>
    <row r="86" spans="1:9">
      <c r="A86" s="184">
        <v>42278</v>
      </c>
      <c r="B86" s="180">
        <v>13741124</v>
      </c>
      <c r="C86" s="32">
        <v>150.67127664053783</v>
      </c>
      <c r="D86" s="63">
        <v>2026155</v>
      </c>
      <c r="E86" s="32">
        <v>106.06070123478504</v>
      </c>
      <c r="F86" s="63">
        <v>808113</v>
      </c>
      <c r="G86" s="32">
        <v>71.048834847745525</v>
      </c>
      <c r="H86" s="63">
        <v>3071020</v>
      </c>
      <c r="I86" s="34">
        <v>140.37203145483167</v>
      </c>
    </row>
    <row r="87" spans="1:9">
      <c r="A87" s="184">
        <v>42309</v>
      </c>
      <c r="B87" s="183">
        <v>13755572</v>
      </c>
      <c r="C87" s="32">
        <v>150.8296988049039</v>
      </c>
      <c r="D87" s="63">
        <v>2027916</v>
      </c>
      <c r="E87" s="32">
        <v>106.15288218583491</v>
      </c>
      <c r="F87" s="63">
        <v>802893</v>
      </c>
      <c r="G87" s="32">
        <v>70.589895419837262</v>
      </c>
      <c r="H87" s="26">
        <v>2996123</v>
      </c>
      <c r="I87" s="34">
        <v>136.94859427764868</v>
      </c>
    </row>
    <row r="88" spans="1:9">
      <c r="A88" s="184">
        <v>42339</v>
      </c>
      <c r="B88" s="180">
        <v>13713717</v>
      </c>
      <c r="C88" s="32">
        <v>150.37075918076619</v>
      </c>
      <c r="D88" s="63">
        <v>2035701</v>
      </c>
      <c r="E88" s="32">
        <v>106.5603942266772</v>
      </c>
      <c r="F88" s="63">
        <v>797334</v>
      </c>
      <c r="G88" s="32">
        <v>70.101151304944153</v>
      </c>
      <c r="H88" s="63">
        <v>3032971</v>
      </c>
      <c r="I88" s="34">
        <v>138.63286485063341</v>
      </c>
    </row>
    <row r="89" spans="1:9">
      <c r="A89" s="184">
        <v>42370</v>
      </c>
      <c r="B89" s="180">
        <v>13352629</v>
      </c>
      <c r="C89" s="32">
        <v>146.41143315040807</v>
      </c>
      <c r="D89" s="63">
        <v>2011113</v>
      </c>
      <c r="E89" s="32">
        <v>105.27331573467589</v>
      </c>
      <c r="F89" s="63">
        <v>792615</v>
      </c>
      <c r="G89" s="32">
        <v>69.686259511783405</v>
      </c>
      <c r="H89" s="63">
        <v>3034105</v>
      </c>
      <c r="I89" s="34">
        <v>138.68469840550114</v>
      </c>
    </row>
    <row r="90" spans="1:9">
      <c r="A90" s="184">
        <v>42401</v>
      </c>
      <c r="B90" s="183">
        <v>13258741</v>
      </c>
      <c r="C90" s="32">
        <v>145.38195224177011</v>
      </c>
      <c r="D90" s="91">
        <v>1949324</v>
      </c>
      <c r="E90" s="32">
        <v>102.03892119497083</v>
      </c>
      <c r="F90" s="91">
        <v>758850</v>
      </c>
      <c r="G90" s="32">
        <v>66.717659936434245</v>
      </c>
      <c r="H90" s="91">
        <v>3059263</v>
      </c>
      <c r="I90" s="34">
        <v>139.83463541904732</v>
      </c>
    </row>
    <row r="91" spans="1:9">
      <c r="A91" s="184">
        <v>42430</v>
      </c>
      <c r="B91" s="183">
        <v>13503330</v>
      </c>
      <c r="C91" s="32">
        <v>148.06386799205609</v>
      </c>
      <c r="D91" s="91">
        <v>1935899</v>
      </c>
      <c r="E91" s="32">
        <v>101.33617885093645</v>
      </c>
      <c r="F91" s="91">
        <v>748079</v>
      </c>
      <c r="G91" s="32">
        <v>65.770679749077942</v>
      </c>
      <c r="H91" s="91">
        <v>3068719</v>
      </c>
      <c r="I91" s="34">
        <v>140.26685596122448</v>
      </c>
    </row>
    <row r="92" spans="1:9">
      <c r="A92" s="184">
        <v>42461</v>
      </c>
      <c r="B92" s="183">
        <v>13665900</v>
      </c>
      <c r="C92" s="32">
        <v>149.84644629085116</v>
      </c>
      <c r="D92" s="91">
        <v>1931701</v>
      </c>
      <c r="E92" s="32">
        <v>101.1164311890924</v>
      </c>
      <c r="F92" s="91">
        <v>740165</v>
      </c>
      <c r="G92" s="32">
        <v>65.074885375042314</v>
      </c>
      <c r="H92" s="91">
        <v>3062031</v>
      </c>
      <c r="I92" s="34">
        <v>139.96115682987076</v>
      </c>
    </row>
    <row r="93" spans="1:9">
      <c r="A93" s="184">
        <v>42491</v>
      </c>
      <c r="B93" s="183">
        <v>13696518</v>
      </c>
      <c r="C93" s="32">
        <v>150.18217233103391</v>
      </c>
      <c r="D93" s="148">
        <v>1944407</v>
      </c>
      <c r="E93" s="32">
        <v>101.78153690404963</v>
      </c>
      <c r="F93" s="148">
        <v>738719</v>
      </c>
      <c r="G93" s="32">
        <v>64.947753878345878</v>
      </c>
      <c r="H93" s="148">
        <v>3063975</v>
      </c>
      <c r="I93" s="32">
        <v>140.05001435250108</v>
      </c>
    </row>
    <row r="94" spans="1:9">
      <c r="A94" s="185">
        <v>42522</v>
      </c>
      <c r="B94" s="180">
        <v>13686743</v>
      </c>
      <c r="C94" s="149">
        <v>150.07498956133026</v>
      </c>
      <c r="D94" s="91">
        <v>1946198</v>
      </c>
      <c r="E94" s="149">
        <v>101.87528822905266</v>
      </c>
      <c r="F94" s="91">
        <v>733669</v>
      </c>
      <c r="G94" s="149">
        <v>64.503760753645352</v>
      </c>
      <c r="H94" s="91">
        <v>3083240</v>
      </c>
      <c r="I94" s="149">
        <v>140.93059057342356</v>
      </c>
    </row>
    <row r="95" spans="1:9">
      <c r="A95" s="185">
        <v>42552</v>
      </c>
      <c r="B95" s="180">
        <v>13362031</v>
      </c>
      <c r="C95" s="149">
        <v>146.51452597912967</v>
      </c>
      <c r="D95" s="91">
        <v>1954146</v>
      </c>
      <c r="E95" s="149">
        <v>102.29133263504038</v>
      </c>
      <c r="F95" s="91">
        <v>729995</v>
      </c>
      <c r="G95" s="149">
        <v>64.180744765496897</v>
      </c>
      <c r="H95" s="91">
        <v>3071724</v>
      </c>
      <c r="I95" s="149">
        <v>140.40421031076363</v>
      </c>
    </row>
    <row r="96" spans="1:9">
      <c r="A96" s="185">
        <v>42583</v>
      </c>
      <c r="B96" s="180">
        <v>13471407</v>
      </c>
      <c r="C96" s="149">
        <v>147.7138326409308</v>
      </c>
      <c r="D96" s="91">
        <v>1962189</v>
      </c>
      <c r="E96" s="149">
        <v>102.71234989187977</v>
      </c>
      <c r="F96" s="91">
        <v>727885</v>
      </c>
      <c r="G96" s="149">
        <v>63.995234766859653</v>
      </c>
      <c r="H96" s="91">
        <v>3042243</v>
      </c>
      <c r="I96" s="149">
        <v>139.05667501001017</v>
      </c>
    </row>
    <row r="97" spans="1:9">
      <c r="A97" s="185">
        <v>42614</v>
      </c>
      <c r="B97" s="180">
        <v>13470684</v>
      </c>
      <c r="C97" s="149">
        <v>147.70590495371897</v>
      </c>
      <c r="D97" s="91">
        <v>1967273</v>
      </c>
      <c r="E97" s="149">
        <v>102.97847593114015</v>
      </c>
      <c r="F97" s="91">
        <v>725393</v>
      </c>
      <c r="G97" s="149">
        <v>63.776139545720298</v>
      </c>
      <c r="H97" s="91">
        <v>2992784</v>
      </c>
      <c r="I97" s="149">
        <v>136.7959732549827</v>
      </c>
    </row>
    <row r="98" spans="1:9">
      <c r="A98" s="185">
        <v>42644</v>
      </c>
      <c r="B98" s="180">
        <v>13660465</v>
      </c>
      <c r="C98" s="149">
        <v>149.78685157439702</v>
      </c>
      <c r="D98" s="91">
        <v>1970606</v>
      </c>
      <c r="E98" s="149">
        <v>103.15294447733505</v>
      </c>
      <c r="F98" s="91">
        <v>724432</v>
      </c>
      <c r="G98" s="149">
        <v>63.691648972881254</v>
      </c>
      <c r="H98" s="91">
        <v>2994165</v>
      </c>
      <c r="I98" s="149">
        <v>136.85909683458789</v>
      </c>
    </row>
    <row r="99" spans="1:9">
      <c r="A99" s="185">
        <v>42675</v>
      </c>
      <c r="B99" s="180">
        <v>13583875</v>
      </c>
      <c r="C99" s="149">
        <v>148.94704304942491</v>
      </c>
      <c r="D99" s="91">
        <v>1984374</v>
      </c>
      <c r="E99" s="149">
        <v>103.87364143023379</v>
      </c>
      <c r="F99" s="91">
        <v>722235</v>
      </c>
      <c r="G99" s="149">
        <v>63.49848998377886</v>
      </c>
      <c r="H99" s="91">
        <v>2986386</v>
      </c>
      <c r="I99" s="149">
        <v>136.50352961826005</v>
      </c>
    </row>
    <row r="100" spans="1:9">
      <c r="A100" s="185">
        <v>42705</v>
      </c>
      <c r="B100" s="180">
        <v>13415843</v>
      </c>
      <c r="C100" s="149">
        <v>147.10457397946652</v>
      </c>
      <c r="D100" s="91">
        <v>1983661</v>
      </c>
      <c r="E100" s="149">
        <v>103.83631887594727</v>
      </c>
      <c r="F100" s="91">
        <v>717876</v>
      </c>
      <c r="G100" s="149">
        <v>63.11524918564627</v>
      </c>
      <c r="H100" s="91">
        <v>2982548</v>
      </c>
      <c r="I100" s="149">
        <v>136.32810000310818</v>
      </c>
    </row>
    <row r="101" spans="1:9">
      <c r="A101" s="185">
        <v>42736</v>
      </c>
      <c r="B101" s="180">
        <v>13115945</v>
      </c>
      <c r="C101" s="149">
        <v>143.81619563996941</v>
      </c>
      <c r="D101" s="91">
        <v>1806614</v>
      </c>
      <c r="E101" s="149">
        <v>94.568652299838831</v>
      </c>
      <c r="F101" s="91">
        <v>713465</v>
      </c>
      <c r="G101" s="149">
        <v>62.727436577120734</v>
      </c>
      <c r="H101" s="91">
        <v>2970210</v>
      </c>
      <c r="I101" s="149">
        <v>135.76414726945953</v>
      </c>
    </row>
    <row r="102" spans="1:9">
      <c r="A102" s="185">
        <v>42767</v>
      </c>
      <c r="B102" s="180">
        <v>13126079</v>
      </c>
      <c r="C102" s="149">
        <v>143.92731484080591</v>
      </c>
      <c r="D102" s="91">
        <v>1983739</v>
      </c>
      <c r="E102" s="149">
        <v>103.84040184822545</v>
      </c>
      <c r="F102" s="91">
        <v>715201</v>
      </c>
      <c r="G102" s="149">
        <v>62.880064708700942</v>
      </c>
      <c r="H102" s="91">
        <v>2965218</v>
      </c>
      <c r="I102" s="149">
        <v>135.53596992739645</v>
      </c>
    </row>
    <row r="103" spans="1:9">
      <c r="A103" s="185">
        <v>42795</v>
      </c>
      <c r="B103" s="180">
        <v>13558803</v>
      </c>
      <c r="C103" s="149">
        <v>148.67212883950063</v>
      </c>
      <c r="D103" s="91">
        <v>2006893</v>
      </c>
      <c r="E103" s="149">
        <v>105.05241646526619</v>
      </c>
      <c r="F103" s="91">
        <v>727211</v>
      </c>
      <c r="G103" s="149">
        <v>63.935977070612495</v>
      </c>
      <c r="H103" s="91">
        <v>2970810</v>
      </c>
      <c r="I103" s="149">
        <v>135.79157243076517</v>
      </c>
    </row>
    <row r="104" spans="1:9">
      <c r="A104" s="185">
        <v>42826</v>
      </c>
      <c r="B104" s="180">
        <v>13849359</v>
      </c>
      <c r="C104" s="149">
        <v>151.85807224962983</v>
      </c>
      <c r="D104" s="91">
        <v>2031171</v>
      </c>
      <c r="E104" s="149">
        <v>106.32326775975163</v>
      </c>
      <c r="F104" s="91">
        <v>728918</v>
      </c>
      <c r="G104" s="149">
        <v>64.086055538704329</v>
      </c>
      <c r="H104" s="91">
        <v>2969930</v>
      </c>
      <c r="I104" s="149">
        <v>135.75134886085021</v>
      </c>
    </row>
    <row r="105" spans="1:9">
      <c r="A105" s="185">
        <v>42856</v>
      </c>
      <c r="B105" s="180">
        <v>14105505</v>
      </c>
      <c r="C105" s="149">
        <v>154.66671038042372</v>
      </c>
      <c r="D105" s="91">
        <v>2041743</v>
      </c>
      <c r="E105" s="149">
        <v>106.87666754084151</v>
      </c>
      <c r="F105" s="91">
        <v>729891</v>
      </c>
      <c r="G105" s="149">
        <v>64.171601144710991</v>
      </c>
      <c r="H105" s="91">
        <v>2970555</v>
      </c>
      <c r="I105" s="149">
        <v>135.77991673721027</v>
      </c>
    </row>
    <row r="106" spans="1:9">
      <c r="A106" s="185">
        <v>42887</v>
      </c>
      <c r="B106" s="180">
        <v>14009873</v>
      </c>
      <c r="C106" s="149">
        <v>153.61810653057216</v>
      </c>
      <c r="D106" s="91">
        <v>2061171</v>
      </c>
      <c r="E106" s="149">
        <v>107.8936417129011</v>
      </c>
      <c r="F106" s="91">
        <v>728002</v>
      </c>
      <c r="G106" s="149">
        <v>64.005521340243803</v>
      </c>
      <c r="H106" s="91">
        <v>2976758</v>
      </c>
      <c r="I106" s="149">
        <v>136.0634471965086</v>
      </c>
    </row>
    <row r="107" spans="1:9">
      <c r="A107" s="185">
        <v>42917</v>
      </c>
      <c r="B107" s="180">
        <v>14195607</v>
      </c>
      <c r="C107" s="149">
        <v>155.65467783984448</v>
      </c>
      <c r="D107" s="91">
        <v>2025404</v>
      </c>
      <c r="E107" s="149">
        <v>106.02138954015787</v>
      </c>
      <c r="F107" s="91">
        <v>725985</v>
      </c>
      <c r="G107" s="149">
        <v>63.828187848655496</v>
      </c>
      <c r="H107" s="91">
        <v>2975092</v>
      </c>
      <c r="I107" s="149">
        <v>135.98729666528322</v>
      </c>
    </row>
    <row r="108" spans="1:9">
      <c r="A108" s="185">
        <v>42949</v>
      </c>
      <c r="B108" s="180">
        <v>14265038</v>
      </c>
      <c r="C108" s="149">
        <v>156.41598800693339</v>
      </c>
      <c r="D108" s="91">
        <v>2034842</v>
      </c>
      <c r="E108" s="149">
        <v>106.51542918581869</v>
      </c>
      <c r="F108" s="91">
        <v>719077</v>
      </c>
      <c r="G108" s="149">
        <v>63.22084042183743</v>
      </c>
      <c r="H108" s="91">
        <v>2960311</v>
      </c>
      <c r="I108" s="149">
        <v>135.31167781651837</v>
      </c>
    </row>
    <row r="109" spans="1:9">
      <c r="A109" s="185">
        <v>42981</v>
      </c>
      <c r="B109" s="180">
        <v>14547574</v>
      </c>
      <c r="C109" s="149">
        <v>159.51399220345405</v>
      </c>
      <c r="D109" s="91">
        <v>2050491</v>
      </c>
      <c r="E109" s="149">
        <v>107.33458858557989</v>
      </c>
      <c r="F109" s="91">
        <v>721626</v>
      </c>
      <c r="G109" s="149">
        <v>63.444947050522906</v>
      </c>
      <c r="H109" s="91">
        <v>2964754</v>
      </c>
      <c r="I109" s="149">
        <v>135.51476113598676</v>
      </c>
    </row>
    <row r="110" spans="1:9">
      <c r="A110" s="185">
        <v>43011</v>
      </c>
      <c r="B110" s="180">
        <v>14644895</v>
      </c>
      <c r="C110" s="149">
        <v>160.58111592011173</v>
      </c>
      <c r="D110" s="91">
        <v>2051518</v>
      </c>
      <c r="E110" s="149">
        <v>107.38834772057604</v>
      </c>
      <c r="F110" s="91">
        <v>717318</v>
      </c>
      <c r="G110" s="149">
        <v>63.066190143352628</v>
      </c>
      <c r="H110" s="91">
        <v>2976497</v>
      </c>
      <c r="I110" s="149">
        <v>136.05151725134064</v>
      </c>
    </row>
    <row r="111" spans="1:9">
      <c r="A111" s="185">
        <v>43042</v>
      </c>
      <c r="B111" s="180">
        <v>14555878</v>
      </c>
      <c r="C111" s="149">
        <v>159.6050454740033</v>
      </c>
      <c r="D111" s="91">
        <v>2059343</v>
      </c>
      <c r="E111" s="149">
        <v>107.79795359335584</v>
      </c>
      <c r="F111" s="91">
        <v>708447</v>
      </c>
      <c r="G111" s="149">
        <v>62.286256874200483</v>
      </c>
      <c r="H111" s="91">
        <v>2979048</v>
      </c>
      <c r="I111" s="149">
        <v>136.16811989549186</v>
      </c>
    </row>
    <row r="112" spans="1:9">
      <c r="A112" s="185">
        <v>43072</v>
      </c>
      <c r="B112" s="180">
        <v>14477817</v>
      </c>
      <c r="C112" s="149">
        <v>158.74910744987685</v>
      </c>
      <c r="D112" s="91">
        <v>2071892</v>
      </c>
      <c r="E112" s="149">
        <v>108.45484101795829</v>
      </c>
      <c r="F112" s="91">
        <v>705592</v>
      </c>
      <c r="G112" s="149">
        <v>62.035246899741082</v>
      </c>
      <c r="H112" s="91">
        <v>2986088</v>
      </c>
      <c r="I112" s="149">
        <v>136.48990845481157</v>
      </c>
    </row>
    <row r="113" spans="1:9">
      <c r="A113" s="185">
        <v>43103</v>
      </c>
      <c r="B113" s="180">
        <v>14218231</v>
      </c>
      <c r="C113" s="149">
        <v>155.90274975613866</v>
      </c>
      <c r="D113" s="91">
        <v>2052155</v>
      </c>
      <c r="E113" s="149">
        <v>107.42169199418123</v>
      </c>
      <c r="F113" s="91">
        <v>710746</v>
      </c>
      <c r="G113" s="149">
        <v>62.488383645227522</v>
      </c>
      <c r="H113" s="91">
        <v>2989631</v>
      </c>
      <c r="I113" s="149">
        <v>136.65185403232147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zoomScale="80" zoomScaleNormal="80" workbookViewId="0">
      <pane ySplit="2" topLeftCell="A81" activePane="bottomLeft" state="frozen"/>
      <selection pane="bottomLeft" activeCell="B91" sqref="B91"/>
    </sheetView>
  </sheetViews>
  <sheetFormatPr defaultColWidth="9.140625" defaultRowHeight="15"/>
  <cols>
    <col min="1" max="1" width="13.7109375" style="4" bestFit="1" customWidth="1"/>
    <col min="2" max="2" width="34.42578125" style="4" bestFit="1" customWidth="1"/>
    <col min="3" max="3" width="12" style="4" bestFit="1" customWidth="1"/>
    <col min="4" max="8" width="12" style="4" customWidth="1"/>
    <col min="9" max="9" width="17.85546875" style="4" customWidth="1"/>
    <col min="10" max="10" width="27.140625" style="4" customWidth="1"/>
    <col min="11" max="11" width="26.42578125" style="4" customWidth="1"/>
    <col min="12" max="12" width="20.42578125" style="4" customWidth="1"/>
    <col min="13" max="14" width="23.42578125" style="4" customWidth="1"/>
    <col min="15" max="16384" width="9.140625" style="4"/>
  </cols>
  <sheetData>
    <row r="1" spans="1:14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4" ht="39.950000000000003" customHeight="1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291</v>
      </c>
      <c r="J2" s="85" t="s">
        <v>312</v>
      </c>
      <c r="K2" s="85" t="s">
        <v>313</v>
      </c>
      <c r="L2" s="85" t="s">
        <v>314</v>
      </c>
      <c r="M2" s="89" t="s">
        <v>315</v>
      </c>
      <c r="N2" s="152" t="s">
        <v>316</v>
      </c>
    </row>
    <row r="3" spans="1:14">
      <c r="A3" s="37">
        <v>1</v>
      </c>
      <c r="B3" s="80" t="s">
        <v>168</v>
      </c>
      <c r="C3" s="91">
        <v>15770</v>
      </c>
      <c r="D3" s="91">
        <v>16711</v>
      </c>
      <c r="E3" s="91">
        <v>16527</v>
      </c>
      <c r="F3" s="91"/>
      <c r="G3" s="91"/>
      <c r="H3" s="91"/>
      <c r="I3" s="92">
        <f t="shared" ref="I3:I34" si="0">E3/$E$92</f>
        <v>8.9186362640481884E-3</v>
      </c>
      <c r="J3" s="92">
        <f t="shared" ref="J3:J66" si="1">(E3-C3)/C3</f>
        <v>4.800253646163602E-2</v>
      </c>
      <c r="K3" s="90">
        <f t="shared" ref="K3:K66" si="2">E3-C3</f>
        <v>757</v>
      </c>
      <c r="L3" s="93">
        <f>K3/$K$92</f>
        <v>4.8848794589850808E-3</v>
      </c>
      <c r="M3" s="91">
        <f t="shared" ref="M3:M66" si="3">E3-D3</f>
        <v>-184</v>
      </c>
      <c r="N3" s="91">
        <f>H3-G3</f>
        <v>0</v>
      </c>
    </row>
    <row r="4" spans="1:14">
      <c r="A4" s="37">
        <v>2</v>
      </c>
      <c r="B4" s="80" t="s">
        <v>169</v>
      </c>
      <c r="C4" s="91">
        <v>1944</v>
      </c>
      <c r="D4" s="91">
        <v>3362</v>
      </c>
      <c r="E4" s="91">
        <v>2711</v>
      </c>
      <c r="F4" s="91"/>
      <c r="G4" s="91"/>
      <c r="H4" s="91"/>
      <c r="I4" s="92">
        <f t="shared" si="0"/>
        <v>1.462965021591011E-3</v>
      </c>
      <c r="J4" s="92">
        <f t="shared" si="1"/>
        <v>0.39454732510288065</v>
      </c>
      <c r="K4" s="90">
        <f t="shared" si="2"/>
        <v>767</v>
      </c>
      <c r="L4" s="93">
        <f t="shared" ref="L4:L67" si="4">K4/$K$92</f>
        <v>4.9494089102266273E-3</v>
      </c>
      <c r="M4" s="91">
        <f t="shared" si="3"/>
        <v>-651</v>
      </c>
      <c r="N4" s="91">
        <f t="shared" ref="N4:N67" si="5">H4-G4</f>
        <v>0</v>
      </c>
    </row>
    <row r="5" spans="1:14">
      <c r="A5" s="37">
        <v>3</v>
      </c>
      <c r="B5" s="80" t="s">
        <v>170</v>
      </c>
      <c r="C5" s="91">
        <v>1108</v>
      </c>
      <c r="D5" s="91">
        <v>1166</v>
      </c>
      <c r="E5" s="91">
        <v>1160</v>
      </c>
      <c r="F5" s="91"/>
      <c r="G5" s="91"/>
      <c r="H5" s="91"/>
      <c r="I5" s="92">
        <f t="shared" si="0"/>
        <v>6.2598282000943294E-4</v>
      </c>
      <c r="J5" s="92">
        <f t="shared" si="1"/>
        <v>4.6931407942238268E-2</v>
      </c>
      <c r="K5" s="90">
        <f t="shared" si="2"/>
        <v>52</v>
      </c>
      <c r="L5" s="93">
        <f t="shared" si="4"/>
        <v>3.3555314645604254E-4</v>
      </c>
      <c r="M5" s="91">
        <f t="shared" si="3"/>
        <v>-6</v>
      </c>
      <c r="N5" s="91">
        <f t="shared" si="5"/>
        <v>0</v>
      </c>
    </row>
    <row r="6" spans="1:14">
      <c r="A6" s="37">
        <v>5</v>
      </c>
      <c r="B6" s="80" t="s">
        <v>171</v>
      </c>
      <c r="C6" s="91">
        <v>437</v>
      </c>
      <c r="D6" s="91">
        <v>436</v>
      </c>
      <c r="E6" s="91">
        <v>428</v>
      </c>
      <c r="F6" s="91"/>
      <c r="G6" s="91"/>
      <c r="H6" s="91"/>
      <c r="I6" s="92">
        <f t="shared" si="0"/>
        <v>2.3096607496899765E-4</v>
      </c>
      <c r="J6" s="92">
        <f t="shared" si="1"/>
        <v>-2.0594965675057208E-2</v>
      </c>
      <c r="K6" s="90">
        <f t="shared" si="2"/>
        <v>-9</v>
      </c>
      <c r="L6" s="93">
        <f t="shared" si="4"/>
        <v>-5.8076506117391978E-5</v>
      </c>
      <c r="M6" s="91">
        <f t="shared" si="3"/>
        <v>-8</v>
      </c>
      <c r="N6" s="91">
        <f t="shared" si="5"/>
        <v>0</v>
      </c>
    </row>
    <row r="7" spans="1:14" ht="15.75" customHeight="1">
      <c r="A7" s="37">
        <v>6</v>
      </c>
      <c r="B7" s="80" t="s">
        <v>172</v>
      </c>
      <c r="C7" s="91">
        <v>33</v>
      </c>
      <c r="D7" s="91">
        <v>30</v>
      </c>
      <c r="E7" s="91">
        <v>30</v>
      </c>
      <c r="F7" s="91"/>
      <c r="G7" s="91"/>
      <c r="H7" s="91"/>
      <c r="I7" s="92">
        <f t="shared" si="0"/>
        <v>1.6189210862312922E-5</v>
      </c>
      <c r="J7" s="92">
        <f t="shared" si="1"/>
        <v>-9.0909090909090912E-2</v>
      </c>
      <c r="K7" s="90">
        <f t="shared" si="2"/>
        <v>-3</v>
      </c>
      <c r="L7" s="93">
        <f t="shared" si="4"/>
        <v>-1.9358835372463993E-5</v>
      </c>
      <c r="M7" s="91">
        <f t="shared" si="3"/>
        <v>0</v>
      </c>
      <c r="N7" s="91">
        <f t="shared" si="5"/>
        <v>0</v>
      </c>
    </row>
    <row r="8" spans="1:14">
      <c r="A8" s="37">
        <v>7</v>
      </c>
      <c r="B8" s="80" t="s">
        <v>173</v>
      </c>
      <c r="C8" s="91">
        <v>704</v>
      </c>
      <c r="D8" s="91">
        <v>779</v>
      </c>
      <c r="E8" s="91">
        <v>763</v>
      </c>
      <c r="F8" s="91"/>
      <c r="G8" s="91"/>
      <c r="H8" s="91"/>
      <c r="I8" s="92">
        <f t="shared" si="0"/>
        <v>4.1174559626482526E-4</v>
      </c>
      <c r="J8" s="92">
        <f t="shared" si="1"/>
        <v>8.3806818181818177E-2</v>
      </c>
      <c r="K8" s="90">
        <f t="shared" si="2"/>
        <v>59</v>
      </c>
      <c r="L8" s="93">
        <f t="shared" si="4"/>
        <v>3.8072376232512519E-4</v>
      </c>
      <c r="M8" s="91">
        <f t="shared" si="3"/>
        <v>-16</v>
      </c>
      <c r="N8" s="91">
        <f t="shared" si="5"/>
        <v>0</v>
      </c>
    </row>
    <row r="9" spans="1:14">
      <c r="A9" s="37">
        <v>8</v>
      </c>
      <c r="B9" s="80" t="s">
        <v>174</v>
      </c>
      <c r="C9" s="91">
        <v>4531</v>
      </c>
      <c r="D9" s="91">
        <v>5004</v>
      </c>
      <c r="E9" s="91">
        <v>4908</v>
      </c>
      <c r="F9" s="91"/>
      <c r="G9" s="91"/>
      <c r="H9" s="91"/>
      <c r="I9" s="92">
        <f t="shared" si="0"/>
        <v>2.6485548970743939E-3</v>
      </c>
      <c r="J9" s="92">
        <f t="shared" si="1"/>
        <v>8.3204590598101966E-2</v>
      </c>
      <c r="K9" s="90">
        <f t="shared" si="2"/>
        <v>377</v>
      </c>
      <c r="L9" s="93">
        <f t="shared" si="4"/>
        <v>2.4327603118063086E-3</v>
      </c>
      <c r="M9" s="91">
        <f t="shared" si="3"/>
        <v>-96</v>
      </c>
      <c r="N9" s="91">
        <f t="shared" si="5"/>
        <v>0</v>
      </c>
    </row>
    <row r="10" spans="1:14">
      <c r="A10" s="37">
        <v>9</v>
      </c>
      <c r="B10" s="80" t="s">
        <v>175</v>
      </c>
      <c r="C10" s="91">
        <v>494</v>
      </c>
      <c r="D10" s="91">
        <v>560</v>
      </c>
      <c r="E10" s="91">
        <v>537</v>
      </c>
      <c r="F10" s="91"/>
      <c r="G10" s="91"/>
      <c r="H10" s="91"/>
      <c r="I10" s="92">
        <f t="shared" si="0"/>
        <v>2.8978687443540125E-4</v>
      </c>
      <c r="J10" s="92">
        <f t="shared" si="1"/>
        <v>8.7044534412955468E-2</v>
      </c>
      <c r="K10" s="90">
        <f t="shared" si="2"/>
        <v>43</v>
      </c>
      <c r="L10" s="93">
        <f t="shared" si="4"/>
        <v>2.7747664033865056E-4</v>
      </c>
      <c r="M10" s="91">
        <f t="shared" si="3"/>
        <v>-23</v>
      </c>
      <c r="N10" s="91">
        <f t="shared" si="5"/>
        <v>0</v>
      </c>
    </row>
    <row r="11" spans="1:14">
      <c r="A11" s="94">
        <v>10</v>
      </c>
      <c r="B11" s="80" t="s">
        <v>176</v>
      </c>
      <c r="C11" s="90">
        <v>41464</v>
      </c>
      <c r="D11" s="90">
        <v>42846</v>
      </c>
      <c r="E11" s="91">
        <v>42677</v>
      </c>
      <c r="F11" s="91"/>
      <c r="G11" s="91"/>
      <c r="H11" s="91"/>
      <c r="I11" s="92">
        <f t="shared" si="0"/>
        <v>2.3030231732364282E-2</v>
      </c>
      <c r="J11" s="92">
        <f t="shared" si="1"/>
        <v>2.9254292880571096E-2</v>
      </c>
      <c r="K11" s="90">
        <f t="shared" si="2"/>
        <v>1213</v>
      </c>
      <c r="L11" s="93">
        <f t="shared" si="4"/>
        <v>7.8274224355996073E-3</v>
      </c>
      <c r="M11" s="91">
        <f t="shared" si="3"/>
        <v>-169</v>
      </c>
      <c r="N11" s="91">
        <f t="shared" si="5"/>
        <v>0</v>
      </c>
    </row>
    <row r="12" spans="1:14">
      <c r="A12" s="94">
        <v>11</v>
      </c>
      <c r="B12" s="80" t="s">
        <v>177</v>
      </c>
      <c r="C12" s="90">
        <v>647</v>
      </c>
      <c r="D12" s="90">
        <v>665</v>
      </c>
      <c r="E12" s="91">
        <v>665</v>
      </c>
      <c r="F12" s="91"/>
      <c r="G12" s="91"/>
      <c r="H12" s="91"/>
      <c r="I12" s="92">
        <f t="shared" si="0"/>
        <v>3.5886084078126971E-4</v>
      </c>
      <c r="J12" s="92">
        <f t="shared" si="1"/>
        <v>2.7820710973724884E-2</v>
      </c>
      <c r="K12" s="90">
        <f t="shared" si="2"/>
        <v>18</v>
      </c>
      <c r="L12" s="93">
        <f t="shared" si="4"/>
        <v>1.1615301223478396E-4</v>
      </c>
      <c r="M12" s="91">
        <f t="shared" si="3"/>
        <v>0</v>
      </c>
      <c r="N12" s="91">
        <f t="shared" si="5"/>
        <v>0</v>
      </c>
    </row>
    <row r="13" spans="1:14">
      <c r="A13" s="94">
        <v>12</v>
      </c>
      <c r="B13" s="80" t="s">
        <v>178</v>
      </c>
      <c r="C13" s="90">
        <v>47</v>
      </c>
      <c r="D13" s="90">
        <v>63</v>
      </c>
      <c r="E13" s="91">
        <v>64</v>
      </c>
      <c r="F13" s="91"/>
      <c r="G13" s="91"/>
      <c r="H13" s="91"/>
      <c r="I13" s="92">
        <f t="shared" si="0"/>
        <v>3.4536983172934229E-5</v>
      </c>
      <c r="J13" s="92">
        <f t="shared" si="1"/>
        <v>0.36170212765957449</v>
      </c>
      <c r="K13" s="90">
        <f t="shared" si="2"/>
        <v>17</v>
      </c>
      <c r="L13" s="93">
        <f t="shared" si="4"/>
        <v>1.0970006711062929E-4</v>
      </c>
      <c r="M13" s="91">
        <f t="shared" si="3"/>
        <v>1</v>
      </c>
      <c r="N13" s="91">
        <f t="shared" si="5"/>
        <v>0</v>
      </c>
    </row>
    <row r="14" spans="1:14">
      <c r="A14" s="94">
        <v>13</v>
      </c>
      <c r="B14" s="80" t="s">
        <v>179</v>
      </c>
      <c r="C14" s="90">
        <v>16226</v>
      </c>
      <c r="D14" s="90">
        <v>16843</v>
      </c>
      <c r="E14" s="91">
        <v>16706</v>
      </c>
      <c r="F14" s="91"/>
      <c r="G14" s="91"/>
      <c r="H14" s="91"/>
      <c r="I14" s="92">
        <f t="shared" si="0"/>
        <v>9.0152318888599876E-3</v>
      </c>
      <c r="J14" s="92">
        <f t="shared" si="1"/>
        <v>2.9582152101565388E-2</v>
      </c>
      <c r="K14" s="90">
        <f t="shared" si="2"/>
        <v>480</v>
      </c>
      <c r="L14" s="93">
        <f t="shared" si="4"/>
        <v>3.0974136595942389E-3</v>
      </c>
      <c r="M14" s="91">
        <f t="shared" si="3"/>
        <v>-137</v>
      </c>
      <c r="N14" s="91">
        <f t="shared" si="5"/>
        <v>0</v>
      </c>
    </row>
    <row r="15" spans="1:14">
      <c r="A15" s="94">
        <v>14</v>
      </c>
      <c r="B15" s="80" t="s">
        <v>180</v>
      </c>
      <c r="C15" s="90">
        <v>31470</v>
      </c>
      <c r="D15" s="90">
        <v>33071</v>
      </c>
      <c r="E15" s="91">
        <v>32737</v>
      </c>
      <c r="F15" s="91"/>
      <c r="G15" s="91"/>
      <c r="H15" s="91"/>
      <c r="I15" s="92">
        <f t="shared" si="0"/>
        <v>1.7666206533317935E-2</v>
      </c>
      <c r="J15" s="92">
        <f t="shared" si="1"/>
        <v>4.0260565618048937E-2</v>
      </c>
      <c r="K15" s="90">
        <f t="shared" si="2"/>
        <v>1267</v>
      </c>
      <c r="L15" s="93">
        <f t="shared" si="4"/>
        <v>8.1758814723039593E-3</v>
      </c>
      <c r="M15" s="91">
        <f t="shared" si="3"/>
        <v>-334</v>
      </c>
      <c r="N15" s="91">
        <f t="shared" si="5"/>
        <v>0</v>
      </c>
    </row>
    <row r="16" spans="1:14">
      <c r="A16" s="94">
        <v>15</v>
      </c>
      <c r="B16" s="80" t="s">
        <v>181</v>
      </c>
      <c r="C16" s="90">
        <v>6245</v>
      </c>
      <c r="D16" s="90">
        <v>6451</v>
      </c>
      <c r="E16" s="91">
        <v>6410</v>
      </c>
      <c r="F16" s="91"/>
      <c r="G16" s="91"/>
      <c r="H16" s="91"/>
      <c r="I16" s="92">
        <f t="shared" si="0"/>
        <v>3.459094720914194E-3</v>
      </c>
      <c r="J16" s="92">
        <f t="shared" si="1"/>
        <v>2.6421136909527621E-2</v>
      </c>
      <c r="K16" s="90">
        <f t="shared" si="2"/>
        <v>165</v>
      </c>
      <c r="L16" s="93">
        <f t="shared" si="4"/>
        <v>1.0647359454855196E-3</v>
      </c>
      <c r="M16" s="91">
        <f t="shared" si="3"/>
        <v>-41</v>
      </c>
      <c r="N16" s="91">
        <f t="shared" si="5"/>
        <v>0</v>
      </c>
    </row>
    <row r="17" spans="1:14">
      <c r="A17" s="94">
        <v>16</v>
      </c>
      <c r="B17" s="80" t="s">
        <v>182</v>
      </c>
      <c r="C17" s="90">
        <v>10103</v>
      </c>
      <c r="D17" s="90">
        <v>10618</v>
      </c>
      <c r="E17" s="91">
        <v>10466</v>
      </c>
      <c r="F17" s="91"/>
      <c r="G17" s="91"/>
      <c r="H17" s="91"/>
      <c r="I17" s="92">
        <f t="shared" si="0"/>
        <v>5.6478760294989012E-3</v>
      </c>
      <c r="J17" s="92">
        <f t="shared" si="1"/>
        <v>3.5929921805404337E-2</v>
      </c>
      <c r="K17" s="90">
        <f t="shared" si="2"/>
        <v>363</v>
      </c>
      <c r="L17" s="93">
        <f t="shared" si="4"/>
        <v>2.3424190800681432E-3</v>
      </c>
      <c r="M17" s="91">
        <f t="shared" si="3"/>
        <v>-152</v>
      </c>
      <c r="N17" s="91">
        <f t="shared" si="5"/>
        <v>0</v>
      </c>
    </row>
    <row r="18" spans="1:14">
      <c r="A18" s="94">
        <v>17</v>
      </c>
      <c r="B18" s="80" t="s">
        <v>183</v>
      </c>
      <c r="C18" s="90">
        <v>2402</v>
      </c>
      <c r="D18" s="90">
        <v>2570</v>
      </c>
      <c r="E18" s="91">
        <v>2577</v>
      </c>
      <c r="F18" s="91"/>
      <c r="G18" s="91"/>
      <c r="H18" s="91"/>
      <c r="I18" s="92">
        <f t="shared" si="0"/>
        <v>1.3906532130726799E-3</v>
      </c>
      <c r="J18" s="92">
        <f t="shared" si="1"/>
        <v>7.2855953372189836E-2</v>
      </c>
      <c r="K18" s="90">
        <f t="shared" si="2"/>
        <v>175</v>
      </c>
      <c r="L18" s="93">
        <f t="shared" si="4"/>
        <v>1.1292653967270663E-3</v>
      </c>
      <c r="M18" s="91">
        <f t="shared" si="3"/>
        <v>7</v>
      </c>
      <c r="N18" s="91">
        <f t="shared" si="5"/>
        <v>0</v>
      </c>
    </row>
    <row r="19" spans="1:14">
      <c r="A19" s="94">
        <v>18</v>
      </c>
      <c r="B19" s="80" t="s">
        <v>184</v>
      </c>
      <c r="C19" s="90">
        <v>7709</v>
      </c>
      <c r="D19" s="90">
        <v>7825</v>
      </c>
      <c r="E19" s="91">
        <v>7777</v>
      </c>
      <c r="F19" s="91"/>
      <c r="G19" s="91"/>
      <c r="H19" s="91"/>
      <c r="I19" s="92">
        <f t="shared" si="0"/>
        <v>4.1967830958735859E-3</v>
      </c>
      <c r="J19" s="92">
        <f t="shared" si="1"/>
        <v>8.8208587365417052E-3</v>
      </c>
      <c r="K19" s="90">
        <f t="shared" si="2"/>
        <v>68</v>
      </c>
      <c r="L19" s="93">
        <f t="shared" si="4"/>
        <v>4.3880026844251717E-4</v>
      </c>
      <c r="M19" s="91">
        <f t="shared" si="3"/>
        <v>-48</v>
      </c>
      <c r="N19" s="91">
        <f t="shared" si="5"/>
        <v>0</v>
      </c>
    </row>
    <row r="20" spans="1:14">
      <c r="A20" s="94">
        <v>19</v>
      </c>
      <c r="B20" s="80" t="s">
        <v>185</v>
      </c>
      <c r="C20" s="90">
        <v>271</v>
      </c>
      <c r="D20" s="90">
        <v>272</v>
      </c>
      <c r="E20" s="91">
        <v>267</v>
      </c>
      <c r="F20" s="91"/>
      <c r="G20" s="91"/>
      <c r="H20" s="91"/>
      <c r="I20" s="92">
        <f t="shared" si="0"/>
        <v>1.4408397667458499E-4</v>
      </c>
      <c r="J20" s="92">
        <f t="shared" si="1"/>
        <v>-1.4760147601476014E-2</v>
      </c>
      <c r="K20" s="90">
        <f t="shared" si="2"/>
        <v>-4</v>
      </c>
      <c r="L20" s="93">
        <f t="shared" si="4"/>
        <v>-2.5811780496618657E-5</v>
      </c>
      <c r="M20" s="91">
        <f t="shared" si="3"/>
        <v>-5</v>
      </c>
      <c r="N20" s="91">
        <f t="shared" si="5"/>
        <v>0</v>
      </c>
    </row>
    <row r="21" spans="1:14">
      <c r="A21" s="94">
        <v>20</v>
      </c>
      <c r="B21" s="80" t="s">
        <v>186</v>
      </c>
      <c r="C21" s="90">
        <v>4294</v>
      </c>
      <c r="D21" s="90">
        <v>4611</v>
      </c>
      <c r="E21" s="91">
        <v>4601</v>
      </c>
      <c r="F21" s="91"/>
      <c r="G21" s="91"/>
      <c r="H21" s="91"/>
      <c r="I21" s="92">
        <f t="shared" si="0"/>
        <v>2.4828853059167249E-3</v>
      </c>
      <c r="J21" s="92">
        <f t="shared" si="1"/>
        <v>7.1495109455053565E-2</v>
      </c>
      <c r="K21" s="90">
        <f t="shared" si="2"/>
        <v>307</v>
      </c>
      <c r="L21" s="93">
        <f t="shared" si="4"/>
        <v>1.981054153115482E-3</v>
      </c>
      <c r="M21" s="91">
        <f t="shared" si="3"/>
        <v>-10</v>
      </c>
      <c r="N21" s="91">
        <f t="shared" si="5"/>
        <v>0</v>
      </c>
    </row>
    <row r="22" spans="1:14">
      <c r="A22" s="94">
        <v>21</v>
      </c>
      <c r="B22" s="80" t="s">
        <v>187</v>
      </c>
      <c r="C22" s="90">
        <v>354</v>
      </c>
      <c r="D22" s="90">
        <v>390</v>
      </c>
      <c r="E22" s="91">
        <v>393</v>
      </c>
      <c r="F22" s="91"/>
      <c r="G22" s="91"/>
      <c r="H22" s="91"/>
      <c r="I22" s="92">
        <f t="shared" si="0"/>
        <v>2.1207866229629925E-4</v>
      </c>
      <c r="J22" s="92">
        <f t="shared" si="1"/>
        <v>0.11016949152542373</v>
      </c>
      <c r="K22" s="90">
        <f t="shared" si="2"/>
        <v>39</v>
      </c>
      <c r="L22" s="93">
        <f t="shared" si="4"/>
        <v>2.5166485984203191E-4</v>
      </c>
      <c r="M22" s="91">
        <f t="shared" si="3"/>
        <v>3</v>
      </c>
      <c r="N22" s="91">
        <f t="shared" si="5"/>
        <v>0</v>
      </c>
    </row>
    <row r="23" spans="1:14">
      <c r="A23" s="94">
        <v>22</v>
      </c>
      <c r="B23" s="80" t="s">
        <v>188</v>
      </c>
      <c r="C23" s="90">
        <v>12631</v>
      </c>
      <c r="D23" s="90">
        <v>13332</v>
      </c>
      <c r="E23" s="91">
        <v>13230</v>
      </c>
      <c r="F23" s="91"/>
      <c r="G23" s="91"/>
      <c r="H23" s="91"/>
      <c r="I23" s="92">
        <f t="shared" si="0"/>
        <v>7.1394419902799976E-3</v>
      </c>
      <c r="J23" s="92">
        <f t="shared" si="1"/>
        <v>4.7423006887815693E-2</v>
      </c>
      <c r="K23" s="90">
        <f t="shared" si="2"/>
        <v>599</v>
      </c>
      <c r="L23" s="93">
        <f t="shared" si="4"/>
        <v>3.8653141293686437E-3</v>
      </c>
      <c r="M23" s="91">
        <f t="shared" si="3"/>
        <v>-102</v>
      </c>
      <c r="N23" s="91">
        <f t="shared" si="5"/>
        <v>0</v>
      </c>
    </row>
    <row r="24" spans="1:14">
      <c r="A24" s="94">
        <v>23</v>
      </c>
      <c r="B24" s="80" t="s">
        <v>189</v>
      </c>
      <c r="C24" s="90">
        <v>13441</v>
      </c>
      <c r="D24" s="90">
        <v>14160</v>
      </c>
      <c r="E24" s="91">
        <v>14015</v>
      </c>
      <c r="F24" s="91"/>
      <c r="G24" s="91"/>
      <c r="H24" s="91"/>
      <c r="I24" s="92">
        <f t="shared" si="0"/>
        <v>7.5630596745105191E-3</v>
      </c>
      <c r="J24" s="92">
        <f t="shared" si="1"/>
        <v>4.2705155866378991E-2</v>
      </c>
      <c r="K24" s="90">
        <f t="shared" si="2"/>
        <v>574</v>
      </c>
      <c r="L24" s="93">
        <f t="shared" si="4"/>
        <v>3.7039905012647774E-3</v>
      </c>
      <c r="M24" s="91">
        <f t="shared" si="3"/>
        <v>-145</v>
      </c>
      <c r="N24" s="91">
        <f t="shared" si="5"/>
        <v>0</v>
      </c>
    </row>
    <row r="25" spans="1:14">
      <c r="A25" s="94">
        <v>24</v>
      </c>
      <c r="B25" s="80" t="s">
        <v>190</v>
      </c>
      <c r="C25" s="90">
        <v>6727</v>
      </c>
      <c r="D25" s="90">
        <v>6854</v>
      </c>
      <c r="E25" s="91">
        <v>6775</v>
      </c>
      <c r="F25" s="91"/>
      <c r="G25" s="91"/>
      <c r="H25" s="91"/>
      <c r="I25" s="92">
        <f t="shared" si="0"/>
        <v>3.6560634530723346E-3</v>
      </c>
      <c r="J25" s="92">
        <f t="shared" si="1"/>
        <v>7.1354244090976659E-3</v>
      </c>
      <c r="K25" s="90">
        <f t="shared" si="2"/>
        <v>48</v>
      </c>
      <c r="L25" s="93">
        <f t="shared" si="4"/>
        <v>3.0974136595942389E-4</v>
      </c>
      <c r="M25" s="91">
        <f t="shared" si="3"/>
        <v>-79</v>
      </c>
      <c r="N25" s="91">
        <f t="shared" si="5"/>
        <v>0</v>
      </c>
    </row>
    <row r="26" spans="1:14">
      <c r="A26" s="94">
        <v>25</v>
      </c>
      <c r="B26" s="80" t="s">
        <v>191</v>
      </c>
      <c r="C26" s="90">
        <v>34273</v>
      </c>
      <c r="D26" s="90">
        <v>35657</v>
      </c>
      <c r="E26" s="91">
        <v>35449</v>
      </c>
      <c r="F26" s="91"/>
      <c r="G26" s="91"/>
      <c r="H26" s="91"/>
      <c r="I26" s="92">
        <f t="shared" si="0"/>
        <v>1.9129711195271022E-2</v>
      </c>
      <c r="J26" s="92">
        <f t="shared" si="1"/>
        <v>3.4312724301928631E-2</v>
      </c>
      <c r="K26" s="90">
        <f t="shared" si="2"/>
        <v>1176</v>
      </c>
      <c r="L26" s="93">
        <f t="shared" si="4"/>
        <v>7.5886634660058848E-3</v>
      </c>
      <c r="M26" s="91">
        <f t="shared" si="3"/>
        <v>-208</v>
      </c>
      <c r="N26" s="91">
        <f t="shared" si="5"/>
        <v>0</v>
      </c>
    </row>
    <row r="27" spans="1:14">
      <c r="A27" s="94">
        <v>26</v>
      </c>
      <c r="B27" s="80" t="s">
        <v>192</v>
      </c>
      <c r="C27" s="90">
        <v>1613</v>
      </c>
      <c r="D27" s="90">
        <v>1705</v>
      </c>
      <c r="E27" s="91">
        <v>1719</v>
      </c>
      <c r="F27" s="91"/>
      <c r="G27" s="91"/>
      <c r="H27" s="91"/>
      <c r="I27" s="92">
        <f t="shared" si="0"/>
        <v>9.2764178241053034E-4</v>
      </c>
      <c r="J27" s="92">
        <f t="shared" si="1"/>
        <v>6.5716057036577805E-2</v>
      </c>
      <c r="K27" s="90">
        <f t="shared" si="2"/>
        <v>106</v>
      </c>
      <c r="L27" s="93">
        <f t="shared" si="4"/>
        <v>6.8401218316039441E-4</v>
      </c>
      <c r="M27" s="91">
        <f t="shared" si="3"/>
        <v>14</v>
      </c>
      <c r="N27" s="91">
        <f t="shared" si="5"/>
        <v>0</v>
      </c>
    </row>
    <row r="28" spans="1:14">
      <c r="A28" s="94">
        <v>27</v>
      </c>
      <c r="B28" s="80" t="s">
        <v>193</v>
      </c>
      <c r="C28" s="90">
        <v>5688</v>
      </c>
      <c r="D28" s="90">
        <v>6100</v>
      </c>
      <c r="E28" s="91">
        <v>6115</v>
      </c>
      <c r="F28" s="91"/>
      <c r="G28" s="91"/>
      <c r="H28" s="91"/>
      <c r="I28" s="92">
        <f t="shared" si="0"/>
        <v>3.29990081410145E-3</v>
      </c>
      <c r="J28" s="92">
        <f t="shared" si="1"/>
        <v>7.5070323488045002E-2</v>
      </c>
      <c r="K28" s="90">
        <f t="shared" si="2"/>
        <v>427</v>
      </c>
      <c r="L28" s="93">
        <f t="shared" si="4"/>
        <v>2.7554075680140417E-3</v>
      </c>
      <c r="M28" s="91">
        <f t="shared" si="3"/>
        <v>15</v>
      </c>
      <c r="N28" s="91">
        <f t="shared" si="5"/>
        <v>0</v>
      </c>
    </row>
    <row r="29" spans="1:14">
      <c r="A29" s="94">
        <v>28</v>
      </c>
      <c r="B29" s="80" t="s">
        <v>194</v>
      </c>
      <c r="C29" s="90">
        <v>10407</v>
      </c>
      <c r="D29" s="90">
        <v>11313</v>
      </c>
      <c r="E29" s="91">
        <v>11332</v>
      </c>
      <c r="F29" s="91"/>
      <c r="G29" s="91"/>
      <c r="H29" s="91"/>
      <c r="I29" s="92">
        <f t="shared" si="0"/>
        <v>6.1152045830576672E-3</v>
      </c>
      <c r="J29" s="92">
        <f t="shared" si="1"/>
        <v>8.8882482944172198E-2</v>
      </c>
      <c r="K29" s="90">
        <f t="shared" si="2"/>
        <v>925</v>
      </c>
      <c r="L29" s="93">
        <f t="shared" si="4"/>
        <v>5.968974239843064E-3</v>
      </c>
      <c r="M29" s="91">
        <f t="shared" si="3"/>
        <v>19</v>
      </c>
      <c r="N29" s="91">
        <f t="shared" si="5"/>
        <v>0</v>
      </c>
    </row>
    <row r="30" spans="1:14">
      <c r="A30" s="94">
        <v>29</v>
      </c>
      <c r="B30" s="80" t="s">
        <v>195</v>
      </c>
      <c r="C30" s="90">
        <v>3528</v>
      </c>
      <c r="D30" s="90">
        <v>3752</v>
      </c>
      <c r="E30" s="91">
        <v>3749</v>
      </c>
      <c r="F30" s="91"/>
      <c r="G30" s="91"/>
      <c r="H30" s="91"/>
      <c r="I30" s="92">
        <f t="shared" si="0"/>
        <v>2.0231117174270381E-3</v>
      </c>
      <c r="J30" s="92">
        <f t="shared" si="1"/>
        <v>6.2641723356009066E-2</v>
      </c>
      <c r="K30" s="90">
        <f t="shared" si="2"/>
        <v>221</v>
      </c>
      <c r="L30" s="93">
        <f t="shared" si="4"/>
        <v>1.4261008724381808E-3</v>
      </c>
      <c r="M30" s="91">
        <f t="shared" si="3"/>
        <v>-3</v>
      </c>
      <c r="N30" s="91">
        <f t="shared" si="5"/>
        <v>0</v>
      </c>
    </row>
    <row r="31" spans="1:14">
      <c r="A31" s="94">
        <v>30</v>
      </c>
      <c r="B31" s="80" t="s">
        <v>196</v>
      </c>
      <c r="C31" s="90">
        <v>1042</v>
      </c>
      <c r="D31" s="90">
        <v>1079</v>
      </c>
      <c r="E31" s="91">
        <v>1079</v>
      </c>
      <c r="F31" s="91"/>
      <c r="G31" s="91"/>
      <c r="H31" s="91"/>
      <c r="I31" s="92">
        <f t="shared" si="0"/>
        <v>5.8227195068118805E-4</v>
      </c>
      <c r="J31" s="92">
        <f t="shared" si="1"/>
        <v>3.5508637236084453E-2</v>
      </c>
      <c r="K31" s="90">
        <f t="shared" si="2"/>
        <v>37</v>
      </c>
      <c r="L31" s="93">
        <f t="shared" si="4"/>
        <v>2.3875896959372258E-4</v>
      </c>
      <c r="M31" s="91">
        <f t="shared" si="3"/>
        <v>0</v>
      </c>
      <c r="N31" s="91">
        <f t="shared" si="5"/>
        <v>0</v>
      </c>
    </row>
    <row r="32" spans="1:14">
      <c r="A32" s="94">
        <v>31</v>
      </c>
      <c r="B32" s="80" t="s">
        <v>197</v>
      </c>
      <c r="C32" s="90">
        <v>21198</v>
      </c>
      <c r="D32" s="90">
        <v>22207</v>
      </c>
      <c r="E32" s="91">
        <v>21892</v>
      </c>
      <c r="F32" s="91"/>
      <c r="G32" s="91"/>
      <c r="H32" s="91"/>
      <c r="I32" s="92">
        <f t="shared" si="0"/>
        <v>1.1813806806591816E-2</v>
      </c>
      <c r="J32" s="92">
        <f t="shared" si="1"/>
        <v>3.2738937635626006E-2</v>
      </c>
      <c r="K32" s="90">
        <f t="shared" si="2"/>
        <v>694</v>
      </c>
      <c r="L32" s="93">
        <f t="shared" si="4"/>
        <v>4.4783439161633371E-3</v>
      </c>
      <c r="M32" s="91">
        <f t="shared" si="3"/>
        <v>-315</v>
      </c>
      <c r="N32" s="91">
        <f t="shared" si="5"/>
        <v>0</v>
      </c>
    </row>
    <row r="33" spans="1:14">
      <c r="A33" s="94">
        <v>32</v>
      </c>
      <c r="B33" s="80" t="s">
        <v>198</v>
      </c>
      <c r="C33" s="90">
        <v>6296</v>
      </c>
      <c r="D33" s="90">
        <v>6656</v>
      </c>
      <c r="E33" s="91">
        <v>6592</v>
      </c>
      <c r="F33" s="91"/>
      <c r="G33" s="91"/>
      <c r="H33" s="91"/>
      <c r="I33" s="92">
        <f t="shared" si="0"/>
        <v>3.5573092668122258E-3</v>
      </c>
      <c r="J33" s="92">
        <f t="shared" si="1"/>
        <v>4.7013977128335452E-2</v>
      </c>
      <c r="K33" s="90">
        <f t="shared" si="2"/>
        <v>296</v>
      </c>
      <c r="L33" s="93">
        <f t="shared" si="4"/>
        <v>1.9100717567497806E-3</v>
      </c>
      <c r="M33" s="91">
        <f t="shared" si="3"/>
        <v>-64</v>
      </c>
      <c r="N33" s="91">
        <f t="shared" si="5"/>
        <v>0</v>
      </c>
    </row>
    <row r="34" spans="1:14">
      <c r="A34" s="94">
        <v>33</v>
      </c>
      <c r="B34" s="80" t="s">
        <v>199</v>
      </c>
      <c r="C34" s="90">
        <v>19105</v>
      </c>
      <c r="D34" s="90">
        <v>19488</v>
      </c>
      <c r="E34" s="91">
        <v>18979</v>
      </c>
      <c r="F34" s="91"/>
      <c r="G34" s="91"/>
      <c r="H34" s="91"/>
      <c r="I34" s="92">
        <f t="shared" si="0"/>
        <v>1.0241834431861231E-2</v>
      </c>
      <c r="J34" s="92">
        <f t="shared" si="1"/>
        <v>-6.5951321643548813E-3</v>
      </c>
      <c r="K34" s="90">
        <f t="shared" si="2"/>
        <v>-126</v>
      </c>
      <c r="L34" s="93">
        <f t="shared" si="4"/>
        <v>-8.130710856434877E-4</v>
      </c>
      <c r="M34" s="91">
        <f t="shared" si="3"/>
        <v>-509</v>
      </c>
      <c r="N34" s="91">
        <f t="shared" si="5"/>
        <v>0</v>
      </c>
    </row>
    <row r="35" spans="1:14">
      <c r="A35" s="94">
        <v>35</v>
      </c>
      <c r="B35" s="80" t="s">
        <v>200</v>
      </c>
      <c r="C35" s="91">
        <v>16354</v>
      </c>
      <c r="D35" s="91">
        <v>15411</v>
      </c>
      <c r="E35" s="91">
        <v>14628</v>
      </c>
      <c r="F35" s="91"/>
      <c r="G35" s="91"/>
      <c r="H35" s="91"/>
      <c r="I35" s="92">
        <f t="shared" ref="I35:I66" si="6">E35/$E$92</f>
        <v>7.8938592164637805E-3</v>
      </c>
      <c r="J35" s="92">
        <f t="shared" si="1"/>
        <v>-0.10553992906934083</v>
      </c>
      <c r="K35" s="90">
        <f t="shared" si="2"/>
        <v>-1726</v>
      </c>
      <c r="L35" s="93">
        <f t="shared" si="4"/>
        <v>-1.113778328429095E-2</v>
      </c>
      <c r="M35" s="91">
        <f t="shared" si="3"/>
        <v>-783</v>
      </c>
      <c r="N35" s="91">
        <f t="shared" si="5"/>
        <v>0</v>
      </c>
    </row>
    <row r="36" spans="1:14">
      <c r="A36" s="94">
        <v>36</v>
      </c>
      <c r="B36" s="80" t="s">
        <v>201</v>
      </c>
      <c r="C36" s="91">
        <v>792</v>
      </c>
      <c r="D36" s="91">
        <v>827</v>
      </c>
      <c r="E36" s="91">
        <v>770</v>
      </c>
      <c r="F36" s="91"/>
      <c r="G36" s="91"/>
      <c r="H36" s="91"/>
      <c r="I36" s="92">
        <f t="shared" si="6"/>
        <v>4.1552307879936493E-4</v>
      </c>
      <c r="J36" s="92">
        <f t="shared" si="1"/>
        <v>-2.7777777777777776E-2</v>
      </c>
      <c r="K36" s="90">
        <f t="shared" si="2"/>
        <v>-22</v>
      </c>
      <c r="L36" s="93">
        <f t="shared" si="4"/>
        <v>-1.4196479273140261E-4</v>
      </c>
      <c r="M36" s="91">
        <f t="shared" si="3"/>
        <v>-57</v>
      </c>
      <c r="N36" s="91">
        <f t="shared" si="5"/>
        <v>0</v>
      </c>
    </row>
    <row r="37" spans="1:14">
      <c r="A37" s="94">
        <v>37</v>
      </c>
      <c r="B37" s="80" t="s">
        <v>202</v>
      </c>
      <c r="C37" s="91">
        <v>432</v>
      </c>
      <c r="D37" s="91">
        <v>522</v>
      </c>
      <c r="E37" s="91">
        <v>495</v>
      </c>
      <c r="F37" s="91"/>
      <c r="G37" s="91"/>
      <c r="H37" s="91"/>
      <c r="I37" s="92">
        <f t="shared" si="6"/>
        <v>2.6712197922816318E-4</v>
      </c>
      <c r="J37" s="92">
        <f t="shared" si="1"/>
        <v>0.14583333333333334</v>
      </c>
      <c r="K37" s="90">
        <f t="shared" si="2"/>
        <v>63</v>
      </c>
      <c r="L37" s="93">
        <f t="shared" si="4"/>
        <v>4.0653554282174385E-4</v>
      </c>
      <c r="M37" s="91">
        <f t="shared" si="3"/>
        <v>-27</v>
      </c>
      <c r="N37" s="91">
        <f t="shared" si="5"/>
        <v>0</v>
      </c>
    </row>
    <row r="38" spans="1:14">
      <c r="A38" s="94">
        <v>38</v>
      </c>
      <c r="B38" s="80" t="s">
        <v>203</v>
      </c>
      <c r="C38" s="91">
        <v>3156</v>
      </c>
      <c r="D38" s="91">
        <v>3535</v>
      </c>
      <c r="E38" s="91">
        <v>3499</v>
      </c>
      <c r="F38" s="91"/>
      <c r="G38" s="91"/>
      <c r="H38" s="91"/>
      <c r="I38" s="92">
        <f t="shared" si="6"/>
        <v>1.8882016269077635E-3</v>
      </c>
      <c r="J38" s="92">
        <f t="shared" si="1"/>
        <v>0.10868187579214195</v>
      </c>
      <c r="K38" s="90">
        <f t="shared" si="2"/>
        <v>343</v>
      </c>
      <c r="L38" s="93">
        <f t="shared" si="4"/>
        <v>2.2133601775850497E-3</v>
      </c>
      <c r="M38" s="91">
        <f t="shared" si="3"/>
        <v>-36</v>
      </c>
      <c r="N38" s="91">
        <f t="shared" si="5"/>
        <v>0</v>
      </c>
    </row>
    <row r="39" spans="1:14">
      <c r="A39" s="94">
        <v>39</v>
      </c>
      <c r="B39" s="80" t="s">
        <v>204</v>
      </c>
      <c r="C39" s="91">
        <v>115</v>
      </c>
      <c r="D39" s="91">
        <v>107</v>
      </c>
      <c r="E39" s="91">
        <v>104</v>
      </c>
      <c r="F39" s="91"/>
      <c r="G39" s="91"/>
      <c r="H39" s="91"/>
      <c r="I39" s="92">
        <f t="shared" si="6"/>
        <v>5.6122597656018123E-5</v>
      </c>
      <c r="J39" s="92">
        <f t="shared" si="1"/>
        <v>-9.5652173913043481E-2</v>
      </c>
      <c r="K39" s="90">
        <f t="shared" si="2"/>
        <v>-11</v>
      </c>
      <c r="L39" s="93">
        <f t="shared" si="4"/>
        <v>-7.0982396365701307E-5</v>
      </c>
      <c r="M39" s="91">
        <f t="shared" si="3"/>
        <v>-3</v>
      </c>
      <c r="N39" s="91">
        <f t="shared" si="5"/>
        <v>0</v>
      </c>
    </row>
    <row r="40" spans="1:14">
      <c r="A40" s="94">
        <v>41</v>
      </c>
      <c r="B40" s="80" t="s">
        <v>205</v>
      </c>
      <c r="C40" s="91">
        <v>116700</v>
      </c>
      <c r="D40" s="91">
        <v>142241</v>
      </c>
      <c r="E40" s="91">
        <v>133363</v>
      </c>
      <c r="F40" s="91"/>
      <c r="G40" s="91"/>
      <c r="H40" s="91"/>
      <c r="I40" s="92">
        <f t="shared" si="6"/>
        <v>7.196805760768793E-2</v>
      </c>
      <c r="J40" s="92">
        <f t="shared" si="1"/>
        <v>0.14278491859468723</v>
      </c>
      <c r="K40" s="90">
        <f t="shared" si="2"/>
        <v>16663</v>
      </c>
      <c r="L40" s="93">
        <f t="shared" si="4"/>
        <v>0.10752542460378917</v>
      </c>
      <c r="M40" s="91">
        <f t="shared" si="3"/>
        <v>-8878</v>
      </c>
      <c r="N40" s="91">
        <f t="shared" si="5"/>
        <v>0</v>
      </c>
    </row>
    <row r="41" spans="1:14">
      <c r="A41" s="94">
        <v>42</v>
      </c>
      <c r="B41" s="80" t="s">
        <v>206</v>
      </c>
      <c r="C41" s="91">
        <v>12242</v>
      </c>
      <c r="D41" s="91">
        <v>14684</v>
      </c>
      <c r="E41" s="91">
        <v>13076</v>
      </c>
      <c r="F41" s="91"/>
      <c r="G41" s="91"/>
      <c r="H41" s="91"/>
      <c r="I41" s="92">
        <f t="shared" si="6"/>
        <v>7.0563373745201252E-3</v>
      </c>
      <c r="J41" s="92">
        <f t="shared" si="1"/>
        <v>6.8126123182486523E-2</v>
      </c>
      <c r="K41" s="90">
        <f t="shared" si="2"/>
        <v>834</v>
      </c>
      <c r="L41" s="93">
        <f t="shared" si="4"/>
        <v>5.3817562335449903E-3</v>
      </c>
      <c r="M41" s="91">
        <f t="shared" si="3"/>
        <v>-1608</v>
      </c>
      <c r="N41" s="91">
        <f t="shared" si="5"/>
        <v>0</v>
      </c>
    </row>
    <row r="42" spans="1:14">
      <c r="A42" s="94">
        <v>43</v>
      </c>
      <c r="B42" s="80" t="s">
        <v>207</v>
      </c>
      <c r="C42" s="91">
        <v>52026</v>
      </c>
      <c r="D42" s="91">
        <v>57219</v>
      </c>
      <c r="E42" s="91">
        <v>55567</v>
      </c>
      <c r="F42" s="91"/>
      <c r="G42" s="91"/>
      <c r="H42" s="91"/>
      <c r="I42" s="92">
        <f t="shared" si="6"/>
        <v>2.9986195999538067E-2</v>
      </c>
      <c r="J42" s="92">
        <f t="shared" si="1"/>
        <v>6.8062122784761467E-2</v>
      </c>
      <c r="K42" s="90">
        <f t="shared" si="2"/>
        <v>3541</v>
      </c>
      <c r="L42" s="93">
        <f t="shared" si="4"/>
        <v>2.2849878684631664E-2</v>
      </c>
      <c r="M42" s="91">
        <f t="shared" si="3"/>
        <v>-1652</v>
      </c>
      <c r="N42" s="91">
        <f t="shared" si="5"/>
        <v>0</v>
      </c>
    </row>
    <row r="43" spans="1:14">
      <c r="A43" s="94">
        <v>45</v>
      </c>
      <c r="B43" s="80" t="s">
        <v>208</v>
      </c>
      <c r="C43" s="91">
        <v>48234</v>
      </c>
      <c r="D43" s="91">
        <v>53671</v>
      </c>
      <c r="E43" s="91">
        <v>53769</v>
      </c>
      <c r="F43" s="91"/>
      <c r="G43" s="91"/>
      <c r="H43" s="91"/>
      <c r="I43" s="92">
        <f t="shared" si="6"/>
        <v>2.9015922628523448E-2</v>
      </c>
      <c r="J43" s="92">
        <f t="shared" si="1"/>
        <v>0.11475307874113695</v>
      </c>
      <c r="K43" s="90">
        <f t="shared" si="2"/>
        <v>5535</v>
      </c>
      <c r="L43" s="93">
        <f t="shared" si="4"/>
        <v>3.5717051262196063E-2</v>
      </c>
      <c r="M43" s="91">
        <f t="shared" si="3"/>
        <v>98</v>
      </c>
      <c r="N43" s="91">
        <f t="shared" si="5"/>
        <v>0</v>
      </c>
    </row>
    <row r="44" spans="1:14">
      <c r="A44" s="94">
        <v>46</v>
      </c>
      <c r="B44" s="80" t="s">
        <v>209</v>
      </c>
      <c r="C44" s="91">
        <v>125745</v>
      </c>
      <c r="D44" s="91">
        <v>136699</v>
      </c>
      <c r="E44" s="91">
        <v>136135</v>
      </c>
      <c r="F44" s="91"/>
      <c r="G44" s="91"/>
      <c r="H44" s="91"/>
      <c r="I44" s="92">
        <f t="shared" si="6"/>
        <v>7.3463940691365651E-2</v>
      </c>
      <c r="J44" s="92">
        <f t="shared" si="1"/>
        <v>8.2627539862419982E-2</v>
      </c>
      <c r="K44" s="90">
        <f t="shared" si="2"/>
        <v>10390</v>
      </c>
      <c r="L44" s="93">
        <f t="shared" si="4"/>
        <v>6.7046099839966955E-2</v>
      </c>
      <c r="M44" s="91">
        <f t="shared" si="3"/>
        <v>-564</v>
      </c>
      <c r="N44" s="91">
        <f t="shared" si="5"/>
        <v>0</v>
      </c>
    </row>
    <row r="45" spans="1:14">
      <c r="A45" s="94">
        <v>47</v>
      </c>
      <c r="B45" s="80" t="s">
        <v>210</v>
      </c>
      <c r="C45" s="91">
        <v>298529</v>
      </c>
      <c r="D45" s="91">
        <v>318511</v>
      </c>
      <c r="E45" s="91">
        <v>316459</v>
      </c>
      <c r="F45" s="91"/>
      <c r="G45" s="91"/>
      <c r="H45" s="91"/>
      <c r="I45" s="92">
        <f t="shared" si="6"/>
        <v>0.17077404934255613</v>
      </c>
      <c r="J45" s="92">
        <f t="shared" si="1"/>
        <v>6.0061166586830757E-2</v>
      </c>
      <c r="K45" s="90">
        <f t="shared" si="2"/>
        <v>17930</v>
      </c>
      <c r="L45" s="93">
        <f t="shared" si="4"/>
        <v>0.11570130607609314</v>
      </c>
      <c r="M45" s="91">
        <f t="shared" si="3"/>
        <v>-2052</v>
      </c>
      <c r="N45" s="91">
        <f t="shared" si="5"/>
        <v>0</v>
      </c>
    </row>
    <row r="46" spans="1:14">
      <c r="A46" s="94">
        <v>49</v>
      </c>
      <c r="B46" s="80" t="s">
        <v>211</v>
      </c>
      <c r="C46" s="91">
        <v>115903</v>
      </c>
      <c r="D46" s="91">
        <v>124360</v>
      </c>
      <c r="E46" s="91">
        <v>123684</v>
      </c>
      <c r="F46" s="91"/>
      <c r="G46" s="91"/>
      <c r="H46" s="91"/>
      <c r="I46" s="92">
        <f t="shared" si="6"/>
        <v>6.6744878543143704E-2</v>
      </c>
      <c r="J46" s="92">
        <f t="shared" si="1"/>
        <v>6.7133723889804403E-2</v>
      </c>
      <c r="K46" s="90">
        <f t="shared" si="2"/>
        <v>7781</v>
      </c>
      <c r="L46" s="93">
        <f t="shared" si="4"/>
        <v>5.021036601104744E-2</v>
      </c>
      <c r="M46" s="91">
        <f t="shared" si="3"/>
        <v>-676</v>
      </c>
      <c r="N46" s="91">
        <f t="shared" si="5"/>
        <v>0</v>
      </c>
    </row>
    <row r="47" spans="1:14">
      <c r="A47" s="94">
        <v>50</v>
      </c>
      <c r="B47" s="80" t="s">
        <v>212</v>
      </c>
      <c r="C47" s="91">
        <v>2105</v>
      </c>
      <c r="D47" s="91">
        <v>2384</v>
      </c>
      <c r="E47" s="91">
        <v>2330</v>
      </c>
      <c r="F47" s="91"/>
      <c r="G47" s="91"/>
      <c r="H47" s="91"/>
      <c r="I47" s="92">
        <f t="shared" si="6"/>
        <v>1.2573620436396368E-3</v>
      </c>
      <c r="J47" s="92">
        <f t="shared" si="1"/>
        <v>0.10688836104513064</v>
      </c>
      <c r="K47" s="90">
        <f t="shared" si="2"/>
        <v>225</v>
      </c>
      <c r="L47" s="93">
        <f t="shared" si="4"/>
        <v>1.4519126529347994E-3</v>
      </c>
      <c r="M47" s="91">
        <f t="shared" si="3"/>
        <v>-54</v>
      </c>
      <c r="N47" s="91">
        <f t="shared" si="5"/>
        <v>0</v>
      </c>
    </row>
    <row r="48" spans="1:14">
      <c r="A48" s="94">
        <v>51</v>
      </c>
      <c r="B48" s="80" t="s">
        <v>213</v>
      </c>
      <c r="C48" s="91">
        <v>269</v>
      </c>
      <c r="D48" s="91">
        <v>286</v>
      </c>
      <c r="E48" s="91">
        <v>286</v>
      </c>
      <c r="F48" s="91"/>
      <c r="G48" s="91"/>
      <c r="H48" s="91"/>
      <c r="I48" s="92">
        <f t="shared" si="6"/>
        <v>1.5433714355404983E-4</v>
      </c>
      <c r="J48" s="92">
        <f t="shared" si="1"/>
        <v>6.3197026022304828E-2</v>
      </c>
      <c r="K48" s="90">
        <f t="shared" si="2"/>
        <v>17</v>
      </c>
      <c r="L48" s="93">
        <f t="shared" si="4"/>
        <v>1.0970006711062929E-4</v>
      </c>
      <c r="M48" s="91">
        <f t="shared" si="3"/>
        <v>0</v>
      </c>
      <c r="N48" s="91">
        <f t="shared" si="5"/>
        <v>0</v>
      </c>
    </row>
    <row r="49" spans="1:14">
      <c r="A49" s="94">
        <v>52</v>
      </c>
      <c r="B49" s="80" t="s">
        <v>214</v>
      </c>
      <c r="C49" s="91">
        <v>18165</v>
      </c>
      <c r="D49" s="91">
        <v>18657</v>
      </c>
      <c r="E49" s="91">
        <v>18518</v>
      </c>
      <c r="F49" s="91"/>
      <c r="G49" s="91"/>
      <c r="H49" s="91"/>
      <c r="I49" s="92">
        <f t="shared" si="6"/>
        <v>9.9930602249436885E-3</v>
      </c>
      <c r="J49" s="92">
        <f t="shared" si="1"/>
        <v>1.9432975502339665E-2</v>
      </c>
      <c r="K49" s="90">
        <f t="shared" si="2"/>
        <v>353</v>
      </c>
      <c r="L49" s="93">
        <f t="shared" si="4"/>
        <v>2.2778896288265967E-3</v>
      </c>
      <c r="M49" s="91">
        <f t="shared" si="3"/>
        <v>-139</v>
      </c>
      <c r="N49" s="91">
        <f t="shared" si="5"/>
        <v>0</v>
      </c>
    </row>
    <row r="50" spans="1:14">
      <c r="A50" s="94">
        <v>53</v>
      </c>
      <c r="B50" s="80" t="s">
        <v>215</v>
      </c>
      <c r="C50" s="91">
        <v>2548</v>
      </c>
      <c r="D50" s="91">
        <v>2786</v>
      </c>
      <c r="E50" s="91">
        <v>2786</v>
      </c>
      <c r="F50" s="91"/>
      <c r="G50" s="91"/>
      <c r="H50" s="91"/>
      <c r="I50" s="92">
        <f t="shared" si="6"/>
        <v>1.5034380487467932E-3</v>
      </c>
      <c r="J50" s="92">
        <f t="shared" si="1"/>
        <v>9.3406593406593408E-2</v>
      </c>
      <c r="K50" s="90">
        <f t="shared" si="2"/>
        <v>238</v>
      </c>
      <c r="L50" s="93">
        <f t="shared" si="4"/>
        <v>1.53580093954881E-3</v>
      </c>
      <c r="M50" s="91">
        <f t="shared" si="3"/>
        <v>0</v>
      </c>
      <c r="N50" s="91">
        <f t="shared" si="5"/>
        <v>0</v>
      </c>
    </row>
    <row r="51" spans="1:14">
      <c r="A51" s="94">
        <v>55</v>
      </c>
      <c r="B51" s="80" t="s">
        <v>216</v>
      </c>
      <c r="C51" s="91">
        <v>16995</v>
      </c>
      <c r="D51" s="91">
        <v>18257</v>
      </c>
      <c r="E51" s="91">
        <v>18159</v>
      </c>
      <c r="F51" s="91"/>
      <c r="G51" s="91"/>
      <c r="H51" s="91"/>
      <c r="I51" s="92">
        <f t="shared" si="6"/>
        <v>9.79932933495801E-3</v>
      </c>
      <c r="J51" s="92">
        <f t="shared" si="1"/>
        <v>6.8490732568402476E-2</v>
      </c>
      <c r="K51" s="90">
        <f t="shared" si="2"/>
        <v>1164</v>
      </c>
      <c r="L51" s="93">
        <f t="shared" si="4"/>
        <v>7.5112281245160294E-3</v>
      </c>
      <c r="M51" s="91">
        <f t="shared" si="3"/>
        <v>-98</v>
      </c>
      <c r="N51" s="91">
        <f t="shared" si="5"/>
        <v>0</v>
      </c>
    </row>
    <row r="52" spans="1:14">
      <c r="A52" s="94">
        <v>56</v>
      </c>
      <c r="B52" s="80" t="s">
        <v>217</v>
      </c>
      <c r="C52" s="91">
        <v>108728</v>
      </c>
      <c r="D52" s="91">
        <v>118311</v>
      </c>
      <c r="E52" s="91">
        <v>117705</v>
      </c>
      <c r="F52" s="91"/>
      <c r="G52" s="91"/>
      <c r="H52" s="91"/>
      <c r="I52" s="92">
        <f t="shared" si="6"/>
        <v>6.3518368818284737E-2</v>
      </c>
      <c r="J52" s="92">
        <f t="shared" si="1"/>
        <v>8.2563829004488262E-2</v>
      </c>
      <c r="K52" s="90">
        <f t="shared" si="2"/>
        <v>8977</v>
      </c>
      <c r="L52" s="93">
        <f t="shared" si="4"/>
        <v>5.7928088379536419E-2</v>
      </c>
      <c r="M52" s="91">
        <f t="shared" si="3"/>
        <v>-606</v>
      </c>
      <c r="N52" s="91">
        <f t="shared" si="5"/>
        <v>0</v>
      </c>
    </row>
    <row r="53" spans="1:14">
      <c r="A53" s="94">
        <v>58</v>
      </c>
      <c r="B53" s="80" t="s">
        <v>218</v>
      </c>
      <c r="C53" s="91">
        <v>2281</v>
      </c>
      <c r="D53" s="91">
        <v>2526</v>
      </c>
      <c r="E53" s="91">
        <v>2555</v>
      </c>
      <c r="F53" s="91"/>
      <c r="G53" s="91"/>
      <c r="H53" s="91"/>
      <c r="I53" s="92">
        <f t="shared" si="6"/>
        <v>1.3787811251069837E-3</v>
      </c>
      <c r="J53" s="92">
        <f t="shared" si="1"/>
        <v>0.12012275317843052</v>
      </c>
      <c r="K53" s="90">
        <f t="shared" si="2"/>
        <v>274</v>
      </c>
      <c r="L53" s="93">
        <f t="shared" si="4"/>
        <v>1.7681069640183779E-3</v>
      </c>
      <c r="M53" s="91">
        <f t="shared" si="3"/>
        <v>29</v>
      </c>
      <c r="N53" s="91">
        <f t="shared" si="5"/>
        <v>0</v>
      </c>
    </row>
    <row r="54" spans="1:14">
      <c r="A54" s="94">
        <v>59</v>
      </c>
      <c r="B54" s="80" t="s">
        <v>219</v>
      </c>
      <c r="C54" s="91">
        <v>1987</v>
      </c>
      <c r="D54" s="91">
        <v>2134</v>
      </c>
      <c r="E54" s="91">
        <v>2120</v>
      </c>
      <c r="F54" s="91"/>
      <c r="G54" s="91"/>
      <c r="H54" s="91"/>
      <c r="I54" s="92">
        <f t="shared" si="6"/>
        <v>1.1440375676034463E-3</v>
      </c>
      <c r="J54" s="92">
        <f t="shared" si="1"/>
        <v>6.6935078007045803E-2</v>
      </c>
      <c r="K54" s="90">
        <f t="shared" si="2"/>
        <v>133</v>
      </c>
      <c r="L54" s="93">
        <f t="shared" si="4"/>
        <v>8.5824170151257029E-4</v>
      </c>
      <c r="M54" s="91">
        <f t="shared" si="3"/>
        <v>-14</v>
      </c>
      <c r="N54" s="91">
        <f t="shared" si="5"/>
        <v>0</v>
      </c>
    </row>
    <row r="55" spans="1:14">
      <c r="A55" s="94">
        <v>60</v>
      </c>
      <c r="B55" s="80" t="s">
        <v>220</v>
      </c>
      <c r="C55" s="91">
        <v>713</v>
      </c>
      <c r="D55" s="91">
        <v>755</v>
      </c>
      <c r="E55" s="91">
        <v>755</v>
      </c>
      <c r="F55" s="91"/>
      <c r="G55" s="91"/>
      <c r="H55" s="91"/>
      <c r="I55" s="92">
        <f t="shared" si="6"/>
        <v>4.074284733682085E-4</v>
      </c>
      <c r="J55" s="92">
        <f t="shared" si="1"/>
        <v>5.890603085553997E-2</v>
      </c>
      <c r="K55" s="90">
        <f t="shared" si="2"/>
        <v>42</v>
      </c>
      <c r="L55" s="93">
        <f t="shared" si="4"/>
        <v>2.710236952144959E-4</v>
      </c>
      <c r="M55" s="91">
        <f t="shared" si="3"/>
        <v>0</v>
      </c>
      <c r="N55" s="91">
        <f t="shared" si="5"/>
        <v>0</v>
      </c>
    </row>
    <row r="56" spans="1:14">
      <c r="A56" s="94">
        <v>61</v>
      </c>
      <c r="B56" s="80" t="s">
        <v>221</v>
      </c>
      <c r="C56" s="91">
        <v>3099</v>
      </c>
      <c r="D56" s="91">
        <v>3216</v>
      </c>
      <c r="E56" s="91">
        <v>3118</v>
      </c>
      <c r="F56" s="91"/>
      <c r="G56" s="91"/>
      <c r="H56" s="91"/>
      <c r="I56" s="92">
        <f t="shared" si="6"/>
        <v>1.6825986489563895E-3</v>
      </c>
      <c r="J56" s="92">
        <f t="shared" si="1"/>
        <v>6.1310100032268477E-3</v>
      </c>
      <c r="K56" s="90">
        <f t="shared" si="2"/>
        <v>19</v>
      </c>
      <c r="L56" s="93">
        <f t="shared" si="4"/>
        <v>1.2260595735893862E-4</v>
      </c>
      <c r="M56" s="91">
        <f t="shared" si="3"/>
        <v>-98</v>
      </c>
      <c r="N56" s="91">
        <f t="shared" si="5"/>
        <v>0</v>
      </c>
    </row>
    <row r="57" spans="1:14">
      <c r="A57" s="94">
        <v>62</v>
      </c>
      <c r="B57" s="80" t="s">
        <v>222</v>
      </c>
      <c r="C57" s="91">
        <v>7637</v>
      </c>
      <c r="D57" s="91">
        <v>8392</v>
      </c>
      <c r="E57" s="91">
        <v>8436</v>
      </c>
      <c r="F57" s="91"/>
      <c r="G57" s="91"/>
      <c r="H57" s="91"/>
      <c r="I57" s="92">
        <f t="shared" si="6"/>
        <v>4.5524060944823934E-3</v>
      </c>
      <c r="J57" s="92">
        <f t="shared" si="1"/>
        <v>0.10462223386146392</v>
      </c>
      <c r="K57" s="90">
        <f t="shared" si="2"/>
        <v>799</v>
      </c>
      <c r="L57" s="93">
        <f t="shared" si="4"/>
        <v>5.1559031541995766E-3</v>
      </c>
      <c r="M57" s="91">
        <f t="shared" si="3"/>
        <v>44</v>
      </c>
      <c r="N57" s="91">
        <f t="shared" si="5"/>
        <v>0</v>
      </c>
    </row>
    <row r="58" spans="1:14">
      <c r="A58" s="94">
        <v>63</v>
      </c>
      <c r="B58" s="80" t="s">
        <v>223</v>
      </c>
      <c r="C58" s="91">
        <v>1639</v>
      </c>
      <c r="D58" s="91">
        <v>1717</v>
      </c>
      <c r="E58" s="91">
        <v>1656</v>
      </c>
      <c r="F58" s="91"/>
      <c r="G58" s="91"/>
      <c r="H58" s="91"/>
      <c r="I58" s="92">
        <f t="shared" si="6"/>
        <v>8.9364443959967315E-4</v>
      </c>
      <c r="J58" s="92">
        <f t="shared" si="1"/>
        <v>1.0372178157413058E-2</v>
      </c>
      <c r="K58" s="90">
        <f t="shared" si="2"/>
        <v>17</v>
      </c>
      <c r="L58" s="93">
        <f t="shared" si="4"/>
        <v>1.0970006711062929E-4</v>
      </c>
      <c r="M58" s="91">
        <f t="shared" si="3"/>
        <v>-61</v>
      </c>
      <c r="N58" s="91">
        <f t="shared" si="5"/>
        <v>0</v>
      </c>
    </row>
    <row r="59" spans="1:14">
      <c r="A59" s="94">
        <v>64</v>
      </c>
      <c r="B59" s="80" t="s">
        <v>224</v>
      </c>
      <c r="C59" s="91">
        <v>7178</v>
      </c>
      <c r="D59" s="91">
        <v>7218</v>
      </c>
      <c r="E59" s="91">
        <v>7196</v>
      </c>
      <c r="F59" s="91"/>
      <c r="G59" s="91"/>
      <c r="H59" s="91"/>
      <c r="I59" s="92">
        <f t="shared" si="6"/>
        <v>3.8832520455067926E-3</v>
      </c>
      <c r="J59" s="92">
        <f t="shared" si="1"/>
        <v>2.5076623014767345E-3</v>
      </c>
      <c r="K59" s="90">
        <f t="shared" si="2"/>
        <v>18</v>
      </c>
      <c r="L59" s="93">
        <f t="shared" si="4"/>
        <v>1.1615301223478396E-4</v>
      </c>
      <c r="M59" s="91">
        <f t="shared" si="3"/>
        <v>-22</v>
      </c>
      <c r="N59" s="91">
        <f t="shared" si="5"/>
        <v>0</v>
      </c>
    </row>
    <row r="60" spans="1:14">
      <c r="A60" s="94">
        <v>65</v>
      </c>
      <c r="B60" s="80" t="s">
        <v>225</v>
      </c>
      <c r="C60" s="91">
        <v>3889</v>
      </c>
      <c r="D60" s="91">
        <v>3844</v>
      </c>
      <c r="E60" s="91">
        <v>3817</v>
      </c>
      <c r="F60" s="91"/>
      <c r="G60" s="91"/>
      <c r="H60" s="91"/>
      <c r="I60" s="92">
        <f t="shared" si="6"/>
        <v>2.0598072620482805E-3</v>
      </c>
      <c r="J60" s="92">
        <f t="shared" si="1"/>
        <v>-1.851375674980715E-2</v>
      </c>
      <c r="K60" s="90">
        <f t="shared" si="2"/>
        <v>-72</v>
      </c>
      <c r="L60" s="93">
        <f t="shared" si="4"/>
        <v>-4.6461204893913583E-4</v>
      </c>
      <c r="M60" s="91">
        <f t="shared" si="3"/>
        <v>-27</v>
      </c>
      <c r="N60" s="91">
        <f t="shared" si="5"/>
        <v>0</v>
      </c>
    </row>
    <row r="61" spans="1:14">
      <c r="A61" s="94">
        <v>66</v>
      </c>
      <c r="B61" s="80" t="s">
        <v>226</v>
      </c>
      <c r="C61" s="91">
        <v>11307</v>
      </c>
      <c r="D61" s="91">
        <v>11851</v>
      </c>
      <c r="E61" s="91">
        <v>11843</v>
      </c>
      <c r="F61" s="91"/>
      <c r="G61" s="91"/>
      <c r="H61" s="91"/>
      <c r="I61" s="92">
        <f t="shared" si="6"/>
        <v>6.3909608080790639E-3</v>
      </c>
      <c r="J61" s="92">
        <f t="shared" si="1"/>
        <v>4.7404262846024586E-2</v>
      </c>
      <c r="K61" s="90">
        <f t="shared" si="2"/>
        <v>536</v>
      </c>
      <c r="L61" s="93">
        <f t="shared" si="4"/>
        <v>3.4587785865469001E-3</v>
      </c>
      <c r="M61" s="91">
        <f t="shared" si="3"/>
        <v>-8</v>
      </c>
      <c r="N61" s="91">
        <f t="shared" si="5"/>
        <v>0</v>
      </c>
    </row>
    <row r="62" spans="1:14">
      <c r="A62" s="94">
        <v>68</v>
      </c>
      <c r="B62" s="80" t="s">
        <v>227</v>
      </c>
      <c r="C62" s="91">
        <v>52900</v>
      </c>
      <c r="D62" s="91">
        <v>59654</v>
      </c>
      <c r="E62" s="91">
        <v>60769</v>
      </c>
      <c r="F62" s="91"/>
      <c r="G62" s="91"/>
      <c r="H62" s="91"/>
      <c r="I62" s="92">
        <f t="shared" si="6"/>
        <v>3.279340516306313E-2</v>
      </c>
      <c r="J62" s="92">
        <f t="shared" si="1"/>
        <v>0.1487523629489603</v>
      </c>
      <c r="K62" s="90">
        <f t="shared" si="2"/>
        <v>7869</v>
      </c>
      <c r="L62" s="93">
        <f t="shared" si="4"/>
        <v>5.0778225181973051E-2</v>
      </c>
      <c r="M62" s="91">
        <f t="shared" si="3"/>
        <v>1115</v>
      </c>
      <c r="N62" s="91">
        <f t="shared" si="5"/>
        <v>0</v>
      </c>
    </row>
    <row r="63" spans="1:14">
      <c r="A63" s="94">
        <v>69</v>
      </c>
      <c r="B63" s="80" t="s">
        <v>228</v>
      </c>
      <c r="C63" s="91">
        <v>46333</v>
      </c>
      <c r="D63" s="91">
        <v>49564</v>
      </c>
      <c r="E63" s="91">
        <v>49706</v>
      </c>
      <c r="F63" s="91"/>
      <c r="G63" s="91"/>
      <c r="H63" s="91"/>
      <c r="I63" s="92">
        <f t="shared" si="6"/>
        <v>2.6823363837404201E-2</v>
      </c>
      <c r="J63" s="92">
        <f t="shared" si="1"/>
        <v>7.2799084885502768E-2</v>
      </c>
      <c r="K63" s="90">
        <f t="shared" si="2"/>
        <v>3373</v>
      </c>
      <c r="L63" s="93">
        <f t="shared" si="4"/>
        <v>2.1765783903773681E-2</v>
      </c>
      <c r="M63" s="91">
        <f t="shared" si="3"/>
        <v>142</v>
      </c>
      <c r="N63" s="91">
        <f t="shared" si="5"/>
        <v>0</v>
      </c>
    </row>
    <row r="64" spans="1:14">
      <c r="A64" s="94">
        <v>70</v>
      </c>
      <c r="B64" s="80" t="s">
        <v>229</v>
      </c>
      <c r="C64" s="91">
        <v>19862</v>
      </c>
      <c r="D64" s="91">
        <v>20199</v>
      </c>
      <c r="E64" s="91">
        <v>20088</v>
      </c>
      <c r="F64" s="91"/>
      <c r="G64" s="91"/>
      <c r="H64" s="91"/>
      <c r="I64" s="92">
        <f t="shared" si="6"/>
        <v>1.0840295593404731E-2</v>
      </c>
      <c r="J64" s="92">
        <f t="shared" si="1"/>
        <v>1.137851173094351E-2</v>
      </c>
      <c r="K64" s="90">
        <f t="shared" si="2"/>
        <v>226</v>
      </c>
      <c r="L64" s="93">
        <f t="shared" si="4"/>
        <v>1.458365598058954E-3</v>
      </c>
      <c r="M64" s="91">
        <f t="shared" si="3"/>
        <v>-111</v>
      </c>
      <c r="N64" s="91">
        <f t="shared" si="5"/>
        <v>0</v>
      </c>
    </row>
    <row r="65" spans="1:14">
      <c r="A65" s="94">
        <v>71</v>
      </c>
      <c r="B65" s="80" t="s">
        <v>230</v>
      </c>
      <c r="C65" s="91">
        <v>22237</v>
      </c>
      <c r="D65" s="91">
        <v>24737</v>
      </c>
      <c r="E65" s="91">
        <v>24437</v>
      </c>
      <c r="F65" s="91"/>
      <c r="G65" s="91"/>
      <c r="H65" s="91"/>
      <c r="I65" s="92">
        <f t="shared" si="6"/>
        <v>1.3187191528078028E-2</v>
      </c>
      <c r="J65" s="92">
        <f t="shared" si="1"/>
        <v>9.8934208751180461E-2</v>
      </c>
      <c r="K65" s="90">
        <f t="shared" si="2"/>
        <v>2200</v>
      </c>
      <c r="L65" s="93">
        <f t="shared" si="4"/>
        <v>1.4196479273140262E-2</v>
      </c>
      <c r="M65" s="91">
        <f t="shared" si="3"/>
        <v>-300</v>
      </c>
      <c r="N65" s="91">
        <f t="shared" si="5"/>
        <v>0</v>
      </c>
    </row>
    <row r="66" spans="1:14">
      <c r="A66" s="94">
        <v>72</v>
      </c>
      <c r="B66" s="80" t="s">
        <v>231</v>
      </c>
      <c r="C66" s="91">
        <v>794</v>
      </c>
      <c r="D66" s="91">
        <v>872</v>
      </c>
      <c r="E66" s="91">
        <v>860</v>
      </c>
      <c r="F66" s="91"/>
      <c r="G66" s="91"/>
      <c r="H66" s="91"/>
      <c r="I66" s="92">
        <f t="shared" si="6"/>
        <v>4.6409071138630372E-4</v>
      </c>
      <c r="J66" s="92">
        <f t="shared" si="1"/>
        <v>8.3123425692695208E-2</v>
      </c>
      <c r="K66" s="90">
        <f t="shared" si="2"/>
        <v>66</v>
      </c>
      <c r="L66" s="93">
        <f t="shared" si="4"/>
        <v>4.2589437819420784E-4</v>
      </c>
      <c r="M66" s="91">
        <f t="shared" si="3"/>
        <v>-12</v>
      </c>
      <c r="N66" s="91">
        <f t="shared" si="5"/>
        <v>0</v>
      </c>
    </row>
    <row r="67" spans="1:14">
      <c r="A67" s="94">
        <v>73</v>
      </c>
      <c r="B67" s="80" t="s">
        <v>232</v>
      </c>
      <c r="C67" s="91">
        <v>7049</v>
      </c>
      <c r="D67" s="91">
        <v>7401</v>
      </c>
      <c r="E67" s="91">
        <v>7305</v>
      </c>
      <c r="F67" s="91"/>
      <c r="G67" s="91"/>
      <c r="H67" s="91"/>
      <c r="I67" s="92">
        <f t="shared" ref="I67:I92" si="7">E67/$E$92</f>
        <v>3.942072844973196E-3</v>
      </c>
      <c r="J67" s="92">
        <f t="shared" ref="J67:J90" si="8">(E67-C67)/C67</f>
        <v>3.6317208114626187E-2</v>
      </c>
      <c r="K67" s="90">
        <f t="shared" ref="K67:K90" si="9">E67-C67</f>
        <v>256</v>
      </c>
      <c r="L67" s="93">
        <f t="shared" si="4"/>
        <v>1.6519539517835941E-3</v>
      </c>
      <c r="M67" s="91">
        <f t="shared" ref="M67:M90" si="10">E67-D67</f>
        <v>-96</v>
      </c>
      <c r="N67" s="91">
        <f t="shared" si="5"/>
        <v>0</v>
      </c>
    </row>
    <row r="68" spans="1:14">
      <c r="A68" s="94">
        <v>74</v>
      </c>
      <c r="B68" s="80" t="s">
        <v>233</v>
      </c>
      <c r="C68" s="91">
        <v>7479</v>
      </c>
      <c r="D68" s="91">
        <v>8596</v>
      </c>
      <c r="E68" s="91">
        <v>8608</v>
      </c>
      <c r="F68" s="91"/>
      <c r="G68" s="91"/>
      <c r="H68" s="91"/>
      <c r="I68" s="92">
        <f t="shared" si="7"/>
        <v>4.6452242367596543E-3</v>
      </c>
      <c r="J68" s="92">
        <f t="shared" si="8"/>
        <v>0.15095601016178634</v>
      </c>
      <c r="K68" s="90">
        <f t="shared" si="9"/>
        <v>1129</v>
      </c>
      <c r="L68" s="93">
        <f t="shared" ref="L68:L92" si="11">K68/$K$92</f>
        <v>7.2853750451706157E-3</v>
      </c>
      <c r="M68" s="91">
        <f t="shared" si="10"/>
        <v>12</v>
      </c>
      <c r="N68" s="91">
        <f t="shared" ref="N68:N92" si="12">H68-G68</f>
        <v>0</v>
      </c>
    </row>
    <row r="69" spans="1:14">
      <c r="A69" s="94">
        <v>75</v>
      </c>
      <c r="B69" s="80" t="s">
        <v>234</v>
      </c>
      <c r="C69" s="91">
        <v>2129</v>
      </c>
      <c r="D69" s="91">
        <v>2500</v>
      </c>
      <c r="E69" s="91">
        <v>2511</v>
      </c>
      <c r="F69" s="91"/>
      <c r="G69" s="91"/>
      <c r="H69" s="91"/>
      <c r="I69" s="92">
        <f t="shared" si="7"/>
        <v>1.3550369491755914E-3</v>
      </c>
      <c r="J69" s="92">
        <f t="shared" si="8"/>
        <v>0.17942696101456082</v>
      </c>
      <c r="K69" s="90">
        <f t="shared" si="9"/>
        <v>382</v>
      </c>
      <c r="L69" s="93">
        <f t="shared" si="11"/>
        <v>2.4650250374270819E-3</v>
      </c>
      <c r="M69" s="91">
        <f t="shared" si="10"/>
        <v>11</v>
      </c>
      <c r="N69" s="91">
        <f t="shared" si="12"/>
        <v>0</v>
      </c>
    </row>
    <row r="70" spans="1:14">
      <c r="A70" s="94">
        <v>77</v>
      </c>
      <c r="B70" s="80" t="s">
        <v>235</v>
      </c>
      <c r="C70" s="91">
        <v>5374</v>
      </c>
      <c r="D70" s="91">
        <v>5785</v>
      </c>
      <c r="E70" s="91">
        <v>5718</v>
      </c>
      <c r="F70" s="91"/>
      <c r="G70" s="91"/>
      <c r="H70" s="91"/>
      <c r="I70" s="92">
        <f t="shared" si="7"/>
        <v>3.0856635903568426E-3</v>
      </c>
      <c r="J70" s="92">
        <f t="shared" si="8"/>
        <v>6.4011909192407887E-2</v>
      </c>
      <c r="K70" s="90">
        <f t="shared" si="9"/>
        <v>344</v>
      </c>
      <c r="L70" s="93">
        <f t="shared" si="11"/>
        <v>2.2198131227092045E-3</v>
      </c>
      <c r="M70" s="91">
        <f t="shared" si="10"/>
        <v>-67</v>
      </c>
      <c r="N70" s="91">
        <f t="shared" si="12"/>
        <v>0</v>
      </c>
    </row>
    <row r="71" spans="1:14">
      <c r="A71" s="94">
        <v>78</v>
      </c>
      <c r="B71" s="80" t="s">
        <v>236</v>
      </c>
      <c r="C71" s="91">
        <v>1716</v>
      </c>
      <c r="D71" s="91">
        <v>2152</v>
      </c>
      <c r="E71" s="91">
        <v>2123</v>
      </c>
      <c r="F71" s="91"/>
      <c r="G71" s="91"/>
      <c r="H71" s="91"/>
      <c r="I71" s="92">
        <f t="shared" si="7"/>
        <v>1.1456564886896776E-3</v>
      </c>
      <c r="J71" s="92">
        <f t="shared" si="8"/>
        <v>0.23717948717948717</v>
      </c>
      <c r="K71" s="90">
        <f t="shared" si="9"/>
        <v>407</v>
      </c>
      <c r="L71" s="93">
        <f t="shared" si="11"/>
        <v>2.6263486655309482E-3</v>
      </c>
      <c r="M71" s="91">
        <f t="shared" si="10"/>
        <v>-29</v>
      </c>
      <c r="N71" s="91">
        <f t="shared" si="12"/>
        <v>0</v>
      </c>
    </row>
    <row r="72" spans="1:14">
      <c r="A72" s="94">
        <v>79</v>
      </c>
      <c r="B72" s="80" t="s">
        <v>237</v>
      </c>
      <c r="C72" s="91">
        <v>7692</v>
      </c>
      <c r="D72" s="91">
        <v>8016</v>
      </c>
      <c r="E72" s="91">
        <v>7903</v>
      </c>
      <c r="F72" s="91"/>
      <c r="G72" s="91"/>
      <c r="H72" s="91"/>
      <c r="I72" s="92">
        <f t="shared" si="7"/>
        <v>4.2647777814952999E-3</v>
      </c>
      <c r="J72" s="92">
        <f t="shared" si="8"/>
        <v>2.7431097243889757E-2</v>
      </c>
      <c r="K72" s="90">
        <f t="shared" si="9"/>
        <v>211</v>
      </c>
      <c r="L72" s="93">
        <f t="shared" si="11"/>
        <v>1.3615714211966342E-3</v>
      </c>
      <c r="M72" s="91">
        <f t="shared" si="10"/>
        <v>-113</v>
      </c>
      <c r="N72" s="91">
        <f t="shared" si="12"/>
        <v>0</v>
      </c>
    </row>
    <row r="73" spans="1:14">
      <c r="A73" s="94">
        <v>80</v>
      </c>
      <c r="B73" s="80" t="s">
        <v>238</v>
      </c>
      <c r="C73" s="91">
        <v>19985</v>
      </c>
      <c r="D73" s="91">
        <v>21364</v>
      </c>
      <c r="E73" s="91">
        <v>21323</v>
      </c>
      <c r="F73" s="91"/>
      <c r="G73" s="91"/>
      <c r="H73" s="91"/>
      <c r="I73" s="92">
        <f t="shared" si="7"/>
        <v>1.1506751440569946E-2</v>
      </c>
      <c r="J73" s="92">
        <f t="shared" si="8"/>
        <v>6.6950212659494621E-2</v>
      </c>
      <c r="K73" s="90">
        <f t="shared" si="9"/>
        <v>1338</v>
      </c>
      <c r="L73" s="93">
        <f t="shared" si="11"/>
        <v>8.6340405761189398E-3</v>
      </c>
      <c r="M73" s="91">
        <f t="shared" si="10"/>
        <v>-41</v>
      </c>
      <c r="N73" s="91">
        <f t="shared" si="12"/>
        <v>0</v>
      </c>
    </row>
    <row r="74" spans="1:14">
      <c r="A74" s="94">
        <v>81</v>
      </c>
      <c r="B74" s="80" t="s">
        <v>239</v>
      </c>
      <c r="C74" s="91">
        <v>50448</v>
      </c>
      <c r="D74" s="91">
        <v>56188</v>
      </c>
      <c r="E74" s="91">
        <v>54775</v>
      </c>
      <c r="F74" s="91"/>
      <c r="G74" s="91"/>
      <c r="H74" s="91"/>
      <c r="I74" s="92">
        <f t="shared" si="7"/>
        <v>2.9558800832773006E-2</v>
      </c>
      <c r="J74" s="92">
        <f t="shared" si="8"/>
        <v>8.577148747224865E-2</v>
      </c>
      <c r="K74" s="90">
        <f t="shared" si="9"/>
        <v>4327</v>
      </c>
      <c r="L74" s="93">
        <f t="shared" si="11"/>
        <v>2.7921893552217233E-2</v>
      </c>
      <c r="M74" s="91">
        <f t="shared" si="10"/>
        <v>-1413</v>
      </c>
      <c r="N74" s="91">
        <f t="shared" si="12"/>
        <v>0</v>
      </c>
    </row>
    <row r="75" spans="1:14">
      <c r="A75" s="94">
        <v>82</v>
      </c>
      <c r="B75" s="80" t="s">
        <v>240</v>
      </c>
      <c r="C75" s="91">
        <v>49415</v>
      </c>
      <c r="D75" s="91">
        <v>50579</v>
      </c>
      <c r="E75" s="91">
        <v>50220</v>
      </c>
      <c r="F75" s="91"/>
      <c r="G75" s="91"/>
      <c r="H75" s="91"/>
      <c r="I75" s="92">
        <f t="shared" si="7"/>
        <v>2.7100738983511827E-2</v>
      </c>
      <c r="J75" s="92">
        <f t="shared" si="8"/>
        <v>1.6290600020236769E-2</v>
      </c>
      <c r="K75" s="90">
        <f t="shared" si="9"/>
        <v>805</v>
      </c>
      <c r="L75" s="93">
        <f t="shared" si="11"/>
        <v>5.1946208249445047E-3</v>
      </c>
      <c r="M75" s="91">
        <f t="shared" si="10"/>
        <v>-359</v>
      </c>
      <c r="N75" s="91">
        <f t="shared" si="12"/>
        <v>0</v>
      </c>
    </row>
    <row r="76" spans="1:14">
      <c r="A76" s="94">
        <v>84</v>
      </c>
      <c r="B76" s="80" t="s">
        <v>166</v>
      </c>
      <c r="C76" s="91">
        <v>2347</v>
      </c>
      <c r="D76" s="91">
        <v>3439</v>
      </c>
      <c r="E76" s="91">
        <v>3452</v>
      </c>
      <c r="F76" s="91"/>
      <c r="G76" s="91"/>
      <c r="H76" s="91"/>
      <c r="I76" s="92">
        <f t="shared" si="7"/>
        <v>1.8628385298901399E-3</v>
      </c>
      <c r="J76" s="92">
        <f t="shared" si="8"/>
        <v>0.4708138048572646</v>
      </c>
      <c r="K76" s="90">
        <f t="shared" si="9"/>
        <v>1105</v>
      </c>
      <c r="L76" s="93">
        <f t="shared" si="11"/>
        <v>7.1305043621909042E-3</v>
      </c>
      <c r="M76" s="91">
        <f t="shared" si="10"/>
        <v>13</v>
      </c>
      <c r="N76" s="91">
        <f t="shared" si="12"/>
        <v>0</v>
      </c>
    </row>
    <row r="77" spans="1:14">
      <c r="A77" s="94">
        <v>85</v>
      </c>
      <c r="B77" s="80" t="s">
        <v>241</v>
      </c>
      <c r="C77" s="91">
        <v>31445</v>
      </c>
      <c r="D77" s="91">
        <v>33985</v>
      </c>
      <c r="E77" s="91">
        <v>34136</v>
      </c>
      <c r="F77" s="91"/>
      <c r="G77" s="91"/>
      <c r="H77" s="91"/>
      <c r="I77" s="92">
        <f t="shared" si="7"/>
        <v>1.8421163399863796E-2</v>
      </c>
      <c r="J77" s="92">
        <f t="shared" si="8"/>
        <v>8.5577993321672763E-2</v>
      </c>
      <c r="K77" s="90">
        <f t="shared" si="9"/>
        <v>2691</v>
      </c>
      <c r="L77" s="93">
        <f t="shared" si="11"/>
        <v>1.73648753291002E-2</v>
      </c>
      <c r="M77" s="91">
        <f t="shared" si="10"/>
        <v>151</v>
      </c>
      <c r="N77" s="91">
        <f t="shared" si="12"/>
        <v>0</v>
      </c>
    </row>
    <row r="78" spans="1:14">
      <c r="A78" s="94">
        <v>86</v>
      </c>
      <c r="B78" s="80" t="s">
        <v>242</v>
      </c>
      <c r="C78" s="91">
        <v>21411</v>
      </c>
      <c r="D78" s="91">
        <v>24029</v>
      </c>
      <c r="E78" s="91">
        <v>24183</v>
      </c>
      <c r="F78" s="91"/>
      <c r="G78" s="91"/>
      <c r="H78" s="91"/>
      <c r="I78" s="92">
        <f t="shared" si="7"/>
        <v>1.3050122876110445E-2</v>
      </c>
      <c r="J78" s="92">
        <f t="shared" si="8"/>
        <v>0.1294661622530475</v>
      </c>
      <c r="K78" s="90">
        <f t="shared" si="9"/>
        <v>2772</v>
      </c>
      <c r="L78" s="93">
        <f t="shared" si="11"/>
        <v>1.7887563884156729E-2</v>
      </c>
      <c r="M78" s="91">
        <f t="shared" si="10"/>
        <v>154</v>
      </c>
      <c r="N78" s="91">
        <f t="shared" si="12"/>
        <v>0</v>
      </c>
    </row>
    <row r="79" spans="1:14">
      <c r="A79" s="94">
        <v>87</v>
      </c>
      <c r="B79" s="80" t="s">
        <v>243</v>
      </c>
      <c r="C79" s="91">
        <v>1476</v>
      </c>
      <c r="D79" s="91">
        <v>1462</v>
      </c>
      <c r="E79" s="91">
        <v>1459</v>
      </c>
      <c r="F79" s="91"/>
      <c r="G79" s="91"/>
      <c r="H79" s="91"/>
      <c r="I79" s="92">
        <f t="shared" si="7"/>
        <v>7.8733528827048497E-4</v>
      </c>
      <c r="J79" s="92">
        <f t="shared" si="8"/>
        <v>-1.1517615176151762E-2</v>
      </c>
      <c r="K79" s="90">
        <f t="shared" si="9"/>
        <v>-17</v>
      </c>
      <c r="L79" s="93">
        <f t="shared" si="11"/>
        <v>-1.0970006711062929E-4</v>
      </c>
      <c r="M79" s="91">
        <f t="shared" si="10"/>
        <v>-3</v>
      </c>
      <c r="N79" s="91">
        <f t="shared" si="12"/>
        <v>0</v>
      </c>
    </row>
    <row r="80" spans="1:14">
      <c r="A80" s="94">
        <v>88</v>
      </c>
      <c r="B80" s="80" t="s">
        <v>244</v>
      </c>
      <c r="C80" s="91">
        <v>4589</v>
      </c>
      <c r="D80" s="91">
        <v>4954</v>
      </c>
      <c r="E80" s="91">
        <v>4928</v>
      </c>
      <c r="F80" s="91"/>
      <c r="G80" s="91"/>
      <c r="H80" s="91"/>
      <c r="I80" s="92">
        <f t="shared" si="7"/>
        <v>2.6593477043159357E-3</v>
      </c>
      <c r="J80" s="92">
        <f t="shared" si="8"/>
        <v>7.3872303334059711E-2</v>
      </c>
      <c r="K80" s="90">
        <f t="shared" si="9"/>
        <v>339</v>
      </c>
      <c r="L80" s="93">
        <f t="shared" si="11"/>
        <v>2.1875483970884312E-3</v>
      </c>
      <c r="M80" s="91">
        <f t="shared" si="10"/>
        <v>-26</v>
      </c>
      <c r="N80" s="91">
        <f t="shared" si="12"/>
        <v>0</v>
      </c>
    </row>
    <row r="81" spans="1:15">
      <c r="A81" s="94">
        <v>90</v>
      </c>
      <c r="B81" s="80" t="s">
        <v>245</v>
      </c>
      <c r="C81" s="91">
        <v>1383</v>
      </c>
      <c r="D81" s="91">
        <v>1455</v>
      </c>
      <c r="E81" s="91">
        <v>1411</v>
      </c>
      <c r="F81" s="91"/>
      <c r="G81" s="91"/>
      <c r="H81" s="91"/>
      <c r="I81" s="92">
        <f t="shared" si="7"/>
        <v>7.6143255089078431E-4</v>
      </c>
      <c r="J81" s="92">
        <f t="shared" si="8"/>
        <v>2.0245842371655821E-2</v>
      </c>
      <c r="K81" s="90">
        <f t="shared" si="9"/>
        <v>28</v>
      </c>
      <c r="L81" s="93">
        <f t="shared" si="11"/>
        <v>1.806824634763306E-4</v>
      </c>
      <c r="M81" s="91">
        <f t="shared" si="10"/>
        <v>-44</v>
      </c>
      <c r="N81" s="91">
        <f t="shared" si="12"/>
        <v>0</v>
      </c>
      <c r="O81" s="8"/>
    </row>
    <row r="82" spans="1:15">
      <c r="A82" s="94">
        <v>91</v>
      </c>
      <c r="B82" s="80" t="s">
        <v>246</v>
      </c>
      <c r="C82" s="91">
        <v>264</v>
      </c>
      <c r="D82" s="91">
        <v>427</v>
      </c>
      <c r="E82" s="91">
        <v>414</v>
      </c>
      <c r="F82" s="91"/>
      <c r="G82" s="91"/>
      <c r="H82" s="91"/>
      <c r="I82" s="92">
        <f t="shared" si="7"/>
        <v>2.2341110989991829E-4</v>
      </c>
      <c r="J82" s="92">
        <f t="shared" si="8"/>
        <v>0.56818181818181823</v>
      </c>
      <c r="K82" s="90">
        <f t="shared" si="9"/>
        <v>150</v>
      </c>
      <c r="L82" s="93">
        <f t="shared" si="11"/>
        <v>9.6794176862319964E-4</v>
      </c>
      <c r="M82" s="91">
        <f t="shared" si="10"/>
        <v>-13</v>
      </c>
      <c r="N82" s="91">
        <f t="shared" si="12"/>
        <v>0</v>
      </c>
    </row>
    <row r="83" spans="1:15">
      <c r="A83" s="94">
        <v>92</v>
      </c>
      <c r="B83" s="80" t="s">
        <v>247</v>
      </c>
      <c r="C83" s="91">
        <v>3584</v>
      </c>
      <c r="D83" s="91">
        <v>3279</v>
      </c>
      <c r="E83" s="91">
        <v>3231</v>
      </c>
      <c r="F83" s="91"/>
      <c r="G83" s="91"/>
      <c r="H83" s="91"/>
      <c r="I83" s="92">
        <f t="shared" si="7"/>
        <v>1.7435780098711015E-3</v>
      </c>
      <c r="J83" s="92">
        <f t="shared" si="8"/>
        <v>-9.8493303571428575E-2</v>
      </c>
      <c r="K83" s="90">
        <f t="shared" si="9"/>
        <v>-353</v>
      </c>
      <c r="L83" s="93">
        <f t="shared" si="11"/>
        <v>-2.2778896288265967E-3</v>
      </c>
      <c r="M83" s="91">
        <f t="shared" si="10"/>
        <v>-48</v>
      </c>
      <c r="N83" s="91">
        <f t="shared" si="12"/>
        <v>0</v>
      </c>
    </row>
    <row r="84" spans="1:15">
      <c r="A84" s="94">
        <v>93</v>
      </c>
      <c r="B84" s="80" t="s">
        <v>248</v>
      </c>
      <c r="C84" s="91">
        <v>7234</v>
      </c>
      <c r="D84" s="91">
        <v>8098</v>
      </c>
      <c r="E84" s="91">
        <v>8114</v>
      </c>
      <c r="F84" s="91"/>
      <c r="G84" s="91"/>
      <c r="H84" s="91"/>
      <c r="I84" s="92">
        <f t="shared" si="7"/>
        <v>4.3786418978935676E-3</v>
      </c>
      <c r="J84" s="92">
        <f t="shared" si="8"/>
        <v>0.12164777439867293</v>
      </c>
      <c r="K84" s="90">
        <f t="shared" si="9"/>
        <v>880</v>
      </c>
      <c r="L84" s="93">
        <f t="shared" si="11"/>
        <v>5.6785917092561046E-3</v>
      </c>
      <c r="M84" s="91">
        <f t="shared" si="10"/>
        <v>16</v>
      </c>
      <c r="N84" s="91">
        <f t="shared" si="12"/>
        <v>0</v>
      </c>
    </row>
    <row r="85" spans="1:15">
      <c r="A85" s="94">
        <v>94</v>
      </c>
      <c r="B85" s="80" t="s">
        <v>249</v>
      </c>
      <c r="C85" s="91">
        <v>9624</v>
      </c>
      <c r="D85" s="91">
        <v>10601</v>
      </c>
      <c r="E85" s="91">
        <v>10656</v>
      </c>
      <c r="F85" s="91"/>
      <c r="G85" s="91"/>
      <c r="H85" s="91"/>
      <c r="I85" s="92">
        <f t="shared" si="7"/>
        <v>5.7504076982935496E-3</v>
      </c>
      <c r="J85" s="92">
        <f t="shared" si="8"/>
        <v>0.10723192019950124</v>
      </c>
      <c r="K85" s="90">
        <f t="shared" si="9"/>
        <v>1032</v>
      </c>
      <c r="L85" s="93">
        <f t="shared" si="11"/>
        <v>6.6594393681276131E-3</v>
      </c>
      <c r="M85" s="91">
        <f t="shared" si="10"/>
        <v>55</v>
      </c>
      <c r="N85" s="91">
        <f t="shared" si="12"/>
        <v>0</v>
      </c>
    </row>
    <row r="86" spans="1:15">
      <c r="A86" s="94">
        <v>95</v>
      </c>
      <c r="B86" s="80" t="s">
        <v>250</v>
      </c>
      <c r="C86" s="91">
        <v>11514</v>
      </c>
      <c r="D86" s="91">
        <v>11966</v>
      </c>
      <c r="E86" s="91">
        <v>11895</v>
      </c>
      <c r="F86" s="91"/>
      <c r="G86" s="91"/>
      <c r="H86" s="91"/>
      <c r="I86" s="92">
        <f t="shared" si="7"/>
        <v>6.4190221069070725E-3</v>
      </c>
      <c r="J86" s="92">
        <f t="shared" si="8"/>
        <v>3.3090151120375194E-2</v>
      </c>
      <c r="K86" s="90">
        <f t="shared" si="9"/>
        <v>381</v>
      </c>
      <c r="L86" s="93">
        <f t="shared" si="11"/>
        <v>2.458572092302927E-3</v>
      </c>
      <c r="M86" s="91">
        <f t="shared" si="10"/>
        <v>-71</v>
      </c>
      <c r="N86" s="91">
        <f t="shared" si="12"/>
        <v>0</v>
      </c>
    </row>
    <row r="87" spans="1:15">
      <c r="A87" s="94">
        <v>96</v>
      </c>
      <c r="B87" s="80" t="s">
        <v>251</v>
      </c>
      <c r="C87" s="91">
        <v>28204</v>
      </c>
      <c r="D87" s="91">
        <v>31410</v>
      </c>
      <c r="E87" s="91">
        <v>30918</v>
      </c>
      <c r="F87" s="91"/>
      <c r="G87" s="91"/>
      <c r="H87" s="91"/>
      <c r="I87" s="92">
        <f t="shared" si="7"/>
        <v>1.6684600714699696E-2</v>
      </c>
      <c r="J87" s="92">
        <f t="shared" si="8"/>
        <v>9.6227485463054888E-2</v>
      </c>
      <c r="K87" s="90">
        <f t="shared" si="9"/>
        <v>2714</v>
      </c>
      <c r="L87" s="93">
        <f t="shared" si="11"/>
        <v>1.751329306695576E-2</v>
      </c>
      <c r="M87" s="91">
        <f t="shared" si="10"/>
        <v>-492</v>
      </c>
      <c r="N87" s="91">
        <f t="shared" si="12"/>
        <v>0</v>
      </c>
    </row>
    <row r="88" spans="1:15">
      <c r="A88" s="94">
        <v>97</v>
      </c>
      <c r="B88" s="80" t="s">
        <v>252</v>
      </c>
      <c r="C88" s="91">
        <v>19750</v>
      </c>
      <c r="D88" s="91">
        <v>15024</v>
      </c>
      <c r="E88" s="91">
        <v>14690</v>
      </c>
      <c r="F88" s="91"/>
      <c r="G88" s="91"/>
      <c r="H88" s="91"/>
      <c r="I88" s="92">
        <f t="shared" si="7"/>
        <v>7.9273169189125591E-3</v>
      </c>
      <c r="J88" s="92">
        <f t="shared" si="8"/>
        <v>-0.25620253164556961</v>
      </c>
      <c r="K88" s="90">
        <f t="shared" si="9"/>
        <v>-5060</v>
      </c>
      <c r="L88" s="93">
        <f t="shared" si="11"/>
        <v>-3.2651902328222598E-2</v>
      </c>
      <c r="M88" s="91">
        <f t="shared" si="10"/>
        <v>-334</v>
      </c>
      <c r="N88" s="91">
        <f t="shared" si="12"/>
        <v>0</v>
      </c>
    </row>
    <row r="89" spans="1:15">
      <c r="A89" s="94">
        <v>98</v>
      </c>
      <c r="B89" s="80" t="s">
        <v>253</v>
      </c>
      <c r="C89" s="91">
        <v>458</v>
      </c>
      <c r="D89" s="91">
        <v>406</v>
      </c>
      <c r="E89" s="91">
        <v>399</v>
      </c>
      <c r="F89" s="91"/>
      <c r="G89" s="91"/>
      <c r="H89" s="91"/>
      <c r="I89" s="92">
        <f t="shared" si="7"/>
        <v>2.1531650446876183E-4</v>
      </c>
      <c r="J89" s="92">
        <f t="shared" si="8"/>
        <v>-0.12882096069868995</v>
      </c>
      <c r="K89" s="90">
        <f t="shared" si="9"/>
        <v>-59</v>
      </c>
      <c r="L89" s="93">
        <f t="shared" si="11"/>
        <v>-3.8072376232512519E-4</v>
      </c>
      <c r="M89" s="91">
        <f t="shared" si="10"/>
        <v>-7</v>
      </c>
      <c r="N89" s="91">
        <f t="shared" si="12"/>
        <v>0</v>
      </c>
    </row>
    <row r="90" spans="1:15">
      <c r="A90" s="94">
        <v>99</v>
      </c>
      <c r="B90" s="80" t="s">
        <v>254</v>
      </c>
      <c r="C90" s="91">
        <v>452</v>
      </c>
      <c r="D90" s="91">
        <v>441</v>
      </c>
      <c r="E90" s="91">
        <v>438</v>
      </c>
      <c r="F90" s="91"/>
      <c r="G90" s="91"/>
      <c r="H90" s="91"/>
      <c r="I90" s="92">
        <f t="shared" si="7"/>
        <v>2.3636247858976864E-4</v>
      </c>
      <c r="J90" s="92">
        <f t="shared" si="8"/>
        <v>-3.0973451327433628E-2</v>
      </c>
      <c r="K90" s="90">
        <f t="shared" si="9"/>
        <v>-14</v>
      </c>
      <c r="L90" s="93">
        <f t="shared" si="11"/>
        <v>-9.03412317381653E-5</v>
      </c>
      <c r="M90" s="91">
        <f t="shared" si="10"/>
        <v>-3</v>
      </c>
      <c r="N90" s="91">
        <f t="shared" si="12"/>
        <v>0</v>
      </c>
    </row>
    <row r="91" spans="1:15">
      <c r="A91" s="94"/>
      <c r="B91" s="186" t="s">
        <v>339</v>
      </c>
      <c r="C91" s="91"/>
      <c r="D91" s="91">
        <v>39402</v>
      </c>
      <c r="E91" s="91">
        <v>40257</v>
      </c>
      <c r="F91" s="91"/>
      <c r="G91" s="91"/>
      <c r="H91" s="91"/>
      <c r="I91" s="92"/>
      <c r="J91" s="92"/>
      <c r="K91" s="90"/>
      <c r="L91" s="93"/>
      <c r="M91" s="91"/>
      <c r="N91" s="91"/>
    </row>
    <row r="92" spans="1:15" s="101" customFormat="1">
      <c r="A92" s="187" t="s">
        <v>255</v>
      </c>
      <c r="B92" s="187"/>
      <c r="C92" s="60">
        <v>1698118</v>
      </c>
      <c r="D92" s="60">
        <v>1874682</v>
      </c>
      <c r="E92" s="60">
        <v>1853086</v>
      </c>
      <c r="F92" s="60"/>
      <c r="G92" s="60"/>
      <c r="H92" s="60"/>
      <c r="I92" s="92">
        <f t="shared" si="7"/>
        <v>1</v>
      </c>
      <c r="J92" s="92">
        <f>(E92-C92)/C92</f>
        <v>9.1258675781070567E-2</v>
      </c>
      <c r="K92" s="90">
        <f>E92-C92</f>
        <v>154968</v>
      </c>
      <c r="L92" s="93">
        <f t="shared" si="11"/>
        <v>1</v>
      </c>
      <c r="M92" s="90">
        <f>E92-D92</f>
        <v>-21596</v>
      </c>
      <c r="N92" s="91">
        <f t="shared" si="12"/>
        <v>0</v>
      </c>
      <c r="O92" s="17"/>
    </row>
    <row r="93" spans="1:15">
      <c r="C93" s="116"/>
      <c r="D93" s="116"/>
      <c r="E93" s="119"/>
      <c r="F93" s="131"/>
      <c r="G93" s="131"/>
      <c r="H93" s="131"/>
    </row>
    <row r="94" spans="1:15">
      <c r="C94" s="117"/>
      <c r="D94" s="115"/>
      <c r="E94" s="118"/>
      <c r="F94" s="118"/>
      <c r="G94" s="118"/>
      <c r="H94" s="118"/>
    </row>
    <row r="95" spans="1:15">
      <c r="C95" s="116"/>
      <c r="D95" s="116"/>
      <c r="E95" s="119"/>
      <c r="F95" s="131"/>
      <c r="G95" s="131"/>
      <c r="H95" s="131"/>
    </row>
    <row r="96" spans="1:15">
      <c r="C96" s="116"/>
      <c r="D96" s="116"/>
      <c r="E96" s="119"/>
      <c r="F96" s="131"/>
      <c r="G96" s="131"/>
      <c r="H96" s="131"/>
    </row>
    <row r="97" spans="3:8">
      <c r="C97" s="116"/>
      <c r="D97" s="117"/>
      <c r="E97" s="117"/>
      <c r="F97" s="131"/>
      <c r="G97" s="131"/>
      <c r="H97" s="131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E1" zoomScale="80" zoomScaleNormal="80" workbookViewId="0">
      <pane ySplit="2" topLeftCell="A64" activePane="bottomLeft" state="frozen"/>
      <selection pane="bottomLeft" sqref="A1:N84"/>
    </sheetView>
  </sheetViews>
  <sheetFormatPr defaultColWidth="9.140625" defaultRowHeight="15"/>
  <cols>
    <col min="1" max="1" width="12.7109375" style="4" bestFit="1" customWidth="1"/>
    <col min="2" max="2" width="16.42578125" style="4" bestFit="1" customWidth="1"/>
    <col min="3" max="8" width="12" style="4" customWidth="1"/>
    <col min="9" max="9" width="19.140625" style="4" customWidth="1"/>
    <col min="10" max="11" width="33.140625" style="4" customWidth="1"/>
    <col min="12" max="12" width="18.42578125" style="4" customWidth="1"/>
    <col min="13" max="14" width="33.140625" style="4" customWidth="1"/>
    <col min="15" max="16384" width="9.140625" style="4"/>
  </cols>
  <sheetData>
    <row r="1" spans="1:15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5" ht="45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297</v>
      </c>
      <c r="J2" s="85" t="s">
        <v>312</v>
      </c>
      <c r="K2" s="85" t="s">
        <v>313</v>
      </c>
      <c r="L2" s="85" t="s">
        <v>317</v>
      </c>
      <c r="M2" s="89" t="s">
        <v>315</v>
      </c>
      <c r="N2" s="152" t="s">
        <v>316</v>
      </c>
    </row>
    <row r="3" spans="1:15">
      <c r="A3" s="40">
        <v>1</v>
      </c>
      <c r="B3" s="95" t="s">
        <v>1</v>
      </c>
      <c r="C3" s="91">
        <v>38666</v>
      </c>
      <c r="D3" s="91">
        <v>41795</v>
      </c>
      <c r="E3" s="91">
        <v>41316</v>
      </c>
      <c r="F3" s="91"/>
      <c r="G3" s="91"/>
      <c r="H3" s="91"/>
      <c r="I3" s="92">
        <f t="shared" ref="I3:I66" si="0">E3/$E$84</f>
        <v>2.2295781199577355E-2</v>
      </c>
      <c r="J3" s="92">
        <f t="shared" ref="J3:J66" si="1">(E3-C3)/C3</f>
        <v>6.8535664408007041E-2</v>
      </c>
      <c r="K3" s="90">
        <f t="shared" ref="K3:K66" si="2">E3-C3</f>
        <v>2650</v>
      </c>
      <c r="L3" s="93">
        <f>K3/$K$84</f>
        <v>1.7100304579009861E-2</v>
      </c>
      <c r="M3" s="91">
        <f t="shared" ref="M3:M66" si="3">E3-D3</f>
        <v>-479</v>
      </c>
      <c r="N3" s="91">
        <f>H3-G3</f>
        <v>0</v>
      </c>
      <c r="O3" s="7"/>
    </row>
    <row r="4" spans="1:15">
      <c r="A4" s="40">
        <v>2</v>
      </c>
      <c r="B4" s="95" t="s">
        <v>2</v>
      </c>
      <c r="C4" s="91">
        <v>6359</v>
      </c>
      <c r="D4" s="91">
        <v>7207</v>
      </c>
      <c r="E4" s="91">
        <v>7014</v>
      </c>
      <c r="F4" s="91"/>
      <c r="G4" s="91"/>
      <c r="H4" s="91"/>
      <c r="I4" s="92">
        <f t="shared" si="0"/>
        <v>3.7850374996087608E-3</v>
      </c>
      <c r="J4" s="92">
        <f t="shared" si="1"/>
        <v>0.10300361692089952</v>
      </c>
      <c r="K4" s="90">
        <f t="shared" si="2"/>
        <v>655</v>
      </c>
      <c r="L4" s="93">
        <f t="shared" ref="L4:L67" si="4">K4/$K$84</f>
        <v>4.2266790563213049E-3</v>
      </c>
      <c r="M4" s="91">
        <f t="shared" si="3"/>
        <v>-193</v>
      </c>
      <c r="N4" s="91">
        <f t="shared" ref="N4:N67" si="5">H4-G4</f>
        <v>0</v>
      </c>
      <c r="O4" s="7"/>
    </row>
    <row r="5" spans="1:15">
      <c r="A5" s="40">
        <v>3</v>
      </c>
      <c r="B5" s="95" t="s">
        <v>3</v>
      </c>
      <c r="C5" s="91">
        <v>11924</v>
      </c>
      <c r="D5" s="91">
        <v>13432</v>
      </c>
      <c r="E5" s="91">
        <v>13094</v>
      </c>
      <c r="F5" s="91"/>
      <c r="G5" s="91"/>
      <c r="H5" s="91"/>
      <c r="I5" s="92">
        <f t="shared" si="0"/>
        <v>7.0660509010375128E-3</v>
      </c>
      <c r="J5" s="92">
        <f t="shared" si="1"/>
        <v>9.8121435759812137E-2</v>
      </c>
      <c r="K5" s="90">
        <f t="shared" si="2"/>
        <v>1170</v>
      </c>
      <c r="L5" s="93">
        <f t="shared" si="4"/>
        <v>7.5499457952609575E-3</v>
      </c>
      <c r="M5" s="91">
        <f t="shared" si="3"/>
        <v>-338</v>
      </c>
      <c r="N5" s="91">
        <f t="shared" si="5"/>
        <v>0</v>
      </c>
      <c r="O5" s="7"/>
    </row>
    <row r="6" spans="1:15">
      <c r="A6" s="40">
        <v>4</v>
      </c>
      <c r="B6" s="95" t="s">
        <v>4</v>
      </c>
      <c r="C6" s="91">
        <v>2380</v>
      </c>
      <c r="D6" s="91">
        <v>2813</v>
      </c>
      <c r="E6" s="91">
        <v>2702</v>
      </c>
      <c r="F6" s="91"/>
      <c r="G6" s="91"/>
      <c r="H6" s="91"/>
      <c r="I6" s="92">
        <f t="shared" si="0"/>
        <v>1.458108258332317E-3</v>
      </c>
      <c r="J6" s="92">
        <f t="shared" si="1"/>
        <v>0.13529411764705881</v>
      </c>
      <c r="K6" s="90">
        <f t="shared" si="2"/>
        <v>322</v>
      </c>
      <c r="L6" s="93">
        <f t="shared" si="4"/>
        <v>2.0778483299778018E-3</v>
      </c>
      <c r="M6" s="91">
        <f t="shared" si="3"/>
        <v>-111</v>
      </c>
      <c r="N6" s="91">
        <f t="shared" si="5"/>
        <v>0</v>
      </c>
      <c r="O6" s="7"/>
    </row>
    <row r="7" spans="1:15">
      <c r="A7" s="40">
        <v>5</v>
      </c>
      <c r="B7" s="95" t="s">
        <v>5</v>
      </c>
      <c r="C7" s="91">
        <v>5388</v>
      </c>
      <c r="D7" s="91">
        <v>6203</v>
      </c>
      <c r="E7" s="91">
        <v>6057</v>
      </c>
      <c r="F7" s="91"/>
      <c r="G7" s="91"/>
      <c r="H7" s="91"/>
      <c r="I7" s="92">
        <f t="shared" si="0"/>
        <v>3.2686016731009785E-3</v>
      </c>
      <c r="J7" s="92">
        <f t="shared" si="1"/>
        <v>0.12416481069042316</v>
      </c>
      <c r="K7" s="90">
        <f t="shared" si="2"/>
        <v>669</v>
      </c>
      <c r="L7" s="93">
        <f t="shared" si="4"/>
        <v>4.3170202880594699E-3</v>
      </c>
      <c r="M7" s="91">
        <f t="shared" si="3"/>
        <v>-146</v>
      </c>
      <c r="N7" s="91">
        <f t="shared" si="5"/>
        <v>0</v>
      </c>
      <c r="O7" s="7"/>
    </row>
    <row r="8" spans="1:15">
      <c r="A8" s="40">
        <v>6</v>
      </c>
      <c r="B8" s="95" t="s">
        <v>6</v>
      </c>
      <c r="C8" s="91">
        <v>132596</v>
      </c>
      <c r="D8" s="91">
        <v>145461</v>
      </c>
      <c r="E8" s="91">
        <v>144045</v>
      </c>
      <c r="F8" s="91"/>
      <c r="G8" s="91"/>
      <c r="H8" s="91"/>
      <c r="I8" s="92">
        <f t="shared" si="0"/>
        <v>7.7732495955395484E-2</v>
      </c>
      <c r="J8" s="92">
        <f t="shared" si="1"/>
        <v>8.6344987782436877E-2</v>
      </c>
      <c r="K8" s="90">
        <f t="shared" si="2"/>
        <v>11449</v>
      </c>
      <c r="L8" s="93">
        <f t="shared" si="4"/>
        <v>7.3879768726446748E-2</v>
      </c>
      <c r="M8" s="91">
        <f t="shared" si="3"/>
        <v>-1416</v>
      </c>
      <c r="N8" s="91">
        <f t="shared" si="5"/>
        <v>0</v>
      </c>
      <c r="O8" s="7"/>
    </row>
    <row r="9" spans="1:15">
      <c r="A9" s="40">
        <v>7</v>
      </c>
      <c r="B9" s="95" t="s">
        <v>7</v>
      </c>
      <c r="C9" s="91">
        <v>64466</v>
      </c>
      <c r="D9" s="91">
        <v>71358</v>
      </c>
      <c r="E9" s="91">
        <v>70306</v>
      </c>
      <c r="F9" s="91"/>
      <c r="G9" s="91"/>
      <c r="H9" s="91"/>
      <c r="I9" s="92">
        <f t="shared" si="0"/>
        <v>3.7939955296192408E-2</v>
      </c>
      <c r="J9" s="92">
        <f t="shared" si="1"/>
        <v>9.0590388732044794E-2</v>
      </c>
      <c r="K9" s="90">
        <f t="shared" si="2"/>
        <v>5840</v>
      </c>
      <c r="L9" s="93">
        <f t="shared" si="4"/>
        <v>3.7685199525063239E-2</v>
      </c>
      <c r="M9" s="91">
        <f t="shared" si="3"/>
        <v>-1052</v>
      </c>
      <c r="N9" s="91">
        <f t="shared" si="5"/>
        <v>0</v>
      </c>
      <c r="O9" s="7"/>
    </row>
    <row r="10" spans="1:15">
      <c r="A10" s="40">
        <v>8</v>
      </c>
      <c r="B10" s="95" t="s">
        <v>8</v>
      </c>
      <c r="C10" s="91">
        <v>3530</v>
      </c>
      <c r="D10" s="91">
        <v>3948</v>
      </c>
      <c r="E10" s="91">
        <v>3906</v>
      </c>
      <c r="F10" s="91"/>
      <c r="G10" s="91"/>
      <c r="H10" s="91"/>
      <c r="I10" s="92">
        <f t="shared" si="0"/>
        <v>2.1078352542731422E-3</v>
      </c>
      <c r="J10" s="92">
        <f t="shared" si="1"/>
        <v>0.10651558073654391</v>
      </c>
      <c r="K10" s="90">
        <f t="shared" si="2"/>
        <v>376</v>
      </c>
      <c r="L10" s="93">
        <f t="shared" si="4"/>
        <v>2.4263073666821538E-3</v>
      </c>
      <c r="M10" s="91">
        <f t="shared" si="3"/>
        <v>-42</v>
      </c>
      <c r="N10" s="91">
        <f t="shared" si="5"/>
        <v>0</v>
      </c>
      <c r="O10" s="7"/>
    </row>
    <row r="11" spans="1:15">
      <c r="A11" s="40">
        <v>9</v>
      </c>
      <c r="B11" s="95" t="s">
        <v>9</v>
      </c>
      <c r="C11" s="91">
        <v>25137</v>
      </c>
      <c r="D11" s="91">
        <v>27853</v>
      </c>
      <c r="E11" s="91">
        <v>27467</v>
      </c>
      <c r="F11" s="91"/>
      <c r="G11" s="91"/>
      <c r="H11" s="91"/>
      <c r="I11" s="92">
        <f t="shared" si="0"/>
        <v>1.4822301825171632E-2</v>
      </c>
      <c r="J11" s="92">
        <f t="shared" si="1"/>
        <v>9.2692047579265621E-2</v>
      </c>
      <c r="K11" s="90">
        <f t="shared" si="2"/>
        <v>2330</v>
      </c>
      <c r="L11" s="93">
        <f t="shared" si="4"/>
        <v>1.5035362139280367E-2</v>
      </c>
      <c r="M11" s="91">
        <f t="shared" si="3"/>
        <v>-386</v>
      </c>
      <c r="N11" s="91">
        <f t="shared" si="5"/>
        <v>0</v>
      </c>
      <c r="O11" s="7"/>
    </row>
    <row r="12" spans="1:15">
      <c r="A12" s="40">
        <v>10</v>
      </c>
      <c r="B12" s="95" t="s">
        <v>10</v>
      </c>
      <c r="C12" s="91">
        <v>26697</v>
      </c>
      <c r="D12" s="91">
        <v>29951</v>
      </c>
      <c r="E12" s="91">
        <v>29668</v>
      </c>
      <c r="F12" s="91"/>
      <c r="G12" s="91"/>
      <c r="H12" s="91"/>
      <c r="I12" s="92">
        <f t="shared" si="0"/>
        <v>1.6010050262103323E-2</v>
      </c>
      <c r="J12" s="92">
        <f t="shared" si="1"/>
        <v>0.11128591227478743</v>
      </c>
      <c r="K12" s="90">
        <f t="shared" si="2"/>
        <v>2971</v>
      </c>
      <c r="L12" s="93">
        <f t="shared" si="4"/>
        <v>1.9171699963863507E-2</v>
      </c>
      <c r="M12" s="91">
        <f t="shared" si="3"/>
        <v>-283</v>
      </c>
      <c r="N12" s="91">
        <f t="shared" si="5"/>
        <v>0</v>
      </c>
      <c r="O12" s="7"/>
    </row>
    <row r="13" spans="1:15">
      <c r="A13" s="40">
        <v>11</v>
      </c>
      <c r="B13" s="95" t="s">
        <v>11</v>
      </c>
      <c r="C13" s="91">
        <v>4310</v>
      </c>
      <c r="D13" s="91">
        <v>4799</v>
      </c>
      <c r="E13" s="91">
        <v>4701</v>
      </c>
      <c r="F13" s="91"/>
      <c r="G13" s="91"/>
      <c r="H13" s="91"/>
      <c r="I13" s="92">
        <f t="shared" si="0"/>
        <v>2.5368493421244346E-3</v>
      </c>
      <c r="J13" s="92">
        <f t="shared" si="1"/>
        <v>9.0719257540603254E-2</v>
      </c>
      <c r="K13" s="90">
        <f t="shared" si="2"/>
        <v>391</v>
      </c>
      <c r="L13" s="93">
        <f t="shared" si="4"/>
        <v>2.5231015435444736E-3</v>
      </c>
      <c r="M13" s="91">
        <f t="shared" si="3"/>
        <v>-98</v>
      </c>
      <c r="N13" s="91">
        <f t="shared" si="5"/>
        <v>0</v>
      </c>
      <c r="O13" s="7"/>
    </row>
    <row r="14" spans="1:15">
      <c r="A14" s="40">
        <v>12</v>
      </c>
      <c r="B14" s="95" t="s">
        <v>12</v>
      </c>
      <c r="C14" s="91">
        <v>2059</v>
      </c>
      <c r="D14" s="91">
        <v>2540</v>
      </c>
      <c r="E14" s="91">
        <v>2457</v>
      </c>
      <c r="F14" s="91"/>
      <c r="G14" s="91"/>
      <c r="H14" s="91"/>
      <c r="I14" s="92">
        <f t="shared" si="0"/>
        <v>1.3258963696234282E-3</v>
      </c>
      <c r="J14" s="92">
        <f t="shared" si="1"/>
        <v>0.19329771733851384</v>
      </c>
      <c r="K14" s="90">
        <f t="shared" si="2"/>
        <v>398</v>
      </c>
      <c r="L14" s="93">
        <f t="shared" si="4"/>
        <v>2.5682721594135565E-3</v>
      </c>
      <c r="M14" s="91">
        <f t="shared" si="3"/>
        <v>-83</v>
      </c>
      <c r="N14" s="91">
        <f t="shared" si="5"/>
        <v>0</v>
      </c>
      <c r="O14" s="7"/>
    </row>
    <row r="15" spans="1:15">
      <c r="A15" s="40">
        <v>13</v>
      </c>
      <c r="B15" s="95" t="s">
        <v>13</v>
      </c>
      <c r="C15" s="91">
        <v>2473</v>
      </c>
      <c r="D15" s="91">
        <v>2935</v>
      </c>
      <c r="E15" s="91">
        <v>2810</v>
      </c>
      <c r="F15" s="91"/>
      <c r="G15" s="91"/>
      <c r="H15" s="91"/>
      <c r="I15" s="92">
        <f t="shared" si="0"/>
        <v>1.5163894174366436E-3</v>
      </c>
      <c r="J15" s="92">
        <f t="shared" si="1"/>
        <v>0.13627173473513951</v>
      </c>
      <c r="K15" s="90">
        <f t="shared" si="2"/>
        <v>337</v>
      </c>
      <c r="L15" s="93">
        <f t="shared" si="4"/>
        <v>2.174642506840122E-3</v>
      </c>
      <c r="M15" s="91">
        <f t="shared" si="3"/>
        <v>-125</v>
      </c>
      <c r="N15" s="91">
        <f t="shared" si="5"/>
        <v>0</v>
      </c>
      <c r="O15" s="7"/>
    </row>
    <row r="16" spans="1:15">
      <c r="A16" s="40">
        <v>14</v>
      </c>
      <c r="B16" s="95" t="s">
        <v>14</v>
      </c>
      <c r="C16" s="91">
        <v>6610</v>
      </c>
      <c r="D16" s="91">
        <v>7393</v>
      </c>
      <c r="E16" s="91">
        <v>7263</v>
      </c>
      <c r="F16" s="91"/>
      <c r="G16" s="91"/>
      <c r="H16" s="91"/>
      <c r="I16" s="92">
        <f t="shared" si="0"/>
        <v>3.9194079497659583E-3</v>
      </c>
      <c r="J16" s="92">
        <f t="shared" si="1"/>
        <v>9.8789712556732218E-2</v>
      </c>
      <c r="K16" s="90">
        <f t="shared" si="2"/>
        <v>653</v>
      </c>
      <c r="L16" s="93">
        <f t="shared" si="4"/>
        <v>4.2137731660729953E-3</v>
      </c>
      <c r="M16" s="91">
        <f t="shared" si="3"/>
        <v>-130</v>
      </c>
      <c r="N16" s="91">
        <f t="shared" si="5"/>
        <v>0</v>
      </c>
      <c r="O16" s="7"/>
    </row>
    <row r="17" spans="1:15">
      <c r="A17" s="40">
        <v>15</v>
      </c>
      <c r="B17" s="95" t="s">
        <v>15</v>
      </c>
      <c r="C17" s="91">
        <v>5445</v>
      </c>
      <c r="D17" s="91">
        <v>6220</v>
      </c>
      <c r="E17" s="91">
        <v>6155</v>
      </c>
      <c r="F17" s="91"/>
      <c r="G17" s="91"/>
      <c r="H17" s="91"/>
      <c r="I17" s="92">
        <f t="shared" si="0"/>
        <v>3.321486428584534E-3</v>
      </c>
      <c r="J17" s="92">
        <f t="shared" si="1"/>
        <v>0.13039485766758493</v>
      </c>
      <c r="K17" s="90">
        <f t="shared" si="2"/>
        <v>710</v>
      </c>
      <c r="L17" s="93">
        <f t="shared" si="4"/>
        <v>4.5815910381498117E-3</v>
      </c>
      <c r="M17" s="91">
        <f t="shared" si="3"/>
        <v>-65</v>
      </c>
      <c r="N17" s="91">
        <f t="shared" si="5"/>
        <v>0</v>
      </c>
      <c r="O17" s="7"/>
    </row>
    <row r="18" spans="1:15">
      <c r="A18" s="40">
        <v>16</v>
      </c>
      <c r="B18" s="95" t="s">
        <v>16</v>
      </c>
      <c r="C18" s="91">
        <v>70719</v>
      </c>
      <c r="D18" s="91">
        <v>78436</v>
      </c>
      <c r="E18" s="91">
        <v>77740</v>
      </c>
      <c r="F18" s="91"/>
      <c r="G18" s="91"/>
      <c r="H18" s="91"/>
      <c r="I18" s="92">
        <f t="shared" si="0"/>
        <v>4.1951641747873546E-2</v>
      </c>
      <c r="J18" s="92">
        <f t="shared" si="1"/>
        <v>9.9280250003535117E-2</v>
      </c>
      <c r="K18" s="90">
        <f t="shared" si="2"/>
        <v>7021</v>
      </c>
      <c r="L18" s="93">
        <f t="shared" si="4"/>
        <v>4.5306127716689897E-2</v>
      </c>
      <c r="M18" s="91">
        <f t="shared" si="3"/>
        <v>-696</v>
      </c>
      <c r="N18" s="91">
        <f t="shared" si="5"/>
        <v>0</v>
      </c>
      <c r="O18" s="6"/>
    </row>
    <row r="19" spans="1:15">
      <c r="A19" s="40">
        <v>17</v>
      </c>
      <c r="B19" s="95" t="s">
        <v>17</v>
      </c>
      <c r="C19" s="91">
        <v>13244</v>
      </c>
      <c r="D19" s="91">
        <v>14837</v>
      </c>
      <c r="E19" s="91">
        <v>14655</v>
      </c>
      <c r="F19" s="91"/>
      <c r="G19" s="91"/>
      <c r="H19" s="91"/>
      <c r="I19" s="92">
        <f t="shared" si="0"/>
        <v>7.9084295062398623E-3</v>
      </c>
      <c r="J19" s="92">
        <f t="shared" si="1"/>
        <v>0.10653881002718212</v>
      </c>
      <c r="K19" s="90">
        <f t="shared" si="2"/>
        <v>1411</v>
      </c>
      <c r="L19" s="93">
        <f t="shared" si="4"/>
        <v>9.1051055701822318E-3</v>
      </c>
      <c r="M19" s="91">
        <f t="shared" si="3"/>
        <v>-182</v>
      </c>
      <c r="N19" s="91">
        <f t="shared" si="5"/>
        <v>0</v>
      </c>
    </row>
    <row r="20" spans="1:15">
      <c r="A20" s="40">
        <v>18</v>
      </c>
      <c r="B20" s="95" t="s">
        <v>18</v>
      </c>
      <c r="C20" s="91">
        <v>2834</v>
      </c>
      <c r="D20" s="91">
        <v>3159</v>
      </c>
      <c r="E20" s="91">
        <v>3074</v>
      </c>
      <c r="F20" s="91"/>
      <c r="G20" s="91"/>
      <c r="H20" s="91"/>
      <c r="I20" s="92">
        <f t="shared" si="0"/>
        <v>1.6588544730249972E-3</v>
      </c>
      <c r="J20" s="92">
        <f t="shared" si="1"/>
        <v>8.4685956245589278E-2</v>
      </c>
      <c r="K20" s="90">
        <f t="shared" si="2"/>
        <v>240</v>
      </c>
      <c r="L20" s="93">
        <f t="shared" si="4"/>
        <v>1.5487068297971194E-3</v>
      </c>
      <c r="M20" s="91">
        <f t="shared" si="3"/>
        <v>-85</v>
      </c>
      <c r="N20" s="91">
        <f t="shared" si="5"/>
        <v>0</v>
      </c>
    </row>
    <row r="21" spans="1:15">
      <c r="A21" s="40">
        <v>19</v>
      </c>
      <c r="B21" s="95" t="s">
        <v>19</v>
      </c>
      <c r="C21" s="91">
        <v>7936</v>
      </c>
      <c r="D21" s="91">
        <v>8860</v>
      </c>
      <c r="E21" s="91">
        <v>8692</v>
      </c>
      <c r="F21" s="91"/>
      <c r="G21" s="91"/>
      <c r="H21" s="91"/>
      <c r="I21" s="92">
        <f t="shared" si="0"/>
        <v>4.6905540271741297E-3</v>
      </c>
      <c r="J21" s="92">
        <f t="shared" si="1"/>
        <v>9.5262096774193547E-2</v>
      </c>
      <c r="K21" s="90">
        <f t="shared" si="2"/>
        <v>756</v>
      </c>
      <c r="L21" s="93">
        <f t="shared" si="4"/>
        <v>4.878426513860926E-3</v>
      </c>
      <c r="M21" s="91">
        <f t="shared" si="3"/>
        <v>-168</v>
      </c>
      <c r="N21" s="91">
        <f t="shared" si="5"/>
        <v>0</v>
      </c>
    </row>
    <row r="22" spans="1:15">
      <c r="A22" s="40">
        <v>20</v>
      </c>
      <c r="B22" s="95" t="s">
        <v>20</v>
      </c>
      <c r="C22" s="91">
        <v>23430</v>
      </c>
      <c r="D22" s="91">
        <v>26548</v>
      </c>
      <c r="E22" s="91">
        <v>26178</v>
      </c>
      <c r="F22" s="91"/>
      <c r="G22" s="91"/>
      <c r="H22" s="91"/>
      <c r="I22" s="92">
        <f t="shared" si="0"/>
        <v>1.4126705398454254E-2</v>
      </c>
      <c r="J22" s="92">
        <f t="shared" si="1"/>
        <v>0.11728553137003841</v>
      </c>
      <c r="K22" s="90">
        <f t="shared" si="2"/>
        <v>2748</v>
      </c>
      <c r="L22" s="93">
        <f t="shared" si="4"/>
        <v>1.7732693201177017E-2</v>
      </c>
      <c r="M22" s="91">
        <f t="shared" si="3"/>
        <v>-370</v>
      </c>
      <c r="N22" s="91">
        <f t="shared" si="5"/>
        <v>0</v>
      </c>
    </row>
    <row r="23" spans="1:15">
      <c r="A23" s="40">
        <v>21</v>
      </c>
      <c r="B23" s="95" t="s">
        <v>21</v>
      </c>
      <c r="C23" s="91">
        <v>13604</v>
      </c>
      <c r="D23" s="91">
        <v>15558</v>
      </c>
      <c r="E23" s="91">
        <v>15457</v>
      </c>
      <c r="F23" s="91"/>
      <c r="G23" s="91"/>
      <c r="H23" s="91"/>
      <c r="I23" s="92">
        <f t="shared" si="0"/>
        <v>8.341221076625693E-3</v>
      </c>
      <c r="J23" s="92">
        <f t="shared" si="1"/>
        <v>0.13620993825345487</v>
      </c>
      <c r="K23" s="90">
        <f t="shared" si="2"/>
        <v>1853</v>
      </c>
      <c r="L23" s="93">
        <f t="shared" si="4"/>
        <v>1.1957307315058592E-2</v>
      </c>
      <c r="M23" s="91">
        <f t="shared" si="3"/>
        <v>-101</v>
      </c>
      <c r="N23" s="91">
        <f t="shared" si="5"/>
        <v>0</v>
      </c>
    </row>
    <row r="24" spans="1:15">
      <c r="A24" s="40">
        <v>22</v>
      </c>
      <c r="B24" s="95" t="s">
        <v>22</v>
      </c>
      <c r="C24" s="91">
        <v>8924</v>
      </c>
      <c r="D24" s="91">
        <v>9784</v>
      </c>
      <c r="E24" s="91">
        <v>9657</v>
      </c>
      <c r="F24" s="91"/>
      <c r="G24" s="91"/>
      <c r="H24" s="91"/>
      <c r="I24" s="92">
        <f t="shared" si="0"/>
        <v>5.2113069765785287E-3</v>
      </c>
      <c r="J24" s="92">
        <f t="shared" si="1"/>
        <v>8.2138054683998207E-2</v>
      </c>
      <c r="K24" s="90">
        <f t="shared" si="2"/>
        <v>733</v>
      </c>
      <c r="L24" s="93">
        <f t="shared" si="4"/>
        <v>4.7300087760053684E-3</v>
      </c>
      <c r="M24" s="91">
        <f t="shared" si="3"/>
        <v>-127</v>
      </c>
      <c r="N24" s="91">
        <f t="shared" si="5"/>
        <v>0</v>
      </c>
    </row>
    <row r="25" spans="1:15">
      <c r="A25" s="40">
        <v>23</v>
      </c>
      <c r="B25" s="95" t="s">
        <v>23</v>
      </c>
      <c r="C25" s="91">
        <v>6914</v>
      </c>
      <c r="D25" s="91">
        <v>8012</v>
      </c>
      <c r="E25" s="91">
        <v>7816</v>
      </c>
      <c r="F25" s="91"/>
      <c r="G25" s="91"/>
      <c r="H25" s="91"/>
      <c r="I25" s="92">
        <f t="shared" si="0"/>
        <v>4.2178290699945928E-3</v>
      </c>
      <c r="J25" s="92">
        <f t="shared" si="1"/>
        <v>0.13045993636100664</v>
      </c>
      <c r="K25" s="90">
        <f t="shared" si="2"/>
        <v>902</v>
      </c>
      <c r="L25" s="93">
        <f t="shared" si="4"/>
        <v>5.8205565019875073E-3</v>
      </c>
      <c r="M25" s="91">
        <f t="shared" si="3"/>
        <v>-196</v>
      </c>
      <c r="N25" s="91">
        <f t="shared" si="5"/>
        <v>0</v>
      </c>
    </row>
    <row r="26" spans="1:15">
      <c r="A26" s="40">
        <v>24</v>
      </c>
      <c r="B26" s="95" t="s">
        <v>24</v>
      </c>
      <c r="C26" s="91">
        <v>3288</v>
      </c>
      <c r="D26" s="91">
        <v>3888</v>
      </c>
      <c r="E26" s="91">
        <v>3681</v>
      </c>
      <c r="F26" s="91"/>
      <c r="G26" s="91"/>
      <c r="H26" s="91"/>
      <c r="I26" s="92">
        <f t="shared" si="0"/>
        <v>1.9864161728057952E-3</v>
      </c>
      <c r="J26" s="92">
        <f t="shared" si="1"/>
        <v>0.11952554744525548</v>
      </c>
      <c r="K26" s="90">
        <f t="shared" si="2"/>
        <v>393</v>
      </c>
      <c r="L26" s="93">
        <f t="shared" si="4"/>
        <v>2.5360074337927832E-3</v>
      </c>
      <c r="M26" s="91">
        <f t="shared" si="3"/>
        <v>-207</v>
      </c>
      <c r="N26" s="91">
        <f t="shared" si="5"/>
        <v>0</v>
      </c>
    </row>
    <row r="27" spans="1:15">
      <c r="A27" s="40">
        <v>25</v>
      </c>
      <c r="B27" s="95" t="s">
        <v>25</v>
      </c>
      <c r="C27" s="91">
        <v>9452</v>
      </c>
      <c r="D27" s="91">
        <v>10544</v>
      </c>
      <c r="E27" s="91">
        <v>10302</v>
      </c>
      <c r="F27" s="91"/>
      <c r="G27" s="91"/>
      <c r="H27" s="91"/>
      <c r="I27" s="92">
        <f t="shared" si="0"/>
        <v>5.559375010118257E-3</v>
      </c>
      <c r="J27" s="92">
        <f t="shared" si="1"/>
        <v>8.9928057553956831E-2</v>
      </c>
      <c r="K27" s="90">
        <f t="shared" si="2"/>
        <v>850</v>
      </c>
      <c r="L27" s="93">
        <f t="shared" si="4"/>
        <v>5.485003355531465E-3</v>
      </c>
      <c r="M27" s="91">
        <f t="shared" si="3"/>
        <v>-242</v>
      </c>
      <c r="N27" s="91">
        <f t="shared" si="5"/>
        <v>0</v>
      </c>
    </row>
    <row r="28" spans="1:15">
      <c r="A28" s="40">
        <v>26</v>
      </c>
      <c r="B28" s="95" t="s">
        <v>26</v>
      </c>
      <c r="C28" s="91">
        <v>18788</v>
      </c>
      <c r="D28" s="91">
        <v>21020</v>
      </c>
      <c r="E28" s="91">
        <v>20506</v>
      </c>
      <c r="F28" s="91"/>
      <c r="G28" s="91"/>
      <c r="H28" s="91"/>
      <c r="I28" s="92">
        <f t="shared" si="0"/>
        <v>1.1065865264752959E-2</v>
      </c>
      <c r="J28" s="92">
        <f t="shared" si="1"/>
        <v>9.144134553970619E-2</v>
      </c>
      <c r="K28" s="90">
        <f t="shared" si="2"/>
        <v>1718</v>
      </c>
      <c r="L28" s="93">
        <f t="shared" si="4"/>
        <v>1.1086159723297713E-2</v>
      </c>
      <c r="M28" s="91">
        <f t="shared" si="3"/>
        <v>-514</v>
      </c>
      <c r="N28" s="91">
        <f t="shared" si="5"/>
        <v>0</v>
      </c>
    </row>
    <row r="29" spans="1:15">
      <c r="A29" s="40">
        <v>27</v>
      </c>
      <c r="B29" s="95" t="s">
        <v>27</v>
      </c>
      <c r="C29" s="91">
        <v>31481</v>
      </c>
      <c r="D29" s="91">
        <v>34025</v>
      </c>
      <c r="E29" s="91">
        <v>33732</v>
      </c>
      <c r="F29" s="91"/>
      <c r="G29" s="91"/>
      <c r="H29" s="91"/>
      <c r="I29" s="92">
        <f t="shared" si="0"/>
        <v>1.8203148693584647E-2</v>
      </c>
      <c r="J29" s="92">
        <f t="shared" si="1"/>
        <v>7.1503446523299763E-2</v>
      </c>
      <c r="K29" s="90">
        <f t="shared" si="2"/>
        <v>2251</v>
      </c>
      <c r="L29" s="93">
        <f t="shared" si="4"/>
        <v>1.4525579474472149E-2</v>
      </c>
      <c r="M29" s="91">
        <f t="shared" si="3"/>
        <v>-293</v>
      </c>
      <c r="N29" s="91">
        <f t="shared" si="5"/>
        <v>0</v>
      </c>
    </row>
    <row r="30" spans="1:15">
      <c r="A30" s="40">
        <v>28</v>
      </c>
      <c r="B30" s="95" t="s">
        <v>28</v>
      </c>
      <c r="C30" s="91">
        <v>7845</v>
      </c>
      <c r="D30" s="91">
        <v>9127</v>
      </c>
      <c r="E30" s="91">
        <v>8975</v>
      </c>
      <c r="F30" s="91"/>
      <c r="G30" s="91"/>
      <c r="H30" s="91"/>
      <c r="I30" s="92">
        <f t="shared" si="0"/>
        <v>4.8432722496419486E-3</v>
      </c>
      <c r="J30" s="92">
        <f t="shared" si="1"/>
        <v>0.14404079031230083</v>
      </c>
      <c r="K30" s="90">
        <f t="shared" si="2"/>
        <v>1130</v>
      </c>
      <c r="L30" s="93">
        <f t="shared" si="4"/>
        <v>7.2918279902947705E-3</v>
      </c>
      <c r="M30" s="91">
        <f t="shared" si="3"/>
        <v>-152</v>
      </c>
      <c r="N30" s="91">
        <f t="shared" si="5"/>
        <v>0</v>
      </c>
    </row>
    <row r="31" spans="1:15">
      <c r="A31" s="40">
        <v>29</v>
      </c>
      <c r="B31" s="95" t="s">
        <v>29</v>
      </c>
      <c r="C31" s="91">
        <v>1967</v>
      </c>
      <c r="D31" s="91">
        <v>2356</v>
      </c>
      <c r="E31" s="91">
        <v>2232</v>
      </c>
      <c r="F31" s="91"/>
      <c r="G31" s="91"/>
      <c r="H31" s="91"/>
      <c r="I31" s="92">
        <f t="shared" si="0"/>
        <v>1.2044772881560813E-3</v>
      </c>
      <c r="J31" s="92">
        <f t="shared" si="1"/>
        <v>0.13472292831723437</v>
      </c>
      <c r="K31" s="90">
        <f t="shared" si="2"/>
        <v>265</v>
      </c>
      <c r="L31" s="93">
        <f t="shared" si="4"/>
        <v>1.710030457900986E-3</v>
      </c>
      <c r="M31" s="91">
        <f t="shared" si="3"/>
        <v>-124</v>
      </c>
      <c r="N31" s="91">
        <f t="shared" si="5"/>
        <v>0</v>
      </c>
    </row>
    <row r="32" spans="1:15">
      <c r="A32" s="40">
        <v>30</v>
      </c>
      <c r="B32" s="95" t="s">
        <v>30</v>
      </c>
      <c r="C32" s="91">
        <v>1189</v>
      </c>
      <c r="D32" s="91">
        <v>1449</v>
      </c>
      <c r="E32" s="91">
        <v>1367</v>
      </c>
      <c r="F32" s="91"/>
      <c r="G32" s="91"/>
      <c r="H32" s="91"/>
      <c r="I32" s="92">
        <f t="shared" si="0"/>
        <v>7.3768837495939211E-4</v>
      </c>
      <c r="J32" s="92">
        <f t="shared" si="1"/>
        <v>0.14970563498738435</v>
      </c>
      <c r="K32" s="90">
        <f t="shared" si="2"/>
        <v>178</v>
      </c>
      <c r="L32" s="93">
        <f t="shared" si="4"/>
        <v>1.1486242320995301E-3</v>
      </c>
      <c r="M32" s="91">
        <f t="shared" si="3"/>
        <v>-82</v>
      </c>
      <c r="N32" s="91">
        <f t="shared" si="5"/>
        <v>0</v>
      </c>
    </row>
    <row r="33" spans="1:14">
      <c r="A33" s="40">
        <v>31</v>
      </c>
      <c r="B33" s="95" t="s">
        <v>31</v>
      </c>
      <c r="C33" s="91">
        <v>21289</v>
      </c>
      <c r="D33" s="91">
        <v>23503</v>
      </c>
      <c r="E33" s="91">
        <v>23208</v>
      </c>
      <c r="F33" s="91"/>
      <c r="G33" s="91"/>
      <c r="H33" s="91"/>
      <c r="I33" s="92">
        <f t="shared" si="0"/>
        <v>1.2523973523085275E-2</v>
      </c>
      <c r="J33" s="92">
        <f t="shared" si="1"/>
        <v>9.0140448118746774E-2</v>
      </c>
      <c r="K33" s="90">
        <f t="shared" si="2"/>
        <v>1919</v>
      </c>
      <c r="L33" s="93">
        <f t="shared" si="4"/>
        <v>1.2383201693252801E-2</v>
      </c>
      <c r="M33" s="91">
        <f t="shared" si="3"/>
        <v>-295</v>
      </c>
      <c r="N33" s="91">
        <f t="shared" si="5"/>
        <v>0</v>
      </c>
    </row>
    <row r="34" spans="1:14">
      <c r="A34" s="40">
        <v>32</v>
      </c>
      <c r="B34" s="95" t="s">
        <v>32</v>
      </c>
      <c r="C34" s="91">
        <v>8384</v>
      </c>
      <c r="D34" s="91">
        <v>9360</v>
      </c>
      <c r="E34" s="91">
        <v>9179</v>
      </c>
      <c r="F34" s="91"/>
      <c r="G34" s="91"/>
      <c r="H34" s="91"/>
      <c r="I34" s="92">
        <f t="shared" si="0"/>
        <v>4.9533588835056763E-3</v>
      </c>
      <c r="J34" s="92">
        <f t="shared" si="1"/>
        <v>9.4823473282442741E-2</v>
      </c>
      <c r="K34" s="90">
        <f t="shared" si="2"/>
        <v>795</v>
      </c>
      <c r="L34" s="93">
        <f t="shared" si="4"/>
        <v>5.1300913737029582E-3</v>
      </c>
      <c r="M34" s="91">
        <f t="shared" si="3"/>
        <v>-181</v>
      </c>
      <c r="N34" s="91">
        <f t="shared" si="5"/>
        <v>0</v>
      </c>
    </row>
    <row r="35" spans="1:14">
      <c r="A35" s="40">
        <v>33</v>
      </c>
      <c r="B35" s="95" t="s">
        <v>33</v>
      </c>
      <c r="C35" s="91">
        <v>34470</v>
      </c>
      <c r="D35" s="91">
        <v>38342</v>
      </c>
      <c r="E35" s="91">
        <v>37971</v>
      </c>
      <c r="F35" s="91"/>
      <c r="G35" s="91"/>
      <c r="H35" s="91"/>
      <c r="I35" s="92">
        <f t="shared" si="0"/>
        <v>2.0490684188429462E-2</v>
      </c>
      <c r="J35" s="92">
        <f t="shared" si="1"/>
        <v>0.10156657963446475</v>
      </c>
      <c r="K35" s="90">
        <f t="shared" si="2"/>
        <v>3501</v>
      </c>
      <c r="L35" s="93">
        <f t="shared" si="4"/>
        <v>2.2591760879665478E-2</v>
      </c>
      <c r="M35" s="91">
        <f t="shared" si="3"/>
        <v>-371</v>
      </c>
      <c r="N35" s="91">
        <f t="shared" si="5"/>
        <v>0</v>
      </c>
    </row>
    <row r="36" spans="1:14">
      <c r="A36" s="40">
        <v>34</v>
      </c>
      <c r="B36" s="95" t="s">
        <v>34</v>
      </c>
      <c r="C36" s="91">
        <v>488726</v>
      </c>
      <c r="D36" s="91">
        <v>526212</v>
      </c>
      <c r="E36" s="91">
        <v>523045</v>
      </c>
      <c r="F36" s="91"/>
      <c r="G36" s="91"/>
      <c r="H36" s="91"/>
      <c r="I36" s="92">
        <f t="shared" si="0"/>
        <v>0.28225619318261536</v>
      </c>
      <c r="J36" s="92">
        <f t="shared" si="1"/>
        <v>7.0221351022863532E-2</v>
      </c>
      <c r="K36" s="90">
        <f t="shared" si="2"/>
        <v>34319</v>
      </c>
      <c r="L36" s="93">
        <f t="shared" si="4"/>
        <v>0.22145862371586392</v>
      </c>
      <c r="M36" s="91">
        <f t="shared" si="3"/>
        <v>-3167</v>
      </c>
      <c r="N36" s="91">
        <f t="shared" si="5"/>
        <v>0</v>
      </c>
    </row>
    <row r="37" spans="1:14">
      <c r="A37" s="40">
        <v>35</v>
      </c>
      <c r="B37" s="95" t="s">
        <v>35</v>
      </c>
      <c r="C37" s="91">
        <v>118161</v>
      </c>
      <c r="D37" s="91">
        <v>131576</v>
      </c>
      <c r="E37" s="91">
        <v>130603</v>
      </c>
      <c r="F37" s="91"/>
      <c r="G37" s="91"/>
      <c r="H37" s="91"/>
      <c r="I37" s="92">
        <f t="shared" si="0"/>
        <v>7.0478650208355142E-2</v>
      </c>
      <c r="J37" s="92">
        <f t="shared" si="1"/>
        <v>0.10529701001176361</v>
      </c>
      <c r="K37" s="90">
        <f t="shared" si="2"/>
        <v>12442</v>
      </c>
      <c r="L37" s="93">
        <f t="shared" si="4"/>
        <v>8.0287543234732334E-2</v>
      </c>
      <c r="M37" s="91">
        <f t="shared" si="3"/>
        <v>-973</v>
      </c>
      <c r="N37" s="91">
        <f t="shared" si="5"/>
        <v>0</v>
      </c>
    </row>
    <row r="38" spans="1:14">
      <c r="A38" s="40">
        <v>36</v>
      </c>
      <c r="B38" s="95" t="s">
        <v>36</v>
      </c>
      <c r="C38" s="91">
        <v>2732</v>
      </c>
      <c r="D38" s="91">
        <v>3063</v>
      </c>
      <c r="E38" s="91">
        <v>2986</v>
      </c>
      <c r="F38" s="91"/>
      <c r="G38" s="91"/>
      <c r="H38" s="91"/>
      <c r="I38" s="92">
        <f t="shared" si="0"/>
        <v>1.6113661211622126E-3</v>
      </c>
      <c r="J38" s="92">
        <f t="shared" si="1"/>
        <v>9.2972181551976577E-2</v>
      </c>
      <c r="K38" s="90">
        <f t="shared" si="2"/>
        <v>254</v>
      </c>
      <c r="L38" s="93">
        <f t="shared" si="4"/>
        <v>1.6390480615352846E-3</v>
      </c>
      <c r="M38" s="91">
        <f t="shared" si="3"/>
        <v>-77</v>
      </c>
      <c r="N38" s="91">
        <f t="shared" si="5"/>
        <v>0</v>
      </c>
    </row>
    <row r="39" spans="1:14">
      <c r="A39" s="40">
        <v>37</v>
      </c>
      <c r="B39" s="95" t="s">
        <v>37</v>
      </c>
      <c r="C39" s="91">
        <v>6823</v>
      </c>
      <c r="D39" s="91">
        <v>7676</v>
      </c>
      <c r="E39" s="91">
        <v>7480</v>
      </c>
      <c r="F39" s="91"/>
      <c r="G39" s="91"/>
      <c r="H39" s="91"/>
      <c r="I39" s="92">
        <f t="shared" si="0"/>
        <v>4.0365099083366877E-3</v>
      </c>
      <c r="J39" s="92">
        <f t="shared" si="1"/>
        <v>9.6291953686061846E-2</v>
      </c>
      <c r="K39" s="90">
        <f t="shared" si="2"/>
        <v>657</v>
      </c>
      <c r="L39" s="93">
        <f t="shared" si="4"/>
        <v>4.2395849465696146E-3</v>
      </c>
      <c r="M39" s="91">
        <f t="shared" si="3"/>
        <v>-196</v>
      </c>
      <c r="N39" s="91">
        <f t="shared" si="5"/>
        <v>0</v>
      </c>
    </row>
    <row r="40" spans="1:14">
      <c r="A40" s="40">
        <v>38</v>
      </c>
      <c r="B40" s="95" t="s">
        <v>38</v>
      </c>
      <c r="C40" s="91">
        <v>28557</v>
      </c>
      <c r="D40" s="91">
        <v>31383</v>
      </c>
      <c r="E40" s="91">
        <v>30816</v>
      </c>
      <c r="F40" s="91"/>
      <c r="G40" s="91"/>
      <c r="H40" s="91"/>
      <c r="I40" s="92">
        <f t="shared" si="0"/>
        <v>1.6629557397767832E-2</v>
      </c>
      <c r="J40" s="92">
        <f t="shared" si="1"/>
        <v>7.9104947998739364E-2</v>
      </c>
      <c r="K40" s="90">
        <f t="shared" si="2"/>
        <v>2259</v>
      </c>
      <c r="L40" s="93">
        <f t="shared" si="4"/>
        <v>1.4577203035465386E-2</v>
      </c>
      <c r="M40" s="91">
        <f t="shared" si="3"/>
        <v>-567</v>
      </c>
      <c r="N40" s="91">
        <f t="shared" si="5"/>
        <v>0</v>
      </c>
    </row>
    <row r="41" spans="1:14">
      <c r="A41" s="40">
        <v>39</v>
      </c>
      <c r="B41" s="95" t="s">
        <v>39</v>
      </c>
      <c r="C41" s="91">
        <v>7538</v>
      </c>
      <c r="D41" s="91">
        <v>8504</v>
      </c>
      <c r="E41" s="91">
        <v>8378</v>
      </c>
      <c r="F41" s="91"/>
      <c r="G41" s="91"/>
      <c r="H41" s="91"/>
      <c r="I41" s="92">
        <f t="shared" si="0"/>
        <v>4.5211069534819215E-3</v>
      </c>
      <c r="J41" s="92">
        <f t="shared" si="1"/>
        <v>0.11143539400371451</v>
      </c>
      <c r="K41" s="90">
        <f t="shared" si="2"/>
        <v>840</v>
      </c>
      <c r="L41" s="93">
        <f t="shared" si="4"/>
        <v>5.4204739042899176E-3</v>
      </c>
      <c r="M41" s="91">
        <f t="shared" si="3"/>
        <v>-126</v>
      </c>
      <c r="N41" s="91">
        <f t="shared" si="5"/>
        <v>0</v>
      </c>
    </row>
    <row r="42" spans="1:14">
      <c r="A42" s="40">
        <v>40</v>
      </c>
      <c r="B42" s="95" t="s">
        <v>40</v>
      </c>
      <c r="C42" s="91">
        <v>3528</v>
      </c>
      <c r="D42" s="91">
        <v>3971</v>
      </c>
      <c r="E42" s="91">
        <v>3896</v>
      </c>
      <c r="F42" s="91"/>
      <c r="G42" s="91"/>
      <c r="H42" s="91"/>
      <c r="I42" s="92">
        <f t="shared" si="0"/>
        <v>2.1024388506523713E-3</v>
      </c>
      <c r="J42" s="92">
        <f t="shared" si="1"/>
        <v>0.10430839002267574</v>
      </c>
      <c r="K42" s="90">
        <f t="shared" si="2"/>
        <v>368</v>
      </c>
      <c r="L42" s="93">
        <f t="shared" si="4"/>
        <v>2.3746838056889165E-3</v>
      </c>
      <c r="M42" s="91">
        <f t="shared" si="3"/>
        <v>-75</v>
      </c>
      <c r="N42" s="91">
        <f t="shared" si="5"/>
        <v>0</v>
      </c>
    </row>
    <row r="43" spans="1:14">
      <c r="A43" s="40">
        <v>41</v>
      </c>
      <c r="B43" s="95" t="s">
        <v>41</v>
      </c>
      <c r="C43" s="91">
        <v>42429</v>
      </c>
      <c r="D43" s="91">
        <v>46597</v>
      </c>
      <c r="E43" s="91">
        <v>46290</v>
      </c>
      <c r="F43" s="91"/>
      <c r="G43" s="91"/>
      <c r="H43" s="91"/>
      <c r="I43" s="92">
        <f t="shared" si="0"/>
        <v>2.4979952360548837E-2</v>
      </c>
      <c r="J43" s="92">
        <f t="shared" si="1"/>
        <v>9.0999080817365477E-2</v>
      </c>
      <c r="K43" s="90">
        <f t="shared" si="2"/>
        <v>3861</v>
      </c>
      <c r="L43" s="93">
        <f t="shared" si="4"/>
        <v>2.4914821124361157E-2</v>
      </c>
      <c r="M43" s="91">
        <f t="shared" si="3"/>
        <v>-307</v>
      </c>
      <c r="N43" s="91">
        <f t="shared" si="5"/>
        <v>0</v>
      </c>
    </row>
    <row r="44" spans="1:14">
      <c r="A44" s="40">
        <v>42</v>
      </c>
      <c r="B44" s="95" t="s">
        <v>42</v>
      </c>
      <c r="C44" s="91">
        <v>41865</v>
      </c>
      <c r="D44" s="91">
        <v>46338</v>
      </c>
      <c r="E44" s="91">
        <v>45555</v>
      </c>
      <c r="F44" s="91"/>
      <c r="G44" s="91"/>
      <c r="H44" s="91"/>
      <c r="I44" s="92">
        <f t="shared" si="0"/>
        <v>2.458331669442217E-2</v>
      </c>
      <c r="J44" s="92">
        <f t="shared" si="1"/>
        <v>8.8140451451092797E-2</v>
      </c>
      <c r="K44" s="90">
        <f t="shared" si="2"/>
        <v>3690</v>
      </c>
      <c r="L44" s="93">
        <f t="shared" si="4"/>
        <v>2.3811367508130711E-2</v>
      </c>
      <c r="M44" s="91">
        <f t="shared" si="3"/>
        <v>-783</v>
      </c>
      <c r="N44" s="91">
        <f t="shared" si="5"/>
        <v>0</v>
      </c>
    </row>
    <row r="45" spans="1:14">
      <c r="A45" s="40">
        <v>43</v>
      </c>
      <c r="B45" s="95" t="s">
        <v>43</v>
      </c>
      <c r="C45" s="91">
        <v>9633</v>
      </c>
      <c r="D45" s="91">
        <v>10888</v>
      </c>
      <c r="E45" s="91">
        <v>10670</v>
      </c>
      <c r="F45" s="91"/>
      <c r="G45" s="91"/>
      <c r="H45" s="91"/>
      <c r="I45" s="92">
        <f t="shared" si="0"/>
        <v>5.7579626633626289E-3</v>
      </c>
      <c r="J45" s="92">
        <f t="shared" si="1"/>
        <v>0.10765078376414408</v>
      </c>
      <c r="K45" s="90">
        <f t="shared" si="2"/>
        <v>1037</v>
      </c>
      <c r="L45" s="93">
        <f t="shared" si="4"/>
        <v>6.6917040937483864E-3</v>
      </c>
      <c r="M45" s="91">
        <f t="shared" si="3"/>
        <v>-218</v>
      </c>
      <c r="N45" s="91">
        <f t="shared" si="5"/>
        <v>0</v>
      </c>
    </row>
    <row r="46" spans="1:14">
      <c r="A46" s="40">
        <v>44</v>
      </c>
      <c r="B46" s="95" t="s">
        <v>44</v>
      </c>
      <c r="C46" s="91">
        <v>10908</v>
      </c>
      <c r="D46" s="91">
        <v>12332</v>
      </c>
      <c r="E46" s="91">
        <v>12062</v>
      </c>
      <c r="F46" s="91"/>
      <c r="G46" s="91"/>
      <c r="H46" s="91"/>
      <c r="I46" s="92">
        <f t="shared" si="0"/>
        <v>6.5091420473739484E-3</v>
      </c>
      <c r="J46" s="92">
        <f t="shared" si="1"/>
        <v>0.1057939127246058</v>
      </c>
      <c r="K46" s="90">
        <f t="shared" si="2"/>
        <v>1154</v>
      </c>
      <c r="L46" s="93">
        <f t="shared" si="4"/>
        <v>7.4466986732744829E-3</v>
      </c>
      <c r="M46" s="91">
        <f t="shared" si="3"/>
        <v>-270</v>
      </c>
      <c r="N46" s="91">
        <f t="shared" si="5"/>
        <v>0</v>
      </c>
    </row>
    <row r="47" spans="1:14">
      <c r="A47" s="40">
        <v>45</v>
      </c>
      <c r="B47" s="95" t="s">
        <v>45</v>
      </c>
      <c r="C47" s="91">
        <v>25759</v>
      </c>
      <c r="D47" s="91">
        <v>28730</v>
      </c>
      <c r="E47" s="91">
        <v>28473</v>
      </c>
      <c r="F47" s="91"/>
      <c r="G47" s="91"/>
      <c r="H47" s="91"/>
      <c r="I47" s="92">
        <f t="shared" si="0"/>
        <v>1.5365180029421192E-2</v>
      </c>
      <c r="J47" s="92">
        <f t="shared" si="1"/>
        <v>0.10536123296711829</v>
      </c>
      <c r="K47" s="90">
        <f t="shared" si="2"/>
        <v>2714</v>
      </c>
      <c r="L47" s="93">
        <f t="shared" si="4"/>
        <v>1.751329306695576E-2</v>
      </c>
      <c r="M47" s="91">
        <f t="shared" si="3"/>
        <v>-257</v>
      </c>
      <c r="N47" s="91">
        <f t="shared" si="5"/>
        <v>0</v>
      </c>
    </row>
    <row r="48" spans="1:14">
      <c r="A48" s="40">
        <v>46</v>
      </c>
      <c r="B48" s="95" t="s">
        <v>46</v>
      </c>
      <c r="C48" s="91">
        <v>14352</v>
      </c>
      <c r="D48" s="91">
        <v>16166</v>
      </c>
      <c r="E48" s="91">
        <v>15947</v>
      </c>
      <c r="F48" s="91"/>
      <c r="G48" s="91"/>
      <c r="H48" s="91"/>
      <c r="I48" s="92">
        <f t="shared" si="0"/>
        <v>8.6056448540434705E-3</v>
      </c>
      <c r="J48" s="92">
        <f t="shared" si="1"/>
        <v>0.11113433667781494</v>
      </c>
      <c r="K48" s="90">
        <f t="shared" si="2"/>
        <v>1595</v>
      </c>
      <c r="L48" s="93">
        <f t="shared" si="4"/>
        <v>1.0292447473026689E-2</v>
      </c>
      <c r="M48" s="91">
        <f t="shared" si="3"/>
        <v>-219</v>
      </c>
      <c r="N48" s="91">
        <f t="shared" si="5"/>
        <v>0</v>
      </c>
    </row>
    <row r="49" spans="1:14">
      <c r="A49" s="40">
        <v>47</v>
      </c>
      <c r="B49" s="95" t="s">
        <v>47</v>
      </c>
      <c r="C49" s="91">
        <v>5152</v>
      </c>
      <c r="D49" s="91">
        <v>6170</v>
      </c>
      <c r="E49" s="91">
        <v>6053</v>
      </c>
      <c r="F49" s="91"/>
      <c r="G49" s="91"/>
      <c r="H49" s="91"/>
      <c r="I49" s="92">
        <f t="shared" si="0"/>
        <v>3.2664431116526701E-3</v>
      </c>
      <c r="J49" s="92">
        <f t="shared" si="1"/>
        <v>0.17488354037267081</v>
      </c>
      <c r="K49" s="90">
        <f t="shared" si="2"/>
        <v>901</v>
      </c>
      <c r="L49" s="93">
        <f t="shared" si="4"/>
        <v>5.8141035568633525E-3</v>
      </c>
      <c r="M49" s="91">
        <f t="shared" si="3"/>
        <v>-117</v>
      </c>
      <c r="N49" s="91">
        <f t="shared" si="5"/>
        <v>0</v>
      </c>
    </row>
    <row r="50" spans="1:14">
      <c r="A50" s="40">
        <v>48</v>
      </c>
      <c r="B50" s="95" t="s">
        <v>48</v>
      </c>
      <c r="C50" s="91">
        <v>31360</v>
      </c>
      <c r="D50" s="91">
        <v>35011</v>
      </c>
      <c r="E50" s="91">
        <v>34400</v>
      </c>
      <c r="F50" s="91"/>
      <c r="G50" s="91"/>
      <c r="H50" s="91"/>
      <c r="I50" s="92">
        <f t="shared" si="0"/>
        <v>1.8563628455452147E-2</v>
      </c>
      <c r="J50" s="92">
        <f t="shared" si="1"/>
        <v>9.6938775510204078E-2</v>
      </c>
      <c r="K50" s="90">
        <f t="shared" si="2"/>
        <v>3040</v>
      </c>
      <c r="L50" s="93">
        <f t="shared" si="4"/>
        <v>1.9616953177430178E-2</v>
      </c>
      <c r="M50" s="91">
        <f t="shared" si="3"/>
        <v>-611</v>
      </c>
      <c r="N50" s="91">
        <f t="shared" si="5"/>
        <v>0</v>
      </c>
    </row>
    <row r="51" spans="1:14">
      <c r="A51" s="40">
        <v>49</v>
      </c>
      <c r="B51" s="95" t="s">
        <v>49</v>
      </c>
      <c r="C51" s="91">
        <v>2054</v>
      </c>
      <c r="D51" s="91">
        <v>2444</v>
      </c>
      <c r="E51" s="91">
        <v>2298</v>
      </c>
      <c r="F51" s="91"/>
      <c r="G51" s="91"/>
      <c r="H51" s="91"/>
      <c r="I51" s="92">
        <f t="shared" si="0"/>
        <v>1.2400935520531697E-3</v>
      </c>
      <c r="J51" s="92">
        <f t="shared" si="1"/>
        <v>0.11879259980525804</v>
      </c>
      <c r="K51" s="90">
        <f t="shared" si="2"/>
        <v>244</v>
      </c>
      <c r="L51" s="93">
        <f t="shared" si="4"/>
        <v>1.5745186102937381E-3</v>
      </c>
      <c r="M51" s="91">
        <f t="shared" si="3"/>
        <v>-146</v>
      </c>
      <c r="N51" s="91">
        <f t="shared" si="5"/>
        <v>0</v>
      </c>
    </row>
    <row r="52" spans="1:14">
      <c r="A52" s="40">
        <v>50</v>
      </c>
      <c r="B52" s="95" t="s">
        <v>50</v>
      </c>
      <c r="C52" s="91">
        <v>5641</v>
      </c>
      <c r="D52" s="91">
        <v>6300</v>
      </c>
      <c r="E52" s="91">
        <v>6174</v>
      </c>
      <c r="F52" s="91"/>
      <c r="G52" s="91"/>
      <c r="H52" s="91"/>
      <c r="I52" s="92">
        <f t="shared" si="0"/>
        <v>3.3317395954639991E-3</v>
      </c>
      <c r="J52" s="92">
        <f t="shared" si="1"/>
        <v>9.4486793121786913E-2</v>
      </c>
      <c r="K52" s="90">
        <f t="shared" si="2"/>
        <v>533</v>
      </c>
      <c r="L52" s="93">
        <f t="shared" si="4"/>
        <v>3.439419751174436E-3</v>
      </c>
      <c r="M52" s="91">
        <f t="shared" si="3"/>
        <v>-126</v>
      </c>
      <c r="N52" s="91">
        <f t="shared" si="5"/>
        <v>0</v>
      </c>
    </row>
    <row r="53" spans="1:14">
      <c r="A53" s="40">
        <v>51</v>
      </c>
      <c r="B53" s="95" t="s">
        <v>51</v>
      </c>
      <c r="C53" s="91">
        <v>5392</v>
      </c>
      <c r="D53" s="91">
        <v>6285</v>
      </c>
      <c r="E53" s="91">
        <v>6099</v>
      </c>
      <c r="F53" s="91"/>
      <c r="G53" s="91"/>
      <c r="H53" s="91"/>
      <c r="I53" s="92">
        <f t="shared" si="0"/>
        <v>3.2912665683082166E-3</v>
      </c>
      <c r="J53" s="92">
        <f t="shared" si="1"/>
        <v>0.13112017804154302</v>
      </c>
      <c r="K53" s="90">
        <f t="shared" si="2"/>
        <v>707</v>
      </c>
      <c r="L53" s="93">
        <f t="shared" si="4"/>
        <v>4.5622322027773473E-3</v>
      </c>
      <c r="M53" s="91">
        <f t="shared" si="3"/>
        <v>-186</v>
      </c>
      <c r="N53" s="91">
        <f t="shared" si="5"/>
        <v>0</v>
      </c>
    </row>
    <row r="54" spans="1:14">
      <c r="A54" s="40">
        <v>52</v>
      </c>
      <c r="B54" s="95" t="s">
        <v>52</v>
      </c>
      <c r="C54" s="91">
        <v>11594</v>
      </c>
      <c r="D54" s="91">
        <v>13236</v>
      </c>
      <c r="E54" s="91">
        <v>13067</v>
      </c>
      <c r="F54" s="91"/>
      <c r="G54" s="91"/>
      <c r="H54" s="91"/>
      <c r="I54" s="92">
        <f t="shared" si="0"/>
        <v>7.051480611261431E-3</v>
      </c>
      <c r="J54" s="92">
        <f t="shared" si="1"/>
        <v>0.12704847334828359</v>
      </c>
      <c r="K54" s="90">
        <f t="shared" si="2"/>
        <v>1473</v>
      </c>
      <c r="L54" s="93">
        <f t="shared" si="4"/>
        <v>9.5051881678798206E-3</v>
      </c>
      <c r="M54" s="91">
        <f t="shared" si="3"/>
        <v>-169</v>
      </c>
      <c r="N54" s="91">
        <f t="shared" si="5"/>
        <v>0</v>
      </c>
    </row>
    <row r="55" spans="1:14">
      <c r="A55" s="40">
        <v>53</v>
      </c>
      <c r="B55" s="95" t="s">
        <v>53</v>
      </c>
      <c r="C55" s="91">
        <v>6252</v>
      </c>
      <c r="D55" s="91">
        <v>7207</v>
      </c>
      <c r="E55" s="91">
        <v>7082</v>
      </c>
      <c r="F55" s="91"/>
      <c r="G55" s="91"/>
      <c r="H55" s="91"/>
      <c r="I55" s="92">
        <f t="shared" si="0"/>
        <v>3.8217330442300032E-3</v>
      </c>
      <c r="J55" s="92">
        <f t="shared" si="1"/>
        <v>0.13275751759436979</v>
      </c>
      <c r="K55" s="90">
        <f t="shared" si="2"/>
        <v>830</v>
      </c>
      <c r="L55" s="93">
        <f t="shared" si="4"/>
        <v>5.355944453048371E-3</v>
      </c>
      <c r="M55" s="91">
        <f t="shared" si="3"/>
        <v>-125</v>
      </c>
      <c r="N55" s="91">
        <f t="shared" si="5"/>
        <v>0</v>
      </c>
    </row>
    <row r="56" spans="1:14">
      <c r="A56" s="40">
        <v>54</v>
      </c>
      <c r="B56" s="95" t="s">
        <v>54</v>
      </c>
      <c r="C56" s="91">
        <v>21367</v>
      </c>
      <c r="D56" s="91">
        <v>23237</v>
      </c>
      <c r="E56" s="91">
        <v>22939</v>
      </c>
      <c r="F56" s="91"/>
      <c r="G56" s="91"/>
      <c r="H56" s="91"/>
      <c r="I56" s="92">
        <f t="shared" si="0"/>
        <v>1.2378810265686536E-2</v>
      </c>
      <c r="J56" s="92">
        <f t="shared" si="1"/>
        <v>7.357139514204146E-2</v>
      </c>
      <c r="K56" s="90">
        <f t="shared" si="2"/>
        <v>1572</v>
      </c>
      <c r="L56" s="93">
        <f t="shared" si="4"/>
        <v>1.0144029735171133E-2</v>
      </c>
      <c r="M56" s="91">
        <f t="shared" si="3"/>
        <v>-298</v>
      </c>
      <c r="N56" s="91">
        <f t="shared" si="5"/>
        <v>0</v>
      </c>
    </row>
    <row r="57" spans="1:14">
      <c r="A57" s="40">
        <v>55</v>
      </c>
      <c r="B57" s="95" t="s">
        <v>55</v>
      </c>
      <c r="C57" s="91">
        <v>23445</v>
      </c>
      <c r="D57" s="91">
        <v>26302</v>
      </c>
      <c r="E57" s="91">
        <v>26091</v>
      </c>
      <c r="F57" s="91"/>
      <c r="G57" s="91"/>
      <c r="H57" s="91"/>
      <c r="I57" s="92">
        <f t="shared" si="0"/>
        <v>1.4079756686953547E-2</v>
      </c>
      <c r="J57" s="92">
        <f t="shared" si="1"/>
        <v>0.11285988483685221</v>
      </c>
      <c r="K57" s="90">
        <f t="shared" si="2"/>
        <v>2646</v>
      </c>
      <c r="L57" s="93">
        <f t="shared" si="4"/>
        <v>1.7074492798513242E-2</v>
      </c>
      <c r="M57" s="91">
        <f t="shared" si="3"/>
        <v>-211</v>
      </c>
      <c r="N57" s="91">
        <f t="shared" si="5"/>
        <v>0</v>
      </c>
    </row>
    <row r="58" spans="1:14">
      <c r="A58" s="40">
        <v>56</v>
      </c>
      <c r="B58" s="95" t="s">
        <v>56</v>
      </c>
      <c r="C58" s="91">
        <v>2045</v>
      </c>
      <c r="D58" s="91">
        <v>2460</v>
      </c>
      <c r="E58" s="91">
        <v>2391</v>
      </c>
      <c r="F58" s="91"/>
      <c r="G58" s="91"/>
      <c r="H58" s="91"/>
      <c r="I58" s="92">
        <f t="shared" si="0"/>
        <v>1.2902801057263398E-3</v>
      </c>
      <c r="J58" s="92">
        <f t="shared" si="1"/>
        <v>0.16919315403422983</v>
      </c>
      <c r="K58" s="90">
        <f t="shared" si="2"/>
        <v>346</v>
      </c>
      <c r="L58" s="93">
        <f t="shared" si="4"/>
        <v>2.2327190129575137E-3</v>
      </c>
      <c r="M58" s="91">
        <f t="shared" si="3"/>
        <v>-69</v>
      </c>
      <c r="N58" s="91">
        <f t="shared" si="5"/>
        <v>0</v>
      </c>
    </row>
    <row r="59" spans="1:14">
      <c r="A59" s="40">
        <v>57</v>
      </c>
      <c r="B59" s="95" t="s">
        <v>57</v>
      </c>
      <c r="C59" s="91">
        <v>3784</v>
      </c>
      <c r="D59" s="91">
        <v>4272</v>
      </c>
      <c r="E59" s="91">
        <v>4229</v>
      </c>
      <c r="F59" s="91"/>
      <c r="G59" s="91"/>
      <c r="H59" s="91"/>
      <c r="I59" s="92">
        <f t="shared" si="0"/>
        <v>2.2821390912240447E-3</v>
      </c>
      <c r="J59" s="92">
        <f t="shared" si="1"/>
        <v>0.11760042283298097</v>
      </c>
      <c r="K59" s="90">
        <f t="shared" si="2"/>
        <v>445</v>
      </c>
      <c r="L59" s="93">
        <f t="shared" si="4"/>
        <v>2.8715605802488255E-3</v>
      </c>
      <c r="M59" s="91">
        <f t="shared" si="3"/>
        <v>-43</v>
      </c>
      <c r="N59" s="91">
        <f t="shared" si="5"/>
        <v>0</v>
      </c>
    </row>
    <row r="60" spans="1:14">
      <c r="A60" s="40">
        <v>58</v>
      </c>
      <c r="B60" s="95" t="s">
        <v>58</v>
      </c>
      <c r="C60" s="91">
        <v>8871</v>
      </c>
      <c r="D60" s="91">
        <v>10220</v>
      </c>
      <c r="E60" s="91">
        <v>9851</v>
      </c>
      <c r="F60" s="91"/>
      <c r="G60" s="91"/>
      <c r="H60" s="91"/>
      <c r="I60" s="92">
        <f t="shared" si="0"/>
        <v>5.3159972068214855E-3</v>
      </c>
      <c r="J60" s="92">
        <f t="shared" si="1"/>
        <v>0.1104723255551798</v>
      </c>
      <c r="K60" s="90">
        <f t="shared" si="2"/>
        <v>980</v>
      </c>
      <c r="L60" s="93">
        <f t="shared" si="4"/>
        <v>6.3238862216715708E-3</v>
      </c>
      <c r="M60" s="91">
        <f t="shared" si="3"/>
        <v>-369</v>
      </c>
      <c r="N60" s="91">
        <f t="shared" si="5"/>
        <v>0</v>
      </c>
    </row>
    <row r="61" spans="1:14">
      <c r="A61" s="40">
        <v>59</v>
      </c>
      <c r="B61" s="95" t="s">
        <v>59</v>
      </c>
      <c r="C61" s="91">
        <v>22227</v>
      </c>
      <c r="D61" s="91">
        <v>24865</v>
      </c>
      <c r="E61" s="91">
        <v>24646</v>
      </c>
      <c r="F61" s="91"/>
      <c r="G61" s="91"/>
      <c r="H61" s="91"/>
      <c r="I61" s="92">
        <f t="shared" si="0"/>
        <v>1.3299976363752141E-2</v>
      </c>
      <c r="J61" s="92">
        <f t="shared" si="1"/>
        <v>0.10883160120574077</v>
      </c>
      <c r="K61" s="90">
        <f t="shared" si="2"/>
        <v>2419</v>
      </c>
      <c r="L61" s="93">
        <f t="shared" si="4"/>
        <v>1.5609674255330133E-2</v>
      </c>
      <c r="M61" s="91">
        <f t="shared" si="3"/>
        <v>-219</v>
      </c>
      <c r="N61" s="91">
        <f t="shared" si="5"/>
        <v>0</v>
      </c>
    </row>
    <row r="62" spans="1:14">
      <c r="A62" s="40">
        <v>60</v>
      </c>
      <c r="B62" s="95" t="s">
        <v>60</v>
      </c>
      <c r="C62" s="91">
        <v>7793</v>
      </c>
      <c r="D62" s="91">
        <v>9039</v>
      </c>
      <c r="E62" s="91">
        <v>8875</v>
      </c>
      <c r="F62" s="91"/>
      <c r="G62" s="91"/>
      <c r="H62" s="91"/>
      <c r="I62" s="92">
        <f t="shared" si="0"/>
        <v>4.789308213434239E-3</v>
      </c>
      <c r="J62" s="92">
        <f t="shared" si="1"/>
        <v>0.13884255100731427</v>
      </c>
      <c r="K62" s="90">
        <f t="shared" si="2"/>
        <v>1082</v>
      </c>
      <c r="L62" s="93">
        <f t="shared" si="4"/>
        <v>6.9820866243353466E-3</v>
      </c>
      <c r="M62" s="91">
        <f t="shared" si="3"/>
        <v>-164</v>
      </c>
      <c r="N62" s="91">
        <f t="shared" si="5"/>
        <v>0</v>
      </c>
    </row>
    <row r="63" spans="1:14">
      <c r="A63" s="40">
        <v>61</v>
      </c>
      <c r="B63" s="95" t="s">
        <v>61</v>
      </c>
      <c r="C63" s="91">
        <v>16728</v>
      </c>
      <c r="D63" s="91">
        <v>18538</v>
      </c>
      <c r="E63" s="91">
        <v>18408</v>
      </c>
      <c r="F63" s="91"/>
      <c r="G63" s="91"/>
      <c r="H63" s="91"/>
      <c r="I63" s="92">
        <f t="shared" si="0"/>
        <v>9.9336997851152079E-3</v>
      </c>
      <c r="J63" s="92">
        <f t="shared" si="1"/>
        <v>0.10043041606886657</v>
      </c>
      <c r="K63" s="90">
        <f t="shared" si="2"/>
        <v>1680</v>
      </c>
      <c r="L63" s="93">
        <f t="shared" si="4"/>
        <v>1.0840947808579835E-2</v>
      </c>
      <c r="M63" s="91">
        <f t="shared" si="3"/>
        <v>-130</v>
      </c>
      <c r="N63" s="91">
        <f t="shared" si="5"/>
        <v>0</v>
      </c>
    </row>
    <row r="64" spans="1:14">
      <c r="A64" s="40">
        <v>62</v>
      </c>
      <c r="B64" s="95" t="s">
        <v>62</v>
      </c>
      <c r="C64" s="91">
        <v>1069</v>
      </c>
      <c r="D64" s="91">
        <v>1267</v>
      </c>
      <c r="E64" s="91">
        <v>1221</v>
      </c>
      <c r="F64" s="91"/>
      <c r="G64" s="91"/>
      <c r="H64" s="91"/>
      <c r="I64" s="92">
        <f t="shared" si="0"/>
        <v>6.5890088209613585E-4</v>
      </c>
      <c r="J64" s="92">
        <f t="shared" si="1"/>
        <v>0.14218896164639849</v>
      </c>
      <c r="K64" s="90">
        <f t="shared" si="2"/>
        <v>152</v>
      </c>
      <c r="L64" s="93">
        <f t="shared" si="4"/>
        <v>9.8084765887150897E-4</v>
      </c>
      <c r="M64" s="91">
        <f t="shared" si="3"/>
        <v>-46</v>
      </c>
      <c r="N64" s="91">
        <f t="shared" si="5"/>
        <v>0</v>
      </c>
    </row>
    <row r="65" spans="1:14">
      <c r="A65" s="40">
        <v>63</v>
      </c>
      <c r="B65" s="95" t="s">
        <v>63</v>
      </c>
      <c r="C65" s="91">
        <v>11827</v>
      </c>
      <c r="D65" s="91">
        <v>13363</v>
      </c>
      <c r="E65" s="91">
        <v>13272</v>
      </c>
      <c r="F65" s="91"/>
      <c r="G65" s="91"/>
      <c r="H65" s="91"/>
      <c r="I65" s="92">
        <f t="shared" si="0"/>
        <v>7.1621068854872362E-3</v>
      </c>
      <c r="J65" s="92">
        <f t="shared" si="1"/>
        <v>0.1221780671345227</v>
      </c>
      <c r="K65" s="90">
        <f t="shared" si="2"/>
        <v>1445</v>
      </c>
      <c r="L65" s="93">
        <f t="shared" si="4"/>
        <v>9.324505704403489E-3</v>
      </c>
      <c r="M65" s="91">
        <f t="shared" si="3"/>
        <v>-91</v>
      </c>
      <c r="N65" s="91">
        <f t="shared" si="5"/>
        <v>0</v>
      </c>
    </row>
    <row r="66" spans="1:14">
      <c r="A66" s="40">
        <v>64</v>
      </c>
      <c r="B66" s="95" t="s">
        <v>64</v>
      </c>
      <c r="C66" s="91">
        <v>8031</v>
      </c>
      <c r="D66" s="91">
        <v>9363</v>
      </c>
      <c r="E66" s="91">
        <v>9245</v>
      </c>
      <c r="F66" s="91"/>
      <c r="G66" s="91"/>
      <c r="H66" s="91"/>
      <c r="I66" s="92">
        <f t="shared" si="0"/>
        <v>4.988975147402765E-3</v>
      </c>
      <c r="J66" s="92">
        <f t="shared" si="1"/>
        <v>0.15116423857551986</v>
      </c>
      <c r="K66" s="90">
        <f t="shared" si="2"/>
        <v>1214</v>
      </c>
      <c r="L66" s="93">
        <f t="shared" si="4"/>
        <v>7.8338753807237621E-3</v>
      </c>
      <c r="M66" s="91">
        <f t="shared" si="3"/>
        <v>-118</v>
      </c>
      <c r="N66" s="91">
        <f t="shared" si="5"/>
        <v>0</v>
      </c>
    </row>
    <row r="67" spans="1:14">
      <c r="A67" s="40">
        <v>65</v>
      </c>
      <c r="B67" s="95" t="s">
        <v>65</v>
      </c>
      <c r="C67" s="91">
        <v>7815</v>
      </c>
      <c r="D67" s="91">
        <v>8889</v>
      </c>
      <c r="E67" s="91">
        <v>8761</v>
      </c>
      <c r="F67" s="91"/>
      <c r="G67" s="91"/>
      <c r="H67" s="91"/>
      <c r="I67" s="92">
        <f t="shared" ref="I67:I84" si="6">E67/$E$84</f>
        <v>4.7277892121574501E-3</v>
      </c>
      <c r="J67" s="92">
        <f t="shared" ref="J67:J84" si="7">(E67-C67)/C67</f>
        <v>0.12104926423544465</v>
      </c>
      <c r="K67" s="90">
        <f t="shared" ref="K67:K84" si="8">E67-C67</f>
        <v>946</v>
      </c>
      <c r="L67" s="93">
        <f t="shared" si="4"/>
        <v>6.1044860874503127E-3</v>
      </c>
      <c r="M67" s="91">
        <f t="shared" ref="M67:M84" si="9">E67-D67</f>
        <v>-128</v>
      </c>
      <c r="N67" s="91">
        <f t="shared" si="5"/>
        <v>0</v>
      </c>
    </row>
    <row r="68" spans="1:14">
      <c r="A68" s="40">
        <v>66</v>
      </c>
      <c r="B68" s="95" t="s">
        <v>66</v>
      </c>
      <c r="C68" s="91">
        <v>5378</v>
      </c>
      <c r="D68" s="91">
        <v>6062</v>
      </c>
      <c r="E68" s="91">
        <v>5873</v>
      </c>
      <c r="F68" s="91"/>
      <c r="G68" s="91"/>
      <c r="H68" s="91"/>
      <c r="I68" s="92">
        <f t="shared" si="6"/>
        <v>3.1693078464787926E-3</v>
      </c>
      <c r="J68" s="92">
        <f t="shared" si="7"/>
        <v>9.2041651171439198E-2</v>
      </c>
      <c r="K68" s="90">
        <f t="shared" si="8"/>
        <v>495</v>
      </c>
      <c r="L68" s="93">
        <f t="shared" ref="L68:L84" si="10">K68/$K$84</f>
        <v>3.1942078364565587E-3</v>
      </c>
      <c r="M68" s="91">
        <f t="shared" si="9"/>
        <v>-189</v>
      </c>
      <c r="N68" s="91">
        <f t="shared" ref="N68:N84" si="11">H68-G68</f>
        <v>0</v>
      </c>
    </row>
    <row r="69" spans="1:14">
      <c r="A69" s="40">
        <v>67</v>
      </c>
      <c r="B69" s="95" t="s">
        <v>67</v>
      </c>
      <c r="C69" s="91">
        <v>10507</v>
      </c>
      <c r="D69" s="91">
        <v>11319</v>
      </c>
      <c r="E69" s="91">
        <v>11139</v>
      </c>
      <c r="F69" s="91"/>
      <c r="G69" s="91"/>
      <c r="H69" s="91"/>
      <c r="I69" s="92">
        <f t="shared" si="6"/>
        <v>6.011053993176787E-3</v>
      </c>
      <c r="J69" s="92">
        <f t="shared" si="7"/>
        <v>6.0150375939849621E-2</v>
      </c>
      <c r="K69" s="90">
        <f t="shared" si="8"/>
        <v>632</v>
      </c>
      <c r="L69" s="93">
        <f t="shared" si="10"/>
        <v>4.0782613184657474E-3</v>
      </c>
      <c r="M69" s="91">
        <f t="shared" si="9"/>
        <v>-180</v>
      </c>
      <c r="N69" s="91">
        <f t="shared" si="11"/>
        <v>0</v>
      </c>
    </row>
    <row r="70" spans="1:14">
      <c r="A70" s="40">
        <v>68</v>
      </c>
      <c r="B70" s="95" t="s">
        <v>68</v>
      </c>
      <c r="C70" s="91">
        <v>6441</v>
      </c>
      <c r="D70" s="91">
        <v>7411</v>
      </c>
      <c r="E70" s="91">
        <v>7248</v>
      </c>
      <c r="F70" s="91"/>
      <c r="G70" s="91"/>
      <c r="H70" s="91"/>
      <c r="I70" s="92">
        <f t="shared" si="6"/>
        <v>3.9113133443348016E-3</v>
      </c>
      <c r="J70" s="92">
        <f t="shared" si="7"/>
        <v>0.12529110386585934</v>
      </c>
      <c r="K70" s="90">
        <f t="shared" si="8"/>
        <v>807</v>
      </c>
      <c r="L70" s="93">
        <f t="shared" si="10"/>
        <v>5.2075267151928143E-3</v>
      </c>
      <c r="M70" s="91">
        <f t="shared" si="9"/>
        <v>-163</v>
      </c>
      <c r="N70" s="91">
        <f t="shared" si="11"/>
        <v>0</v>
      </c>
    </row>
    <row r="71" spans="1:14">
      <c r="A71" s="40">
        <v>69</v>
      </c>
      <c r="B71" s="95" t="s">
        <v>69</v>
      </c>
      <c r="C71" s="91">
        <v>1036</v>
      </c>
      <c r="D71" s="91">
        <v>1236</v>
      </c>
      <c r="E71" s="91">
        <v>1185</v>
      </c>
      <c r="F71" s="91"/>
      <c r="G71" s="91"/>
      <c r="H71" s="91"/>
      <c r="I71" s="92">
        <f t="shared" si="6"/>
        <v>6.3947382906136036E-4</v>
      </c>
      <c r="J71" s="92">
        <f t="shared" si="7"/>
        <v>0.14382239382239381</v>
      </c>
      <c r="K71" s="90">
        <f t="shared" si="8"/>
        <v>149</v>
      </c>
      <c r="L71" s="93">
        <f t="shared" si="10"/>
        <v>9.6148882349904492E-4</v>
      </c>
      <c r="M71" s="91">
        <f t="shared" si="9"/>
        <v>-51</v>
      </c>
      <c r="N71" s="91">
        <f t="shared" si="11"/>
        <v>0</v>
      </c>
    </row>
    <row r="72" spans="1:14">
      <c r="A72" s="40">
        <v>70</v>
      </c>
      <c r="B72" s="95" t="s">
        <v>70</v>
      </c>
      <c r="C72" s="91">
        <v>4067</v>
      </c>
      <c r="D72" s="91">
        <v>4739</v>
      </c>
      <c r="E72" s="91">
        <v>4591</v>
      </c>
      <c r="F72" s="91"/>
      <c r="G72" s="91"/>
      <c r="H72" s="91"/>
      <c r="I72" s="92">
        <f t="shared" si="6"/>
        <v>2.477488902295954E-3</v>
      </c>
      <c r="J72" s="92">
        <f t="shared" si="7"/>
        <v>0.12884189820506517</v>
      </c>
      <c r="K72" s="90">
        <f t="shared" si="8"/>
        <v>524</v>
      </c>
      <c r="L72" s="93">
        <f t="shared" si="10"/>
        <v>3.3813432450570439E-3</v>
      </c>
      <c r="M72" s="91">
        <f t="shared" si="9"/>
        <v>-148</v>
      </c>
      <c r="N72" s="91">
        <f t="shared" si="11"/>
        <v>0</v>
      </c>
    </row>
    <row r="73" spans="1:14">
      <c r="A73" s="40">
        <v>71</v>
      </c>
      <c r="B73" s="95" t="s">
        <v>71</v>
      </c>
      <c r="C73" s="91">
        <v>4537</v>
      </c>
      <c r="D73" s="91">
        <v>5052</v>
      </c>
      <c r="E73" s="91">
        <v>4931</v>
      </c>
      <c r="F73" s="91"/>
      <c r="G73" s="91"/>
      <c r="H73" s="91"/>
      <c r="I73" s="92">
        <f t="shared" si="6"/>
        <v>2.660966625402167E-3</v>
      </c>
      <c r="J73" s="92">
        <f t="shared" si="7"/>
        <v>8.6841525236940706E-2</v>
      </c>
      <c r="K73" s="90">
        <f t="shared" si="8"/>
        <v>394</v>
      </c>
      <c r="L73" s="93">
        <f t="shared" si="10"/>
        <v>2.5424603789169376E-3</v>
      </c>
      <c r="M73" s="91">
        <f t="shared" si="9"/>
        <v>-121</v>
      </c>
      <c r="N73" s="91">
        <f t="shared" si="11"/>
        <v>0</v>
      </c>
    </row>
    <row r="74" spans="1:14">
      <c r="A74" s="40">
        <v>72</v>
      </c>
      <c r="B74" s="95" t="s">
        <v>72</v>
      </c>
      <c r="C74" s="91">
        <v>3661</v>
      </c>
      <c r="D74" s="91">
        <v>4381</v>
      </c>
      <c r="E74" s="91">
        <v>4322</v>
      </c>
      <c r="F74" s="91"/>
      <c r="G74" s="91"/>
      <c r="H74" s="91"/>
      <c r="I74" s="92">
        <f t="shared" si="6"/>
        <v>2.3323256448972147E-3</v>
      </c>
      <c r="J74" s="92">
        <f t="shared" si="7"/>
        <v>0.1805517618137121</v>
      </c>
      <c r="K74" s="90">
        <f t="shared" si="8"/>
        <v>661</v>
      </c>
      <c r="L74" s="93">
        <f t="shared" si="10"/>
        <v>4.265396727066233E-3</v>
      </c>
      <c r="M74" s="91">
        <f t="shared" si="9"/>
        <v>-59</v>
      </c>
      <c r="N74" s="91">
        <f t="shared" si="11"/>
        <v>0</v>
      </c>
    </row>
    <row r="75" spans="1:14">
      <c r="A75" s="40">
        <v>73</v>
      </c>
      <c r="B75" s="95" t="s">
        <v>73</v>
      </c>
      <c r="C75" s="91">
        <v>2140</v>
      </c>
      <c r="D75" s="91">
        <v>2680</v>
      </c>
      <c r="E75" s="91">
        <v>2592</v>
      </c>
      <c r="F75" s="91"/>
      <c r="G75" s="91"/>
      <c r="H75" s="91"/>
      <c r="I75" s="92">
        <f t="shared" si="6"/>
        <v>1.3987478185038362E-3</v>
      </c>
      <c r="J75" s="92">
        <f t="shared" si="7"/>
        <v>0.21121495327102804</v>
      </c>
      <c r="K75" s="90">
        <f t="shared" si="8"/>
        <v>452</v>
      </c>
      <c r="L75" s="93">
        <f t="shared" si="10"/>
        <v>2.916731196117908E-3</v>
      </c>
      <c r="M75" s="91">
        <f t="shared" si="9"/>
        <v>-88</v>
      </c>
      <c r="N75" s="91">
        <f t="shared" si="11"/>
        <v>0</v>
      </c>
    </row>
    <row r="76" spans="1:14">
      <c r="A76" s="40">
        <v>74</v>
      </c>
      <c r="B76" s="95" t="s">
        <v>74</v>
      </c>
      <c r="C76" s="91">
        <v>3816</v>
      </c>
      <c r="D76" s="91">
        <v>4368</v>
      </c>
      <c r="E76" s="91">
        <v>4244</v>
      </c>
      <c r="F76" s="91"/>
      <c r="G76" s="91"/>
      <c r="H76" s="91"/>
      <c r="I76" s="92">
        <f t="shared" si="6"/>
        <v>2.290233696655201E-3</v>
      </c>
      <c r="J76" s="92">
        <f t="shared" si="7"/>
        <v>0.11215932914046121</v>
      </c>
      <c r="K76" s="90">
        <f t="shared" si="8"/>
        <v>428</v>
      </c>
      <c r="L76" s="93">
        <f t="shared" si="10"/>
        <v>2.7618605131381961E-3</v>
      </c>
      <c r="M76" s="91">
        <f t="shared" si="9"/>
        <v>-124</v>
      </c>
      <c r="N76" s="91">
        <f t="shared" si="11"/>
        <v>0</v>
      </c>
    </row>
    <row r="77" spans="1:14">
      <c r="A77" s="40">
        <v>75</v>
      </c>
      <c r="B77" s="95" t="s">
        <v>75</v>
      </c>
      <c r="C77" s="91">
        <v>1127</v>
      </c>
      <c r="D77" s="91">
        <v>1310</v>
      </c>
      <c r="E77" s="91">
        <v>1276</v>
      </c>
      <c r="F77" s="91"/>
      <c r="G77" s="91"/>
      <c r="H77" s="91"/>
      <c r="I77" s="92">
        <f t="shared" si="6"/>
        <v>6.8858110201037623E-4</v>
      </c>
      <c r="J77" s="92">
        <f t="shared" si="7"/>
        <v>0.13220940550133098</v>
      </c>
      <c r="K77" s="90">
        <f t="shared" si="8"/>
        <v>149</v>
      </c>
      <c r="L77" s="93">
        <f t="shared" si="10"/>
        <v>9.6148882349904492E-4</v>
      </c>
      <c r="M77" s="91">
        <f t="shared" si="9"/>
        <v>-34</v>
      </c>
      <c r="N77" s="91">
        <f t="shared" si="11"/>
        <v>0</v>
      </c>
    </row>
    <row r="78" spans="1:14">
      <c r="A78" s="40">
        <v>76</v>
      </c>
      <c r="B78" s="95" t="s">
        <v>76</v>
      </c>
      <c r="C78" s="91">
        <v>1694</v>
      </c>
      <c r="D78" s="91">
        <v>2015</v>
      </c>
      <c r="E78" s="91">
        <v>1969</v>
      </c>
      <c r="F78" s="91"/>
      <c r="G78" s="91"/>
      <c r="H78" s="91"/>
      <c r="I78" s="92">
        <f t="shared" si="6"/>
        <v>1.0625518729298047E-3</v>
      </c>
      <c r="J78" s="92">
        <f t="shared" si="7"/>
        <v>0.16233766233766234</v>
      </c>
      <c r="K78" s="90">
        <f t="shared" si="8"/>
        <v>275</v>
      </c>
      <c r="L78" s="93">
        <f t="shared" si="10"/>
        <v>1.7745599091425327E-3</v>
      </c>
      <c r="M78" s="91">
        <f t="shared" si="9"/>
        <v>-46</v>
      </c>
      <c r="N78" s="91">
        <f t="shared" si="11"/>
        <v>0</v>
      </c>
    </row>
    <row r="79" spans="1:14">
      <c r="A79" s="40">
        <v>77</v>
      </c>
      <c r="B79" s="95" t="s">
        <v>77</v>
      </c>
      <c r="C79" s="91">
        <v>6487</v>
      </c>
      <c r="D79" s="91">
        <v>7142</v>
      </c>
      <c r="E79" s="91">
        <v>7063</v>
      </c>
      <c r="F79" s="91"/>
      <c r="G79" s="91"/>
      <c r="H79" s="91"/>
      <c r="I79" s="92">
        <f t="shared" si="6"/>
        <v>3.8114798773505386E-3</v>
      </c>
      <c r="J79" s="92">
        <f t="shared" si="7"/>
        <v>8.8792970556497611E-2</v>
      </c>
      <c r="K79" s="90">
        <f t="shared" si="8"/>
        <v>576</v>
      </c>
      <c r="L79" s="93">
        <f t="shared" si="10"/>
        <v>3.7168963915130866E-3</v>
      </c>
      <c r="M79" s="91">
        <f t="shared" si="9"/>
        <v>-79</v>
      </c>
      <c r="N79" s="91">
        <f t="shared" si="11"/>
        <v>0</v>
      </c>
    </row>
    <row r="80" spans="1:14">
      <c r="A80" s="40">
        <v>78</v>
      </c>
      <c r="B80" s="95" t="s">
        <v>78</v>
      </c>
      <c r="C80" s="91">
        <v>4902</v>
      </c>
      <c r="D80" s="91">
        <v>5279</v>
      </c>
      <c r="E80" s="91">
        <v>5208</v>
      </c>
      <c r="F80" s="91"/>
      <c r="G80" s="91"/>
      <c r="H80" s="91"/>
      <c r="I80" s="92">
        <f t="shared" si="6"/>
        <v>2.810447005697523E-3</v>
      </c>
      <c r="J80" s="92">
        <f t="shared" si="7"/>
        <v>6.2423500611995107E-2</v>
      </c>
      <c r="K80" s="90">
        <f t="shared" si="8"/>
        <v>306</v>
      </c>
      <c r="L80" s="93">
        <f t="shared" si="10"/>
        <v>1.9746012079913272E-3</v>
      </c>
      <c r="M80" s="91">
        <f t="shared" si="9"/>
        <v>-71</v>
      </c>
      <c r="N80" s="91">
        <f t="shared" si="11"/>
        <v>0</v>
      </c>
    </row>
    <row r="81" spans="1:14">
      <c r="A81" s="40">
        <v>79</v>
      </c>
      <c r="B81" s="95" t="s">
        <v>79</v>
      </c>
      <c r="C81" s="91">
        <v>1452</v>
      </c>
      <c r="D81" s="91">
        <v>1678</v>
      </c>
      <c r="E81" s="91">
        <v>1643</v>
      </c>
      <c r="F81" s="91"/>
      <c r="G81" s="91"/>
      <c r="H81" s="91"/>
      <c r="I81" s="92">
        <f t="shared" si="6"/>
        <v>8.866291148926709E-4</v>
      </c>
      <c r="J81" s="92">
        <f t="shared" si="7"/>
        <v>0.1315426997245179</v>
      </c>
      <c r="K81" s="90">
        <f t="shared" si="8"/>
        <v>191</v>
      </c>
      <c r="L81" s="93">
        <f t="shared" si="10"/>
        <v>1.2325125187135409E-3</v>
      </c>
      <c r="M81" s="91">
        <f t="shared" si="9"/>
        <v>-35</v>
      </c>
      <c r="N81" s="91">
        <f t="shared" si="11"/>
        <v>0</v>
      </c>
    </row>
    <row r="82" spans="1:14">
      <c r="A82" s="40">
        <v>80</v>
      </c>
      <c r="B82" s="95" t="s">
        <v>80</v>
      </c>
      <c r="C82" s="91">
        <v>6311</v>
      </c>
      <c r="D82" s="91">
        <v>7116</v>
      </c>
      <c r="E82" s="91">
        <v>6986</v>
      </c>
      <c r="F82" s="91"/>
      <c r="G82" s="91"/>
      <c r="H82" s="91"/>
      <c r="I82" s="92">
        <f t="shared" si="6"/>
        <v>3.7699275694706019E-3</v>
      </c>
      <c r="J82" s="92">
        <f t="shared" si="7"/>
        <v>0.10695610838218983</v>
      </c>
      <c r="K82" s="90">
        <f t="shared" si="8"/>
        <v>675</v>
      </c>
      <c r="L82" s="93">
        <f t="shared" si="10"/>
        <v>4.355737958804398E-3</v>
      </c>
      <c r="M82" s="91">
        <f t="shared" si="9"/>
        <v>-130</v>
      </c>
      <c r="N82" s="91">
        <f t="shared" si="11"/>
        <v>0</v>
      </c>
    </row>
    <row r="83" spans="1:14">
      <c r="A83" s="40">
        <v>81</v>
      </c>
      <c r="B83" s="95" t="s">
        <v>81</v>
      </c>
      <c r="C83" s="91">
        <v>7306</v>
      </c>
      <c r="D83" s="91">
        <v>8274</v>
      </c>
      <c r="E83" s="91">
        <v>8130</v>
      </c>
      <c r="F83" s="91"/>
      <c r="G83" s="91"/>
      <c r="H83" s="91"/>
      <c r="I83" s="92">
        <f t="shared" si="6"/>
        <v>4.387276143686801E-3</v>
      </c>
      <c r="J83" s="92">
        <f t="shared" si="7"/>
        <v>0.11278401313988502</v>
      </c>
      <c r="K83" s="90">
        <f t="shared" si="8"/>
        <v>824</v>
      </c>
      <c r="L83" s="93">
        <f t="shared" si="10"/>
        <v>5.3172267823034429E-3</v>
      </c>
      <c r="M83" s="91">
        <f t="shared" si="9"/>
        <v>-144</v>
      </c>
      <c r="N83" s="91">
        <f t="shared" si="11"/>
        <v>0</v>
      </c>
    </row>
    <row r="84" spans="1:14" s="101" customFormat="1">
      <c r="A84" s="192" t="s">
        <v>255</v>
      </c>
      <c r="B84" s="192"/>
      <c r="C84" s="62">
        <v>1698118</v>
      </c>
      <c r="D84" s="62">
        <v>1874682</v>
      </c>
      <c r="E84" s="62">
        <v>1853086</v>
      </c>
      <c r="F84" s="62"/>
      <c r="G84" s="62"/>
      <c r="H84" s="62"/>
      <c r="I84" s="92">
        <f t="shared" si="6"/>
        <v>1</v>
      </c>
      <c r="J84" s="92">
        <f t="shared" si="7"/>
        <v>9.1258675781070567E-2</v>
      </c>
      <c r="K84" s="90">
        <f t="shared" si="8"/>
        <v>154968</v>
      </c>
      <c r="L84" s="93">
        <f t="shared" si="10"/>
        <v>1</v>
      </c>
      <c r="M84" s="90">
        <f t="shared" si="9"/>
        <v>-21596</v>
      </c>
      <c r="N84" s="91">
        <f t="shared" si="11"/>
        <v>0</v>
      </c>
    </row>
    <row r="85" spans="1:14">
      <c r="C85" s="128"/>
      <c r="D85" s="128"/>
      <c r="E85" s="129"/>
      <c r="F85" s="131"/>
      <c r="G85" s="131"/>
      <c r="H85" s="131"/>
      <c r="I85" s="53"/>
      <c r="L85" s="11"/>
    </row>
    <row r="86" spans="1:14">
      <c r="C86" s="117"/>
      <c r="D86" s="117"/>
      <c r="E86" s="117"/>
      <c r="F86" s="117"/>
      <c r="G86" s="117"/>
      <c r="H86" s="117"/>
      <c r="L86" s="11"/>
    </row>
    <row r="87" spans="1:14">
      <c r="C87" s="128"/>
      <c r="D87" s="128"/>
      <c r="E87" s="129"/>
      <c r="F87" s="131"/>
      <c r="G87" s="131"/>
      <c r="H87" s="131"/>
      <c r="L87" s="11"/>
    </row>
    <row r="88" spans="1:14">
      <c r="C88" s="128"/>
      <c r="D88" s="128"/>
      <c r="E88" s="129"/>
      <c r="F88" s="131"/>
      <c r="G88" s="131"/>
      <c r="H88" s="131"/>
      <c r="L88" s="11"/>
    </row>
    <row r="89" spans="1:14">
      <c r="C89" s="128"/>
      <c r="D89" s="128"/>
      <c r="E89" s="129"/>
      <c r="F89" s="131"/>
      <c r="G89" s="131"/>
      <c r="H89" s="131"/>
      <c r="L89" s="11"/>
    </row>
    <row r="90" spans="1:14">
      <c r="C90" s="128"/>
      <c r="D90" s="128"/>
      <c r="E90" s="129"/>
      <c r="F90" s="131"/>
      <c r="G90" s="131"/>
      <c r="H90" s="131"/>
      <c r="L90" s="11"/>
    </row>
    <row r="91" spans="1:14">
      <c r="C91" s="128"/>
      <c r="D91" s="128"/>
      <c r="E91" s="129"/>
      <c r="F91" s="131"/>
      <c r="G91" s="131"/>
      <c r="H91" s="131"/>
    </row>
    <row r="92" spans="1:14">
      <c r="C92" s="128"/>
      <c r="D92" s="128"/>
      <c r="E92" s="129"/>
      <c r="F92" s="131"/>
      <c r="G92" s="131"/>
      <c r="H92" s="131"/>
    </row>
    <row r="93" spans="1:14">
      <c r="C93" s="128"/>
      <c r="D93" s="128"/>
      <c r="E93" s="129"/>
      <c r="F93" s="131"/>
      <c r="G93" s="131"/>
      <c r="H93" s="131"/>
    </row>
    <row r="94" spans="1:14">
      <c r="C94" s="128"/>
      <c r="D94" s="128"/>
      <c r="E94" s="129"/>
      <c r="F94" s="131"/>
      <c r="G94" s="131"/>
      <c r="H94" s="131"/>
    </row>
    <row r="95" spans="1:14">
      <c r="C95" s="128"/>
      <c r="D95" s="128"/>
      <c r="E95" s="129"/>
      <c r="F95" s="131"/>
      <c r="G95" s="131"/>
      <c r="H95" s="131"/>
    </row>
    <row r="96" spans="1:14">
      <c r="C96" s="128"/>
      <c r="D96" s="128"/>
      <c r="E96" s="129"/>
      <c r="F96" s="131"/>
      <c r="G96" s="131"/>
      <c r="H96" s="131"/>
    </row>
    <row r="97" spans="3:9">
      <c r="C97" s="128"/>
      <c r="D97" s="128"/>
      <c r="E97" s="129"/>
      <c r="F97" s="131"/>
      <c r="G97" s="131"/>
      <c r="H97" s="131"/>
    </row>
    <row r="98" spans="3:9">
      <c r="C98" s="128"/>
      <c r="D98" s="128"/>
      <c r="E98" s="129"/>
      <c r="F98" s="131"/>
      <c r="G98" s="131"/>
      <c r="H98" s="131"/>
    </row>
    <row r="99" spans="3:9">
      <c r="C99" s="128"/>
      <c r="D99" s="128"/>
      <c r="E99" s="129"/>
      <c r="F99" s="131"/>
      <c r="G99" s="131"/>
      <c r="H99" s="131"/>
    </row>
    <row r="100" spans="3:9">
      <c r="C100" s="128"/>
      <c r="D100" s="128"/>
      <c r="E100" s="129"/>
      <c r="F100" s="131"/>
      <c r="G100" s="131"/>
      <c r="H100" s="131"/>
    </row>
    <row r="101" spans="3:9">
      <c r="C101" s="128"/>
      <c r="D101" s="128"/>
      <c r="E101" s="129"/>
      <c r="F101" s="131"/>
      <c r="G101" s="131"/>
      <c r="H101" s="131"/>
    </row>
    <row r="102" spans="3:9">
      <c r="C102" s="128"/>
      <c r="D102" s="128"/>
      <c r="E102" s="129"/>
      <c r="F102" s="131"/>
      <c r="G102" s="131"/>
      <c r="H102" s="131"/>
      <c r="I102" s="10"/>
    </row>
    <row r="103" spans="3:9">
      <c r="C103" s="128"/>
      <c r="D103" s="128"/>
      <c r="E103" s="129"/>
      <c r="F103" s="131"/>
      <c r="G103" s="131"/>
      <c r="H103" s="131"/>
    </row>
    <row r="104" spans="3:9">
      <c r="C104" s="128"/>
      <c r="D104" s="128"/>
      <c r="E104" s="129"/>
      <c r="F104" s="131"/>
      <c r="G104" s="131"/>
      <c r="H104" s="131"/>
    </row>
    <row r="105" spans="3:9">
      <c r="C105" s="128"/>
      <c r="D105" s="128"/>
      <c r="E105" s="129"/>
      <c r="F105" s="131"/>
      <c r="G105" s="131"/>
      <c r="H105" s="131"/>
    </row>
    <row r="106" spans="3:9">
      <c r="C106" s="128"/>
      <c r="D106" s="128"/>
      <c r="E106" s="129"/>
      <c r="F106" s="131"/>
      <c r="G106" s="131"/>
      <c r="H106" s="131"/>
    </row>
    <row r="107" spans="3:9">
      <c r="C107" s="128"/>
      <c r="D107" s="128"/>
      <c r="E107" s="129"/>
      <c r="F107" s="131"/>
      <c r="G107" s="131"/>
      <c r="H107" s="131"/>
    </row>
    <row r="108" spans="3:9">
      <c r="C108" s="128"/>
      <c r="D108" s="128"/>
      <c r="E108" s="129"/>
      <c r="F108" s="131"/>
      <c r="G108" s="131"/>
      <c r="H108" s="131"/>
    </row>
    <row r="109" spans="3:9">
      <c r="C109" s="128"/>
      <c r="D109" s="128"/>
      <c r="E109" s="129"/>
      <c r="F109" s="131"/>
      <c r="G109" s="131"/>
      <c r="H109" s="131"/>
    </row>
    <row r="110" spans="3:9">
      <c r="C110" s="128"/>
      <c r="D110" s="128"/>
      <c r="E110" s="129"/>
      <c r="F110" s="131"/>
      <c r="G110" s="131"/>
      <c r="H110" s="131"/>
    </row>
    <row r="111" spans="3:9">
      <c r="C111" s="128"/>
      <c r="D111" s="128"/>
      <c r="E111" s="129"/>
      <c r="F111" s="131"/>
      <c r="G111" s="131"/>
      <c r="H111" s="131"/>
    </row>
    <row r="112" spans="3:9">
      <c r="C112" s="128"/>
      <c r="D112" s="128"/>
      <c r="E112" s="129"/>
      <c r="F112" s="131"/>
      <c r="G112" s="131"/>
      <c r="H112" s="131"/>
    </row>
    <row r="113" spans="3:8">
      <c r="C113" s="128"/>
      <c r="D113" s="128"/>
      <c r="E113" s="129"/>
      <c r="F113" s="131"/>
      <c r="G113" s="131"/>
      <c r="H113" s="131"/>
    </row>
    <row r="114" spans="3:8">
      <c r="C114" s="128"/>
      <c r="D114" s="128"/>
      <c r="E114" s="129"/>
      <c r="F114" s="131"/>
      <c r="G114" s="131"/>
      <c r="H114" s="131"/>
    </row>
    <row r="115" spans="3:8">
      <c r="C115" s="128"/>
      <c r="D115" s="128"/>
      <c r="E115" s="129"/>
      <c r="F115" s="131"/>
      <c r="G115" s="131"/>
      <c r="H115" s="131"/>
    </row>
    <row r="116" spans="3:8">
      <c r="C116" s="128"/>
      <c r="D116" s="128"/>
      <c r="E116" s="129"/>
      <c r="F116" s="131"/>
      <c r="G116" s="131"/>
      <c r="H116" s="131"/>
    </row>
    <row r="117" spans="3:8">
      <c r="C117" s="128"/>
      <c r="D117" s="128"/>
      <c r="E117" s="129"/>
      <c r="F117" s="131"/>
      <c r="G117" s="131"/>
      <c r="H117" s="131"/>
    </row>
    <row r="118" spans="3:8">
      <c r="C118" s="128"/>
      <c r="D118" s="128"/>
      <c r="E118" s="129"/>
      <c r="F118" s="131"/>
      <c r="G118" s="131"/>
      <c r="H118" s="131"/>
    </row>
    <row r="119" spans="3:8">
      <c r="C119" s="128"/>
      <c r="D119" s="128"/>
      <c r="E119" s="129"/>
      <c r="F119" s="131"/>
      <c r="G119" s="131"/>
      <c r="H119" s="131"/>
    </row>
    <row r="120" spans="3:8">
      <c r="C120" s="128"/>
      <c r="D120" s="128"/>
      <c r="E120" s="129"/>
      <c r="F120" s="131"/>
      <c r="G120" s="131"/>
      <c r="H120" s="131"/>
    </row>
    <row r="121" spans="3:8">
      <c r="C121" s="128"/>
      <c r="D121" s="128"/>
      <c r="E121" s="129"/>
      <c r="F121" s="131"/>
      <c r="G121" s="131"/>
      <c r="H121" s="131"/>
    </row>
    <row r="122" spans="3:8">
      <c r="C122" s="128"/>
      <c r="D122" s="128"/>
      <c r="E122" s="129"/>
      <c r="F122" s="131"/>
      <c r="G122" s="131"/>
      <c r="H122" s="131"/>
    </row>
    <row r="123" spans="3:8">
      <c r="C123" s="128"/>
      <c r="D123" s="128"/>
      <c r="E123" s="129"/>
      <c r="F123" s="131"/>
      <c r="G123" s="131"/>
      <c r="H123" s="131"/>
    </row>
    <row r="124" spans="3:8">
      <c r="C124" s="128"/>
      <c r="D124" s="128"/>
      <c r="E124" s="129"/>
      <c r="F124" s="131"/>
      <c r="G124" s="131"/>
      <c r="H124" s="131"/>
    </row>
    <row r="125" spans="3:8">
      <c r="C125" s="128"/>
      <c r="D125" s="128"/>
      <c r="E125" s="129"/>
      <c r="F125" s="131"/>
      <c r="G125" s="131"/>
      <c r="H125" s="131"/>
    </row>
    <row r="126" spans="3:8">
      <c r="C126" s="128"/>
      <c r="D126" s="128"/>
      <c r="E126" s="129"/>
      <c r="F126" s="131"/>
      <c r="G126" s="131"/>
      <c r="H126" s="131"/>
    </row>
    <row r="127" spans="3:8">
      <c r="C127" s="128"/>
      <c r="D127" s="128"/>
      <c r="E127" s="129"/>
      <c r="F127" s="131"/>
      <c r="G127" s="131"/>
      <c r="H127" s="131"/>
    </row>
    <row r="128" spans="3:8">
      <c r="C128" s="128"/>
      <c r="D128" s="128"/>
      <c r="E128" s="129"/>
      <c r="F128" s="131"/>
      <c r="G128" s="131"/>
      <c r="H128" s="131"/>
    </row>
    <row r="129" spans="3:8">
      <c r="C129" s="128"/>
      <c r="D129" s="128"/>
      <c r="E129" s="129"/>
      <c r="F129" s="131"/>
      <c r="G129" s="131"/>
      <c r="H129" s="131"/>
    </row>
    <row r="130" spans="3:8">
      <c r="C130" s="128"/>
      <c r="D130" s="128"/>
      <c r="E130" s="129"/>
      <c r="F130" s="131"/>
      <c r="G130" s="131"/>
      <c r="H130" s="131"/>
    </row>
    <row r="131" spans="3:8">
      <c r="C131" s="128"/>
      <c r="D131" s="128"/>
      <c r="E131" s="129"/>
      <c r="F131" s="131"/>
      <c r="G131" s="131"/>
      <c r="H131" s="131"/>
    </row>
    <row r="132" spans="3:8">
      <c r="C132" s="128"/>
      <c r="D132" s="128"/>
      <c r="E132" s="129"/>
      <c r="F132" s="131"/>
      <c r="G132" s="131"/>
      <c r="H132" s="131"/>
    </row>
    <row r="133" spans="3:8">
      <c r="C133" s="128"/>
      <c r="D133" s="128"/>
      <c r="E133" s="129"/>
      <c r="F133" s="131"/>
      <c r="G133" s="131"/>
      <c r="H133" s="131"/>
    </row>
    <row r="134" spans="3:8">
      <c r="C134" s="128"/>
      <c r="D134" s="128"/>
      <c r="E134" s="129"/>
      <c r="F134" s="131"/>
      <c r="G134" s="131"/>
      <c r="H134" s="131"/>
    </row>
    <row r="135" spans="3:8">
      <c r="C135" s="128"/>
      <c r="D135" s="128"/>
      <c r="E135" s="129"/>
      <c r="F135" s="131"/>
      <c r="G135" s="131"/>
      <c r="H135" s="131"/>
    </row>
    <row r="136" spans="3:8">
      <c r="C136" s="128"/>
      <c r="D136" s="128"/>
      <c r="E136" s="129"/>
      <c r="F136" s="131"/>
      <c r="G136" s="131"/>
      <c r="H136" s="131"/>
    </row>
    <row r="137" spans="3:8">
      <c r="C137" s="128"/>
      <c r="D137" s="128"/>
      <c r="E137" s="129"/>
      <c r="F137" s="131"/>
      <c r="G137" s="131"/>
      <c r="H137" s="131"/>
    </row>
    <row r="138" spans="3:8">
      <c r="C138" s="128"/>
      <c r="D138" s="128"/>
      <c r="E138" s="129"/>
      <c r="F138" s="131"/>
      <c r="G138" s="131"/>
      <c r="H138" s="131"/>
    </row>
    <row r="139" spans="3:8">
      <c r="C139" s="128"/>
      <c r="D139" s="128"/>
      <c r="E139" s="129"/>
      <c r="F139" s="131"/>
      <c r="G139" s="131"/>
      <c r="H139" s="131"/>
    </row>
    <row r="140" spans="3:8">
      <c r="C140" s="128"/>
      <c r="D140" s="128"/>
      <c r="E140" s="129"/>
      <c r="F140" s="131"/>
      <c r="G140" s="131"/>
      <c r="H140" s="131"/>
    </row>
    <row r="141" spans="3:8">
      <c r="C141" s="128"/>
      <c r="D141" s="128"/>
      <c r="E141" s="129"/>
      <c r="F141" s="131"/>
      <c r="G141" s="131"/>
      <c r="H141" s="131"/>
    </row>
    <row r="142" spans="3:8">
      <c r="C142" s="128"/>
      <c r="D142" s="128"/>
      <c r="E142" s="129"/>
      <c r="F142" s="131"/>
      <c r="G142" s="131"/>
      <c r="H142" s="131"/>
    </row>
    <row r="143" spans="3:8">
      <c r="C143" s="128"/>
      <c r="D143" s="128"/>
      <c r="E143" s="129"/>
      <c r="F143" s="131"/>
      <c r="G143" s="131"/>
      <c r="H143" s="131"/>
    </row>
    <row r="144" spans="3:8">
      <c r="C144" s="14"/>
      <c r="D144" s="14"/>
      <c r="E144" s="14"/>
      <c r="F144" s="14"/>
      <c r="G144" s="14"/>
      <c r="H144" s="1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zoomScale="83" zoomScaleNormal="83" workbookViewId="0">
      <pane ySplit="2" topLeftCell="A86" activePane="bottomLeft" state="frozen"/>
      <selection activeCell="W1" sqref="W1"/>
      <selection pane="bottomLeft" activeCell="F101" sqref="F101"/>
    </sheetView>
  </sheetViews>
  <sheetFormatPr defaultColWidth="9.140625" defaultRowHeight="15"/>
  <cols>
    <col min="1" max="1" width="13.7109375" style="4" bestFit="1" customWidth="1"/>
    <col min="2" max="2" width="34.42578125" style="4" bestFit="1" customWidth="1"/>
    <col min="3" max="8" width="12" style="4" customWidth="1"/>
    <col min="9" max="9" width="33.140625" style="4" customWidth="1"/>
    <col min="10" max="10" width="28.42578125" style="4" customWidth="1"/>
    <col min="11" max="11" width="28.28515625" style="4" customWidth="1"/>
    <col min="12" max="12" width="20.28515625" style="4" customWidth="1"/>
    <col min="13" max="14" width="32.42578125" style="4" customWidth="1"/>
    <col min="15" max="15" width="34.5703125" style="4" bestFit="1" customWidth="1"/>
    <col min="16" max="16384" width="9.140625" style="4"/>
  </cols>
  <sheetData>
    <row r="1" spans="1:16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6" ht="45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291</v>
      </c>
      <c r="J2" s="85" t="s">
        <v>318</v>
      </c>
      <c r="K2" s="85" t="s">
        <v>319</v>
      </c>
      <c r="L2" s="85" t="s">
        <v>294</v>
      </c>
      <c r="M2" s="89" t="s">
        <v>320</v>
      </c>
      <c r="N2" s="152" t="s">
        <v>321</v>
      </c>
    </row>
    <row r="3" spans="1:16">
      <c r="A3" s="37">
        <v>1</v>
      </c>
      <c r="B3" s="80" t="s">
        <v>168</v>
      </c>
      <c r="C3" s="91">
        <v>29389</v>
      </c>
      <c r="D3" s="91">
        <v>33099</v>
      </c>
      <c r="E3" s="91">
        <v>32007</v>
      </c>
      <c r="F3" s="91"/>
      <c r="G3" s="91"/>
      <c r="H3" s="91"/>
      <c r="I3" s="92">
        <f t="shared" ref="I3:I66" si="0">E3/$E$92</f>
        <v>7.9206916221122095E-3</v>
      </c>
      <c r="J3" s="92">
        <f t="shared" ref="J3:J66" si="1">(E3-C3)/C3</f>
        <v>8.9080948654258391E-2</v>
      </c>
      <c r="K3" s="90">
        <f t="shared" ref="K3:K66" si="2">E3-C3</f>
        <v>2618</v>
      </c>
      <c r="L3" s="93">
        <f>K3/$K$92</f>
        <v>6.045128337751342E-3</v>
      </c>
      <c r="M3" s="91">
        <f t="shared" ref="M3:M66" si="3">E3-D3</f>
        <v>-1092</v>
      </c>
      <c r="N3" s="91">
        <f>H3-G3</f>
        <v>0</v>
      </c>
      <c r="O3" s="2"/>
      <c r="P3" s="7"/>
    </row>
    <row r="4" spans="1:16">
      <c r="A4" s="37">
        <v>2</v>
      </c>
      <c r="B4" s="80" t="s">
        <v>169</v>
      </c>
      <c r="C4" s="91">
        <v>3164</v>
      </c>
      <c r="D4" s="91">
        <v>10872</v>
      </c>
      <c r="E4" s="91">
        <v>8380</v>
      </c>
      <c r="F4" s="91"/>
      <c r="G4" s="91"/>
      <c r="H4" s="91"/>
      <c r="I4" s="92">
        <f t="shared" si="0"/>
        <v>2.0737774797169469E-3</v>
      </c>
      <c r="J4" s="92">
        <f t="shared" si="1"/>
        <v>1.6485461441213654</v>
      </c>
      <c r="K4" s="90">
        <f t="shared" si="2"/>
        <v>5216</v>
      </c>
      <c r="L4" s="93">
        <f t="shared" ref="L4:L67" si="4">K4/$K$92</f>
        <v>1.2044075404778838E-2</v>
      </c>
      <c r="M4" s="91">
        <f t="shared" si="3"/>
        <v>-2492</v>
      </c>
      <c r="N4" s="91">
        <f t="shared" ref="N4:N67" si="5">H4-G4</f>
        <v>0</v>
      </c>
      <c r="O4" s="2"/>
      <c r="P4" s="7"/>
    </row>
    <row r="5" spans="1:16">
      <c r="A5" s="37">
        <v>3</v>
      </c>
      <c r="B5" s="80" t="s">
        <v>170</v>
      </c>
      <c r="C5" s="91">
        <v>1304</v>
      </c>
      <c r="D5" s="91">
        <v>1332</v>
      </c>
      <c r="E5" s="91">
        <v>1335</v>
      </c>
      <c r="F5" s="91"/>
      <c r="G5" s="91"/>
      <c r="H5" s="91"/>
      <c r="I5" s="92">
        <f t="shared" si="0"/>
        <v>3.3036908537256845E-4</v>
      </c>
      <c r="J5" s="92">
        <f t="shared" si="1"/>
        <v>2.3773006134969327E-2</v>
      </c>
      <c r="K5" s="90">
        <f t="shared" si="2"/>
        <v>31</v>
      </c>
      <c r="L5" s="93">
        <f t="shared" si="4"/>
        <v>7.1580969621960118E-5</v>
      </c>
      <c r="M5" s="91">
        <f t="shared" si="3"/>
        <v>3</v>
      </c>
      <c r="N5" s="91">
        <f t="shared" si="5"/>
        <v>0</v>
      </c>
      <c r="O5" s="2"/>
      <c r="P5" s="7"/>
    </row>
    <row r="6" spans="1:16">
      <c r="A6" s="37">
        <v>5</v>
      </c>
      <c r="B6" s="80" t="s">
        <v>171</v>
      </c>
      <c r="C6" s="91">
        <v>492</v>
      </c>
      <c r="D6" s="91">
        <v>502</v>
      </c>
      <c r="E6" s="91">
        <v>492</v>
      </c>
      <c r="F6" s="91"/>
      <c r="G6" s="91"/>
      <c r="H6" s="91"/>
      <c r="I6" s="92">
        <f t="shared" si="0"/>
        <v>1.2175400000247468E-4</v>
      </c>
      <c r="J6" s="92">
        <f t="shared" si="1"/>
        <v>0</v>
      </c>
      <c r="K6" s="90">
        <f t="shared" si="2"/>
        <v>0</v>
      </c>
      <c r="L6" s="93">
        <f t="shared" si="4"/>
        <v>0</v>
      </c>
      <c r="M6" s="91">
        <f t="shared" si="3"/>
        <v>-10</v>
      </c>
      <c r="N6" s="91">
        <f t="shared" si="5"/>
        <v>0</v>
      </c>
      <c r="O6" s="2"/>
      <c r="P6" s="7"/>
    </row>
    <row r="7" spans="1:16">
      <c r="A7" s="37">
        <v>6</v>
      </c>
      <c r="B7" s="80" t="s">
        <v>172</v>
      </c>
      <c r="C7" s="91">
        <v>129</v>
      </c>
      <c r="D7" s="91">
        <v>118</v>
      </c>
      <c r="E7" s="91">
        <v>116</v>
      </c>
      <c r="F7" s="91"/>
      <c r="G7" s="91"/>
      <c r="H7" s="91"/>
      <c r="I7" s="92">
        <f t="shared" si="0"/>
        <v>2.8706227642859884E-5</v>
      </c>
      <c r="J7" s="92">
        <f t="shared" si="1"/>
        <v>-0.10077519379844961</v>
      </c>
      <c r="K7" s="90">
        <f t="shared" si="2"/>
        <v>-13</v>
      </c>
      <c r="L7" s="93">
        <f t="shared" si="4"/>
        <v>-3.0017825970499405E-5</v>
      </c>
      <c r="M7" s="91">
        <f t="shared" si="3"/>
        <v>-2</v>
      </c>
      <c r="N7" s="91">
        <f t="shared" si="5"/>
        <v>0</v>
      </c>
      <c r="O7" s="2"/>
      <c r="P7" s="7"/>
    </row>
    <row r="8" spans="1:16">
      <c r="A8" s="37">
        <v>7</v>
      </c>
      <c r="B8" s="80" t="s">
        <v>173</v>
      </c>
      <c r="C8" s="91">
        <v>965</v>
      </c>
      <c r="D8" s="91">
        <v>1162</v>
      </c>
      <c r="E8" s="91">
        <v>1140</v>
      </c>
      <c r="F8" s="91"/>
      <c r="G8" s="91"/>
      <c r="H8" s="91"/>
      <c r="I8" s="92">
        <f t="shared" si="0"/>
        <v>2.821129268350023E-4</v>
      </c>
      <c r="J8" s="92">
        <f t="shared" si="1"/>
        <v>0.18134715025906736</v>
      </c>
      <c r="K8" s="90">
        <f t="shared" si="2"/>
        <v>175</v>
      </c>
      <c r="L8" s="93">
        <f t="shared" si="4"/>
        <v>4.0408611883364584E-4</v>
      </c>
      <c r="M8" s="91">
        <f t="shared" si="3"/>
        <v>-22</v>
      </c>
      <c r="N8" s="91">
        <f t="shared" si="5"/>
        <v>0</v>
      </c>
      <c r="O8" s="2"/>
      <c r="P8" s="7"/>
    </row>
    <row r="9" spans="1:16">
      <c r="A9" s="37">
        <v>8</v>
      </c>
      <c r="B9" s="80" t="s">
        <v>174</v>
      </c>
      <c r="C9" s="91">
        <v>3099</v>
      </c>
      <c r="D9" s="91">
        <v>3581</v>
      </c>
      <c r="E9" s="91">
        <v>3464</v>
      </c>
      <c r="F9" s="91"/>
      <c r="G9" s="91"/>
      <c r="H9" s="91"/>
      <c r="I9" s="92">
        <f t="shared" si="0"/>
        <v>8.5722734961091922E-4</v>
      </c>
      <c r="J9" s="92">
        <f t="shared" si="1"/>
        <v>0.11777992900935785</v>
      </c>
      <c r="K9" s="90">
        <f t="shared" si="2"/>
        <v>365</v>
      </c>
      <c r="L9" s="93">
        <f t="shared" si="4"/>
        <v>8.4280819071017553E-4</v>
      </c>
      <c r="M9" s="91">
        <f t="shared" si="3"/>
        <v>-117</v>
      </c>
      <c r="N9" s="91">
        <f t="shared" si="5"/>
        <v>0</v>
      </c>
      <c r="O9" s="2"/>
      <c r="P9" s="7"/>
    </row>
    <row r="10" spans="1:16">
      <c r="A10" s="37">
        <v>9</v>
      </c>
      <c r="B10" s="80" t="s">
        <v>175</v>
      </c>
      <c r="C10" s="91">
        <v>450</v>
      </c>
      <c r="D10" s="91">
        <v>538</v>
      </c>
      <c r="E10" s="91">
        <v>512</v>
      </c>
      <c r="F10" s="91"/>
      <c r="G10" s="91"/>
      <c r="H10" s="91"/>
      <c r="I10" s="92">
        <f t="shared" si="0"/>
        <v>1.267033495960712E-4</v>
      </c>
      <c r="J10" s="92">
        <f t="shared" si="1"/>
        <v>0.13777777777777778</v>
      </c>
      <c r="K10" s="90">
        <f t="shared" si="2"/>
        <v>62</v>
      </c>
      <c r="L10" s="93">
        <f t="shared" si="4"/>
        <v>1.4316193924392024E-4</v>
      </c>
      <c r="M10" s="91">
        <f t="shared" si="3"/>
        <v>-26</v>
      </c>
      <c r="N10" s="91">
        <f t="shared" si="5"/>
        <v>0</v>
      </c>
      <c r="O10" s="2"/>
      <c r="P10" s="7"/>
    </row>
    <row r="11" spans="1:16">
      <c r="A11" s="94">
        <v>10</v>
      </c>
      <c r="B11" s="80" t="s">
        <v>176</v>
      </c>
      <c r="C11" s="90">
        <v>125625</v>
      </c>
      <c r="D11" s="90">
        <v>139338</v>
      </c>
      <c r="E11" s="90">
        <v>137989</v>
      </c>
      <c r="F11" s="90"/>
      <c r="G11" s="90"/>
      <c r="H11" s="90"/>
      <c r="I11" s="92">
        <f t="shared" si="0"/>
        <v>3.4147790053539587E-2</v>
      </c>
      <c r="J11" s="92">
        <f t="shared" si="1"/>
        <v>9.8419900497512439E-2</v>
      </c>
      <c r="K11" s="90">
        <f t="shared" si="2"/>
        <v>12364</v>
      </c>
      <c r="L11" s="93">
        <f t="shared" si="4"/>
        <v>2.8549261561481125E-2</v>
      </c>
      <c r="M11" s="91">
        <f t="shared" si="3"/>
        <v>-1349</v>
      </c>
      <c r="N11" s="91">
        <f t="shared" si="5"/>
        <v>0</v>
      </c>
      <c r="O11" s="2"/>
      <c r="P11" s="7"/>
    </row>
    <row r="12" spans="1:16">
      <c r="A12" s="94">
        <v>11</v>
      </c>
      <c r="B12" s="80" t="s">
        <v>177</v>
      </c>
      <c r="C12" s="90">
        <v>2338</v>
      </c>
      <c r="D12" s="90">
        <v>2528</v>
      </c>
      <c r="E12" s="90">
        <v>2542</v>
      </c>
      <c r="F12" s="90"/>
      <c r="G12" s="90"/>
      <c r="H12" s="90"/>
      <c r="I12" s="92">
        <f t="shared" si="0"/>
        <v>6.2906233334611916E-4</v>
      </c>
      <c r="J12" s="92">
        <f t="shared" si="1"/>
        <v>8.7254063301967499E-2</v>
      </c>
      <c r="K12" s="90">
        <f t="shared" si="2"/>
        <v>204</v>
      </c>
      <c r="L12" s="93">
        <f t="shared" si="4"/>
        <v>4.7104896138322141E-4</v>
      </c>
      <c r="M12" s="91">
        <f t="shared" si="3"/>
        <v>14</v>
      </c>
      <c r="N12" s="91">
        <f t="shared" si="5"/>
        <v>0</v>
      </c>
      <c r="O12" s="2"/>
      <c r="P12" s="7"/>
    </row>
    <row r="13" spans="1:16">
      <c r="A13" s="94">
        <v>12</v>
      </c>
      <c r="B13" s="80" t="s">
        <v>178</v>
      </c>
      <c r="C13" s="90">
        <v>704</v>
      </c>
      <c r="D13" s="90">
        <v>919</v>
      </c>
      <c r="E13" s="90">
        <v>963</v>
      </c>
      <c r="F13" s="90"/>
      <c r="G13" s="90"/>
      <c r="H13" s="90"/>
      <c r="I13" s="92">
        <f t="shared" si="0"/>
        <v>2.3831118293167299E-4</v>
      </c>
      <c r="J13" s="92">
        <f t="shared" si="1"/>
        <v>0.36789772727272729</v>
      </c>
      <c r="K13" s="90">
        <f t="shared" si="2"/>
        <v>259</v>
      </c>
      <c r="L13" s="93">
        <f t="shared" si="4"/>
        <v>5.9804745587379584E-4</v>
      </c>
      <c r="M13" s="91">
        <f t="shared" si="3"/>
        <v>44</v>
      </c>
      <c r="N13" s="91">
        <f t="shared" si="5"/>
        <v>0</v>
      </c>
    </row>
    <row r="14" spans="1:16">
      <c r="A14" s="94">
        <v>13</v>
      </c>
      <c r="B14" s="80" t="s">
        <v>179</v>
      </c>
      <c r="C14" s="90">
        <v>113721</v>
      </c>
      <c r="D14" s="90">
        <v>119866</v>
      </c>
      <c r="E14" s="90">
        <v>120369</v>
      </c>
      <c r="F14" s="90"/>
      <c r="G14" s="90"/>
      <c r="H14" s="90"/>
      <c r="I14" s="92">
        <f t="shared" si="0"/>
        <v>2.9787413061581045E-2</v>
      </c>
      <c r="J14" s="92">
        <f t="shared" si="1"/>
        <v>5.8458859841190279E-2</v>
      </c>
      <c r="K14" s="90">
        <f t="shared" si="2"/>
        <v>6648</v>
      </c>
      <c r="L14" s="93">
        <f t="shared" si="4"/>
        <v>1.5350654388606158E-2</v>
      </c>
      <c r="M14" s="91">
        <f t="shared" si="3"/>
        <v>503</v>
      </c>
      <c r="N14" s="91">
        <f t="shared" si="5"/>
        <v>0</v>
      </c>
    </row>
    <row r="15" spans="1:16">
      <c r="A15" s="94">
        <v>14</v>
      </c>
      <c r="B15" s="80" t="s">
        <v>180</v>
      </c>
      <c r="C15" s="90">
        <v>228653</v>
      </c>
      <c r="D15" s="90">
        <v>251000</v>
      </c>
      <c r="E15" s="90">
        <v>252130</v>
      </c>
      <c r="F15" s="90"/>
      <c r="G15" s="90"/>
      <c r="H15" s="90"/>
      <c r="I15" s="92">
        <f t="shared" si="0"/>
        <v>6.2393975651674677E-2</v>
      </c>
      <c r="J15" s="92">
        <f t="shared" si="1"/>
        <v>0.10267523277630296</v>
      </c>
      <c r="K15" s="90">
        <f t="shared" si="2"/>
        <v>23477</v>
      </c>
      <c r="L15" s="93">
        <f t="shared" si="4"/>
        <v>5.4209884639185732E-2</v>
      </c>
      <c r="M15" s="91">
        <f t="shared" si="3"/>
        <v>1130</v>
      </c>
      <c r="N15" s="91">
        <f t="shared" si="5"/>
        <v>0</v>
      </c>
    </row>
    <row r="16" spans="1:16">
      <c r="A16" s="94">
        <v>15</v>
      </c>
      <c r="B16" s="80" t="s">
        <v>181</v>
      </c>
      <c r="C16" s="90">
        <v>12896</v>
      </c>
      <c r="D16" s="90">
        <v>14314</v>
      </c>
      <c r="E16" s="90">
        <v>14520</v>
      </c>
      <c r="F16" s="90"/>
      <c r="G16" s="90"/>
      <c r="H16" s="90"/>
      <c r="I16" s="92">
        <f t="shared" si="0"/>
        <v>3.593227804951082E-3</v>
      </c>
      <c r="J16" s="92">
        <f t="shared" si="1"/>
        <v>0.12593052109181141</v>
      </c>
      <c r="K16" s="90">
        <f t="shared" si="2"/>
        <v>1624</v>
      </c>
      <c r="L16" s="93">
        <f t="shared" si="4"/>
        <v>3.7499191827762334E-3</v>
      </c>
      <c r="M16" s="91">
        <f t="shared" si="3"/>
        <v>206</v>
      </c>
      <c r="N16" s="91">
        <f t="shared" si="5"/>
        <v>0</v>
      </c>
    </row>
    <row r="17" spans="1:14">
      <c r="A17" s="94">
        <v>16</v>
      </c>
      <c r="B17" s="80" t="s">
        <v>182</v>
      </c>
      <c r="C17" s="90">
        <v>7965</v>
      </c>
      <c r="D17" s="90">
        <v>8878</v>
      </c>
      <c r="E17" s="90">
        <v>8855</v>
      </c>
      <c r="F17" s="90"/>
      <c r="G17" s="90"/>
      <c r="H17" s="90"/>
      <c r="I17" s="92">
        <f t="shared" si="0"/>
        <v>2.1913245325648643E-3</v>
      </c>
      <c r="J17" s="92">
        <f t="shared" si="1"/>
        <v>0.11173885750156937</v>
      </c>
      <c r="K17" s="90">
        <f t="shared" si="2"/>
        <v>890</v>
      </c>
      <c r="L17" s="93">
        <f t="shared" si="4"/>
        <v>2.0550665472111132E-3</v>
      </c>
      <c r="M17" s="91">
        <f t="shared" si="3"/>
        <v>-23</v>
      </c>
      <c r="N17" s="91">
        <f t="shared" si="5"/>
        <v>0</v>
      </c>
    </row>
    <row r="18" spans="1:14">
      <c r="A18" s="94">
        <v>17</v>
      </c>
      <c r="B18" s="80" t="s">
        <v>183</v>
      </c>
      <c r="C18" s="90">
        <v>9607</v>
      </c>
      <c r="D18" s="90">
        <v>10276</v>
      </c>
      <c r="E18" s="90">
        <v>10386</v>
      </c>
      <c r="F18" s="90"/>
      <c r="G18" s="90"/>
      <c r="H18" s="90"/>
      <c r="I18" s="92">
        <f t="shared" si="0"/>
        <v>2.5701972439546787E-3</v>
      </c>
      <c r="J18" s="92">
        <f t="shared" si="1"/>
        <v>8.108670760903508E-2</v>
      </c>
      <c r="K18" s="90">
        <f t="shared" si="2"/>
        <v>779</v>
      </c>
      <c r="L18" s="93">
        <f t="shared" si="4"/>
        <v>1.798760494693772E-3</v>
      </c>
      <c r="M18" s="91">
        <f t="shared" si="3"/>
        <v>110</v>
      </c>
      <c r="N18" s="91">
        <f t="shared" si="5"/>
        <v>0</v>
      </c>
    </row>
    <row r="19" spans="1:14">
      <c r="A19" s="94">
        <v>18</v>
      </c>
      <c r="B19" s="80" t="s">
        <v>184</v>
      </c>
      <c r="C19" s="90">
        <v>12572</v>
      </c>
      <c r="D19" s="90">
        <v>12940</v>
      </c>
      <c r="E19" s="90">
        <v>12704</v>
      </c>
      <c r="F19" s="90"/>
      <c r="G19" s="90"/>
      <c r="H19" s="90"/>
      <c r="I19" s="92">
        <f t="shared" si="0"/>
        <v>3.1438268618525166E-3</v>
      </c>
      <c r="J19" s="92">
        <f t="shared" si="1"/>
        <v>1.0499522748965956E-2</v>
      </c>
      <c r="K19" s="90">
        <f t="shared" si="2"/>
        <v>132</v>
      </c>
      <c r="L19" s="93">
        <f t="shared" si="4"/>
        <v>3.0479638677737854E-4</v>
      </c>
      <c r="M19" s="91">
        <f t="shared" si="3"/>
        <v>-236</v>
      </c>
      <c r="N19" s="91">
        <f t="shared" si="5"/>
        <v>0</v>
      </c>
    </row>
    <row r="20" spans="1:14">
      <c r="A20" s="94">
        <v>19</v>
      </c>
      <c r="B20" s="80" t="s">
        <v>185</v>
      </c>
      <c r="C20" s="90">
        <v>968</v>
      </c>
      <c r="D20" s="90">
        <v>1043</v>
      </c>
      <c r="E20" s="90">
        <v>1049</v>
      </c>
      <c r="F20" s="90"/>
      <c r="G20" s="90"/>
      <c r="H20" s="90"/>
      <c r="I20" s="92">
        <f t="shared" si="0"/>
        <v>2.5959338618413807E-4</v>
      </c>
      <c r="J20" s="92">
        <f t="shared" si="1"/>
        <v>8.3677685950413222E-2</v>
      </c>
      <c r="K20" s="90">
        <f t="shared" si="2"/>
        <v>81</v>
      </c>
      <c r="L20" s="93">
        <f t="shared" si="4"/>
        <v>1.870341464315732E-4</v>
      </c>
      <c r="M20" s="91">
        <f t="shared" si="3"/>
        <v>6</v>
      </c>
      <c r="N20" s="91">
        <f t="shared" si="5"/>
        <v>0</v>
      </c>
    </row>
    <row r="21" spans="1:14">
      <c r="A21" s="94">
        <v>20</v>
      </c>
      <c r="B21" s="80" t="s">
        <v>186</v>
      </c>
      <c r="C21" s="90">
        <v>16757</v>
      </c>
      <c r="D21" s="90">
        <v>18294</v>
      </c>
      <c r="E21" s="90">
        <v>18332</v>
      </c>
      <c r="F21" s="90"/>
      <c r="G21" s="90"/>
      <c r="H21" s="90"/>
      <c r="I21" s="92">
        <f t="shared" si="0"/>
        <v>4.5365738374905807E-3</v>
      </c>
      <c r="J21" s="92">
        <f t="shared" si="1"/>
        <v>9.3990571104612994E-2</v>
      </c>
      <c r="K21" s="90">
        <f t="shared" si="2"/>
        <v>1575</v>
      </c>
      <c r="L21" s="93">
        <f t="shared" si="4"/>
        <v>3.6367750695028124E-3</v>
      </c>
      <c r="M21" s="91">
        <f t="shared" si="3"/>
        <v>38</v>
      </c>
      <c r="N21" s="91">
        <f t="shared" si="5"/>
        <v>0</v>
      </c>
    </row>
    <row r="22" spans="1:14">
      <c r="A22" s="94">
        <v>21</v>
      </c>
      <c r="B22" s="80" t="s">
        <v>187</v>
      </c>
      <c r="C22" s="90">
        <v>7451</v>
      </c>
      <c r="D22" s="90">
        <v>8654</v>
      </c>
      <c r="E22" s="90">
        <v>8854</v>
      </c>
      <c r="F22" s="90"/>
      <c r="G22" s="90"/>
      <c r="H22" s="90"/>
      <c r="I22" s="92">
        <f t="shared" si="0"/>
        <v>2.1910770650851847E-3</v>
      </c>
      <c r="J22" s="92">
        <f t="shared" si="1"/>
        <v>0.18829687290296604</v>
      </c>
      <c r="K22" s="90">
        <f t="shared" si="2"/>
        <v>1403</v>
      </c>
      <c r="L22" s="93">
        <f t="shared" si="4"/>
        <v>3.2396161412777433E-3</v>
      </c>
      <c r="M22" s="91">
        <f t="shared" si="3"/>
        <v>200</v>
      </c>
      <c r="N22" s="91">
        <f t="shared" si="5"/>
        <v>0</v>
      </c>
    </row>
    <row r="23" spans="1:14">
      <c r="A23" s="94">
        <v>22</v>
      </c>
      <c r="B23" s="80" t="s">
        <v>188</v>
      </c>
      <c r="C23" s="90">
        <v>39645</v>
      </c>
      <c r="D23" s="90">
        <v>43569</v>
      </c>
      <c r="E23" s="90">
        <v>43504</v>
      </c>
      <c r="F23" s="90"/>
      <c r="G23" s="90"/>
      <c r="H23" s="90"/>
      <c r="I23" s="92">
        <f t="shared" si="0"/>
        <v>1.0765825235991176E-2</v>
      </c>
      <c r="J23" s="92">
        <f t="shared" si="1"/>
        <v>9.7338882582923447E-2</v>
      </c>
      <c r="K23" s="90">
        <f t="shared" si="2"/>
        <v>3859</v>
      </c>
      <c r="L23" s="93">
        <f t="shared" si="4"/>
        <v>8.9106761861659379E-3</v>
      </c>
      <c r="M23" s="91">
        <f t="shared" si="3"/>
        <v>-65</v>
      </c>
      <c r="N23" s="91">
        <f t="shared" si="5"/>
        <v>0</v>
      </c>
    </row>
    <row r="24" spans="1:14">
      <c r="A24" s="94">
        <v>23</v>
      </c>
      <c r="B24" s="80" t="s">
        <v>189</v>
      </c>
      <c r="C24" s="90">
        <v>26052</v>
      </c>
      <c r="D24" s="90">
        <v>29041</v>
      </c>
      <c r="E24" s="90">
        <v>28636</v>
      </c>
      <c r="F24" s="90"/>
      <c r="G24" s="90"/>
      <c r="H24" s="90"/>
      <c r="I24" s="92">
        <f t="shared" si="0"/>
        <v>7.0864787481115139E-3</v>
      </c>
      <c r="J24" s="92">
        <f t="shared" si="1"/>
        <v>9.918624289881775E-2</v>
      </c>
      <c r="K24" s="90">
        <f t="shared" si="2"/>
        <v>2584</v>
      </c>
      <c r="L24" s="93">
        <f t="shared" si="4"/>
        <v>5.9666201775208051E-3</v>
      </c>
      <c r="M24" s="91">
        <f t="shared" si="3"/>
        <v>-405</v>
      </c>
      <c r="N24" s="91">
        <f t="shared" si="5"/>
        <v>0</v>
      </c>
    </row>
    <row r="25" spans="1:14">
      <c r="A25" s="94">
        <v>24</v>
      </c>
      <c r="B25" s="80" t="s">
        <v>190</v>
      </c>
      <c r="C25" s="90">
        <v>10655</v>
      </c>
      <c r="D25" s="90">
        <v>12039</v>
      </c>
      <c r="E25" s="90">
        <v>11942</v>
      </c>
      <c r="F25" s="90"/>
      <c r="G25" s="90"/>
      <c r="H25" s="90"/>
      <c r="I25" s="92">
        <f t="shared" si="0"/>
        <v>2.955256642336489E-3</v>
      </c>
      <c r="J25" s="92">
        <f t="shared" si="1"/>
        <v>0.12078836227123416</v>
      </c>
      <c r="K25" s="90">
        <f t="shared" si="2"/>
        <v>1287</v>
      </c>
      <c r="L25" s="93">
        <f t="shared" si="4"/>
        <v>2.9717647710794412E-3</v>
      </c>
      <c r="M25" s="91">
        <f t="shared" si="3"/>
        <v>-97</v>
      </c>
      <c r="N25" s="91">
        <f t="shared" si="5"/>
        <v>0</v>
      </c>
    </row>
    <row r="26" spans="1:14">
      <c r="A26" s="94">
        <v>25</v>
      </c>
      <c r="B26" s="80" t="s">
        <v>191</v>
      </c>
      <c r="C26" s="90">
        <v>53142</v>
      </c>
      <c r="D26" s="90">
        <v>56933</v>
      </c>
      <c r="E26" s="90">
        <v>56876</v>
      </c>
      <c r="F26" s="90"/>
      <c r="G26" s="90"/>
      <c r="H26" s="90"/>
      <c r="I26" s="92">
        <f t="shared" si="0"/>
        <v>1.4074960374269816E-2</v>
      </c>
      <c r="J26" s="92">
        <f t="shared" si="1"/>
        <v>7.0264574159798282E-2</v>
      </c>
      <c r="K26" s="90">
        <f t="shared" si="2"/>
        <v>3734</v>
      </c>
      <c r="L26" s="93">
        <f t="shared" si="4"/>
        <v>8.6220432441419057E-3</v>
      </c>
      <c r="M26" s="91">
        <f t="shared" si="3"/>
        <v>-57</v>
      </c>
      <c r="N26" s="91">
        <f t="shared" si="5"/>
        <v>0</v>
      </c>
    </row>
    <row r="27" spans="1:14">
      <c r="A27" s="94">
        <v>26</v>
      </c>
      <c r="B27" s="80" t="s">
        <v>192</v>
      </c>
      <c r="C27" s="90">
        <v>10817</v>
      </c>
      <c r="D27" s="90">
        <v>12064</v>
      </c>
      <c r="E27" s="90">
        <v>12039</v>
      </c>
      <c r="F27" s="90"/>
      <c r="G27" s="90"/>
      <c r="H27" s="90"/>
      <c r="I27" s="92">
        <f t="shared" si="0"/>
        <v>2.9792609878654323E-3</v>
      </c>
      <c r="J27" s="92">
        <f t="shared" si="1"/>
        <v>0.11297032448922992</v>
      </c>
      <c r="K27" s="90">
        <f t="shared" si="2"/>
        <v>1222</v>
      </c>
      <c r="L27" s="93">
        <f t="shared" si="4"/>
        <v>2.821675641226944E-3</v>
      </c>
      <c r="M27" s="91">
        <f t="shared" si="3"/>
        <v>-25</v>
      </c>
      <c r="N27" s="91">
        <f t="shared" si="5"/>
        <v>0</v>
      </c>
    </row>
    <row r="28" spans="1:14">
      <c r="A28" s="94">
        <v>27</v>
      </c>
      <c r="B28" s="80" t="s">
        <v>193</v>
      </c>
      <c r="C28" s="90">
        <v>29365</v>
      </c>
      <c r="D28" s="90">
        <v>32544</v>
      </c>
      <c r="E28" s="90">
        <v>32880</v>
      </c>
      <c r="F28" s="90"/>
      <c r="G28" s="90"/>
      <c r="H28" s="90"/>
      <c r="I28" s="92">
        <f t="shared" si="0"/>
        <v>8.1367307318726979E-3</v>
      </c>
      <c r="J28" s="92">
        <f t="shared" si="1"/>
        <v>0.11970032351438788</v>
      </c>
      <c r="K28" s="90">
        <f t="shared" si="2"/>
        <v>3515</v>
      </c>
      <c r="L28" s="93">
        <f t="shared" si="4"/>
        <v>8.1163583297158004E-3</v>
      </c>
      <c r="M28" s="91">
        <f t="shared" si="3"/>
        <v>336</v>
      </c>
      <c r="N28" s="91">
        <f t="shared" si="5"/>
        <v>0</v>
      </c>
    </row>
    <row r="29" spans="1:14">
      <c r="A29" s="94">
        <v>28</v>
      </c>
      <c r="B29" s="80" t="s">
        <v>194</v>
      </c>
      <c r="C29" s="90">
        <v>19221</v>
      </c>
      <c r="D29" s="90">
        <v>21511</v>
      </c>
      <c r="E29" s="90">
        <v>21845</v>
      </c>
      <c r="F29" s="90"/>
      <c r="G29" s="90"/>
      <c r="H29" s="90"/>
      <c r="I29" s="92">
        <f t="shared" si="0"/>
        <v>5.4059270936058119E-3</v>
      </c>
      <c r="J29" s="92">
        <f t="shared" si="1"/>
        <v>0.13651735081421362</v>
      </c>
      <c r="K29" s="90">
        <f t="shared" si="2"/>
        <v>2624</v>
      </c>
      <c r="L29" s="93">
        <f t="shared" si="4"/>
        <v>6.0589827189684951E-3</v>
      </c>
      <c r="M29" s="91">
        <f t="shared" si="3"/>
        <v>334</v>
      </c>
      <c r="N29" s="91">
        <f t="shared" si="5"/>
        <v>0</v>
      </c>
    </row>
    <row r="30" spans="1:14">
      <c r="A30" s="94">
        <v>29</v>
      </c>
      <c r="B30" s="80" t="s">
        <v>195</v>
      </c>
      <c r="C30" s="90">
        <v>32035</v>
      </c>
      <c r="D30" s="90">
        <v>34407</v>
      </c>
      <c r="E30" s="90">
        <v>34351</v>
      </c>
      <c r="F30" s="90"/>
      <c r="G30" s="90"/>
      <c r="H30" s="90"/>
      <c r="I30" s="92">
        <f t="shared" si="0"/>
        <v>8.5007553944817221E-3</v>
      </c>
      <c r="J30" s="92">
        <f t="shared" si="1"/>
        <v>7.2295926330575938E-2</v>
      </c>
      <c r="K30" s="90">
        <f t="shared" si="2"/>
        <v>2316</v>
      </c>
      <c r="L30" s="93">
        <f t="shared" si="4"/>
        <v>5.3477911498212788E-3</v>
      </c>
      <c r="M30" s="91">
        <f t="shared" si="3"/>
        <v>-56</v>
      </c>
      <c r="N30" s="91">
        <f t="shared" si="5"/>
        <v>0</v>
      </c>
    </row>
    <row r="31" spans="1:14">
      <c r="A31" s="94">
        <v>30</v>
      </c>
      <c r="B31" s="80" t="s">
        <v>196</v>
      </c>
      <c r="C31" s="90">
        <v>3139</v>
      </c>
      <c r="D31" s="90">
        <v>3622</v>
      </c>
      <c r="E31" s="90">
        <v>3602</v>
      </c>
      <c r="F31" s="90"/>
      <c r="G31" s="90"/>
      <c r="H31" s="90"/>
      <c r="I31" s="92">
        <f t="shared" si="0"/>
        <v>8.913778618067353E-4</v>
      </c>
      <c r="J31" s="92">
        <f t="shared" si="1"/>
        <v>0.1474992035680153</v>
      </c>
      <c r="K31" s="90">
        <f t="shared" si="2"/>
        <v>463</v>
      </c>
      <c r="L31" s="93">
        <f t="shared" si="4"/>
        <v>1.0690964172570172E-3</v>
      </c>
      <c r="M31" s="91">
        <f t="shared" si="3"/>
        <v>-20</v>
      </c>
      <c r="N31" s="91">
        <f t="shared" si="5"/>
        <v>0</v>
      </c>
    </row>
    <row r="32" spans="1:14">
      <c r="A32" s="94">
        <v>31</v>
      </c>
      <c r="B32" s="80" t="s">
        <v>197</v>
      </c>
      <c r="C32" s="90">
        <v>21098</v>
      </c>
      <c r="D32" s="90">
        <v>22889</v>
      </c>
      <c r="E32" s="90">
        <v>22544</v>
      </c>
      <c r="F32" s="90"/>
      <c r="G32" s="90"/>
      <c r="H32" s="90"/>
      <c r="I32" s="92">
        <f t="shared" si="0"/>
        <v>5.5789068619020105E-3</v>
      </c>
      <c r="J32" s="92">
        <f t="shared" si="1"/>
        <v>6.8537302113944445E-2</v>
      </c>
      <c r="K32" s="90">
        <f t="shared" si="2"/>
        <v>1446</v>
      </c>
      <c r="L32" s="93">
        <f t="shared" si="4"/>
        <v>3.3389058733340107E-3</v>
      </c>
      <c r="M32" s="91">
        <f t="shared" si="3"/>
        <v>-345</v>
      </c>
      <c r="N32" s="91">
        <f t="shared" si="5"/>
        <v>0</v>
      </c>
    </row>
    <row r="33" spans="1:14">
      <c r="A33" s="94">
        <v>32</v>
      </c>
      <c r="B33" s="80" t="s">
        <v>198</v>
      </c>
      <c r="C33" s="90">
        <v>15579</v>
      </c>
      <c r="D33" s="90">
        <v>17323</v>
      </c>
      <c r="E33" s="90">
        <v>17508</v>
      </c>
      <c r="F33" s="90"/>
      <c r="G33" s="90"/>
      <c r="H33" s="90"/>
      <c r="I33" s="92">
        <f t="shared" si="0"/>
        <v>4.332660634234404E-3</v>
      </c>
      <c r="J33" s="92">
        <f t="shared" si="1"/>
        <v>0.12382052763335259</v>
      </c>
      <c r="K33" s="90">
        <f t="shared" si="2"/>
        <v>1929</v>
      </c>
      <c r="L33" s="93">
        <f t="shared" si="4"/>
        <v>4.4541835613148735E-3</v>
      </c>
      <c r="M33" s="91">
        <f t="shared" si="3"/>
        <v>185</v>
      </c>
      <c r="N33" s="91">
        <f t="shared" si="5"/>
        <v>0</v>
      </c>
    </row>
    <row r="34" spans="1:14">
      <c r="A34" s="94">
        <v>33</v>
      </c>
      <c r="B34" s="80" t="s">
        <v>199</v>
      </c>
      <c r="C34" s="90">
        <v>18724</v>
      </c>
      <c r="D34" s="90">
        <v>19171</v>
      </c>
      <c r="E34" s="90">
        <v>18615</v>
      </c>
      <c r="F34" s="90"/>
      <c r="G34" s="90"/>
      <c r="H34" s="90"/>
      <c r="I34" s="92">
        <f t="shared" si="0"/>
        <v>4.606607134239972E-3</v>
      </c>
      <c r="J34" s="92">
        <f t="shared" si="1"/>
        <v>-5.8214056825464646E-3</v>
      </c>
      <c r="K34" s="90">
        <f t="shared" si="2"/>
        <v>-109</v>
      </c>
      <c r="L34" s="93">
        <f t="shared" si="4"/>
        <v>-2.5168792544495657E-4</v>
      </c>
      <c r="M34" s="91">
        <f t="shared" si="3"/>
        <v>-556</v>
      </c>
      <c r="N34" s="91">
        <f t="shared" si="5"/>
        <v>0</v>
      </c>
    </row>
    <row r="35" spans="1:14">
      <c r="A35" s="94">
        <v>35</v>
      </c>
      <c r="B35" s="80" t="s">
        <v>200</v>
      </c>
      <c r="C35" s="90">
        <v>9370</v>
      </c>
      <c r="D35" s="90">
        <v>9811</v>
      </c>
      <c r="E35" s="90">
        <v>9687</v>
      </c>
      <c r="F35" s="90"/>
      <c r="G35" s="90"/>
      <c r="H35" s="90"/>
      <c r="I35" s="92">
        <f t="shared" si="0"/>
        <v>2.3972174756584801E-3</v>
      </c>
      <c r="J35" s="92">
        <f t="shared" si="1"/>
        <v>3.3831376734258269E-2</v>
      </c>
      <c r="K35" s="90">
        <f t="shared" si="2"/>
        <v>317</v>
      </c>
      <c r="L35" s="93">
        <f t="shared" si="4"/>
        <v>7.3197314097294699E-4</v>
      </c>
      <c r="M35" s="91">
        <f t="shared" si="3"/>
        <v>-124</v>
      </c>
      <c r="N35" s="91">
        <f t="shared" si="5"/>
        <v>0</v>
      </c>
    </row>
    <row r="36" spans="1:14">
      <c r="A36" s="94">
        <v>36</v>
      </c>
      <c r="B36" s="80" t="s">
        <v>201</v>
      </c>
      <c r="C36" s="90">
        <v>1456</v>
      </c>
      <c r="D36" s="90">
        <v>1463</v>
      </c>
      <c r="E36" s="90">
        <v>1147</v>
      </c>
      <c r="F36" s="90"/>
      <c r="G36" s="90"/>
      <c r="H36" s="90"/>
      <c r="I36" s="92">
        <f t="shared" si="0"/>
        <v>2.838451991927611E-4</v>
      </c>
      <c r="J36" s="92">
        <f t="shared" si="1"/>
        <v>-0.21222527472527472</v>
      </c>
      <c r="K36" s="90">
        <f t="shared" si="2"/>
        <v>-309</v>
      </c>
      <c r="L36" s="93">
        <f t="shared" si="4"/>
        <v>-7.1350063268340897E-4</v>
      </c>
      <c r="M36" s="91">
        <f t="shared" si="3"/>
        <v>-316</v>
      </c>
      <c r="N36" s="91">
        <f t="shared" si="5"/>
        <v>0</v>
      </c>
    </row>
    <row r="37" spans="1:14">
      <c r="A37" s="94">
        <v>37</v>
      </c>
      <c r="B37" s="80" t="s">
        <v>202</v>
      </c>
      <c r="C37" s="90">
        <v>1040</v>
      </c>
      <c r="D37" s="90">
        <v>1057</v>
      </c>
      <c r="E37" s="90">
        <v>1028</v>
      </c>
      <c r="F37" s="90"/>
      <c r="G37" s="90"/>
      <c r="H37" s="90"/>
      <c r="I37" s="92">
        <f t="shared" si="0"/>
        <v>2.5439656911086173E-4</v>
      </c>
      <c r="J37" s="92">
        <f t="shared" si="1"/>
        <v>-1.1538461538461539E-2</v>
      </c>
      <c r="K37" s="90">
        <f t="shared" si="2"/>
        <v>-12</v>
      </c>
      <c r="L37" s="93">
        <f t="shared" si="4"/>
        <v>-2.7708762434307142E-5</v>
      </c>
      <c r="M37" s="91">
        <f t="shared" si="3"/>
        <v>-29</v>
      </c>
      <c r="N37" s="91">
        <f t="shared" si="5"/>
        <v>0</v>
      </c>
    </row>
    <row r="38" spans="1:14">
      <c r="A38" s="94">
        <v>38</v>
      </c>
      <c r="B38" s="80" t="s">
        <v>203</v>
      </c>
      <c r="C38" s="90">
        <v>7040</v>
      </c>
      <c r="D38" s="90">
        <v>9584</v>
      </c>
      <c r="E38" s="90">
        <v>8266</v>
      </c>
      <c r="F38" s="90"/>
      <c r="G38" s="90"/>
      <c r="H38" s="90"/>
      <c r="I38" s="92">
        <f t="shared" si="0"/>
        <v>2.0455661870334464E-3</v>
      </c>
      <c r="J38" s="92">
        <f t="shared" si="1"/>
        <v>0.17414772727272726</v>
      </c>
      <c r="K38" s="90">
        <f t="shared" si="2"/>
        <v>1226</v>
      </c>
      <c r="L38" s="93">
        <f t="shared" si="4"/>
        <v>2.8309118953717132E-3</v>
      </c>
      <c r="M38" s="91">
        <f t="shared" si="3"/>
        <v>-1318</v>
      </c>
      <c r="N38" s="91">
        <f t="shared" si="5"/>
        <v>0</v>
      </c>
    </row>
    <row r="39" spans="1:14">
      <c r="A39" s="94">
        <v>39</v>
      </c>
      <c r="B39" s="80" t="s">
        <v>204</v>
      </c>
      <c r="C39" s="90">
        <v>163</v>
      </c>
      <c r="D39" s="90">
        <v>202</v>
      </c>
      <c r="E39" s="90">
        <v>141</v>
      </c>
      <c r="F39" s="90"/>
      <c r="G39" s="90"/>
      <c r="H39" s="90"/>
      <c r="I39" s="92">
        <f t="shared" si="0"/>
        <v>3.4892914634855549E-5</v>
      </c>
      <c r="J39" s="92">
        <f t="shared" si="1"/>
        <v>-0.13496932515337423</v>
      </c>
      <c r="K39" s="90">
        <f t="shared" si="2"/>
        <v>-22</v>
      </c>
      <c r="L39" s="93">
        <f t="shared" si="4"/>
        <v>-5.079939779622976E-5</v>
      </c>
      <c r="M39" s="91">
        <f t="shared" si="3"/>
        <v>-61</v>
      </c>
      <c r="N39" s="91">
        <f t="shared" si="5"/>
        <v>0</v>
      </c>
    </row>
    <row r="40" spans="1:14">
      <c r="A40" s="94">
        <v>41</v>
      </c>
      <c r="B40" s="80" t="s">
        <v>205</v>
      </c>
      <c r="C40" s="90">
        <v>41912</v>
      </c>
      <c r="D40" s="90">
        <v>51274</v>
      </c>
      <c r="E40" s="90">
        <v>49887</v>
      </c>
      <c r="F40" s="90"/>
      <c r="G40" s="90"/>
      <c r="H40" s="90"/>
      <c r="I40" s="92">
        <f t="shared" si="0"/>
        <v>1.2345410158787509E-2</v>
      </c>
      <c r="J40" s="92">
        <f t="shared" si="1"/>
        <v>0.19027963351784691</v>
      </c>
      <c r="K40" s="90">
        <f t="shared" si="2"/>
        <v>7975</v>
      </c>
      <c r="L40" s="93">
        <f t="shared" si="4"/>
        <v>1.8414781701133288E-2</v>
      </c>
      <c r="M40" s="91">
        <f t="shared" si="3"/>
        <v>-1387</v>
      </c>
      <c r="N40" s="91">
        <f t="shared" si="5"/>
        <v>0</v>
      </c>
    </row>
    <row r="41" spans="1:14">
      <c r="A41" s="94">
        <v>42</v>
      </c>
      <c r="B41" s="80" t="s">
        <v>206</v>
      </c>
      <c r="C41" s="90">
        <v>16564</v>
      </c>
      <c r="D41" s="90">
        <v>23539</v>
      </c>
      <c r="E41" s="90">
        <v>19400</v>
      </c>
      <c r="F41" s="90"/>
      <c r="G41" s="90"/>
      <c r="H41" s="90"/>
      <c r="I41" s="92">
        <f t="shared" si="0"/>
        <v>4.8008691057886358E-3</v>
      </c>
      <c r="J41" s="92">
        <f t="shared" si="1"/>
        <v>0.17121468244385415</v>
      </c>
      <c r="K41" s="90">
        <f t="shared" si="2"/>
        <v>2836</v>
      </c>
      <c r="L41" s="93">
        <f t="shared" si="4"/>
        <v>6.5485041886412547E-3</v>
      </c>
      <c r="M41" s="91">
        <f t="shared" si="3"/>
        <v>-4139</v>
      </c>
      <c r="N41" s="91">
        <f t="shared" si="5"/>
        <v>0</v>
      </c>
    </row>
    <row r="42" spans="1:14">
      <c r="A42" s="94">
        <v>43</v>
      </c>
      <c r="B42" s="80" t="s">
        <v>207</v>
      </c>
      <c r="C42" s="90">
        <v>37246</v>
      </c>
      <c r="D42" s="90">
        <v>40362</v>
      </c>
      <c r="E42" s="90">
        <v>39070</v>
      </c>
      <c r="F42" s="90"/>
      <c r="G42" s="90"/>
      <c r="H42" s="90"/>
      <c r="I42" s="92">
        <f t="shared" si="0"/>
        <v>9.6685544310908238E-3</v>
      </c>
      <c r="J42" s="92">
        <f t="shared" si="1"/>
        <v>4.8971701659238573E-2</v>
      </c>
      <c r="K42" s="90">
        <f t="shared" si="2"/>
        <v>1824</v>
      </c>
      <c r="L42" s="93">
        <f t="shared" si="4"/>
        <v>4.2117318900146859E-3</v>
      </c>
      <c r="M42" s="91">
        <f t="shared" si="3"/>
        <v>-1292</v>
      </c>
      <c r="N42" s="91">
        <f t="shared" si="5"/>
        <v>0</v>
      </c>
    </row>
    <row r="43" spans="1:14">
      <c r="A43" s="94">
        <v>45</v>
      </c>
      <c r="B43" s="80" t="s">
        <v>208</v>
      </c>
      <c r="C43" s="90">
        <v>33659</v>
      </c>
      <c r="D43" s="90">
        <v>38374</v>
      </c>
      <c r="E43" s="90">
        <v>38185</v>
      </c>
      <c r="F43" s="90"/>
      <c r="G43" s="90"/>
      <c r="H43" s="90"/>
      <c r="I43" s="92">
        <f t="shared" si="0"/>
        <v>9.4495457115741782E-3</v>
      </c>
      <c r="J43" s="92">
        <f t="shared" si="1"/>
        <v>0.13446626459490776</v>
      </c>
      <c r="K43" s="90">
        <f t="shared" si="2"/>
        <v>4526</v>
      </c>
      <c r="L43" s="93">
        <f t="shared" si="4"/>
        <v>1.0450821564806177E-2</v>
      </c>
      <c r="M43" s="91">
        <f t="shared" si="3"/>
        <v>-189</v>
      </c>
      <c r="N43" s="91">
        <f t="shared" si="5"/>
        <v>0</v>
      </c>
    </row>
    <row r="44" spans="1:14">
      <c r="A44" s="94">
        <v>46</v>
      </c>
      <c r="B44" s="80" t="s">
        <v>209</v>
      </c>
      <c r="C44" s="90">
        <v>190040</v>
      </c>
      <c r="D44" s="90">
        <v>209768</v>
      </c>
      <c r="E44" s="90">
        <v>209380</v>
      </c>
      <c r="F44" s="90"/>
      <c r="G44" s="90"/>
      <c r="H44" s="90"/>
      <c r="I44" s="92">
        <f t="shared" si="0"/>
        <v>5.1814740895362088E-2</v>
      </c>
      <c r="J44" s="92">
        <f t="shared" si="1"/>
        <v>0.10176804883182487</v>
      </c>
      <c r="K44" s="90">
        <f t="shared" si="2"/>
        <v>19340</v>
      </c>
      <c r="L44" s="93">
        <f t="shared" si="4"/>
        <v>4.4657288789958345E-2</v>
      </c>
      <c r="M44" s="91">
        <f t="shared" si="3"/>
        <v>-388</v>
      </c>
      <c r="N44" s="91">
        <f t="shared" si="5"/>
        <v>0</v>
      </c>
    </row>
    <row r="45" spans="1:14">
      <c r="A45" s="94">
        <v>47</v>
      </c>
      <c r="B45" s="80" t="s">
        <v>210</v>
      </c>
      <c r="C45" s="90">
        <v>464264</v>
      </c>
      <c r="D45" s="90">
        <v>515608</v>
      </c>
      <c r="E45" s="90">
        <v>511926</v>
      </c>
      <c r="F45" s="90"/>
      <c r="G45" s="90"/>
      <c r="H45" s="90"/>
      <c r="I45" s="92">
        <f t="shared" si="0"/>
        <v>0.12668503700257491</v>
      </c>
      <c r="J45" s="92">
        <f t="shared" si="1"/>
        <v>0.10266141678010787</v>
      </c>
      <c r="K45" s="90">
        <f t="shared" si="2"/>
        <v>47662</v>
      </c>
      <c r="L45" s="93">
        <f t="shared" si="4"/>
        <v>0.11005458626199559</v>
      </c>
      <c r="M45" s="91">
        <f t="shared" si="3"/>
        <v>-3682</v>
      </c>
      <c r="N45" s="91">
        <f t="shared" si="5"/>
        <v>0</v>
      </c>
    </row>
    <row r="46" spans="1:14">
      <c r="A46" s="94">
        <v>49</v>
      </c>
      <c r="B46" s="80" t="s">
        <v>211</v>
      </c>
      <c r="C46" s="90">
        <v>55323</v>
      </c>
      <c r="D46" s="90">
        <v>58920</v>
      </c>
      <c r="E46" s="90">
        <v>57994</v>
      </c>
      <c r="F46" s="90"/>
      <c r="G46" s="90"/>
      <c r="H46" s="90"/>
      <c r="I46" s="92">
        <f t="shared" si="0"/>
        <v>1.4351629016551862E-2</v>
      </c>
      <c r="J46" s="92">
        <f t="shared" si="1"/>
        <v>4.8280100500695915E-2</v>
      </c>
      <c r="K46" s="90">
        <f t="shared" si="2"/>
        <v>2671</v>
      </c>
      <c r="L46" s="93">
        <f t="shared" si="4"/>
        <v>6.1675087051695316E-3</v>
      </c>
      <c r="M46" s="91">
        <f t="shared" si="3"/>
        <v>-926</v>
      </c>
      <c r="N46" s="91">
        <f t="shared" si="5"/>
        <v>0</v>
      </c>
    </row>
    <row r="47" spans="1:14">
      <c r="A47" s="94">
        <v>50</v>
      </c>
      <c r="B47" s="80" t="s">
        <v>212</v>
      </c>
      <c r="C47" s="90">
        <v>1035</v>
      </c>
      <c r="D47" s="90">
        <v>1165</v>
      </c>
      <c r="E47" s="90">
        <v>1146</v>
      </c>
      <c r="F47" s="90"/>
      <c r="G47" s="90"/>
      <c r="H47" s="90"/>
      <c r="I47" s="92">
        <f t="shared" si="0"/>
        <v>2.8359773171308125E-4</v>
      </c>
      <c r="J47" s="92">
        <f t="shared" si="1"/>
        <v>0.1072463768115942</v>
      </c>
      <c r="K47" s="90">
        <f t="shared" si="2"/>
        <v>111</v>
      </c>
      <c r="L47" s="93">
        <f t="shared" si="4"/>
        <v>2.5630605251734104E-4</v>
      </c>
      <c r="M47" s="91">
        <f t="shared" si="3"/>
        <v>-19</v>
      </c>
      <c r="N47" s="91">
        <f t="shared" si="5"/>
        <v>0</v>
      </c>
    </row>
    <row r="48" spans="1:14">
      <c r="A48" s="94">
        <v>51</v>
      </c>
      <c r="B48" s="80" t="s">
        <v>213</v>
      </c>
      <c r="C48" s="90">
        <v>11547</v>
      </c>
      <c r="D48" s="90">
        <v>11477</v>
      </c>
      <c r="E48" s="90">
        <v>11520</v>
      </c>
      <c r="F48" s="90"/>
      <c r="G48" s="90"/>
      <c r="H48" s="90"/>
      <c r="I48" s="92">
        <f t="shared" si="0"/>
        <v>2.8508253659116022E-3</v>
      </c>
      <c r="J48" s="92">
        <f t="shared" si="1"/>
        <v>-2.3382696804364772E-3</v>
      </c>
      <c r="K48" s="90">
        <f t="shared" si="2"/>
        <v>-27</v>
      </c>
      <c r="L48" s="93">
        <f t="shared" si="4"/>
        <v>-6.2344715477191068E-5</v>
      </c>
      <c r="M48" s="91">
        <f t="shared" si="3"/>
        <v>43</v>
      </c>
      <c r="N48" s="91">
        <f t="shared" si="5"/>
        <v>0</v>
      </c>
    </row>
    <row r="49" spans="1:14">
      <c r="A49" s="94">
        <v>52</v>
      </c>
      <c r="B49" s="80" t="s">
        <v>214</v>
      </c>
      <c r="C49" s="90">
        <v>43494</v>
      </c>
      <c r="D49" s="90">
        <v>47052</v>
      </c>
      <c r="E49" s="90">
        <v>46496</v>
      </c>
      <c r="F49" s="90"/>
      <c r="G49" s="90"/>
      <c r="H49" s="90"/>
      <c r="I49" s="92">
        <f t="shared" si="0"/>
        <v>1.1506247935193217E-2</v>
      </c>
      <c r="J49" s="92">
        <f t="shared" si="1"/>
        <v>6.9021014392789806E-2</v>
      </c>
      <c r="K49" s="90">
        <f t="shared" si="2"/>
        <v>3002</v>
      </c>
      <c r="L49" s="93">
        <f t="shared" si="4"/>
        <v>6.9318087356491703E-3</v>
      </c>
      <c r="M49" s="91">
        <f t="shared" si="3"/>
        <v>-556</v>
      </c>
      <c r="N49" s="91">
        <f t="shared" si="5"/>
        <v>0</v>
      </c>
    </row>
    <row r="50" spans="1:14">
      <c r="A50" s="94">
        <v>53</v>
      </c>
      <c r="B50" s="80" t="s">
        <v>215</v>
      </c>
      <c r="C50" s="90">
        <v>7558</v>
      </c>
      <c r="D50" s="90">
        <v>8851</v>
      </c>
      <c r="E50" s="90">
        <v>9491</v>
      </c>
      <c r="F50" s="90"/>
      <c r="G50" s="90"/>
      <c r="H50" s="90"/>
      <c r="I50" s="92">
        <f t="shared" si="0"/>
        <v>2.3487138496412342E-3</v>
      </c>
      <c r="J50" s="92">
        <f t="shared" si="1"/>
        <v>0.25575549087060068</v>
      </c>
      <c r="K50" s="90">
        <f t="shared" si="2"/>
        <v>1933</v>
      </c>
      <c r="L50" s="93">
        <f t="shared" si="4"/>
        <v>4.4634198154596422E-3</v>
      </c>
      <c r="M50" s="91">
        <f t="shared" si="3"/>
        <v>640</v>
      </c>
      <c r="N50" s="91">
        <f t="shared" si="5"/>
        <v>0</v>
      </c>
    </row>
    <row r="51" spans="1:14">
      <c r="A51" s="94">
        <v>55</v>
      </c>
      <c r="B51" s="80" t="s">
        <v>216</v>
      </c>
      <c r="C51" s="90">
        <v>60954</v>
      </c>
      <c r="D51" s="90">
        <v>68568</v>
      </c>
      <c r="E51" s="90">
        <v>67720</v>
      </c>
      <c r="F51" s="90"/>
      <c r="G51" s="90"/>
      <c r="H51" s="90"/>
      <c r="I51" s="92">
        <f t="shared" si="0"/>
        <v>1.6758497723917857E-2</v>
      </c>
      <c r="J51" s="92">
        <f t="shared" si="1"/>
        <v>0.11100173901630737</v>
      </c>
      <c r="K51" s="90">
        <f t="shared" si="2"/>
        <v>6766</v>
      </c>
      <c r="L51" s="93">
        <f t="shared" si="4"/>
        <v>1.5623123885876843E-2</v>
      </c>
      <c r="M51" s="91">
        <f t="shared" si="3"/>
        <v>-848</v>
      </c>
      <c r="N51" s="91">
        <f t="shared" si="5"/>
        <v>0</v>
      </c>
    </row>
    <row r="52" spans="1:14">
      <c r="A52" s="94">
        <v>56</v>
      </c>
      <c r="B52" s="80" t="s">
        <v>217</v>
      </c>
      <c r="C52" s="90">
        <v>183670</v>
      </c>
      <c r="D52" s="90">
        <v>212102</v>
      </c>
      <c r="E52" s="90">
        <v>209440</v>
      </c>
      <c r="F52" s="90"/>
      <c r="G52" s="90"/>
      <c r="H52" s="90"/>
      <c r="I52" s="92">
        <f t="shared" si="0"/>
        <v>5.1829588944142878E-2</v>
      </c>
      <c r="J52" s="92">
        <f t="shared" si="1"/>
        <v>0.14030598355746721</v>
      </c>
      <c r="K52" s="90">
        <f t="shared" si="2"/>
        <v>25770</v>
      </c>
      <c r="L52" s="93">
        <f t="shared" si="4"/>
        <v>5.950456732767459E-2</v>
      </c>
      <c r="M52" s="91">
        <f t="shared" si="3"/>
        <v>-2662</v>
      </c>
      <c r="N52" s="91">
        <f t="shared" si="5"/>
        <v>0</v>
      </c>
    </row>
    <row r="53" spans="1:14">
      <c r="A53" s="94">
        <v>58</v>
      </c>
      <c r="B53" s="80" t="s">
        <v>218</v>
      </c>
      <c r="C53" s="90">
        <v>7676</v>
      </c>
      <c r="D53" s="90">
        <v>9106</v>
      </c>
      <c r="E53" s="90">
        <v>9203</v>
      </c>
      <c r="F53" s="90"/>
      <c r="G53" s="90"/>
      <c r="H53" s="90"/>
      <c r="I53" s="92">
        <f t="shared" si="0"/>
        <v>2.2774432154934439E-3</v>
      </c>
      <c r="J53" s="92">
        <f t="shared" si="1"/>
        <v>0.19893173527879104</v>
      </c>
      <c r="K53" s="90">
        <f t="shared" si="2"/>
        <v>1527</v>
      </c>
      <c r="L53" s="93">
        <f t="shared" si="4"/>
        <v>3.5259400197655837E-3</v>
      </c>
      <c r="M53" s="91">
        <f t="shared" si="3"/>
        <v>97</v>
      </c>
      <c r="N53" s="91">
        <f t="shared" si="5"/>
        <v>0</v>
      </c>
    </row>
    <row r="54" spans="1:14">
      <c r="A54" s="94">
        <v>59</v>
      </c>
      <c r="B54" s="80" t="s">
        <v>219</v>
      </c>
      <c r="C54" s="90">
        <v>6535</v>
      </c>
      <c r="D54" s="90">
        <v>6272</v>
      </c>
      <c r="E54" s="90">
        <v>6118</v>
      </c>
      <c r="F54" s="90"/>
      <c r="G54" s="90"/>
      <c r="H54" s="90"/>
      <c r="I54" s="92">
        <f t="shared" si="0"/>
        <v>1.5140060406811789E-3</v>
      </c>
      <c r="J54" s="92">
        <f t="shared" si="1"/>
        <v>-6.3810252486610555E-2</v>
      </c>
      <c r="K54" s="90">
        <f t="shared" si="2"/>
        <v>-417</v>
      </c>
      <c r="L54" s="93">
        <f t="shared" si="4"/>
        <v>-9.6287949459217324E-4</v>
      </c>
      <c r="M54" s="91">
        <f t="shared" si="3"/>
        <v>-154</v>
      </c>
      <c r="N54" s="91">
        <f t="shared" si="5"/>
        <v>0</v>
      </c>
    </row>
    <row r="55" spans="1:14">
      <c r="A55" s="94">
        <v>60</v>
      </c>
      <c r="B55" s="80" t="s">
        <v>220</v>
      </c>
      <c r="C55" s="90">
        <v>2969</v>
      </c>
      <c r="D55" s="90">
        <v>3207</v>
      </c>
      <c r="E55" s="90">
        <v>3202</v>
      </c>
      <c r="F55" s="90"/>
      <c r="G55" s="90"/>
      <c r="H55" s="90"/>
      <c r="I55" s="92">
        <f t="shared" si="0"/>
        <v>7.9239086993480466E-4</v>
      </c>
      <c r="J55" s="92">
        <f t="shared" si="1"/>
        <v>7.8477601886156961E-2</v>
      </c>
      <c r="K55" s="90">
        <f t="shared" si="2"/>
        <v>233</v>
      </c>
      <c r="L55" s="93">
        <f t="shared" si="4"/>
        <v>5.3801180393279698E-4</v>
      </c>
      <c r="M55" s="91">
        <f t="shared" si="3"/>
        <v>-5</v>
      </c>
      <c r="N55" s="91">
        <f t="shared" si="5"/>
        <v>0</v>
      </c>
    </row>
    <row r="56" spans="1:14">
      <c r="A56" s="94">
        <v>61</v>
      </c>
      <c r="B56" s="80" t="s">
        <v>221</v>
      </c>
      <c r="C56" s="90">
        <v>8124</v>
      </c>
      <c r="D56" s="90">
        <v>8560</v>
      </c>
      <c r="E56" s="90">
        <v>8500</v>
      </c>
      <c r="F56" s="90"/>
      <c r="G56" s="90"/>
      <c r="H56" s="90"/>
      <c r="I56" s="92">
        <f t="shared" si="0"/>
        <v>2.103473577278526E-3</v>
      </c>
      <c r="J56" s="92">
        <f t="shared" si="1"/>
        <v>4.6282619399310686E-2</v>
      </c>
      <c r="K56" s="90">
        <f t="shared" si="2"/>
        <v>376</v>
      </c>
      <c r="L56" s="93">
        <f t="shared" si="4"/>
        <v>8.6820788960829042E-4</v>
      </c>
      <c r="M56" s="91">
        <f t="shared" si="3"/>
        <v>-60</v>
      </c>
      <c r="N56" s="91">
        <f t="shared" si="5"/>
        <v>0</v>
      </c>
    </row>
    <row r="57" spans="1:14">
      <c r="A57" s="94">
        <v>62</v>
      </c>
      <c r="B57" s="80" t="s">
        <v>222</v>
      </c>
      <c r="C57" s="90">
        <v>25941</v>
      </c>
      <c r="D57" s="90">
        <v>28086</v>
      </c>
      <c r="E57" s="90">
        <v>28520</v>
      </c>
      <c r="F57" s="90"/>
      <c r="G57" s="90"/>
      <c r="H57" s="90"/>
      <c r="I57" s="92">
        <f t="shared" si="0"/>
        <v>7.0577725204686538E-3</v>
      </c>
      <c r="J57" s="92">
        <f t="shared" si="1"/>
        <v>9.941790987240276E-2</v>
      </c>
      <c r="K57" s="90">
        <f t="shared" si="2"/>
        <v>2579</v>
      </c>
      <c r="L57" s="93">
        <f t="shared" si="4"/>
        <v>5.9550748598398437E-3</v>
      </c>
      <c r="M57" s="91">
        <f t="shared" si="3"/>
        <v>434</v>
      </c>
      <c r="N57" s="91">
        <f t="shared" si="5"/>
        <v>0</v>
      </c>
    </row>
    <row r="58" spans="1:14">
      <c r="A58" s="94">
        <v>63</v>
      </c>
      <c r="B58" s="80" t="s">
        <v>223</v>
      </c>
      <c r="C58" s="90">
        <v>30851</v>
      </c>
      <c r="D58" s="90">
        <v>32590</v>
      </c>
      <c r="E58" s="90">
        <v>30226</v>
      </c>
      <c r="F58" s="90"/>
      <c r="G58" s="90"/>
      <c r="H58" s="90"/>
      <c r="I58" s="92">
        <f t="shared" si="0"/>
        <v>7.4799520408024385E-3</v>
      </c>
      <c r="J58" s="92">
        <f t="shared" si="1"/>
        <v>-2.0258662604129524E-2</v>
      </c>
      <c r="K58" s="90">
        <f t="shared" si="2"/>
        <v>-625</v>
      </c>
      <c r="L58" s="93">
        <f t="shared" si="4"/>
        <v>-1.4431647101201637E-3</v>
      </c>
      <c r="M58" s="91">
        <f t="shared" si="3"/>
        <v>-2364</v>
      </c>
      <c r="N58" s="91">
        <f t="shared" si="5"/>
        <v>0</v>
      </c>
    </row>
    <row r="59" spans="1:14">
      <c r="A59" s="94">
        <v>64</v>
      </c>
      <c r="B59" s="80" t="s">
        <v>224</v>
      </c>
      <c r="C59" s="90">
        <v>39666</v>
      </c>
      <c r="D59" s="90">
        <v>38972</v>
      </c>
      <c r="E59" s="90">
        <v>38840</v>
      </c>
      <c r="F59" s="90"/>
      <c r="G59" s="90"/>
      <c r="H59" s="90"/>
      <c r="I59" s="92">
        <f t="shared" si="0"/>
        <v>9.6116369107644636E-3</v>
      </c>
      <c r="J59" s="92">
        <f t="shared" si="1"/>
        <v>-2.0823879392930972E-2</v>
      </c>
      <c r="K59" s="90">
        <f t="shared" si="2"/>
        <v>-826</v>
      </c>
      <c r="L59" s="93">
        <f t="shared" si="4"/>
        <v>-1.9072864808948084E-3</v>
      </c>
      <c r="M59" s="91">
        <f t="shared" si="3"/>
        <v>-132</v>
      </c>
      <c r="N59" s="91">
        <f t="shared" si="5"/>
        <v>0</v>
      </c>
    </row>
    <row r="60" spans="1:14">
      <c r="A60" s="94">
        <v>65</v>
      </c>
      <c r="B60" s="80" t="s">
        <v>225</v>
      </c>
      <c r="C60" s="90">
        <v>13411</v>
      </c>
      <c r="D60" s="90">
        <v>13402</v>
      </c>
      <c r="E60" s="90">
        <v>13353</v>
      </c>
      <c r="F60" s="90"/>
      <c r="G60" s="90"/>
      <c r="H60" s="90"/>
      <c r="I60" s="92">
        <f t="shared" si="0"/>
        <v>3.3044332561647243E-3</v>
      </c>
      <c r="J60" s="92">
        <f t="shared" si="1"/>
        <v>-4.3248079934382223E-3</v>
      </c>
      <c r="K60" s="90">
        <f t="shared" si="2"/>
        <v>-58</v>
      </c>
      <c r="L60" s="93">
        <f t="shared" si="4"/>
        <v>-1.339256850991512E-4</v>
      </c>
      <c r="M60" s="91">
        <f t="shared" si="3"/>
        <v>-49</v>
      </c>
      <c r="N60" s="91">
        <f t="shared" si="5"/>
        <v>0</v>
      </c>
    </row>
    <row r="61" spans="1:14">
      <c r="A61" s="94">
        <v>66</v>
      </c>
      <c r="B61" s="80" t="s">
        <v>226</v>
      </c>
      <c r="C61" s="90">
        <v>25748</v>
      </c>
      <c r="D61" s="90">
        <v>25816</v>
      </c>
      <c r="E61" s="90">
        <v>25631</v>
      </c>
      <c r="F61" s="90"/>
      <c r="G61" s="90"/>
      <c r="H61" s="90"/>
      <c r="I61" s="92">
        <f t="shared" si="0"/>
        <v>6.3428389716736347E-3</v>
      </c>
      <c r="J61" s="92">
        <f t="shared" si="1"/>
        <v>-4.5440422557091811E-3</v>
      </c>
      <c r="K61" s="90">
        <f t="shared" si="2"/>
        <v>-117</v>
      </c>
      <c r="L61" s="93">
        <f t="shared" si="4"/>
        <v>-2.7016043373449464E-4</v>
      </c>
      <c r="M61" s="91">
        <f t="shared" si="3"/>
        <v>-185</v>
      </c>
      <c r="N61" s="91">
        <f t="shared" si="5"/>
        <v>0</v>
      </c>
    </row>
    <row r="62" spans="1:14">
      <c r="A62" s="94">
        <v>68</v>
      </c>
      <c r="B62" s="80" t="s">
        <v>227</v>
      </c>
      <c r="C62" s="90">
        <v>27728</v>
      </c>
      <c r="D62" s="90">
        <v>32069</v>
      </c>
      <c r="E62" s="90">
        <v>32044</v>
      </c>
      <c r="F62" s="90"/>
      <c r="G62" s="90"/>
      <c r="H62" s="90"/>
      <c r="I62" s="92">
        <f t="shared" si="0"/>
        <v>7.9298479188603631E-3</v>
      </c>
      <c r="J62" s="92">
        <f t="shared" si="1"/>
        <v>0.15565493364108482</v>
      </c>
      <c r="K62" s="90">
        <f t="shared" si="2"/>
        <v>4316</v>
      </c>
      <c r="L62" s="93">
        <f t="shared" si="4"/>
        <v>9.9659182222058031E-3</v>
      </c>
      <c r="M62" s="91">
        <f t="shared" si="3"/>
        <v>-25</v>
      </c>
      <c r="N62" s="91">
        <f t="shared" si="5"/>
        <v>0</v>
      </c>
    </row>
    <row r="63" spans="1:14">
      <c r="A63" s="94">
        <v>69</v>
      </c>
      <c r="B63" s="80" t="s">
        <v>228</v>
      </c>
      <c r="C63" s="90">
        <v>76559</v>
      </c>
      <c r="D63" s="90">
        <v>82816</v>
      </c>
      <c r="E63" s="90">
        <v>81973</v>
      </c>
      <c r="F63" s="90"/>
      <c r="G63" s="90"/>
      <c r="H63" s="90"/>
      <c r="I63" s="92">
        <f t="shared" si="0"/>
        <v>2.0285651711794424E-2</v>
      </c>
      <c r="J63" s="92">
        <f t="shared" si="1"/>
        <v>7.0716702151282021E-2</v>
      </c>
      <c r="K63" s="90">
        <f t="shared" si="2"/>
        <v>5414</v>
      </c>
      <c r="L63" s="93">
        <f t="shared" si="4"/>
        <v>1.2501269984944906E-2</v>
      </c>
      <c r="M63" s="91">
        <f t="shared" si="3"/>
        <v>-843</v>
      </c>
      <c r="N63" s="91">
        <f t="shared" si="5"/>
        <v>0</v>
      </c>
    </row>
    <row r="64" spans="1:14">
      <c r="A64" s="94">
        <v>70</v>
      </c>
      <c r="B64" s="80" t="s">
        <v>229</v>
      </c>
      <c r="C64" s="90">
        <v>88872</v>
      </c>
      <c r="D64" s="90">
        <v>88124</v>
      </c>
      <c r="E64" s="90">
        <v>87123</v>
      </c>
      <c r="F64" s="90"/>
      <c r="G64" s="90"/>
      <c r="H64" s="90"/>
      <c r="I64" s="92">
        <f t="shared" si="0"/>
        <v>2.1560109232145529E-2</v>
      </c>
      <c r="J64" s="92">
        <f t="shared" si="1"/>
        <v>-1.9679989197947612E-2</v>
      </c>
      <c r="K64" s="90">
        <f t="shared" si="2"/>
        <v>-1749</v>
      </c>
      <c r="L64" s="93">
        <f t="shared" si="4"/>
        <v>-4.0385521248002664E-3</v>
      </c>
      <c r="M64" s="91">
        <f t="shared" si="3"/>
        <v>-1001</v>
      </c>
      <c r="N64" s="91">
        <f t="shared" si="5"/>
        <v>0</v>
      </c>
    </row>
    <row r="65" spans="1:14">
      <c r="A65" s="94">
        <v>71</v>
      </c>
      <c r="B65" s="80" t="s">
        <v>230</v>
      </c>
      <c r="C65" s="90">
        <v>47303</v>
      </c>
      <c r="D65" s="90">
        <v>52028</v>
      </c>
      <c r="E65" s="90">
        <v>51772</v>
      </c>
      <c r="F65" s="90"/>
      <c r="G65" s="90"/>
      <c r="H65" s="90"/>
      <c r="I65" s="92">
        <f t="shared" si="0"/>
        <v>1.2811886357983981E-2</v>
      </c>
      <c r="J65" s="92">
        <f t="shared" si="1"/>
        <v>9.4476037460626175E-2</v>
      </c>
      <c r="K65" s="90">
        <f t="shared" si="2"/>
        <v>4469</v>
      </c>
      <c r="L65" s="93">
        <f t="shared" si="4"/>
        <v>1.0319204943243218E-2</v>
      </c>
      <c r="M65" s="91">
        <f t="shared" si="3"/>
        <v>-256</v>
      </c>
      <c r="N65" s="91">
        <f t="shared" si="5"/>
        <v>0</v>
      </c>
    </row>
    <row r="66" spans="1:14">
      <c r="A66" s="94">
        <v>72</v>
      </c>
      <c r="B66" s="80" t="s">
        <v>231</v>
      </c>
      <c r="C66" s="90">
        <v>3646</v>
      </c>
      <c r="D66" s="90">
        <v>4021</v>
      </c>
      <c r="E66" s="90">
        <v>3951</v>
      </c>
      <c r="F66" s="90"/>
      <c r="G66" s="90"/>
      <c r="H66" s="90"/>
      <c r="I66" s="92">
        <f t="shared" si="0"/>
        <v>9.7774401221499487E-4</v>
      </c>
      <c r="J66" s="92">
        <f t="shared" si="1"/>
        <v>8.3653318705430607E-2</v>
      </c>
      <c r="K66" s="90">
        <f t="shared" si="2"/>
        <v>305</v>
      </c>
      <c r="L66" s="93">
        <f t="shared" si="4"/>
        <v>7.0426437853863991E-4</v>
      </c>
      <c r="M66" s="91">
        <f t="shared" si="3"/>
        <v>-70</v>
      </c>
      <c r="N66" s="91">
        <f t="shared" si="5"/>
        <v>0</v>
      </c>
    </row>
    <row r="67" spans="1:14">
      <c r="A67" s="94">
        <v>73</v>
      </c>
      <c r="B67" s="80" t="s">
        <v>232</v>
      </c>
      <c r="C67" s="90">
        <v>22876</v>
      </c>
      <c r="D67" s="90">
        <v>25827</v>
      </c>
      <c r="E67" s="90">
        <v>23950</v>
      </c>
      <c r="F67" s="90"/>
      <c r="G67" s="90"/>
      <c r="H67" s="90"/>
      <c r="I67" s="92">
        <f t="shared" ref="I67:I92" si="6">E67/$E$92</f>
        <v>5.9268461383318463E-3</v>
      </c>
      <c r="J67" s="92">
        <f t="shared" ref="J67:J92" si="7">(E67-C67)/C67</f>
        <v>4.6948767267004719E-2</v>
      </c>
      <c r="K67" s="90">
        <f t="shared" ref="K67:K92" si="8">E67-C67</f>
        <v>1074</v>
      </c>
      <c r="L67" s="93">
        <f t="shared" si="4"/>
        <v>2.4799342378704894E-3</v>
      </c>
      <c r="M67" s="91">
        <f t="shared" ref="M67:M92" si="9">E67-D67</f>
        <v>-1877</v>
      </c>
      <c r="N67" s="91">
        <f t="shared" si="5"/>
        <v>0</v>
      </c>
    </row>
    <row r="68" spans="1:14">
      <c r="A68" s="94">
        <v>74</v>
      </c>
      <c r="B68" s="80" t="s">
        <v>233</v>
      </c>
      <c r="C68" s="90">
        <v>14427</v>
      </c>
      <c r="D68" s="90">
        <v>16949</v>
      </c>
      <c r="E68" s="90">
        <v>16893</v>
      </c>
      <c r="F68" s="90"/>
      <c r="G68" s="90"/>
      <c r="H68" s="90"/>
      <c r="I68" s="92">
        <f t="shared" si="6"/>
        <v>4.1804681342313106E-3</v>
      </c>
      <c r="J68" s="92">
        <f t="shared" si="7"/>
        <v>0.17092950717404864</v>
      </c>
      <c r="K68" s="90">
        <f t="shared" si="8"/>
        <v>2466</v>
      </c>
      <c r="L68" s="93">
        <f t="shared" ref="L68:L92" si="10">K68/$K$92</f>
        <v>5.6941506802501178E-3</v>
      </c>
      <c r="M68" s="91">
        <f t="shared" si="9"/>
        <v>-56</v>
      </c>
      <c r="N68" s="91">
        <f t="shared" ref="N68:N92" si="11">H68-G68</f>
        <v>0</v>
      </c>
    </row>
    <row r="69" spans="1:14">
      <c r="A69" s="94">
        <v>75</v>
      </c>
      <c r="B69" s="80" t="s">
        <v>234</v>
      </c>
      <c r="C69" s="90">
        <v>2468</v>
      </c>
      <c r="D69" s="90">
        <v>2972</v>
      </c>
      <c r="E69" s="90">
        <v>2914</v>
      </c>
      <c r="F69" s="90"/>
      <c r="G69" s="90"/>
      <c r="H69" s="90"/>
      <c r="I69" s="92">
        <f t="shared" si="6"/>
        <v>7.211202357870146E-4</v>
      </c>
      <c r="J69" s="92">
        <f t="shared" si="7"/>
        <v>0.18071312803889789</v>
      </c>
      <c r="K69" s="90">
        <f t="shared" si="8"/>
        <v>446</v>
      </c>
      <c r="L69" s="93">
        <f t="shared" si="10"/>
        <v>1.0298423371417488E-3</v>
      </c>
      <c r="M69" s="91">
        <f t="shared" si="9"/>
        <v>-58</v>
      </c>
      <c r="N69" s="91">
        <f t="shared" si="11"/>
        <v>0</v>
      </c>
    </row>
    <row r="70" spans="1:14">
      <c r="A70" s="94">
        <v>77</v>
      </c>
      <c r="B70" s="80" t="s">
        <v>235</v>
      </c>
      <c r="C70" s="90">
        <v>6418</v>
      </c>
      <c r="D70" s="90">
        <v>6903</v>
      </c>
      <c r="E70" s="90">
        <v>6817</v>
      </c>
      <c r="F70" s="90"/>
      <c r="G70" s="90"/>
      <c r="H70" s="90"/>
      <c r="I70" s="92">
        <f t="shared" si="6"/>
        <v>1.6869858089773777E-3</v>
      </c>
      <c r="J70" s="92">
        <f t="shared" si="7"/>
        <v>6.2168899968837642E-2</v>
      </c>
      <c r="K70" s="90">
        <f t="shared" si="8"/>
        <v>399</v>
      </c>
      <c r="L70" s="93">
        <f t="shared" si="10"/>
        <v>9.2131635094071251E-4</v>
      </c>
      <c r="M70" s="91">
        <f t="shared" si="9"/>
        <v>-86</v>
      </c>
      <c r="N70" s="91">
        <f t="shared" si="11"/>
        <v>0</v>
      </c>
    </row>
    <row r="71" spans="1:14">
      <c r="A71" s="94">
        <v>78</v>
      </c>
      <c r="B71" s="80" t="s">
        <v>236</v>
      </c>
      <c r="C71" s="90">
        <v>21721</v>
      </c>
      <c r="D71" s="90">
        <v>25399</v>
      </c>
      <c r="E71" s="90">
        <v>25650</v>
      </c>
      <c r="F71" s="90"/>
      <c r="G71" s="90"/>
      <c r="H71" s="90"/>
      <c r="I71" s="92">
        <f t="shared" si="6"/>
        <v>6.3475408537875515E-3</v>
      </c>
      <c r="J71" s="92">
        <f t="shared" si="7"/>
        <v>0.18088485797154827</v>
      </c>
      <c r="K71" s="90">
        <f t="shared" si="8"/>
        <v>3929</v>
      </c>
      <c r="L71" s="93">
        <f t="shared" si="10"/>
        <v>9.0723106336993969E-3</v>
      </c>
      <c r="M71" s="91">
        <f t="shared" si="9"/>
        <v>251</v>
      </c>
      <c r="N71" s="91">
        <f t="shared" si="11"/>
        <v>0</v>
      </c>
    </row>
    <row r="72" spans="1:14">
      <c r="A72" s="94">
        <v>79</v>
      </c>
      <c r="B72" s="80" t="s">
        <v>237</v>
      </c>
      <c r="C72" s="90">
        <v>16396</v>
      </c>
      <c r="D72" s="90">
        <v>16894</v>
      </c>
      <c r="E72" s="90">
        <v>16694</v>
      </c>
      <c r="F72" s="90"/>
      <c r="G72" s="90"/>
      <c r="H72" s="90"/>
      <c r="I72" s="92">
        <f t="shared" si="6"/>
        <v>4.1312221057750245E-3</v>
      </c>
      <c r="J72" s="92">
        <f t="shared" si="7"/>
        <v>1.8175164674310809E-2</v>
      </c>
      <c r="K72" s="90">
        <f t="shared" si="8"/>
        <v>298</v>
      </c>
      <c r="L72" s="93">
        <f t="shared" si="10"/>
        <v>6.8810093378529407E-4</v>
      </c>
      <c r="M72" s="91">
        <f t="shared" si="9"/>
        <v>-200</v>
      </c>
      <c r="N72" s="91">
        <f t="shared" si="11"/>
        <v>0</v>
      </c>
    </row>
    <row r="73" spans="1:14">
      <c r="A73" s="94">
        <v>80</v>
      </c>
      <c r="B73" s="80" t="s">
        <v>238</v>
      </c>
      <c r="C73" s="90">
        <v>34959</v>
      </c>
      <c r="D73" s="90">
        <v>40043</v>
      </c>
      <c r="E73" s="90">
        <v>39597</v>
      </c>
      <c r="F73" s="90"/>
      <c r="G73" s="90"/>
      <c r="H73" s="90"/>
      <c r="I73" s="92">
        <f t="shared" si="6"/>
        <v>9.7989697928820927E-3</v>
      </c>
      <c r="J73" s="92">
        <f t="shared" si="7"/>
        <v>0.13266969879001114</v>
      </c>
      <c r="K73" s="90">
        <f t="shared" si="8"/>
        <v>4638</v>
      </c>
      <c r="L73" s="93">
        <f t="shared" si="10"/>
        <v>1.070943668085971E-2</v>
      </c>
      <c r="M73" s="91">
        <f t="shared" si="9"/>
        <v>-446</v>
      </c>
      <c r="N73" s="91">
        <f t="shared" si="11"/>
        <v>0</v>
      </c>
    </row>
    <row r="74" spans="1:14">
      <c r="A74" s="94">
        <v>81</v>
      </c>
      <c r="B74" s="80" t="s">
        <v>239</v>
      </c>
      <c r="C74" s="90">
        <v>222592</v>
      </c>
      <c r="D74" s="90">
        <v>280262</v>
      </c>
      <c r="E74" s="90">
        <v>258985</v>
      </c>
      <c r="F74" s="90"/>
      <c r="G74" s="90"/>
      <c r="H74" s="90"/>
      <c r="I74" s="92">
        <f t="shared" si="6"/>
        <v>6.4090365224879889E-2</v>
      </c>
      <c r="J74" s="92">
        <f t="shared" si="7"/>
        <v>0.16349644192064405</v>
      </c>
      <c r="K74" s="90">
        <f t="shared" si="8"/>
        <v>36393</v>
      </c>
      <c r="L74" s="93">
        <f t="shared" si="10"/>
        <v>8.4033749272644981E-2</v>
      </c>
      <c r="M74" s="91">
        <f t="shared" si="9"/>
        <v>-21277</v>
      </c>
      <c r="N74" s="91">
        <f t="shared" si="11"/>
        <v>0</v>
      </c>
    </row>
    <row r="75" spans="1:14">
      <c r="A75" s="94">
        <v>82</v>
      </c>
      <c r="B75" s="80" t="s">
        <v>240</v>
      </c>
      <c r="C75" s="90">
        <v>168159</v>
      </c>
      <c r="D75" s="90">
        <v>180387</v>
      </c>
      <c r="E75" s="90">
        <v>179463</v>
      </c>
      <c r="F75" s="90"/>
      <c r="G75" s="90"/>
      <c r="H75" s="90"/>
      <c r="I75" s="92">
        <f t="shared" si="6"/>
        <v>4.4411256305780716E-2</v>
      </c>
      <c r="J75" s="92">
        <f t="shared" si="7"/>
        <v>6.722209337591209E-2</v>
      </c>
      <c r="K75" s="90">
        <f t="shared" si="8"/>
        <v>11304</v>
      </c>
      <c r="L75" s="93">
        <f t="shared" si="10"/>
        <v>2.6101654213117328E-2</v>
      </c>
      <c r="M75" s="91">
        <f t="shared" si="9"/>
        <v>-924</v>
      </c>
      <c r="N75" s="91">
        <f t="shared" si="11"/>
        <v>0</v>
      </c>
    </row>
    <row r="76" spans="1:14">
      <c r="A76" s="94">
        <v>84</v>
      </c>
      <c r="B76" s="80" t="s">
        <v>166</v>
      </c>
      <c r="C76" s="90">
        <v>16718</v>
      </c>
      <c r="D76" s="90">
        <v>25813</v>
      </c>
      <c r="E76" s="90">
        <v>24921</v>
      </c>
      <c r="F76" s="90"/>
      <c r="G76" s="90"/>
      <c r="H76" s="90"/>
      <c r="I76" s="92">
        <f t="shared" si="6"/>
        <v>6.1671370611009581E-3</v>
      </c>
      <c r="J76" s="92">
        <f t="shared" si="7"/>
        <v>0.49066874027993779</v>
      </c>
      <c r="K76" s="90">
        <f t="shared" si="8"/>
        <v>8203</v>
      </c>
      <c r="L76" s="93">
        <f t="shared" si="10"/>
        <v>1.8941248187385126E-2</v>
      </c>
      <c r="M76" s="91">
        <f t="shared" si="9"/>
        <v>-892</v>
      </c>
      <c r="N76" s="91">
        <f t="shared" si="11"/>
        <v>0</v>
      </c>
    </row>
    <row r="77" spans="1:14">
      <c r="A77" s="94">
        <v>85</v>
      </c>
      <c r="B77" s="80" t="s">
        <v>241</v>
      </c>
      <c r="C77" s="90">
        <v>302943</v>
      </c>
      <c r="D77" s="90">
        <v>356567</v>
      </c>
      <c r="E77" s="90">
        <v>360489</v>
      </c>
      <c r="F77" s="90"/>
      <c r="G77" s="90"/>
      <c r="H77" s="90"/>
      <c r="I77" s="92">
        <f t="shared" si="6"/>
        <v>8.9209304282301005E-2</v>
      </c>
      <c r="J77" s="92">
        <f t="shared" si="7"/>
        <v>0.18995652647527753</v>
      </c>
      <c r="K77" s="90">
        <f t="shared" si="8"/>
        <v>57546</v>
      </c>
      <c r="L77" s="93">
        <f t="shared" si="10"/>
        <v>0.1328773702537199</v>
      </c>
      <c r="M77" s="91">
        <f t="shared" si="9"/>
        <v>3922</v>
      </c>
      <c r="N77" s="91">
        <f t="shared" si="11"/>
        <v>0</v>
      </c>
    </row>
    <row r="78" spans="1:14">
      <c r="A78" s="94">
        <v>86</v>
      </c>
      <c r="B78" s="80" t="s">
        <v>242</v>
      </c>
      <c r="C78" s="90">
        <v>178092</v>
      </c>
      <c r="D78" s="90">
        <v>209034</v>
      </c>
      <c r="E78" s="90">
        <v>210418</v>
      </c>
      <c r="F78" s="90"/>
      <c r="G78" s="90"/>
      <c r="H78" s="90"/>
      <c r="I78" s="92">
        <f t="shared" si="6"/>
        <v>5.2071612139269745E-2</v>
      </c>
      <c r="J78" s="92">
        <f t="shared" si="7"/>
        <v>0.18151292590346563</v>
      </c>
      <c r="K78" s="90">
        <f t="shared" si="8"/>
        <v>32326</v>
      </c>
      <c r="L78" s="93">
        <f t="shared" si="10"/>
        <v>7.4642787870951063E-2</v>
      </c>
      <c r="M78" s="91">
        <f t="shared" si="9"/>
        <v>1384</v>
      </c>
      <c r="N78" s="91">
        <f t="shared" si="11"/>
        <v>0</v>
      </c>
    </row>
    <row r="79" spans="1:14">
      <c r="A79" s="94">
        <v>87</v>
      </c>
      <c r="B79" s="80" t="s">
        <v>243</v>
      </c>
      <c r="C79" s="91">
        <v>17177</v>
      </c>
      <c r="D79" s="91">
        <v>19299</v>
      </c>
      <c r="E79" s="91">
        <v>19314</v>
      </c>
      <c r="F79" s="91"/>
      <c r="G79" s="91"/>
      <c r="H79" s="91"/>
      <c r="I79" s="92">
        <f t="shared" si="6"/>
        <v>4.7795869025361705E-3</v>
      </c>
      <c r="J79" s="92">
        <f t="shared" si="7"/>
        <v>0.1244105489899284</v>
      </c>
      <c r="K79" s="90">
        <f t="shared" si="8"/>
        <v>2137</v>
      </c>
      <c r="L79" s="93">
        <f t="shared" si="10"/>
        <v>4.9344687768428635E-3</v>
      </c>
      <c r="M79" s="91">
        <f t="shared" si="9"/>
        <v>15</v>
      </c>
      <c r="N79" s="91">
        <f t="shared" si="11"/>
        <v>0</v>
      </c>
    </row>
    <row r="80" spans="1:14">
      <c r="A80" s="94">
        <v>88</v>
      </c>
      <c r="B80" s="80" t="s">
        <v>244</v>
      </c>
      <c r="C80" s="91">
        <v>32915</v>
      </c>
      <c r="D80" s="91">
        <v>37319</v>
      </c>
      <c r="E80" s="91">
        <v>37254</v>
      </c>
      <c r="F80" s="91"/>
      <c r="G80" s="91"/>
      <c r="H80" s="91"/>
      <c r="I80" s="92">
        <f t="shared" si="6"/>
        <v>9.2191534879922585E-3</v>
      </c>
      <c r="J80" s="92">
        <f t="shared" si="7"/>
        <v>0.13182439617195807</v>
      </c>
      <c r="K80" s="90">
        <f t="shared" si="8"/>
        <v>4339</v>
      </c>
      <c r="L80" s="93">
        <f t="shared" si="10"/>
        <v>1.0019026683538225E-2</v>
      </c>
      <c r="M80" s="91">
        <f t="shared" si="9"/>
        <v>-65</v>
      </c>
      <c r="N80" s="91">
        <f t="shared" si="11"/>
        <v>0</v>
      </c>
    </row>
    <row r="81" spans="1:16">
      <c r="A81" s="94">
        <v>90</v>
      </c>
      <c r="B81" s="80" t="s">
        <v>245</v>
      </c>
      <c r="C81" s="91">
        <v>4492</v>
      </c>
      <c r="D81" s="91">
        <v>4927</v>
      </c>
      <c r="E81" s="91">
        <v>4603</v>
      </c>
      <c r="F81" s="91"/>
      <c r="G81" s="91"/>
      <c r="H81" s="91"/>
      <c r="I81" s="92">
        <f t="shared" si="6"/>
        <v>1.1390928089662416E-3</v>
      </c>
      <c r="J81" s="92">
        <f t="shared" si="7"/>
        <v>2.4710596616206591E-2</v>
      </c>
      <c r="K81" s="90">
        <f t="shared" si="8"/>
        <v>111</v>
      </c>
      <c r="L81" s="93">
        <f t="shared" si="10"/>
        <v>2.5630605251734104E-4</v>
      </c>
      <c r="M81" s="91">
        <f t="shared" si="9"/>
        <v>-324</v>
      </c>
      <c r="N81" s="91">
        <f t="shared" si="11"/>
        <v>0</v>
      </c>
      <c r="O81" s="8"/>
      <c r="P81" s="8"/>
    </row>
    <row r="82" spans="1:16">
      <c r="A82" s="94">
        <v>91</v>
      </c>
      <c r="B82" s="80" t="s">
        <v>246</v>
      </c>
      <c r="C82" s="91">
        <v>894</v>
      </c>
      <c r="D82" s="91">
        <v>1132</v>
      </c>
      <c r="E82" s="91">
        <v>1147</v>
      </c>
      <c r="F82" s="91"/>
      <c r="G82" s="91"/>
      <c r="H82" s="91"/>
      <c r="I82" s="92">
        <f t="shared" si="6"/>
        <v>2.838451991927611E-4</v>
      </c>
      <c r="J82" s="92">
        <f t="shared" si="7"/>
        <v>0.28299776286353467</v>
      </c>
      <c r="K82" s="90">
        <f t="shared" si="8"/>
        <v>253</v>
      </c>
      <c r="L82" s="93">
        <f t="shared" si="10"/>
        <v>5.841930746566423E-4</v>
      </c>
      <c r="M82" s="91">
        <f t="shared" si="9"/>
        <v>15</v>
      </c>
      <c r="N82" s="91">
        <f t="shared" si="11"/>
        <v>0</v>
      </c>
      <c r="O82" s="6"/>
      <c r="P82" s="6"/>
    </row>
    <row r="83" spans="1:16">
      <c r="A83" s="94">
        <v>92</v>
      </c>
      <c r="B83" s="80" t="s">
        <v>247</v>
      </c>
      <c r="C83" s="91">
        <v>2432</v>
      </c>
      <c r="D83" s="91">
        <v>2264</v>
      </c>
      <c r="E83" s="91">
        <v>2123</v>
      </c>
      <c r="F83" s="91"/>
      <c r="G83" s="91"/>
      <c r="H83" s="91"/>
      <c r="I83" s="92">
        <f t="shared" si="6"/>
        <v>5.2537345936027181E-4</v>
      </c>
      <c r="J83" s="92">
        <f t="shared" si="7"/>
        <v>-0.12705592105263158</v>
      </c>
      <c r="K83" s="90">
        <f t="shared" si="8"/>
        <v>-309</v>
      </c>
      <c r="L83" s="93">
        <f t="shared" si="10"/>
        <v>-7.1350063268340897E-4</v>
      </c>
      <c r="M83" s="91">
        <f t="shared" si="9"/>
        <v>-141</v>
      </c>
      <c r="N83" s="91">
        <f t="shared" si="11"/>
        <v>0</v>
      </c>
    </row>
    <row r="84" spans="1:16">
      <c r="A84" s="94">
        <v>93</v>
      </c>
      <c r="B84" s="80" t="s">
        <v>248</v>
      </c>
      <c r="C84" s="91">
        <v>13182</v>
      </c>
      <c r="D84" s="91">
        <v>14713</v>
      </c>
      <c r="E84" s="91">
        <v>14828</v>
      </c>
      <c r="F84" s="91"/>
      <c r="G84" s="91"/>
      <c r="H84" s="91"/>
      <c r="I84" s="92">
        <f t="shared" si="6"/>
        <v>3.6694477886924683E-3</v>
      </c>
      <c r="J84" s="92">
        <f t="shared" si="7"/>
        <v>0.12486724321043847</v>
      </c>
      <c r="K84" s="90">
        <f t="shared" si="8"/>
        <v>1646</v>
      </c>
      <c r="L84" s="93">
        <f t="shared" si="10"/>
        <v>3.8007185805724632E-3</v>
      </c>
      <c r="M84" s="91">
        <f t="shared" si="9"/>
        <v>115</v>
      </c>
      <c r="N84" s="91">
        <f t="shared" si="11"/>
        <v>0</v>
      </c>
    </row>
    <row r="85" spans="1:16">
      <c r="A85" s="94">
        <v>94</v>
      </c>
      <c r="B85" s="80" t="s">
        <v>249</v>
      </c>
      <c r="C85" s="91">
        <v>19685</v>
      </c>
      <c r="D85" s="91">
        <v>22706</v>
      </c>
      <c r="E85" s="91">
        <v>22820</v>
      </c>
      <c r="F85" s="91"/>
      <c r="G85" s="91"/>
      <c r="H85" s="91"/>
      <c r="I85" s="92">
        <f t="shared" si="6"/>
        <v>5.6472078862936422E-3</v>
      </c>
      <c r="J85" s="92">
        <f t="shared" si="7"/>
        <v>0.15925831851663702</v>
      </c>
      <c r="K85" s="90">
        <f t="shared" si="8"/>
        <v>3135</v>
      </c>
      <c r="L85" s="93">
        <f t="shared" si="10"/>
        <v>7.2389141859627408E-3</v>
      </c>
      <c r="M85" s="91">
        <f t="shared" si="9"/>
        <v>114</v>
      </c>
      <c r="N85" s="91">
        <f t="shared" si="11"/>
        <v>0</v>
      </c>
    </row>
    <row r="86" spans="1:16">
      <c r="A86" s="94">
        <v>95</v>
      </c>
      <c r="B86" s="80" t="s">
        <v>250</v>
      </c>
      <c r="C86" s="91">
        <v>13197</v>
      </c>
      <c r="D86" s="91">
        <v>13743</v>
      </c>
      <c r="E86" s="91">
        <v>13235</v>
      </c>
      <c r="F86" s="91"/>
      <c r="G86" s="91"/>
      <c r="H86" s="91"/>
      <c r="I86" s="92">
        <f t="shared" si="6"/>
        <v>3.2752320935625048E-3</v>
      </c>
      <c r="J86" s="92">
        <f t="shared" si="7"/>
        <v>2.8794422974918544E-3</v>
      </c>
      <c r="K86" s="90">
        <f t="shared" si="8"/>
        <v>38</v>
      </c>
      <c r="L86" s="93">
        <f t="shared" si="10"/>
        <v>8.7744414375305952E-5</v>
      </c>
      <c r="M86" s="91">
        <f t="shared" si="9"/>
        <v>-508</v>
      </c>
      <c r="N86" s="91">
        <f t="shared" si="11"/>
        <v>0</v>
      </c>
    </row>
    <row r="87" spans="1:16">
      <c r="A87" s="94">
        <v>96</v>
      </c>
      <c r="B87" s="80" t="s">
        <v>251</v>
      </c>
      <c r="C87" s="91">
        <v>44190</v>
      </c>
      <c r="D87" s="91">
        <v>49744</v>
      </c>
      <c r="E87" s="91">
        <v>48893</v>
      </c>
      <c r="F87" s="91"/>
      <c r="G87" s="91"/>
      <c r="H87" s="91"/>
      <c r="I87" s="92">
        <f t="shared" si="6"/>
        <v>1.2099427483985761E-2</v>
      </c>
      <c r="J87" s="92">
        <f t="shared" si="7"/>
        <v>0.10642679339217018</v>
      </c>
      <c r="K87" s="90">
        <f t="shared" si="8"/>
        <v>4703</v>
      </c>
      <c r="L87" s="93">
        <f t="shared" si="10"/>
        <v>1.0859525810712208E-2</v>
      </c>
      <c r="M87" s="91">
        <f t="shared" si="9"/>
        <v>-851</v>
      </c>
      <c r="N87" s="91">
        <f t="shared" si="11"/>
        <v>0</v>
      </c>
    </row>
    <row r="88" spans="1:16">
      <c r="A88" s="94">
        <v>97</v>
      </c>
      <c r="B88" s="80" t="s">
        <v>252</v>
      </c>
      <c r="C88" s="91">
        <v>20008</v>
      </c>
      <c r="D88" s="91">
        <v>15096</v>
      </c>
      <c r="E88" s="91">
        <v>14801</v>
      </c>
      <c r="F88" s="91"/>
      <c r="G88" s="91"/>
      <c r="H88" s="91"/>
      <c r="I88" s="92">
        <f t="shared" si="6"/>
        <v>3.6627661667411131E-3</v>
      </c>
      <c r="J88" s="92">
        <f t="shared" si="7"/>
        <v>-0.26024590163934425</v>
      </c>
      <c r="K88" s="90">
        <f t="shared" si="8"/>
        <v>-5207</v>
      </c>
      <c r="L88" s="93">
        <f t="shared" si="10"/>
        <v>-1.2023293832953108E-2</v>
      </c>
      <c r="M88" s="91">
        <f t="shared" si="9"/>
        <v>-295</v>
      </c>
      <c r="N88" s="91">
        <f t="shared" si="11"/>
        <v>0</v>
      </c>
    </row>
    <row r="89" spans="1:16">
      <c r="A89" s="94">
        <v>98</v>
      </c>
      <c r="B89" s="80" t="s">
        <v>253</v>
      </c>
      <c r="C89" s="91">
        <v>1037</v>
      </c>
      <c r="D89" s="91">
        <v>807</v>
      </c>
      <c r="E89" s="91">
        <v>730</v>
      </c>
      <c r="F89" s="91"/>
      <c r="G89" s="91"/>
      <c r="H89" s="91"/>
      <c r="I89" s="92">
        <f t="shared" si="6"/>
        <v>1.8065126016627339E-4</v>
      </c>
      <c r="J89" s="92">
        <f t="shared" si="7"/>
        <v>-0.29604628736740596</v>
      </c>
      <c r="K89" s="90">
        <f t="shared" si="8"/>
        <v>-307</v>
      </c>
      <c r="L89" s="93">
        <f t="shared" si="10"/>
        <v>-7.0888250561102438E-4</v>
      </c>
      <c r="M89" s="91">
        <f t="shared" si="9"/>
        <v>-77</v>
      </c>
      <c r="N89" s="91">
        <f t="shared" si="11"/>
        <v>0</v>
      </c>
    </row>
    <row r="90" spans="1:16">
      <c r="A90" s="94">
        <v>99</v>
      </c>
      <c r="B90" s="80" t="s">
        <v>254</v>
      </c>
      <c r="C90" s="91">
        <v>1796</v>
      </c>
      <c r="D90" s="91">
        <v>1720</v>
      </c>
      <c r="E90" s="91">
        <v>1705</v>
      </c>
      <c r="F90" s="91"/>
      <c r="G90" s="91"/>
      <c r="H90" s="91"/>
      <c r="I90" s="92">
        <f t="shared" si="6"/>
        <v>4.2193205285410431E-4</v>
      </c>
      <c r="J90" s="92">
        <f t="shared" si="7"/>
        <v>-5.0668151447661472E-2</v>
      </c>
      <c r="K90" s="90">
        <f t="shared" si="8"/>
        <v>-91</v>
      </c>
      <c r="L90" s="93">
        <f t="shared" si="10"/>
        <v>-2.1012478179349584E-4</v>
      </c>
      <c r="M90" s="91">
        <f t="shared" si="9"/>
        <v>-15</v>
      </c>
      <c r="N90" s="91">
        <f t="shared" si="11"/>
        <v>0</v>
      </c>
    </row>
    <row r="91" spans="1:16">
      <c r="A91" s="94"/>
      <c r="B91" s="186" t="s">
        <v>339</v>
      </c>
      <c r="C91" s="91"/>
      <c r="D91" s="91">
        <v>39089</v>
      </c>
      <c r="E91" s="91">
        <v>39830</v>
      </c>
      <c r="F91" s="91"/>
      <c r="G91" s="91"/>
      <c r="H91" s="91"/>
      <c r="I91" s="92"/>
      <c r="J91" s="92"/>
      <c r="K91" s="90"/>
      <c r="L91" s="93"/>
      <c r="M91" s="91"/>
      <c r="N91" s="91"/>
    </row>
    <row r="92" spans="1:16" s="101" customFormat="1">
      <c r="A92" s="187" t="s">
        <v>255</v>
      </c>
      <c r="B92" s="187"/>
      <c r="C92" s="60">
        <v>3607859</v>
      </c>
      <c r="D92" s="60">
        <v>4088222</v>
      </c>
      <c r="E92" s="60">
        <v>4040935</v>
      </c>
      <c r="F92" s="60"/>
      <c r="G92" s="60"/>
      <c r="H92" s="60"/>
      <c r="I92" s="92">
        <f t="shared" si="6"/>
        <v>1</v>
      </c>
      <c r="J92" s="92">
        <f t="shared" si="7"/>
        <v>0.12003684179453798</v>
      </c>
      <c r="K92" s="90">
        <f t="shared" si="8"/>
        <v>433076</v>
      </c>
      <c r="L92" s="93">
        <f t="shared" si="10"/>
        <v>1</v>
      </c>
      <c r="M92" s="90">
        <f t="shared" si="9"/>
        <v>-47287</v>
      </c>
      <c r="N92" s="91">
        <f t="shared" si="11"/>
        <v>0</v>
      </c>
      <c r="O92" s="17"/>
      <c r="P92" s="17"/>
    </row>
    <row r="93" spans="1:16" s="6" customFormat="1">
      <c r="C93" s="130"/>
      <c r="D93" s="129"/>
      <c r="E93" s="131"/>
      <c r="F93" s="157"/>
      <c r="G93" s="157"/>
      <c r="H93" s="157"/>
      <c r="K93" s="15"/>
      <c r="L93" s="15"/>
      <c r="O93" s="4"/>
      <c r="P93" s="4"/>
    </row>
    <row r="94" spans="1:16">
      <c r="C94" s="130"/>
      <c r="D94" s="129"/>
      <c r="E94" s="131"/>
      <c r="F94" s="131"/>
      <c r="G94" s="131"/>
      <c r="H94" s="131"/>
      <c r="I94" s="10"/>
    </row>
    <row r="95" spans="1:16">
      <c r="E95" s="131"/>
      <c r="F95" s="131"/>
      <c r="H95" s="131"/>
    </row>
    <row r="97" spans="5:8">
      <c r="E97" s="131"/>
      <c r="G97" s="150"/>
      <c r="H97" s="150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0"/>
  <sheetViews>
    <sheetView topLeftCell="D1" zoomScale="80" zoomScaleNormal="80" workbookViewId="0">
      <pane ySplit="2" topLeftCell="A7" activePane="bottomLeft" state="frozen"/>
      <selection pane="bottomLeft" sqref="A1:N27"/>
    </sheetView>
  </sheetViews>
  <sheetFormatPr defaultColWidth="8.85546875" defaultRowHeight="15"/>
  <cols>
    <col min="1" max="1" width="13.7109375" style="4" bestFit="1" customWidth="1"/>
    <col min="2" max="2" width="40.5703125" style="4" customWidth="1"/>
    <col min="3" max="5" width="12" style="4" bestFit="1" customWidth="1"/>
    <col min="6" max="8" width="12" style="4" customWidth="1"/>
    <col min="9" max="9" width="22.5703125" style="4" customWidth="1"/>
    <col min="10" max="10" width="28.42578125" style="4" customWidth="1"/>
    <col min="11" max="11" width="26.7109375" style="4" customWidth="1"/>
    <col min="12" max="12" width="20.28515625" style="4" customWidth="1"/>
    <col min="13" max="14" width="29" style="4" customWidth="1"/>
    <col min="15" max="15" width="8.85546875" style="4"/>
    <col min="16" max="16" width="33.28515625" style="4" bestFit="1" customWidth="1"/>
    <col min="17" max="16384" width="8.85546875" style="4"/>
  </cols>
  <sheetData>
    <row r="1" spans="1:17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7" ht="45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291</v>
      </c>
      <c r="J2" s="85" t="s">
        <v>318</v>
      </c>
      <c r="K2" s="85" t="s">
        <v>319</v>
      </c>
      <c r="L2" s="85" t="s">
        <v>294</v>
      </c>
      <c r="M2" s="89" t="s">
        <v>320</v>
      </c>
      <c r="N2" s="152" t="s">
        <v>321</v>
      </c>
    </row>
    <row r="3" spans="1:17">
      <c r="A3" s="94">
        <v>10</v>
      </c>
      <c r="B3" s="80" t="s">
        <v>176</v>
      </c>
      <c r="C3" s="90">
        <v>125625</v>
      </c>
      <c r="D3" s="90">
        <v>139338</v>
      </c>
      <c r="E3" s="90">
        <v>137989</v>
      </c>
      <c r="F3" s="90"/>
      <c r="G3" s="90"/>
      <c r="H3" s="90"/>
      <c r="I3" s="92">
        <f t="shared" ref="I3:I27" si="0">E3/$E$27</f>
        <v>0.1545169002334735</v>
      </c>
      <c r="J3" s="92">
        <f t="shared" ref="J3:J27" si="1">(E3-C3)/C3</f>
        <v>9.8419900497512439E-2</v>
      </c>
      <c r="K3" s="90">
        <f t="shared" ref="K3:K27" si="2">E3-C3</f>
        <v>12364</v>
      </c>
      <c r="L3" s="93">
        <f t="shared" ref="L3:L27" si="3">K3/$K$27</f>
        <v>0.1663930234435981</v>
      </c>
      <c r="M3" s="91">
        <f t="shared" ref="M3:M27" si="4">E3-D3</f>
        <v>-1349</v>
      </c>
      <c r="N3" s="91">
        <f>H3-G3</f>
        <v>0</v>
      </c>
      <c r="P3" s="2"/>
      <c r="Q3" s="7"/>
    </row>
    <row r="4" spans="1:17">
      <c r="A4" s="94">
        <v>11</v>
      </c>
      <c r="B4" s="80" t="s">
        <v>177</v>
      </c>
      <c r="C4" s="90">
        <v>2338</v>
      </c>
      <c r="D4" s="90">
        <v>2528</v>
      </c>
      <c r="E4" s="90">
        <v>2542</v>
      </c>
      <c r="F4" s="90"/>
      <c r="G4" s="90"/>
      <c r="H4" s="90"/>
      <c r="I4" s="92">
        <f t="shared" si="0"/>
        <v>2.8464729825818697E-3</v>
      </c>
      <c r="J4" s="92">
        <f t="shared" si="1"/>
        <v>8.7254063301967499E-2</v>
      </c>
      <c r="K4" s="90">
        <f t="shared" si="2"/>
        <v>204</v>
      </c>
      <c r="L4" s="93">
        <f t="shared" si="3"/>
        <v>2.7454041396387909E-3</v>
      </c>
      <c r="M4" s="91">
        <f t="shared" si="4"/>
        <v>14</v>
      </c>
      <c r="N4" s="91">
        <f t="shared" ref="N4:N27" si="5">H4-G4</f>
        <v>0</v>
      </c>
      <c r="P4" s="2"/>
      <c r="Q4" s="7"/>
    </row>
    <row r="5" spans="1:17">
      <c r="A5" s="94">
        <v>12</v>
      </c>
      <c r="B5" s="80" t="s">
        <v>178</v>
      </c>
      <c r="C5" s="90">
        <v>704</v>
      </c>
      <c r="D5" s="90">
        <v>919</v>
      </c>
      <c r="E5" s="90">
        <v>963</v>
      </c>
      <c r="F5" s="90"/>
      <c r="G5" s="90"/>
      <c r="H5" s="90"/>
      <c r="I5" s="92">
        <f t="shared" si="0"/>
        <v>1.0783451936374274E-3</v>
      </c>
      <c r="J5" s="92">
        <f t="shared" si="1"/>
        <v>0.36789772727272729</v>
      </c>
      <c r="K5" s="90">
        <f t="shared" si="2"/>
        <v>259</v>
      </c>
      <c r="L5" s="93">
        <f t="shared" si="3"/>
        <v>3.4855866282668966E-3</v>
      </c>
      <c r="M5" s="91">
        <f t="shared" si="4"/>
        <v>44</v>
      </c>
      <c r="N5" s="91">
        <f t="shared" si="5"/>
        <v>0</v>
      </c>
      <c r="P5" s="2"/>
      <c r="Q5" s="7"/>
    </row>
    <row r="6" spans="1:17">
      <c r="A6" s="94">
        <v>13</v>
      </c>
      <c r="B6" s="80" t="s">
        <v>179</v>
      </c>
      <c r="C6" s="90">
        <v>113721</v>
      </c>
      <c r="D6" s="90">
        <v>119866</v>
      </c>
      <c r="E6" s="90">
        <v>120369</v>
      </c>
      <c r="F6" s="90"/>
      <c r="G6" s="90"/>
      <c r="H6" s="90"/>
      <c r="I6" s="92">
        <f t="shared" si="0"/>
        <v>0.13478643054303582</v>
      </c>
      <c r="J6" s="92">
        <f t="shared" si="1"/>
        <v>5.8458859841190279E-2</v>
      </c>
      <c r="K6" s="90">
        <f t="shared" si="2"/>
        <v>6648</v>
      </c>
      <c r="L6" s="93">
        <f t="shared" si="3"/>
        <v>8.9467876079993541E-2</v>
      </c>
      <c r="M6" s="91">
        <f t="shared" si="4"/>
        <v>503</v>
      </c>
      <c r="N6" s="91">
        <f t="shared" si="5"/>
        <v>0</v>
      </c>
      <c r="P6" s="2"/>
      <c r="Q6" s="7"/>
    </row>
    <row r="7" spans="1:17">
      <c r="A7" s="94">
        <v>14</v>
      </c>
      <c r="B7" s="80" t="s">
        <v>180</v>
      </c>
      <c r="C7" s="90">
        <v>228653</v>
      </c>
      <c r="D7" s="90">
        <v>251000</v>
      </c>
      <c r="E7" s="90">
        <v>252130</v>
      </c>
      <c r="F7" s="90"/>
      <c r="G7" s="90"/>
      <c r="H7" s="90"/>
      <c r="I7" s="92">
        <f t="shared" si="0"/>
        <v>0.28232935999148967</v>
      </c>
      <c r="J7" s="92">
        <f t="shared" si="1"/>
        <v>0.10267523277630296</v>
      </c>
      <c r="K7" s="90">
        <f t="shared" si="2"/>
        <v>23477</v>
      </c>
      <c r="L7" s="93">
        <f t="shared" si="3"/>
        <v>0.31595025973676422</v>
      </c>
      <c r="M7" s="91">
        <f t="shared" si="4"/>
        <v>1130</v>
      </c>
      <c r="N7" s="91">
        <f t="shared" si="5"/>
        <v>0</v>
      </c>
      <c r="P7" s="2"/>
      <c r="Q7" s="7"/>
    </row>
    <row r="8" spans="1:17">
      <c r="A8" s="94">
        <v>15</v>
      </c>
      <c r="B8" s="80" t="s">
        <v>181</v>
      </c>
      <c r="C8" s="90">
        <v>12896</v>
      </c>
      <c r="D8" s="90">
        <v>14314</v>
      </c>
      <c r="E8" s="90">
        <v>14520</v>
      </c>
      <c r="F8" s="90"/>
      <c r="G8" s="90"/>
      <c r="H8" s="90"/>
      <c r="I8" s="92">
        <f t="shared" si="0"/>
        <v>1.625916117509392E-2</v>
      </c>
      <c r="J8" s="92">
        <f t="shared" si="1"/>
        <v>0.12593052109181141</v>
      </c>
      <c r="K8" s="90">
        <f t="shared" si="2"/>
        <v>1624</v>
      </c>
      <c r="L8" s="93">
        <f t="shared" si="3"/>
        <v>2.1855570209673512E-2</v>
      </c>
      <c r="M8" s="91">
        <f t="shared" si="4"/>
        <v>206</v>
      </c>
      <c r="N8" s="91">
        <f t="shared" si="5"/>
        <v>0</v>
      </c>
      <c r="P8" s="2"/>
      <c r="Q8" s="7"/>
    </row>
    <row r="9" spans="1:17">
      <c r="A9" s="94">
        <v>16</v>
      </c>
      <c r="B9" s="80" t="s">
        <v>182</v>
      </c>
      <c r="C9" s="90">
        <v>7965</v>
      </c>
      <c r="D9" s="90">
        <v>8878</v>
      </c>
      <c r="E9" s="90">
        <v>8855</v>
      </c>
      <c r="F9" s="90"/>
      <c r="G9" s="90"/>
      <c r="H9" s="90"/>
      <c r="I9" s="92">
        <f t="shared" si="0"/>
        <v>9.9156248075383379E-3</v>
      </c>
      <c r="J9" s="92">
        <f t="shared" si="1"/>
        <v>0.11173885750156937</v>
      </c>
      <c r="K9" s="90">
        <f t="shared" si="2"/>
        <v>890</v>
      </c>
      <c r="L9" s="93">
        <f t="shared" si="3"/>
        <v>1.1977498452345706E-2</v>
      </c>
      <c r="M9" s="91">
        <f t="shared" si="4"/>
        <v>-23</v>
      </c>
      <c r="N9" s="91">
        <f t="shared" si="5"/>
        <v>0</v>
      </c>
      <c r="P9" s="2"/>
      <c r="Q9" s="7"/>
    </row>
    <row r="10" spans="1:17">
      <c r="A10" s="94">
        <v>17</v>
      </c>
      <c r="B10" s="80" t="s">
        <v>183</v>
      </c>
      <c r="C10" s="90">
        <v>9607</v>
      </c>
      <c r="D10" s="90">
        <v>10276</v>
      </c>
      <c r="E10" s="90">
        <v>10386</v>
      </c>
      <c r="F10" s="90"/>
      <c r="G10" s="90"/>
      <c r="H10" s="90"/>
      <c r="I10" s="92">
        <f t="shared" si="0"/>
        <v>1.1630003303341975E-2</v>
      </c>
      <c r="J10" s="92">
        <f t="shared" si="1"/>
        <v>8.108670760903508E-2</v>
      </c>
      <c r="K10" s="90">
        <f t="shared" si="2"/>
        <v>779</v>
      </c>
      <c r="L10" s="93">
        <f t="shared" si="3"/>
        <v>1.0483675611659892E-2</v>
      </c>
      <c r="M10" s="91">
        <f t="shared" si="4"/>
        <v>110</v>
      </c>
      <c r="N10" s="91">
        <f t="shared" si="5"/>
        <v>0</v>
      </c>
      <c r="P10" s="2"/>
      <c r="Q10" s="7"/>
    </row>
    <row r="11" spans="1:17">
      <c r="A11" s="94">
        <v>18</v>
      </c>
      <c r="B11" s="80" t="s">
        <v>184</v>
      </c>
      <c r="C11" s="90">
        <v>12572</v>
      </c>
      <c r="D11" s="90">
        <v>12940</v>
      </c>
      <c r="E11" s="90">
        <v>12704</v>
      </c>
      <c r="F11" s="90"/>
      <c r="G11" s="90"/>
      <c r="H11" s="90"/>
      <c r="I11" s="92">
        <f t="shared" si="0"/>
        <v>1.4225646251266749E-2</v>
      </c>
      <c r="J11" s="92">
        <f t="shared" si="1"/>
        <v>1.0499522748965956E-2</v>
      </c>
      <c r="K11" s="90">
        <f t="shared" si="2"/>
        <v>132</v>
      </c>
      <c r="L11" s="93">
        <f t="shared" si="3"/>
        <v>1.7764379727074531E-3</v>
      </c>
      <c r="M11" s="91">
        <f t="shared" si="4"/>
        <v>-236</v>
      </c>
      <c r="N11" s="91">
        <f t="shared" si="5"/>
        <v>0</v>
      </c>
      <c r="P11" s="2"/>
      <c r="Q11" s="7"/>
    </row>
    <row r="12" spans="1:17">
      <c r="A12" s="94">
        <v>19</v>
      </c>
      <c r="B12" s="80" t="s">
        <v>185</v>
      </c>
      <c r="C12" s="90">
        <v>968</v>
      </c>
      <c r="D12" s="90">
        <v>1043</v>
      </c>
      <c r="E12" s="90">
        <v>1049</v>
      </c>
      <c r="F12" s="90"/>
      <c r="G12" s="90"/>
      <c r="H12" s="90"/>
      <c r="I12" s="92">
        <f t="shared" si="0"/>
        <v>1.1746460105147055E-3</v>
      </c>
      <c r="J12" s="92">
        <f t="shared" si="1"/>
        <v>8.3677685950413222E-2</v>
      </c>
      <c r="K12" s="90">
        <f t="shared" si="2"/>
        <v>81</v>
      </c>
      <c r="L12" s="93">
        <f t="shared" si="3"/>
        <v>1.0900869377977551E-3</v>
      </c>
      <c r="M12" s="91">
        <f t="shared" si="4"/>
        <v>6</v>
      </c>
      <c r="N12" s="91">
        <f t="shared" si="5"/>
        <v>0</v>
      </c>
      <c r="P12" s="2"/>
      <c r="Q12" s="7"/>
    </row>
    <row r="13" spans="1:17">
      <c r="A13" s="94">
        <v>20</v>
      </c>
      <c r="B13" s="80" t="s">
        <v>186</v>
      </c>
      <c r="C13" s="90">
        <v>16757</v>
      </c>
      <c r="D13" s="90">
        <v>18294</v>
      </c>
      <c r="E13" s="90">
        <v>18332</v>
      </c>
      <c r="F13" s="90"/>
      <c r="G13" s="90"/>
      <c r="H13" s="90"/>
      <c r="I13" s="92">
        <f t="shared" si="0"/>
        <v>2.0527750872026292E-2</v>
      </c>
      <c r="J13" s="92">
        <f t="shared" si="1"/>
        <v>9.3990571104612994E-2</v>
      </c>
      <c r="K13" s="90">
        <f t="shared" si="2"/>
        <v>1575</v>
      </c>
      <c r="L13" s="93">
        <f t="shared" si="3"/>
        <v>2.1196134901623018E-2</v>
      </c>
      <c r="M13" s="91">
        <f t="shared" si="4"/>
        <v>38</v>
      </c>
      <c r="N13" s="91">
        <f t="shared" si="5"/>
        <v>0</v>
      </c>
    </row>
    <row r="14" spans="1:17">
      <c r="A14" s="94">
        <v>21</v>
      </c>
      <c r="B14" s="80" t="s">
        <v>187</v>
      </c>
      <c r="C14" s="90">
        <v>7451</v>
      </c>
      <c r="D14" s="90">
        <v>8654</v>
      </c>
      <c r="E14" s="90">
        <v>8854</v>
      </c>
      <c r="F14" s="90"/>
      <c r="G14" s="90"/>
      <c r="H14" s="90"/>
      <c r="I14" s="92">
        <f t="shared" si="0"/>
        <v>9.914505030597905E-3</v>
      </c>
      <c r="J14" s="92">
        <f t="shared" si="1"/>
        <v>0.18829687290296604</v>
      </c>
      <c r="K14" s="90">
        <f t="shared" si="2"/>
        <v>1403</v>
      </c>
      <c r="L14" s="93">
        <f t="shared" si="3"/>
        <v>1.888138239173149E-2</v>
      </c>
      <c r="M14" s="91">
        <f t="shared" si="4"/>
        <v>200</v>
      </c>
      <c r="N14" s="91">
        <f t="shared" si="5"/>
        <v>0</v>
      </c>
    </row>
    <row r="15" spans="1:17">
      <c r="A15" s="94">
        <v>22</v>
      </c>
      <c r="B15" s="80" t="s">
        <v>188</v>
      </c>
      <c r="C15" s="90">
        <v>39645</v>
      </c>
      <c r="D15" s="90">
        <v>43569</v>
      </c>
      <c r="E15" s="90">
        <v>43504</v>
      </c>
      <c r="F15" s="90"/>
      <c r="G15" s="90"/>
      <c r="H15" s="90"/>
      <c r="I15" s="92">
        <f t="shared" si="0"/>
        <v>4.8714776016617486E-2</v>
      </c>
      <c r="J15" s="92">
        <f t="shared" si="1"/>
        <v>9.7338882582923447E-2</v>
      </c>
      <c r="K15" s="90">
        <f t="shared" si="2"/>
        <v>3859</v>
      </c>
      <c r="L15" s="93">
        <f t="shared" si="3"/>
        <v>5.1933894974833798E-2</v>
      </c>
      <c r="M15" s="91">
        <f t="shared" si="4"/>
        <v>-65</v>
      </c>
      <c r="N15" s="91">
        <f t="shared" si="5"/>
        <v>0</v>
      </c>
    </row>
    <row r="16" spans="1:17">
      <c r="A16" s="94">
        <v>23</v>
      </c>
      <c r="B16" s="80" t="s">
        <v>189</v>
      </c>
      <c r="C16" s="90">
        <v>26052</v>
      </c>
      <c r="D16" s="90">
        <v>29041</v>
      </c>
      <c r="E16" s="90">
        <v>28636</v>
      </c>
      <c r="F16" s="90"/>
      <c r="G16" s="90"/>
      <c r="H16" s="90"/>
      <c r="I16" s="92">
        <f t="shared" si="0"/>
        <v>3.2065932466252722E-2</v>
      </c>
      <c r="J16" s="92">
        <f t="shared" si="1"/>
        <v>9.918624289881775E-2</v>
      </c>
      <c r="K16" s="90">
        <f t="shared" si="2"/>
        <v>2584</v>
      </c>
      <c r="L16" s="93">
        <f t="shared" si="3"/>
        <v>3.4775119102091349E-2</v>
      </c>
      <c r="M16" s="91">
        <f t="shared" si="4"/>
        <v>-405</v>
      </c>
      <c r="N16" s="91">
        <f t="shared" si="5"/>
        <v>0</v>
      </c>
    </row>
    <row r="17" spans="1:17">
      <c r="A17" s="94">
        <v>24</v>
      </c>
      <c r="B17" s="80" t="s">
        <v>190</v>
      </c>
      <c r="C17" s="90">
        <v>10655</v>
      </c>
      <c r="D17" s="90">
        <v>12039</v>
      </c>
      <c r="E17" s="90">
        <v>11942</v>
      </c>
      <c r="F17" s="90"/>
      <c r="G17" s="90"/>
      <c r="H17" s="90"/>
      <c r="I17" s="92">
        <f t="shared" si="0"/>
        <v>1.3372376222656447E-2</v>
      </c>
      <c r="J17" s="92">
        <f t="shared" si="1"/>
        <v>0.12078836227123416</v>
      </c>
      <c r="K17" s="90">
        <f t="shared" si="2"/>
        <v>1287</v>
      </c>
      <c r="L17" s="93">
        <f t="shared" si="3"/>
        <v>1.7320270233897667E-2</v>
      </c>
      <c r="M17" s="91">
        <f t="shared" si="4"/>
        <v>-97</v>
      </c>
      <c r="N17" s="91">
        <f t="shared" si="5"/>
        <v>0</v>
      </c>
      <c r="P17" s="8"/>
      <c r="Q17" s="8"/>
    </row>
    <row r="18" spans="1:17">
      <c r="A18" s="94">
        <v>25</v>
      </c>
      <c r="B18" s="80" t="s">
        <v>191</v>
      </c>
      <c r="C18" s="90">
        <v>53142</v>
      </c>
      <c r="D18" s="90">
        <v>56933</v>
      </c>
      <c r="E18" s="90">
        <v>56876</v>
      </c>
      <c r="F18" s="90"/>
      <c r="G18" s="90"/>
      <c r="H18" s="90"/>
      <c r="I18" s="92">
        <f t="shared" si="0"/>
        <v>6.3688433264093791E-2</v>
      </c>
      <c r="J18" s="92">
        <f t="shared" si="1"/>
        <v>7.0264574159798282E-2</v>
      </c>
      <c r="K18" s="90">
        <f t="shared" si="2"/>
        <v>3734</v>
      </c>
      <c r="L18" s="93">
        <f t="shared" si="3"/>
        <v>5.0251662046133558E-2</v>
      </c>
      <c r="M18" s="91">
        <f t="shared" si="4"/>
        <v>-57</v>
      </c>
      <c r="N18" s="91">
        <f t="shared" si="5"/>
        <v>0</v>
      </c>
    </row>
    <row r="19" spans="1:17">
      <c r="A19" s="94">
        <v>26</v>
      </c>
      <c r="B19" s="80" t="s">
        <v>192</v>
      </c>
      <c r="C19" s="90">
        <v>10817</v>
      </c>
      <c r="D19" s="90">
        <v>12064</v>
      </c>
      <c r="E19" s="90">
        <v>12039</v>
      </c>
      <c r="F19" s="90"/>
      <c r="G19" s="90"/>
      <c r="H19" s="90"/>
      <c r="I19" s="92">
        <f t="shared" si="0"/>
        <v>1.3480994585878493E-2</v>
      </c>
      <c r="J19" s="92">
        <f t="shared" si="1"/>
        <v>0.11297032448922992</v>
      </c>
      <c r="K19" s="90">
        <f t="shared" si="2"/>
        <v>1222</v>
      </c>
      <c r="L19" s="93">
        <f t="shared" si="3"/>
        <v>1.6445509110973543E-2</v>
      </c>
      <c r="M19" s="91">
        <f t="shared" si="4"/>
        <v>-25</v>
      </c>
      <c r="N19" s="91">
        <f t="shared" si="5"/>
        <v>0</v>
      </c>
    </row>
    <row r="20" spans="1:17">
      <c r="A20" s="94">
        <v>27</v>
      </c>
      <c r="B20" s="80" t="s">
        <v>193</v>
      </c>
      <c r="C20" s="90">
        <v>29365</v>
      </c>
      <c r="D20" s="90">
        <v>32544</v>
      </c>
      <c r="E20" s="90">
        <v>32880</v>
      </c>
      <c r="F20" s="90"/>
      <c r="G20" s="90"/>
      <c r="H20" s="90"/>
      <c r="I20" s="92">
        <f t="shared" si="0"/>
        <v>3.6818265801452352E-2</v>
      </c>
      <c r="J20" s="92">
        <f t="shared" si="1"/>
        <v>0.11970032351438788</v>
      </c>
      <c r="K20" s="90">
        <f t="shared" si="2"/>
        <v>3515</v>
      </c>
      <c r="L20" s="93">
        <f t="shared" si="3"/>
        <v>4.7304389955050735E-2</v>
      </c>
      <c r="M20" s="91">
        <f t="shared" si="4"/>
        <v>336</v>
      </c>
      <c r="N20" s="91">
        <f t="shared" si="5"/>
        <v>0</v>
      </c>
    </row>
    <row r="21" spans="1:17">
      <c r="A21" s="94">
        <v>28</v>
      </c>
      <c r="B21" s="80" t="s">
        <v>194</v>
      </c>
      <c r="C21" s="90">
        <v>19221</v>
      </c>
      <c r="D21" s="90">
        <v>21511</v>
      </c>
      <c r="E21" s="90">
        <v>21845</v>
      </c>
      <c r="F21" s="90"/>
      <c r="G21" s="90"/>
      <c r="H21" s="90"/>
      <c r="I21" s="92">
        <f t="shared" si="0"/>
        <v>2.4461527263769055E-2</v>
      </c>
      <c r="J21" s="92">
        <f t="shared" si="1"/>
        <v>0.13651735081421362</v>
      </c>
      <c r="K21" s="90">
        <f t="shared" si="2"/>
        <v>2624</v>
      </c>
      <c r="L21" s="93">
        <f t="shared" si="3"/>
        <v>3.5313433639275429E-2</v>
      </c>
      <c r="M21" s="91">
        <f t="shared" si="4"/>
        <v>334</v>
      </c>
      <c r="N21" s="91">
        <f t="shared" si="5"/>
        <v>0</v>
      </c>
    </row>
    <row r="22" spans="1:17">
      <c r="A22" s="94">
        <v>29</v>
      </c>
      <c r="B22" s="80" t="s">
        <v>195</v>
      </c>
      <c r="C22" s="90">
        <v>32035</v>
      </c>
      <c r="D22" s="90">
        <v>34407</v>
      </c>
      <c r="E22" s="90">
        <v>34351</v>
      </c>
      <c r="F22" s="90"/>
      <c r="G22" s="90"/>
      <c r="H22" s="90"/>
      <c r="I22" s="92">
        <f t="shared" si="0"/>
        <v>3.8465457680829977E-2</v>
      </c>
      <c r="J22" s="92">
        <f t="shared" si="1"/>
        <v>7.2295926330575938E-2</v>
      </c>
      <c r="K22" s="90">
        <f t="shared" si="2"/>
        <v>2316</v>
      </c>
      <c r="L22" s="93">
        <f t="shared" si="3"/>
        <v>3.1168411702958039E-2</v>
      </c>
      <c r="M22" s="91">
        <f t="shared" si="4"/>
        <v>-56</v>
      </c>
      <c r="N22" s="91">
        <f t="shared" si="5"/>
        <v>0</v>
      </c>
    </row>
    <row r="23" spans="1:17">
      <c r="A23" s="94">
        <v>30</v>
      </c>
      <c r="B23" s="80" t="s">
        <v>196</v>
      </c>
      <c r="C23" s="90">
        <v>3139</v>
      </c>
      <c r="D23" s="90">
        <v>3622</v>
      </c>
      <c r="E23" s="90">
        <v>3602</v>
      </c>
      <c r="F23" s="90"/>
      <c r="G23" s="90"/>
      <c r="H23" s="90"/>
      <c r="I23" s="92">
        <f t="shared" si="0"/>
        <v>4.0334365394413436E-3</v>
      </c>
      <c r="J23" s="92">
        <f t="shared" si="1"/>
        <v>0.1474992035680153</v>
      </c>
      <c r="K23" s="90">
        <f t="shared" si="2"/>
        <v>463</v>
      </c>
      <c r="L23" s="93">
        <f t="shared" si="3"/>
        <v>6.2309907679056874E-3</v>
      </c>
      <c r="M23" s="91">
        <f t="shared" si="4"/>
        <v>-20</v>
      </c>
      <c r="N23" s="91">
        <f t="shared" si="5"/>
        <v>0</v>
      </c>
    </row>
    <row r="24" spans="1:17">
      <c r="A24" s="94">
        <v>31</v>
      </c>
      <c r="B24" s="80" t="s">
        <v>197</v>
      </c>
      <c r="C24" s="90">
        <v>21098</v>
      </c>
      <c r="D24" s="90">
        <v>22889</v>
      </c>
      <c r="E24" s="90">
        <v>22544</v>
      </c>
      <c r="F24" s="90"/>
      <c r="G24" s="90"/>
      <c r="H24" s="90"/>
      <c r="I24" s="92">
        <f t="shared" si="0"/>
        <v>2.524425134513205E-2</v>
      </c>
      <c r="J24" s="92">
        <f t="shared" si="1"/>
        <v>6.8537302113944445E-2</v>
      </c>
      <c r="K24" s="90">
        <f t="shared" si="2"/>
        <v>1446</v>
      </c>
      <c r="L24" s="93">
        <f t="shared" si="3"/>
        <v>1.946007051920437E-2</v>
      </c>
      <c r="M24" s="91">
        <f t="shared" si="4"/>
        <v>-345</v>
      </c>
      <c r="N24" s="91">
        <f t="shared" si="5"/>
        <v>0</v>
      </c>
    </row>
    <row r="25" spans="1:17">
      <c r="A25" s="94">
        <v>32</v>
      </c>
      <c r="B25" s="80" t="s">
        <v>198</v>
      </c>
      <c r="C25" s="90">
        <v>15579</v>
      </c>
      <c r="D25" s="90">
        <v>17323</v>
      </c>
      <c r="E25" s="90">
        <v>17508</v>
      </c>
      <c r="F25" s="90"/>
      <c r="G25" s="90"/>
      <c r="H25" s="90"/>
      <c r="I25" s="92">
        <f t="shared" si="0"/>
        <v>1.9605054673109117E-2</v>
      </c>
      <c r="J25" s="92">
        <f t="shared" si="1"/>
        <v>0.12382052763335259</v>
      </c>
      <c r="K25" s="90">
        <f t="shared" si="2"/>
        <v>1929</v>
      </c>
      <c r="L25" s="93">
        <f t="shared" si="3"/>
        <v>2.5960218555702096E-2</v>
      </c>
      <c r="M25" s="91">
        <f t="shared" si="4"/>
        <v>185</v>
      </c>
      <c r="N25" s="91">
        <f t="shared" si="5"/>
        <v>0</v>
      </c>
    </row>
    <row r="26" spans="1:17">
      <c r="A26" s="94">
        <v>33</v>
      </c>
      <c r="B26" s="80" t="s">
        <v>199</v>
      </c>
      <c r="C26" s="90">
        <v>18724</v>
      </c>
      <c r="D26" s="90">
        <v>19171</v>
      </c>
      <c r="E26" s="90">
        <v>18615</v>
      </c>
      <c r="F26" s="90"/>
      <c r="G26" s="90"/>
      <c r="H26" s="90"/>
      <c r="I26" s="92">
        <f t="shared" si="0"/>
        <v>2.0844647746168964E-2</v>
      </c>
      <c r="J26" s="92">
        <f t="shared" si="1"/>
        <v>-5.8214056825464646E-3</v>
      </c>
      <c r="K26" s="90">
        <f t="shared" si="2"/>
        <v>-109</v>
      </c>
      <c r="L26" s="93">
        <f t="shared" si="3"/>
        <v>-1.4669071138266089E-3</v>
      </c>
      <c r="M26" s="91">
        <f t="shared" si="4"/>
        <v>-556</v>
      </c>
      <c r="N26" s="91">
        <f t="shared" si="5"/>
        <v>0</v>
      </c>
    </row>
    <row r="27" spans="1:17" s="101" customFormat="1" ht="14.45" customHeight="1">
      <c r="A27" s="187" t="s">
        <v>256</v>
      </c>
      <c r="B27" s="187"/>
      <c r="C27" s="60">
        <v>818729</v>
      </c>
      <c r="D27" s="60">
        <v>893163</v>
      </c>
      <c r="E27" s="60">
        <v>893035</v>
      </c>
      <c r="F27" s="60"/>
      <c r="G27" s="60"/>
      <c r="H27" s="60"/>
      <c r="I27" s="92">
        <f t="shared" si="0"/>
        <v>1</v>
      </c>
      <c r="J27" s="92">
        <f t="shared" si="1"/>
        <v>9.075774767963514E-2</v>
      </c>
      <c r="K27" s="90">
        <f t="shared" si="2"/>
        <v>74306</v>
      </c>
      <c r="L27" s="93">
        <f t="shared" si="3"/>
        <v>1</v>
      </c>
      <c r="M27" s="90">
        <f t="shared" si="4"/>
        <v>-128</v>
      </c>
      <c r="N27" s="91">
        <f t="shared" si="5"/>
        <v>0</v>
      </c>
      <c r="P27" s="17"/>
      <c r="Q27" s="17"/>
    </row>
    <row r="29" spans="1:17">
      <c r="E29" s="131"/>
      <c r="F29" s="131"/>
    </row>
    <row r="30" spans="1:17">
      <c r="E30" s="131"/>
      <c r="F30" s="13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zoomScale="80" zoomScaleNormal="80" workbookViewId="0">
      <selection sqref="A1:O84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.5703125" style="4" customWidth="1"/>
    <col min="9" max="9" width="19.28515625" style="4" customWidth="1"/>
    <col min="10" max="10" width="18.140625" style="4" customWidth="1"/>
    <col min="11" max="11" width="30.42578125" style="4" customWidth="1"/>
    <col min="12" max="12" width="27.42578125" style="4" customWidth="1"/>
    <col min="13" max="13" width="22.28515625" style="4" customWidth="1"/>
    <col min="14" max="15" width="30.42578125" style="4" customWidth="1"/>
    <col min="16" max="16384" width="9.140625" style="4"/>
  </cols>
  <sheetData>
    <row r="1" spans="1:15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5" ht="60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322</v>
      </c>
      <c r="J2" s="85" t="s">
        <v>297</v>
      </c>
      <c r="K2" s="85" t="s">
        <v>318</v>
      </c>
      <c r="L2" s="85" t="s">
        <v>319</v>
      </c>
      <c r="M2" s="85" t="s">
        <v>298</v>
      </c>
      <c r="N2" s="89" t="s">
        <v>320</v>
      </c>
      <c r="O2" s="152" t="s">
        <v>321</v>
      </c>
    </row>
    <row r="3" spans="1:15">
      <c r="A3" s="70">
        <v>1</v>
      </c>
      <c r="B3" s="82" t="s">
        <v>1</v>
      </c>
      <c r="C3" s="71">
        <v>68753</v>
      </c>
      <c r="D3" s="71">
        <v>79940</v>
      </c>
      <c r="E3" s="71">
        <v>78353</v>
      </c>
      <c r="F3" s="71"/>
      <c r="G3" s="71"/>
      <c r="H3" s="71"/>
      <c r="I3" s="83">
        <f>E3/'[1]4a_İl'!E2</f>
        <v>0.26511988306072315</v>
      </c>
      <c r="J3" s="92">
        <f t="shared" ref="J3:J66" si="0">E3/$E$84</f>
        <v>1.938981943535345E-2</v>
      </c>
      <c r="K3" s="92">
        <f t="shared" ref="K3:K66" si="1">(E3-C3)/C3</f>
        <v>0.13963027067909764</v>
      </c>
      <c r="L3" s="90">
        <f t="shared" ref="L3:L66" si="2">E3-C3</f>
        <v>9600</v>
      </c>
      <c r="M3" s="93">
        <f>L3/$L$84</f>
        <v>2.2167009947445714E-2</v>
      </c>
      <c r="N3" s="91">
        <f t="shared" ref="N3:N66" si="3">E3-D3</f>
        <v>-1587</v>
      </c>
      <c r="O3" s="91">
        <f>H3-G3</f>
        <v>0</v>
      </c>
    </row>
    <row r="4" spans="1:15">
      <c r="A4" s="70">
        <v>2</v>
      </c>
      <c r="B4" s="82" t="s">
        <v>2</v>
      </c>
      <c r="C4" s="71">
        <v>8659</v>
      </c>
      <c r="D4" s="71">
        <v>11489</v>
      </c>
      <c r="E4" s="71">
        <v>11188</v>
      </c>
      <c r="F4" s="71"/>
      <c r="G4" s="71"/>
      <c r="H4" s="71"/>
      <c r="I4" s="83">
        <f>E4/'[1]4a_İl'!E3</f>
        <v>0.23128604800198457</v>
      </c>
      <c r="J4" s="92">
        <f t="shared" si="0"/>
        <v>2.7686661626578997E-3</v>
      </c>
      <c r="K4" s="92">
        <f t="shared" si="1"/>
        <v>0.29206605843630906</v>
      </c>
      <c r="L4" s="90">
        <f t="shared" si="2"/>
        <v>2529</v>
      </c>
      <c r="M4" s="93">
        <f t="shared" ref="M4:M67" si="4">L4/$L$84</f>
        <v>5.8396216830302302E-3</v>
      </c>
      <c r="N4" s="91">
        <f t="shared" si="3"/>
        <v>-301</v>
      </c>
      <c r="O4" s="91">
        <f t="shared" ref="O4:O67" si="5">H4-G4</f>
        <v>0</v>
      </c>
    </row>
    <row r="5" spans="1:15">
      <c r="A5" s="70">
        <v>3</v>
      </c>
      <c r="B5" s="82" t="s">
        <v>3</v>
      </c>
      <c r="C5" s="71">
        <v>18146</v>
      </c>
      <c r="D5" s="71">
        <v>21023</v>
      </c>
      <c r="E5" s="71">
        <v>20858</v>
      </c>
      <c r="F5" s="71"/>
      <c r="G5" s="71"/>
      <c r="H5" s="71"/>
      <c r="I5" s="83">
        <f>E5/'[1]4a_İl'!E4</f>
        <v>0.23886032316800843</v>
      </c>
      <c r="J5" s="92">
        <f t="shared" si="0"/>
        <v>5.1616766911618227E-3</v>
      </c>
      <c r="K5" s="92">
        <f t="shared" si="1"/>
        <v>0.14945442521767882</v>
      </c>
      <c r="L5" s="90">
        <f t="shared" si="2"/>
        <v>2712</v>
      </c>
      <c r="M5" s="93">
        <f t="shared" si="4"/>
        <v>6.2621803101534142E-3</v>
      </c>
      <c r="N5" s="91">
        <f t="shared" si="3"/>
        <v>-165</v>
      </c>
      <c r="O5" s="91">
        <f t="shared" si="5"/>
        <v>0</v>
      </c>
    </row>
    <row r="6" spans="1:15">
      <c r="A6" s="70">
        <v>4</v>
      </c>
      <c r="B6" s="82" t="s">
        <v>4</v>
      </c>
      <c r="C6" s="71">
        <v>3526</v>
      </c>
      <c r="D6" s="71">
        <v>5843</v>
      </c>
      <c r="E6" s="71">
        <v>5833</v>
      </c>
      <c r="F6" s="71"/>
      <c r="G6" s="71"/>
      <c r="H6" s="71"/>
      <c r="I6" s="83">
        <f>E6/'[1]4a_İl'!E5</f>
        <v>0.26011148272017837</v>
      </c>
      <c r="J6" s="92">
        <f t="shared" si="0"/>
        <v>1.4434778089724284E-3</v>
      </c>
      <c r="K6" s="92">
        <f t="shared" si="1"/>
        <v>0.6542824730572887</v>
      </c>
      <c r="L6" s="90">
        <f t="shared" si="2"/>
        <v>2307</v>
      </c>
      <c r="M6" s="93">
        <f t="shared" si="4"/>
        <v>5.3270095779955479E-3</v>
      </c>
      <c r="N6" s="91">
        <f t="shared" si="3"/>
        <v>-10</v>
      </c>
      <c r="O6" s="91">
        <f t="shared" si="5"/>
        <v>0</v>
      </c>
    </row>
    <row r="7" spans="1:15">
      <c r="A7" s="70">
        <v>5</v>
      </c>
      <c r="B7" s="82" t="s">
        <v>5</v>
      </c>
      <c r="C7" s="71">
        <v>8933</v>
      </c>
      <c r="D7" s="71">
        <v>10920</v>
      </c>
      <c r="E7" s="71">
        <v>10447</v>
      </c>
      <c r="F7" s="71"/>
      <c r="G7" s="71"/>
      <c r="H7" s="71"/>
      <c r="I7" s="83">
        <f>E7/'[1]4a_İl'!E6</f>
        <v>0.25485460577673691</v>
      </c>
      <c r="J7" s="92">
        <f t="shared" si="0"/>
        <v>2.5852927602151481E-3</v>
      </c>
      <c r="K7" s="92">
        <f t="shared" si="1"/>
        <v>0.16948393596775999</v>
      </c>
      <c r="L7" s="90">
        <f t="shared" si="2"/>
        <v>1514</v>
      </c>
      <c r="M7" s="93">
        <f t="shared" si="4"/>
        <v>3.4959221937950844E-3</v>
      </c>
      <c r="N7" s="91">
        <f t="shared" si="3"/>
        <v>-473</v>
      </c>
      <c r="O7" s="91">
        <f t="shared" si="5"/>
        <v>0</v>
      </c>
    </row>
    <row r="8" spans="1:15">
      <c r="A8" s="70">
        <v>6</v>
      </c>
      <c r="B8" s="82" t="s">
        <v>6</v>
      </c>
      <c r="C8" s="71">
        <v>304862</v>
      </c>
      <c r="D8" s="71">
        <v>339053</v>
      </c>
      <c r="E8" s="71">
        <v>337402</v>
      </c>
      <c r="F8" s="71"/>
      <c r="G8" s="71"/>
      <c r="H8" s="71"/>
      <c r="I8" s="83">
        <f>E8/'[1]4a_İl'!E7</f>
        <v>0.25872580977861209</v>
      </c>
      <c r="J8" s="92">
        <f t="shared" si="0"/>
        <v>8.3496022578932849E-2</v>
      </c>
      <c r="K8" s="92">
        <f t="shared" si="1"/>
        <v>0.10673681862613248</v>
      </c>
      <c r="L8" s="90">
        <f t="shared" si="2"/>
        <v>32540</v>
      </c>
      <c r="M8" s="93">
        <f t="shared" si="4"/>
        <v>7.5136927467696207E-2</v>
      </c>
      <c r="N8" s="91">
        <f t="shared" si="3"/>
        <v>-1651</v>
      </c>
      <c r="O8" s="91">
        <f t="shared" si="5"/>
        <v>0</v>
      </c>
    </row>
    <row r="9" spans="1:15">
      <c r="A9" s="70">
        <v>7</v>
      </c>
      <c r="B9" s="82" t="s">
        <v>7</v>
      </c>
      <c r="C9" s="71">
        <v>125959</v>
      </c>
      <c r="D9" s="71">
        <v>146202</v>
      </c>
      <c r="E9" s="71">
        <v>144935</v>
      </c>
      <c r="F9" s="71"/>
      <c r="G9" s="71"/>
      <c r="H9" s="71"/>
      <c r="I9" s="83">
        <f>E9/'[1]4a_İl'!E8</f>
        <v>0.28857832342435258</v>
      </c>
      <c r="J9" s="92">
        <f t="shared" si="0"/>
        <v>3.5866699167395662E-2</v>
      </c>
      <c r="K9" s="92">
        <f t="shared" si="1"/>
        <v>0.15065219634960583</v>
      </c>
      <c r="L9" s="90">
        <f t="shared" si="2"/>
        <v>18976</v>
      </c>
      <c r="M9" s="93">
        <f t="shared" si="4"/>
        <v>4.3816789662784364E-2</v>
      </c>
      <c r="N9" s="91">
        <f t="shared" si="3"/>
        <v>-1267</v>
      </c>
      <c r="O9" s="91">
        <f t="shared" si="5"/>
        <v>0</v>
      </c>
    </row>
    <row r="10" spans="1:15">
      <c r="A10" s="70">
        <v>8</v>
      </c>
      <c r="B10" s="82" t="s">
        <v>8</v>
      </c>
      <c r="C10" s="71">
        <v>4318</v>
      </c>
      <c r="D10" s="71">
        <v>5996</v>
      </c>
      <c r="E10" s="71">
        <v>6022</v>
      </c>
      <c r="F10" s="71"/>
      <c r="G10" s="71"/>
      <c r="H10" s="71"/>
      <c r="I10" s="83">
        <f>E10/'[1]4a_İl'!E9</f>
        <v>0.24683362708529738</v>
      </c>
      <c r="J10" s="92">
        <f t="shared" si="0"/>
        <v>1.4902491626319157E-3</v>
      </c>
      <c r="K10" s="92">
        <f t="shared" si="1"/>
        <v>0.39462714219546086</v>
      </c>
      <c r="L10" s="90">
        <f t="shared" si="2"/>
        <v>1704</v>
      </c>
      <c r="M10" s="93">
        <f t="shared" si="4"/>
        <v>3.9346442656716142E-3</v>
      </c>
      <c r="N10" s="91">
        <f t="shared" si="3"/>
        <v>26</v>
      </c>
      <c r="O10" s="91">
        <f t="shared" si="5"/>
        <v>0</v>
      </c>
    </row>
    <row r="11" spans="1:15">
      <c r="A11" s="70">
        <v>9</v>
      </c>
      <c r="B11" s="82" t="s">
        <v>9</v>
      </c>
      <c r="C11" s="71">
        <v>41705</v>
      </c>
      <c r="D11" s="71">
        <v>48819</v>
      </c>
      <c r="E11" s="71">
        <v>46983</v>
      </c>
      <c r="F11" s="71"/>
      <c r="G11" s="71"/>
      <c r="H11" s="71"/>
      <c r="I11" s="83">
        <f>E11/'[1]4a_İl'!E10</f>
        <v>0.30218034473887317</v>
      </c>
      <c r="J11" s="92">
        <f t="shared" si="0"/>
        <v>1.1626764597797292E-2</v>
      </c>
      <c r="K11" s="92">
        <f t="shared" si="1"/>
        <v>0.1265555688766335</v>
      </c>
      <c r="L11" s="90">
        <f t="shared" si="2"/>
        <v>5278</v>
      </c>
      <c r="M11" s="93">
        <f t="shared" si="4"/>
        <v>1.2187237344022758E-2</v>
      </c>
      <c r="N11" s="91">
        <f t="shared" si="3"/>
        <v>-1836</v>
      </c>
      <c r="O11" s="91">
        <f t="shared" si="5"/>
        <v>0</v>
      </c>
    </row>
    <row r="12" spans="1:15">
      <c r="A12" s="70">
        <v>10</v>
      </c>
      <c r="B12" s="82" t="s">
        <v>10</v>
      </c>
      <c r="C12" s="71">
        <v>42258</v>
      </c>
      <c r="D12" s="71">
        <v>50372</v>
      </c>
      <c r="E12" s="71">
        <v>50164</v>
      </c>
      <c r="F12" s="71"/>
      <c r="G12" s="71"/>
      <c r="H12" s="71"/>
      <c r="I12" s="83">
        <f>E12/'[1]4a_İl'!E11</f>
        <v>0.30782069769582426</v>
      </c>
      <c r="J12" s="92">
        <f t="shared" si="0"/>
        <v>1.2413958650658819E-2</v>
      </c>
      <c r="K12" s="92">
        <f t="shared" si="1"/>
        <v>0.18708883525013015</v>
      </c>
      <c r="L12" s="90">
        <f t="shared" si="2"/>
        <v>7906</v>
      </c>
      <c r="M12" s="93">
        <f t="shared" si="4"/>
        <v>1.8255456317136022E-2</v>
      </c>
      <c r="N12" s="91">
        <f t="shared" si="3"/>
        <v>-208</v>
      </c>
      <c r="O12" s="91">
        <f t="shared" si="5"/>
        <v>0</v>
      </c>
    </row>
    <row r="13" spans="1:15">
      <c r="A13" s="70">
        <v>11</v>
      </c>
      <c r="B13" s="82" t="s">
        <v>11</v>
      </c>
      <c r="C13" s="71">
        <v>10665</v>
      </c>
      <c r="D13" s="71">
        <v>12253</v>
      </c>
      <c r="E13" s="71">
        <v>11998</v>
      </c>
      <c r="F13" s="71"/>
      <c r="G13" s="71"/>
      <c r="H13" s="71"/>
      <c r="I13" s="83">
        <f>E13/'[1]4a_İl'!E12</f>
        <v>0.28161013965497006</v>
      </c>
      <c r="J13" s="92">
        <f t="shared" si="0"/>
        <v>2.9691148211985594E-3</v>
      </c>
      <c r="K13" s="92">
        <f t="shared" si="1"/>
        <v>0.12498827941865917</v>
      </c>
      <c r="L13" s="90">
        <f t="shared" si="2"/>
        <v>1333</v>
      </c>
      <c r="M13" s="93">
        <f t="shared" si="4"/>
        <v>3.0779816937442851E-3</v>
      </c>
      <c r="N13" s="91">
        <f t="shared" si="3"/>
        <v>-255</v>
      </c>
      <c r="O13" s="91">
        <f t="shared" si="5"/>
        <v>0</v>
      </c>
    </row>
    <row r="14" spans="1:15">
      <c r="A14" s="70">
        <v>12</v>
      </c>
      <c r="B14" s="82" t="s">
        <v>12</v>
      </c>
      <c r="C14" s="71">
        <v>3602</v>
      </c>
      <c r="D14" s="71">
        <v>5625</v>
      </c>
      <c r="E14" s="71">
        <v>4698</v>
      </c>
      <c r="F14" s="71"/>
      <c r="G14" s="71"/>
      <c r="H14" s="71"/>
      <c r="I14" s="83">
        <f>E14/'[1]4a_İl'!E13</f>
        <v>0.16895634035819607</v>
      </c>
      <c r="J14" s="92">
        <f t="shared" si="0"/>
        <v>1.1626022195358253E-3</v>
      </c>
      <c r="K14" s="92">
        <f t="shared" si="1"/>
        <v>0.3042754025541366</v>
      </c>
      <c r="L14" s="90">
        <f t="shared" si="2"/>
        <v>1096</v>
      </c>
      <c r="M14" s="93">
        <f t="shared" si="4"/>
        <v>2.5307336356667192E-3</v>
      </c>
      <c r="N14" s="91">
        <f t="shared" si="3"/>
        <v>-927</v>
      </c>
      <c r="O14" s="91">
        <f t="shared" si="5"/>
        <v>0</v>
      </c>
    </row>
    <row r="15" spans="1:15">
      <c r="A15" s="70">
        <v>13</v>
      </c>
      <c r="B15" s="82" t="s">
        <v>13</v>
      </c>
      <c r="C15" s="71">
        <v>3200</v>
      </c>
      <c r="D15" s="71">
        <v>4952</v>
      </c>
      <c r="E15" s="71">
        <v>5043</v>
      </c>
      <c r="F15" s="71"/>
      <c r="G15" s="71"/>
      <c r="H15" s="71"/>
      <c r="I15" s="83">
        <f>E15/'[1]4a_İl'!E14</f>
        <v>0.23761956368091222</v>
      </c>
      <c r="J15" s="92">
        <f t="shared" si="0"/>
        <v>1.2479785000253654E-3</v>
      </c>
      <c r="K15" s="92">
        <f t="shared" si="1"/>
        <v>0.57593749999999999</v>
      </c>
      <c r="L15" s="90">
        <f t="shared" si="2"/>
        <v>1843</v>
      </c>
      <c r="M15" s="93">
        <f t="shared" si="4"/>
        <v>4.2556040972023387E-3</v>
      </c>
      <c r="N15" s="91">
        <f t="shared" si="3"/>
        <v>91</v>
      </c>
      <c r="O15" s="91">
        <f t="shared" si="5"/>
        <v>0</v>
      </c>
    </row>
    <row r="16" spans="1:15">
      <c r="A16" s="70">
        <v>14</v>
      </c>
      <c r="B16" s="82" t="s">
        <v>14</v>
      </c>
      <c r="C16" s="71">
        <v>16746</v>
      </c>
      <c r="D16" s="71">
        <v>18780</v>
      </c>
      <c r="E16" s="71">
        <v>18239</v>
      </c>
      <c r="F16" s="71"/>
      <c r="G16" s="71"/>
      <c r="H16" s="71"/>
      <c r="I16" s="83">
        <f>E16/'[1]4a_İl'!E15</f>
        <v>0.32924759910462847</v>
      </c>
      <c r="J16" s="92">
        <f t="shared" si="0"/>
        <v>4.5135593618803567E-3</v>
      </c>
      <c r="K16" s="92">
        <f t="shared" si="1"/>
        <v>8.9155619252358778E-2</v>
      </c>
      <c r="L16" s="90">
        <f t="shared" si="2"/>
        <v>1493</v>
      </c>
      <c r="M16" s="93">
        <f t="shared" si="4"/>
        <v>3.4474318595350468E-3</v>
      </c>
      <c r="N16" s="91">
        <f t="shared" si="3"/>
        <v>-541</v>
      </c>
      <c r="O16" s="91">
        <f t="shared" si="5"/>
        <v>0</v>
      </c>
    </row>
    <row r="17" spans="1:15">
      <c r="A17" s="70">
        <v>15</v>
      </c>
      <c r="B17" s="82" t="s">
        <v>15</v>
      </c>
      <c r="C17" s="71">
        <v>7613</v>
      </c>
      <c r="D17" s="71">
        <v>9511</v>
      </c>
      <c r="E17" s="71">
        <v>8947</v>
      </c>
      <c r="F17" s="71"/>
      <c r="G17" s="71"/>
      <c r="H17" s="71"/>
      <c r="I17" s="83">
        <f>E17/'[1]4a_İl'!E16</f>
        <v>0.24053015028093663</v>
      </c>
      <c r="J17" s="92">
        <f t="shared" si="0"/>
        <v>2.2140915406954082E-3</v>
      </c>
      <c r="K17" s="92">
        <f t="shared" si="1"/>
        <v>0.17522658610271905</v>
      </c>
      <c r="L17" s="90">
        <f t="shared" si="2"/>
        <v>1334</v>
      </c>
      <c r="M17" s="93">
        <f t="shared" si="4"/>
        <v>3.0802907572804773E-3</v>
      </c>
      <c r="N17" s="91">
        <f t="shared" si="3"/>
        <v>-564</v>
      </c>
      <c r="O17" s="91">
        <f t="shared" si="5"/>
        <v>0</v>
      </c>
    </row>
    <row r="18" spans="1:15">
      <c r="A18" s="70">
        <v>16</v>
      </c>
      <c r="B18" s="82" t="s">
        <v>16</v>
      </c>
      <c r="C18" s="71">
        <v>196162</v>
      </c>
      <c r="D18" s="71">
        <v>216032</v>
      </c>
      <c r="E18" s="71">
        <v>215497</v>
      </c>
      <c r="F18" s="71"/>
      <c r="G18" s="71"/>
      <c r="H18" s="71"/>
      <c r="I18" s="83">
        <f>E18/'[1]4a_İl'!E17</f>
        <v>0.32831534556623376</v>
      </c>
      <c r="J18" s="92">
        <f t="shared" si="0"/>
        <v>5.3328499468563585E-2</v>
      </c>
      <c r="K18" s="92">
        <f t="shared" si="1"/>
        <v>9.8566490961552192E-2</v>
      </c>
      <c r="L18" s="90">
        <f t="shared" si="2"/>
        <v>19335</v>
      </c>
      <c r="M18" s="93">
        <f t="shared" si="4"/>
        <v>4.4645743472277385E-2</v>
      </c>
      <c r="N18" s="91">
        <f t="shared" si="3"/>
        <v>-535</v>
      </c>
      <c r="O18" s="91">
        <f t="shared" si="5"/>
        <v>0</v>
      </c>
    </row>
    <row r="19" spans="1:15">
      <c r="A19" s="70">
        <v>17</v>
      </c>
      <c r="B19" s="82" t="s">
        <v>17</v>
      </c>
      <c r="C19" s="71">
        <v>20598</v>
      </c>
      <c r="D19" s="71">
        <v>24248</v>
      </c>
      <c r="E19" s="71">
        <v>23714</v>
      </c>
      <c r="F19" s="71"/>
      <c r="G19" s="71"/>
      <c r="H19" s="71"/>
      <c r="I19" s="83">
        <f>E19/'[1]4a_İl'!E18</f>
        <v>0.3005233876997554</v>
      </c>
      <c r="J19" s="92">
        <f t="shared" si="0"/>
        <v>5.8684438131274075E-3</v>
      </c>
      <c r="K19" s="92">
        <f t="shared" si="1"/>
        <v>0.15127682299252354</v>
      </c>
      <c r="L19" s="90">
        <f t="shared" si="2"/>
        <v>3116</v>
      </c>
      <c r="M19" s="93">
        <f t="shared" si="4"/>
        <v>7.195041978775088E-3</v>
      </c>
      <c r="N19" s="91">
        <f t="shared" si="3"/>
        <v>-534</v>
      </c>
      <c r="O19" s="91">
        <f t="shared" si="5"/>
        <v>0</v>
      </c>
    </row>
    <row r="20" spans="1:15">
      <c r="A20" s="70">
        <v>18</v>
      </c>
      <c r="B20" s="82" t="s">
        <v>18</v>
      </c>
      <c r="C20" s="71">
        <v>5759</v>
      </c>
      <c r="D20" s="71">
        <v>7038</v>
      </c>
      <c r="E20" s="71">
        <v>6593</v>
      </c>
      <c r="F20" s="71"/>
      <c r="G20" s="71"/>
      <c r="H20" s="71"/>
      <c r="I20" s="83">
        <f>E20/'[1]4a_İl'!E19</f>
        <v>0.2536842510292816</v>
      </c>
      <c r="J20" s="92">
        <f t="shared" si="0"/>
        <v>1.6315530935290966E-3</v>
      </c>
      <c r="K20" s="92">
        <f t="shared" si="1"/>
        <v>0.14481680847369335</v>
      </c>
      <c r="L20" s="90">
        <f t="shared" si="2"/>
        <v>834</v>
      </c>
      <c r="M20" s="93">
        <f t="shared" si="4"/>
        <v>1.9257589891843465E-3</v>
      </c>
      <c r="N20" s="91">
        <f t="shared" si="3"/>
        <v>-445</v>
      </c>
      <c r="O20" s="91">
        <f t="shared" si="5"/>
        <v>0</v>
      </c>
    </row>
    <row r="21" spans="1:15">
      <c r="A21" s="70">
        <v>19</v>
      </c>
      <c r="B21" s="82" t="s">
        <v>19</v>
      </c>
      <c r="C21" s="71">
        <v>13456</v>
      </c>
      <c r="D21" s="71">
        <v>16108</v>
      </c>
      <c r="E21" s="71">
        <v>15675</v>
      </c>
      <c r="F21" s="71"/>
      <c r="G21" s="71"/>
      <c r="H21" s="71"/>
      <c r="I21" s="83">
        <f>E21/'[1]4a_İl'!E20</f>
        <v>0.26326839099764865</v>
      </c>
      <c r="J21" s="92">
        <f t="shared" si="0"/>
        <v>3.8790527439812816E-3</v>
      </c>
      <c r="K21" s="92">
        <f t="shared" si="1"/>
        <v>0.16490784780023782</v>
      </c>
      <c r="L21" s="90">
        <f t="shared" si="2"/>
        <v>2219</v>
      </c>
      <c r="M21" s="93">
        <f t="shared" si="4"/>
        <v>5.1238119868106287E-3</v>
      </c>
      <c r="N21" s="91">
        <f t="shared" si="3"/>
        <v>-433</v>
      </c>
      <c r="O21" s="91">
        <f t="shared" si="5"/>
        <v>0</v>
      </c>
    </row>
    <row r="22" spans="1:15">
      <c r="A22" s="70">
        <v>20</v>
      </c>
      <c r="B22" s="82" t="s">
        <v>20</v>
      </c>
      <c r="C22" s="71">
        <v>60819</v>
      </c>
      <c r="D22" s="71">
        <v>66957</v>
      </c>
      <c r="E22" s="71">
        <v>66860</v>
      </c>
      <c r="F22" s="71"/>
      <c r="G22" s="71"/>
      <c r="H22" s="71"/>
      <c r="I22" s="83">
        <f>E22/'[1]4a_İl'!E21</f>
        <v>0.35557399193762829</v>
      </c>
      <c r="J22" s="92">
        <f t="shared" si="0"/>
        <v>1.6545675691393206E-2</v>
      </c>
      <c r="K22" s="92">
        <f t="shared" si="1"/>
        <v>9.9327512783834004E-2</v>
      </c>
      <c r="L22" s="90">
        <f t="shared" si="2"/>
        <v>6041</v>
      </c>
      <c r="M22" s="93">
        <f t="shared" si="4"/>
        <v>1.3949052822137454E-2</v>
      </c>
      <c r="N22" s="91">
        <f t="shared" si="3"/>
        <v>-97</v>
      </c>
      <c r="O22" s="91">
        <f t="shared" si="5"/>
        <v>0</v>
      </c>
    </row>
    <row r="23" spans="1:15">
      <c r="A23" s="70">
        <v>21</v>
      </c>
      <c r="B23" s="82" t="s">
        <v>21</v>
      </c>
      <c r="C23" s="71">
        <v>23817</v>
      </c>
      <c r="D23" s="71">
        <v>29513</v>
      </c>
      <c r="E23" s="71">
        <v>29178</v>
      </c>
      <c r="F23" s="71"/>
      <c r="G23" s="71"/>
      <c r="H23" s="71"/>
      <c r="I23" s="83">
        <f>E23/'[1]4a_İl'!E22</f>
        <v>0.23138044788428599</v>
      </c>
      <c r="J23" s="92">
        <f t="shared" si="0"/>
        <v>7.2206061220979794E-3</v>
      </c>
      <c r="K23" s="92">
        <f t="shared" si="1"/>
        <v>0.22509132132510393</v>
      </c>
      <c r="L23" s="90">
        <f t="shared" si="2"/>
        <v>5361</v>
      </c>
      <c r="M23" s="93">
        <f t="shared" si="4"/>
        <v>1.2378889617526716E-2</v>
      </c>
      <c r="N23" s="91">
        <f t="shared" si="3"/>
        <v>-335</v>
      </c>
      <c r="O23" s="91">
        <f t="shared" si="5"/>
        <v>0</v>
      </c>
    </row>
    <row r="24" spans="1:15">
      <c r="A24" s="70">
        <v>22</v>
      </c>
      <c r="B24" s="82" t="s">
        <v>22</v>
      </c>
      <c r="C24" s="71">
        <v>19230</v>
      </c>
      <c r="D24" s="71">
        <v>22392</v>
      </c>
      <c r="E24" s="71">
        <v>22095</v>
      </c>
      <c r="F24" s="71"/>
      <c r="G24" s="71"/>
      <c r="H24" s="71"/>
      <c r="I24" s="83">
        <f>E24/'[1]4a_İl'!E23</f>
        <v>0.37648241548527805</v>
      </c>
      <c r="J24" s="92">
        <f t="shared" si="0"/>
        <v>5.4677939635257682E-3</v>
      </c>
      <c r="K24" s="92">
        <f t="shared" si="1"/>
        <v>0.14898595943837753</v>
      </c>
      <c r="L24" s="90">
        <f t="shared" si="2"/>
        <v>2865</v>
      </c>
      <c r="M24" s="93">
        <f t="shared" si="4"/>
        <v>6.6154670311908302E-3</v>
      </c>
      <c r="N24" s="91">
        <f t="shared" si="3"/>
        <v>-297</v>
      </c>
      <c r="O24" s="91">
        <f t="shared" si="5"/>
        <v>0</v>
      </c>
    </row>
    <row r="25" spans="1:15">
      <c r="A25" s="70">
        <v>23</v>
      </c>
      <c r="B25" s="82" t="s">
        <v>23</v>
      </c>
      <c r="C25" s="71">
        <v>10322</v>
      </c>
      <c r="D25" s="71">
        <v>13359</v>
      </c>
      <c r="E25" s="71">
        <v>12475</v>
      </c>
      <c r="F25" s="71"/>
      <c r="G25" s="71"/>
      <c r="H25" s="71"/>
      <c r="I25" s="83">
        <f>E25/'[1]4a_İl'!E24</f>
        <v>0.20389983982216991</v>
      </c>
      <c r="J25" s="92">
        <f t="shared" si="0"/>
        <v>3.0871568090058365E-3</v>
      </c>
      <c r="K25" s="92">
        <f t="shared" si="1"/>
        <v>0.20858360782794033</v>
      </c>
      <c r="L25" s="90">
        <f t="shared" si="2"/>
        <v>2153</v>
      </c>
      <c r="M25" s="93">
        <f t="shared" si="4"/>
        <v>4.9714137934219402E-3</v>
      </c>
      <c r="N25" s="91">
        <f t="shared" si="3"/>
        <v>-884</v>
      </c>
      <c r="O25" s="91">
        <f t="shared" si="5"/>
        <v>0</v>
      </c>
    </row>
    <row r="26" spans="1:15">
      <c r="A26" s="70">
        <v>24</v>
      </c>
      <c r="B26" s="82" t="s">
        <v>24</v>
      </c>
      <c r="C26" s="71">
        <v>5219</v>
      </c>
      <c r="D26" s="71">
        <v>7331</v>
      </c>
      <c r="E26" s="71">
        <v>6688</v>
      </c>
      <c r="F26" s="71"/>
      <c r="G26" s="71"/>
      <c r="H26" s="71"/>
      <c r="I26" s="83">
        <f>E26/'[1]4a_İl'!E25</f>
        <v>0.24822774004379616</v>
      </c>
      <c r="J26" s="92">
        <f t="shared" si="0"/>
        <v>1.6550625040986802E-3</v>
      </c>
      <c r="K26" s="92">
        <f t="shared" si="1"/>
        <v>0.2814715462732324</v>
      </c>
      <c r="L26" s="90">
        <f t="shared" si="2"/>
        <v>1469</v>
      </c>
      <c r="M26" s="93">
        <f t="shared" si="4"/>
        <v>3.3920143346664326E-3</v>
      </c>
      <c r="N26" s="91">
        <f t="shared" si="3"/>
        <v>-643</v>
      </c>
      <c r="O26" s="91">
        <f t="shared" si="5"/>
        <v>0</v>
      </c>
    </row>
    <row r="27" spans="1:15">
      <c r="A27" s="70">
        <v>25</v>
      </c>
      <c r="B27" s="82" t="s">
        <v>25</v>
      </c>
      <c r="C27" s="71">
        <v>13731</v>
      </c>
      <c r="D27" s="71">
        <v>17647</v>
      </c>
      <c r="E27" s="71">
        <v>17494</v>
      </c>
      <c r="F27" s="71"/>
      <c r="G27" s="71"/>
      <c r="H27" s="71"/>
      <c r="I27" s="83">
        <f>E27/'[1]4a_İl'!E26</f>
        <v>0.21705791850712194</v>
      </c>
      <c r="J27" s="92">
        <f t="shared" si="0"/>
        <v>4.3291960895188858E-3</v>
      </c>
      <c r="K27" s="92">
        <f t="shared" si="1"/>
        <v>0.2740514165028039</v>
      </c>
      <c r="L27" s="90">
        <f t="shared" si="2"/>
        <v>3763</v>
      </c>
      <c r="M27" s="93">
        <f t="shared" si="4"/>
        <v>8.6890060866914812E-3</v>
      </c>
      <c r="N27" s="91">
        <f t="shared" si="3"/>
        <v>-153</v>
      </c>
      <c r="O27" s="91">
        <f t="shared" si="5"/>
        <v>0</v>
      </c>
    </row>
    <row r="28" spans="1:15">
      <c r="A28" s="70">
        <v>26</v>
      </c>
      <c r="B28" s="82" t="s">
        <v>26</v>
      </c>
      <c r="C28" s="71">
        <v>46203</v>
      </c>
      <c r="D28" s="71">
        <v>52032</v>
      </c>
      <c r="E28" s="71">
        <v>50177</v>
      </c>
      <c r="F28" s="71"/>
      <c r="G28" s="71"/>
      <c r="H28" s="71"/>
      <c r="I28" s="83">
        <f>E28/'[1]4a_İl'!E27</f>
        <v>0.29426218932898579</v>
      </c>
      <c r="J28" s="92">
        <f t="shared" si="0"/>
        <v>1.2417175727894659E-2</v>
      </c>
      <c r="K28" s="92">
        <f t="shared" si="1"/>
        <v>8.601173083998874E-2</v>
      </c>
      <c r="L28" s="90">
        <f t="shared" si="2"/>
        <v>3974</v>
      </c>
      <c r="M28" s="93">
        <f t="shared" si="4"/>
        <v>9.1762184928280491E-3</v>
      </c>
      <c r="N28" s="91">
        <f t="shared" si="3"/>
        <v>-1855</v>
      </c>
      <c r="O28" s="91">
        <f t="shared" si="5"/>
        <v>0</v>
      </c>
    </row>
    <row r="29" spans="1:15">
      <c r="A29" s="70">
        <v>27</v>
      </c>
      <c r="B29" s="82" t="s">
        <v>27</v>
      </c>
      <c r="C29" s="71">
        <v>42332</v>
      </c>
      <c r="D29" s="71">
        <v>51249</v>
      </c>
      <c r="E29" s="71">
        <v>51064</v>
      </c>
      <c r="F29" s="71"/>
      <c r="G29" s="71"/>
      <c r="H29" s="71"/>
      <c r="I29" s="83">
        <f>E29/'[1]4a_İl'!E28</f>
        <v>0.18964006120296509</v>
      </c>
      <c r="J29" s="92">
        <f t="shared" si="0"/>
        <v>1.2636679382370664E-2</v>
      </c>
      <c r="K29" s="92">
        <f t="shared" si="1"/>
        <v>0.20627421336105073</v>
      </c>
      <c r="L29" s="90">
        <f t="shared" si="2"/>
        <v>8732</v>
      </c>
      <c r="M29" s="93">
        <f t="shared" si="4"/>
        <v>2.016274279803083E-2</v>
      </c>
      <c r="N29" s="91">
        <f t="shared" si="3"/>
        <v>-185</v>
      </c>
      <c r="O29" s="91">
        <f t="shared" si="5"/>
        <v>0</v>
      </c>
    </row>
    <row r="30" spans="1:15">
      <c r="A30" s="70">
        <v>28</v>
      </c>
      <c r="B30" s="82" t="s">
        <v>28</v>
      </c>
      <c r="C30" s="71">
        <v>15213</v>
      </c>
      <c r="D30" s="71">
        <v>17900</v>
      </c>
      <c r="E30" s="71">
        <v>17276</v>
      </c>
      <c r="F30" s="71"/>
      <c r="G30" s="71"/>
      <c r="H30" s="71"/>
      <c r="I30" s="83">
        <f>E30/'[1]4a_İl'!E29</f>
        <v>0.3417741552583683</v>
      </c>
      <c r="J30" s="92">
        <f t="shared" si="0"/>
        <v>4.2752481789486837E-3</v>
      </c>
      <c r="K30" s="92">
        <f t="shared" si="1"/>
        <v>0.13560770393742194</v>
      </c>
      <c r="L30" s="90">
        <f t="shared" si="2"/>
        <v>2063</v>
      </c>
      <c r="M30" s="93">
        <f t="shared" si="4"/>
        <v>4.7635980751646366E-3</v>
      </c>
      <c r="N30" s="91">
        <f t="shared" si="3"/>
        <v>-624</v>
      </c>
      <c r="O30" s="91">
        <f t="shared" si="5"/>
        <v>0</v>
      </c>
    </row>
    <row r="31" spans="1:15">
      <c r="A31" s="70">
        <v>29</v>
      </c>
      <c r="B31" s="82" t="s">
        <v>29</v>
      </c>
      <c r="C31" s="71">
        <v>2522</v>
      </c>
      <c r="D31" s="71">
        <v>4096</v>
      </c>
      <c r="E31" s="71">
        <v>3332</v>
      </c>
      <c r="F31" s="71"/>
      <c r="G31" s="71"/>
      <c r="H31" s="71"/>
      <c r="I31" s="83">
        <f>E31/'[1]4a_İl'!E30</f>
        <v>0.21762131800666187</v>
      </c>
      <c r="J31" s="92">
        <f t="shared" si="0"/>
        <v>8.245616422931821E-4</v>
      </c>
      <c r="K31" s="92">
        <f t="shared" si="1"/>
        <v>0.32117367168913563</v>
      </c>
      <c r="L31" s="90">
        <f t="shared" si="2"/>
        <v>810</v>
      </c>
      <c r="M31" s="93">
        <f t="shared" si="4"/>
        <v>1.8703414643157321E-3</v>
      </c>
      <c r="N31" s="91">
        <f t="shared" si="3"/>
        <v>-764</v>
      </c>
      <c r="O31" s="91">
        <f t="shared" si="5"/>
        <v>0</v>
      </c>
    </row>
    <row r="32" spans="1:15">
      <c r="A32" s="70">
        <v>30</v>
      </c>
      <c r="B32" s="82" t="s">
        <v>30</v>
      </c>
      <c r="C32" s="71">
        <v>3144</v>
      </c>
      <c r="D32" s="71">
        <v>4502</v>
      </c>
      <c r="E32" s="71">
        <v>3765</v>
      </c>
      <c r="F32" s="71"/>
      <c r="G32" s="71"/>
      <c r="H32" s="71"/>
      <c r="I32" s="83">
        <f>E32/'[1]4a_İl'!E31</f>
        <v>0.34700460829493085</v>
      </c>
      <c r="J32" s="92">
        <f t="shared" si="0"/>
        <v>9.3171506099454704E-4</v>
      </c>
      <c r="K32" s="92">
        <f t="shared" si="1"/>
        <v>0.19751908396946566</v>
      </c>
      <c r="L32" s="90">
        <f t="shared" si="2"/>
        <v>621</v>
      </c>
      <c r="M32" s="93">
        <f t="shared" si="4"/>
        <v>1.4339284559753947E-3</v>
      </c>
      <c r="N32" s="91">
        <f t="shared" si="3"/>
        <v>-737</v>
      </c>
      <c r="O32" s="91">
        <f t="shared" si="5"/>
        <v>0</v>
      </c>
    </row>
    <row r="33" spans="1:15">
      <c r="A33" s="70">
        <v>31</v>
      </c>
      <c r="B33" s="82" t="s">
        <v>31</v>
      </c>
      <c r="C33" s="71">
        <v>32254</v>
      </c>
      <c r="D33" s="71">
        <v>39504</v>
      </c>
      <c r="E33" s="71">
        <v>37728</v>
      </c>
      <c r="F33" s="71"/>
      <c r="G33" s="71"/>
      <c r="H33" s="71"/>
      <c r="I33" s="83">
        <f>E33/'[1]4a_İl'!E32</f>
        <v>0.23796098317848965</v>
      </c>
      <c r="J33" s="92">
        <f t="shared" si="0"/>
        <v>9.3364530733604963E-3</v>
      </c>
      <c r="K33" s="92">
        <f t="shared" si="1"/>
        <v>0.16971538413840143</v>
      </c>
      <c r="L33" s="90">
        <f t="shared" si="2"/>
        <v>5474</v>
      </c>
      <c r="M33" s="93">
        <f t="shared" si="4"/>
        <v>1.2639813797116442E-2</v>
      </c>
      <c r="N33" s="91">
        <f t="shared" si="3"/>
        <v>-1776</v>
      </c>
      <c r="O33" s="91">
        <f t="shared" si="5"/>
        <v>0</v>
      </c>
    </row>
    <row r="34" spans="1:15">
      <c r="A34" s="70">
        <v>32</v>
      </c>
      <c r="B34" s="82" t="s">
        <v>32</v>
      </c>
      <c r="C34" s="71">
        <v>14985</v>
      </c>
      <c r="D34" s="71">
        <v>17427</v>
      </c>
      <c r="E34" s="71">
        <v>17078</v>
      </c>
      <c r="F34" s="71"/>
      <c r="G34" s="71"/>
      <c r="H34" s="71"/>
      <c r="I34" s="83">
        <f>E34/'[1]4a_İl'!E33</f>
        <v>0.28191287409828486</v>
      </c>
      <c r="J34" s="92">
        <f t="shared" si="0"/>
        <v>4.2262496179720785E-3</v>
      </c>
      <c r="K34" s="92">
        <f t="shared" si="1"/>
        <v>0.139673006339673</v>
      </c>
      <c r="L34" s="90">
        <f t="shared" si="2"/>
        <v>2093</v>
      </c>
      <c r="M34" s="93">
        <f t="shared" si="4"/>
        <v>4.8328699812504039E-3</v>
      </c>
      <c r="N34" s="91">
        <f t="shared" si="3"/>
        <v>-349</v>
      </c>
      <c r="O34" s="91">
        <f t="shared" si="5"/>
        <v>0</v>
      </c>
    </row>
    <row r="35" spans="1:15">
      <c r="A35" s="70">
        <v>33</v>
      </c>
      <c r="B35" s="82" t="s">
        <v>33</v>
      </c>
      <c r="C35" s="71">
        <v>56275</v>
      </c>
      <c r="D35" s="71">
        <v>65260</v>
      </c>
      <c r="E35" s="71">
        <v>64468</v>
      </c>
      <c r="F35" s="71"/>
      <c r="G35" s="71"/>
      <c r="H35" s="71"/>
      <c r="I35" s="83">
        <f>E35/'[1]4a_İl'!E34</f>
        <v>0.27205705483932224</v>
      </c>
      <c r="J35" s="92">
        <f t="shared" si="0"/>
        <v>1.5953733479999059E-2</v>
      </c>
      <c r="K35" s="92">
        <f t="shared" si="1"/>
        <v>0.14558862727676589</v>
      </c>
      <c r="L35" s="90">
        <f t="shared" si="2"/>
        <v>8193</v>
      </c>
      <c r="M35" s="93">
        <f t="shared" si="4"/>
        <v>1.8918157552023203E-2</v>
      </c>
      <c r="N35" s="91">
        <f t="shared" si="3"/>
        <v>-792</v>
      </c>
      <c r="O35" s="91">
        <f t="shared" si="5"/>
        <v>0</v>
      </c>
    </row>
    <row r="36" spans="1:15">
      <c r="A36" s="70">
        <v>34</v>
      </c>
      <c r="B36" s="82" t="s">
        <v>34</v>
      </c>
      <c r="C36" s="71">
        <v>1218532</v>
      </c>
      <c r="D36" s="71">
        <v>1312799</v>
      </c>
      <c r="E36" s="71">
        <v>1310581</v>
      </c>
      <c r="F36" s="71"/>
      <c r="G36" s="71"/>
      <c r="H36" s="71"/>
      <c r="I36" s="83">
        <f>E36/'[1]4a_İl'!E35</f>
        <v>0.31971745603089397</v>
      </c>
      <c r="J36" s="92">
        <f t="shared" si="0"/>
        <v>0.32432617698626681</v>
      </c>
      <c r="K36" s="92">
        <f t="shared" si="1"/>
        <v>7.5540896751172718E-2</v>
      </c>
      <c r="L36" s="90">
        <f t="shared" si="2"/>
        <v>92049</v>
      </c>
      <c r="M36" s="93">
        <f t="shared" si="4"/>
        <v>0.21254698944296152</v>
      </c>
      <c r="N36" s="91">
        <f t="shared" si="3"/>
        <v>-2218</v>
      </c>
      <c r="O36" s="91">
        <f t="shared" si="5"/>
        <v>0</v>
      </c>
    </row>
    <row r="37" spans="1:15">
      <c r="A37" s="70">
        <v>35</v>
      </c>
      <c r="B37" s="82" t="s">
        <v>35</v>
      </c>
      <c r="C37" s="71">
        <v>262898</v>
      </c>
      <c r="D37" s="71">
        <v>293391</v>
      </c>
      <c r="E37" s="71">
        <v>292243</v>
      </c>
      <c r="F37" s="71"/>
      <c r="G37" s="71"/>
      <c r="H37" s="71"/>
      <c r="I37" s="83">
        <f>E37/'[1]4a_İl'!E36</f>
        <v>0.33848593266256111</v>
      </c>
      <c r="J37" s="92">
        <f t="shared" si="0"/>
        <v>7.2320638664071554E-2</v>
      </c>
      <c r="K37" s="92">
        <f t="shared" si="1"/>
        <v>0.11162123713379334</v>
      </c>
      <c r="L37" s="90">
        <f t="shared" si="2"/>
        <v>29345</v>
      </c>
      <c r="M37" s="93">
        <f t="shared" si="4"/>
        <v>6.775946946956192E-2</v>
      </c>
      <c r="N37" s="91">
        <f t="shared" si="3"/>
        <v>-1148</v>
      </c>
      <c r="O37" s="91">
        <f t="shared" si="5"/>
        <v>0</v>
      </c>
    </row>
    <row r="38" spans="1:15">
      <c r="A38" s="70">
        <v>36</v>
      </c>
      <c r="B38" s="82" t="s">
        <v>36</v>
      </c>
      <c r="C38" s="71">
        <v>4315</v>
      </c>
      <c r="D38" s="71">
        <v>6358</v>
      </c>
      <c r="E38" s="71">
        <v>6297</v>
      </c>
      <c r="F38" s="71"/>
      <c r="G38" s="71"/>
      <c r="H38" s="71"/>
      <c r="I38" s="83">
        <f>E38/'[1]4a_İl'!E37</f>
        <v>0.27565225004377519</v>
      </c>
      <c r="J38" s="92">
        <f t="shared" si="0"/>
        <v>1.558302719543868E-3</v>
      </c>
      <c r="K38" s="92">
        <f t="shared" si="1"/>
        <v>0.45932792584009269</v>
      </c>
      <c r="L38" s="90">
        <f t="shared" si="2"/>
        <v>1982</v>
      </c>
      <c r="M38" s="93">
        <f t="shared" si="4"/>
        <v>4.5765639287330632E-3</v>
      </c>
      <c r="N38" s="91">
        <f t="shared" si="3"/>
        <v>-61</v>
      </c>
      <c r="O38" s="91">
        <f t="shared" si="5"/>
        <v>0</v>
      </c>
    </row>
    <row r="39" spans="1:15">
      <c r="A39" s="70">
        <v>37</v>
      </c>
      <c r="B39" s="82" t="s">
        <v>37</v>
      </c>
      <c r="C39" s="71">
        <v>10658</v>
      </c>
      <c r="D39" s="71">
        <v>13354</v>
      </c>
      <c r="E39" s="71">
        <v>13099</v>
      </c>
      <c r="F39" s="71"/>
      <c r="G39" s="71"/>
      <c r="H39" s="71"/>
      <c r="I39" s="83">
        <f>E39/'[1]4a_İl'!E38</f>
        <v>0.28325836865323067</v>
      </c>
      <c r="J39" s="92">
        <f t="shared" si="0"/>
        <v>3.2415765163260482E-3</v>
      </c>
      <c r="K39" s="92">
        <f t="shared" si="1"/>
        <v>0.22902983674235317</v>
      </c>
      <c r="L39" s="90">
        <f t="shared" si="2"/>
        <v>2441</v>
      </c>
      <c r="M39" s="93">
        <f t="shared" si="4"/>
        <v>5.636424091845311E-3</v>
      </c>
      <c r="N39" s="91">
        <f t="shared" si="3"/>
        <v>-255</v>
      </c>
      <c r="O39" s="91">
        <f t="shared" si="5"/>
        <v>0</v>
      </c>
    </row>
    <row r="40" spans="1:15">
      <c r="A40" s="70">
        <v>38</v>
      </c>
      <c r="B40" s="82" t="s">
        <v>38</v>
      </c>
      <c r="C40" s="71">
        <v>41790</v>
      </c>
      <c r="D40" s="71">
        <v>47774</v>
      </c>
      <c r="E40" s="71">
        <v>46961</v>
      </c>
      <c r="F40" s="71"/>
      <c r="G40" s="71"/>
      <c r="H40" s="71"/>
      <c r="I40" s="83">
        <f>E40/'[1]4a_İl'!E39</f>
        <v>0.21366790272311578</v>
      </c>
      <c r="J40" s="92">
        <f t="shared" si="0"/>
        <v>1.1621320313244336E-2</v>
      </c>
      <c r="K40" s="92">
        <f t="shared" si="1"/>
        <v>0.12373773630055038</v>
      </c>
      <c r="L40" s="90">
        <f t="shared" si="2"/>
        <v>5171</v>
      </c>
      <c r="M40" s="93">
        <f t="shared" si="4"/>
        <v>1.1940167545650186E-2</v>
      </c>
      <c r="N40" s="91">
        <f t="shared" si="3"/>
        <v>-813</v>
      </c>
      <c r="O40" s="91">
        <f t="shared" si="5"/>
        <v>0</v>
      </c>
    </row>
    <row r="41" spans="1:15">
      <c r="A41" s="70">
        <v>39</v>
      </c>
      <c r="B41" s="82" t="s">
        <v>39</v>
      </c>
      <c r="C41" s="71">
        <v>19786</v>
      </c>
      <c r="D41" s="71">
        <v>22349</v>
      </c>
      <c r="E41" s="71">
        <v>22274</v>
      </c>
      <c r="F41" s="71"/>
      <c r="G41" s="71"/>
      <c r="H41" s="71"/>
      <c r="I41" s="83">
        <f>E41/'[1]4a_İl'!E40</f>
        <v>0.33705586828884448</v>
      </c>
      <c r="J41" s="92">
        <f t="shared" si="0"/>
        <v>5.5120906423884574E-3</v>
      </c>
      <c r="K41" s="92">
        <f t="shared" si="1"/>
        <v>0.12574547659961588</v>
      </c>
      <c r="L41" s="90">
        <f t="shared" si="2"/>
        <v>2488</v>
      </c>
      <c r="M41" s="93">
        <f t="shared" si="4"/>
        <v>5.7449500780463476E-3</v>
      </c>
      <c r="N41" s="91">
        <f t="shared" si="3"/>
        <v>-75</v>
      </c>
      <c r="O41" s="91">
        <f t="shared" si="5"/>
        <v>0</v>
      </c>
    </row>
    <row r="42" spans="1:15">
      <c r="A42" s="70">
        <v>40</v>
      </c>
      <c r="B42" s="82" t="s">
        <v>40</v>
      </c>
      <c r="C42" s="71">
        <v>4559</v>
      </c>
      <c r="D42" s="71">
        <v>5357</v>
      </c>
      <c r="E42" s="71">
        <v>5067</v>
      </c>
      <c r="F42" s="71"/>
      <c r="G42" s="71"/>
      <c r="H42" s="71"/>
      <c r="I42" s="83">
        <f>E42/'[1]4a_İl'!E41</f>
        <v>0.19364084533954981</v>
      </c>
      <c r="J42" s="92">
        <f t="shared" si="0"/>
        <v>1.2539177195376812E-3</v>
      </c>
      <c r="K42" s="92">
        <f t="shared" si="1"/>
        <v>0.11142794472472034</v>
      </c>
      <c r="L42" s="90">
        <f t="shared" si="2"/>
        <v>508</v>
      </c>
      <c r="M42" s="93">
        <f t="shared" si="4"/>
        <v>1.173004276385669E-3</v>
      </c>
      <c r="N42" s="91">
        <f t="shared" si="3"/>
        <v>-290</v>
      </c>
      <c r="O42" s="91">
        <f t="shared" si="5"/>
        <v>0</v>
      </c>
    </row>
    <row r="43" spans="1:15">
      <c r="A43" s="70">
        <v>41</v>
      </c>
      <c r="B43" s="82" t="s">
        <v>41</v>
      </c>
      <c r="C43" s="71">
        <v>114697</v>
      </c>
      <c r="D43" s="71">
        <v>127458</v>
      </c>
      <c r="E43" s="71">
        <v>126327</v>
      </c>
      <c r="F43" s="71"/>
      <c r="G43" s="71"/>
      <c r="H43" s="71"/>
      <c r="I43" s="83">
        <f>E43/'[1]4a_İl'!E42</f>
        <v>0.26917430371628315</v>
      </c>
      <c r="J43" s="92">
        <f t="shared" si="0"/>
        <v>3.1261824305513448E-2</v>
      </c>
      <c r="K43" s="92">
        <f t="shared" si="1"/>
        <v>0.1013975954035415</v>
      </c>
      <c r="L43" s="90">
        <f t="shared" si="2"/>
        <v>11630</v>
      </c>
      <c r="M43" s="93">
        <f t="shared" si="4"/>
        <v>2.6854408925916007E-2</v>
      </c>
      <c r="N43" s="91">
        <f t="shared" si="3"/>
        <v>-1131</v>
      </c>
      <c r="O43" s="91">
        <f t="shared" si="5"/>
        <v>0</v>
      </c>
    </row>
    <row r="44" spans="1:15">
      <c r="A44" s="70">
        <v>42</v>
      </c>
      <c r="B44" s="82" t="s">
        <v>42</v>
      </c>
      <c r="C44" s="71">
        <v>52575</v>
      </c>
      <c r="D44" s="71">
        <v>61806</v>
      </c>
      <c r="E44" s="71">
        <v>60797</v>
      </c>
      <c r="F44" s="71"/>
      <c r="G44" s="71"/>
      <c r="H44" s="71"/>
      <c r="I44" s="83">
        <f>E44/'[1]4a_İl'!E43</f>
        <v>0.201942463487466</v>
      </c>
      <c r="J44" s="92">
        <f t="shared" si="0"/>
        <v>1.5045280362094416E-2</v>
      </c>
      <c r="K44" s="92">
        <f t="shared" si="1"/>
        <v>0.15638611507370423</v>
      </c>
      <c r="L44" s="90">
        <f t="shared" si="2"/>
        <v>8222</v>
      </c>
      <c r="M44" s="93">
        <f t="shared" si="4"/>
        <v>1.8985120394572778E-2</v>
      </c>
      <c r="N44" s="91">
        <f t="shared" si="3"/>
        <v>-1009</v>
      </c>
      <c r="O44" s="91">
        <f t="shared" si="5"/>
        <v>0</v>
      </c>
    </row>
    <row r="45" spans="1:15">
      <c r="A45" s="70">
        <v>43</v>
      </c>
      <c r="B45" s="82" t="s">
        <v>43</v>
      </c>
      <c r="C45" s="71">
        <v>17107</v>
      </c>
      <c r="D45" s="71">
        <v>20260</v>
      </c>
      <c r="E45" s="71">
        <v>19606</v>
      </c>
      <c r="F45" s="71"/>
      <c r="G45" s="71"/>
      <c r="H45" s="71"/>
      <c r="I45" s="83">
        <f>E45/'[1]4a_İl'!E44</f>
        <v>0.24308775758176904</v>
      </c>
      <c r="J45" s="92">
        <f t="shared" si="0"/>
        <v>4.8518474066026798E-3</v>
      </c>
      <c r="K45" s="92">
        <f t="shared" si="1"/>
        <v>0.14608055182089202</v>
      </c>
      <c r="L45" s="90">
        <f t="shared" si="2"/>
        <v>2499</v>
      </c>
      <c r="M45" s="93">
        <f t="shared" si="4"/>
        <v>5.770349776944462E-3</v>
      </c>
      <c r="N45" s="91">
        <f t="shared" si="3"/>
        <v>-654</v>
      </c>
      <c r="O45" s="91">
        <f t="shared" si="5"/>
        <v>0</v>
      </c>
    </row>
    <row r="46" spans="1:15">
      <c r="A46" s="70">
        <v>44</v>
      </c>
      <c r="B46" s="82" t="s">
        <v>44</v>
      </c>
      <c r="C46" s="71">
        <v>18803</v>
      </c>
      <c r="D46" s="71">
        <v>22489</v>
      </c>
      <c r="E46" s="71">
        <v>22136</v>
      </c>
      <c r="F46" s="71"/>
      <c r="G46" s="71"/>
      <c r="H46" s="71"/>
      <c r="I46" s="83">
        <f>E46/'[1]4a_İl'!E45</f>
        <v>0.24411385215981649</v>
      </c>
      <c r="J46" s="92">
        <f t="shared" si="0"/>
        <v>5.4779401301926411E-3</v>
      </c>
      <c r="K46" s="92">
        <f t="shared" si="1"/>
        <v>0.17725894804020634</v>
      </c>
      <c r="L46" s="90">
        <f t="shared" si="2"/>
        <v>3333</v>
      </c>
      <c r="M46" s="93">
        <f t="shared" si="4"/>
        <v>7.6961087661288089E-3</v>
      </c>
      <c r="N46" s="91">
        <f t="shared" si="3"/>
        <v>-353</v>
      </c>
      <c r="O46" s="91">
        <f t="shared" si="5"/>
        <v>0</v>
      </c>
    </row>
    <row r="47" spans="1:15">
      <c r="A47" s="70">
        <v>45</v>
      </c>
      <c r="B47" s="82" t="s">
        <v>45</v>
      </c>
      <c r="C47" s="71">
        <v>59001</v>
      </c>
      <c r="D47" s="71">
        <v>67904</v>
      </c>
      <c r="E47" s="71">
        <v>66918</v>
      </c>
      <c r="F47" s="71"/>
      <c r="G47" s="71"/>
      <c r="H47" s="71"/>
      <c r="I47" s="83">
        <f>E47/'[1]4a_İl'!E46</f>
        <v>0.29281419832497574</v>
      </c>
      <c r="J47" s="92">
        <f t="shared" si="0"/>
        <v>1.6560028805214635E-2</v>
      </c>
      <c r="K47" s="92">
        <f t="shared" si="1"/>
        <v>0.13418416637006153</v>
      </c>
      <c r="L47" s="90">
        <f t="shared" si="2"/>
        <v>7917</v>
      </c>
      <c r="M47" s="93">
        <f t="shared" si="4"/>
        <v>1.8280856016034137E-2</v>
      </c>
      <c r="N47" s="91">
        <f t="shared" si="3"/>
        <v>-986</v>
      </c>
      <c r="O47" s="91">
        <f t="shared" si="5"/>
        <v>0</v>
      </c>
    </row>
    <row r="48" spans="1:15">
      <c r="A48" s="70">
        <v>46</v>
      </c>
      <c r="B48" s="82" t="s">
        <v>46</v>
      </c>
      <c r="C48" s="71">
        <v>22148</v>
      </c>
      <c r="D48" s="71">
        <v>26006</v>
      </c>
      <c r="E48" s="71">
        <v>26217</v>
      </c>
      <c r="F48" s="71"/>
      <c r="G48" s="71"/>
      <c r="H48" s="71"/>
      <c r="I48" s="83">
        <f>E48/'[1]4a_İl'!E47</f>
        <v>0.19057622831056867</v>
      </c>
      <c r="J48" s="92">
        <f t="shared" si="0"/>
        <v>6.4878549147660133E-3</v>
      </c>
      <c r="K48" s="92">
        <f t="shared" si="1"/>
        <v>0.18371862019143942</v>
      </c>
      <c r="L48" s="90">
        <f t="shared" si="2"/>
        <v>4069</v>
      </c>
      <c r="M48" s="93">
        <f t="shared" si="4"/>
        <v>9.3955795287663131E-3</v>
      </c>
      <c r="N48" s="91">
        <f t="shared" si="3"/>
        <v>211</v>
      </c>
      <c r="O48" s="91">
        <f t="shared" si="5"/>
        <v>0</v>
      </c>
    </row>
    <row r="49" spans="1:15">
      <c r="A49" s="70">
        <v>47</v>
      </c>
      <c r="B49" s="82" t="s">
        <v>47</v>
      </c>
      <c r="C49" s="71">
        <v>8768</v>
      </c>
      <c r="D49" s="71">
        <v>12712</v>
      </c>
      <c r="E49" s="71">
        <v>11925</v>
      </c>
      <c r="F49" s="71"/>
      <c r="G49" s="71"/>
      <c r="H49" s="71"/>
      <c r="I49" s="83">
        <f>E49/'[1]4a_İl'!E48</f>
        <v>0.20347398774890371</v>
      </c>
      <c r="J49" s="92">
        <f t="shared" si="0"/>
        <v>2.9510496951819318E-3</v>
      </c>
      <c r="K49" s="92">
        <f t="shared" si="1"/>
        <v>0.36005930656934304</v>
      </c>
      <c r="L49" s="90">
        <f t="shared" si="2"/>
        <v>3157</v>
      </c>
      <c r="M49" s="93">
        <f t="shared" si="4"/>
        <v>7.2897135837589706E-3</v>
      </c>
      <c r="N49" s="91">
        <f t="shared" si="3"/>
        <v>-787</v>
      </c>
      <c r="O49" s="91">
        <f t="shared" si="5"/>
        <v>0</v>
      </c>
    </row>
    <row r="50" spans="1:15">
      <c r="A50" s="70">
        <v>48</v>
      </c>
      <c r="B50" s="82" t="s">
        <v>48</v>
      </c>
      <c r="C50" s="71">
        <v>43182</v>
      </c>
      <c r="D50" s="71">
        <v>50116</v>
      </c>
      <c r="E50" s="71">
        <v>48743</v>
      </c>
      <c r="F50" s="71"/>
      <c r="G50" s="71"/>
      <c r="H50" s="71"/>
      <c r="I50" s="83">
        <f>E50/'[1]4a_İl'!E49</f>
        <v>0.25627638711441297</v>
      </c>
      <c r="J50" s="92">
        <f t="shared" si="0"/>
        <v>1.2062307362033786E-2</v>
      </c>
      <c r="K50" s="92">
        <f t="shared" si="1"/>
        <v>0.12878051039785096</v>
      </c>
      <c r="L50" s="90">
        <f t="shared" si="2"/>
        <v>5561</v>
      </c>
      <c r="M50" s="93">
        <f t="shared" si="4"/>
        <v>1.2840702324765169E-2</v>
      </c>
      <c r="N50" s="91">
        <f t="shared" si="3"/>
        <v>-1373</v>
      </c>
      <c r="O50" s="91">
        <f t="shared" si="5"/>
        <v>0</v>
      </c>
    </row>
    <row r="51" spans="1:15">
      <c r="A51" s="70">
        <v>49</v>
      </c>
      <c r="B51" s="82" t="s">
        <v>49</v>
      </c>
      <c r="C51" s="71">
        <v>3251</v>
      </c>
      <c r="D51" s="71">
        <v>5557</v>
      </c>
      <c r="E51" s="71">
        <v>5511</v>
      </c>
      <c r="F51" s="71"/>
      <c r="G51" s="71"/>
      <c r="H51" s="71"/>
      <c r="I51" s="83">
        <f>E51/'[1]4a_İl'!E50</f>
        <v>0.24562107233587377</v>
      </c>
      <c r="J51" s="92">
        <f t="shared" si="0"/>
        <v>1.3637932805155243E-3</v>
      </c>
      <c r="K51" s="92">
        <f t="shared" si="1"/>
        <v>0.69517071670255304</v>
      </c>
      <c r="L51" s="90">
        <f t="shared" si="2"/>
        <v>2260</v>
      </c>
      <c r="M51" s="93">
        <f t="shared" si="4"/>
        <v>5.2184835917945122E-3</v>
      </c>
      <c r="N51" s="91">
        <f t="shared" si="3"/>
        <v>-46</v>
      </c>
      <c r="O51" s="91">
        <f t="shared" si="5"/>
        <v>0</v>
      </c>
    </row>
    <row r="52" spans="1:15">
      <c r="A52" s="70">
        <v>50</v>
      </c>
      <c r="B52" s="82" t="s">
        <v>50</v>
      </c>
      <c r="C52" s="71">
        <v>7690</v>
      </c>
      <c r="D52" s="71">
        <v>9352</v>
      </c>
      <c r="E52" s="71">
        <v>9194</v>
      </c>
      <c r="F52" s="71"/>
      <c r="G52" s="71"/>
      <c r="H52" s="71"/>
      <c r="I52" s="83">
        <f>E52/'[1]4a_İl'!E51</f>
        <v>0.22528791962754227</v>
      </c>
      <c r="J52" s="92">
        <f t="shared" si="0"/>
        <v>2.2752160081763255E-3</v>
      </c>
      <c r="K52" s="92">
        <f t="shared" si="1"/>
        <v>0.19557867360208062</v>
      </c>
      <c r="L52" s="90">
        <f t="shared" si="2"/>
        <v>1504</v>
      </c>
      <c r="M52" s="93">
        <f t="shared" si="4"/>
        <v>3.4728315584331617E-3</v>
      </c>
      <c r="N52" s="91">
        <f t="shared" si="3"/>
        <v>-158</v>
      </c>
      <c r="O52" s="91">
        <f t="shared" si="5"/>
        <v>0</v>
      </c>
    </row>
    <row r="53" spans="1:15">
      <c r="A53" s="70">
        <v>51</v>
      </c>
      <c r="B53" s="82" t="s">
        <v>51</v>
      </c>
      <c r="C53" s="71">
        <v>6668</v>
      </c>
      <c r="D53" s="71">
        <v>8298</v>
      </c>
      <c r="E53" s="71">
        <v>8249</v>
      </c>
      <c r="F53" s="71"/>
      <c r="G53" s="71"/>
      <c r="H53" s="71"/>
      <c r="I53" s="83">
        <f>E53/'[1]4a_İl'!E52</f>
        <v>0.20396103253881911</v>
      </c>
      <c r="J53" s="92">
        <f t="shared" si="0"/>
        <v>2.0413592398788893E-3</v>
      </c>
      <c r="K53" s="92">
        <f t="shared" si="1"/>
        <v>0.23710257948410318</v>
      </c>
      <c r="L53" s="90">
        <f t="shared" si="2"/>
        <v>1581</v>
      </c>
      <c r="M53" s="93">
        <f t="shared" si="4"/>
        <v>3.650629450719966E-3</v>
      </c>
      <c r="N53" s="91">
        <f t="shared" si="3"/>
        <v>-49</v>
      </c>
      <c r="O53" s="91">
        <f t="shared" si="5"/>
        <v>0</v>
      </c>
    </row>
    <row r="54" spans="1:15">
      <c r="A54" s="70">
        <v>52</v>
      </c>
      <c r="B54" s="82" t="s">
        <v>52</v>
      </c>
      <c r="C54" s="71">
        <v>23194</v>
      </c>
      <c r="D54" s="71">
        <v>28751</v>
      </c>
      <c r="E54" s="71">
        <v>27953</v>
      </c>
      <c r="F54" s="71"/>
      <c r="G54" s="71"/>
      <c r="H54" s="71"/>
      <c r="I54" s="83">
        <f>E54/'[1]4a_İl'!E53</f>
        <v>0.36317218620483571</v>
      </c>
      <c r="J54" s="92">
        <f t="shared" si="0"/>
        <v>6.917458459490192E-3</v>
      </c>
      <c r="K54" s="92">
        <f t="shared" si="1"/>
        <v>0.20518237475209106</v>
      </c>
      <c r="L54" s="90">
        <f t="shared" si="2"/>
        <v>4759</v>
      </c>
      <c r="M54" s="93">
        <f t="shared" si="4"/>
        <v>1.0988833368738975E-2</v>
      </c>
      <c r="N54" s="91">
        <f t="shared" si="3"/>
        <v>-798</v>
      </c>
      <c r="O54" s="91">
        <f t="shared" si="5"/>
        <v>0</v>
      </c>
    </row>
    <row r="55" spans="1:15">
      <c r="A55" s="70">
        <v>53</v>
      </c>
      <c r="B55" s="82" t="s">
        <v>53</v>
      </c>
      <c r="C55" s="71">
        <v>10517</v>
      </c>
      <c r="D55" s="71">
        <v>12567</v>
      </c>
      <c r="E55" s="71">
        <v>11522</v>
      </c>
      <c r="F55" s="71"/>
      <c r="G55" s="71"/>
      <c r="H55" s="71"/>
      <c r="I55" s="83">
        <f>E55/'[1]4a_İl'!E54</f>
        <v>0.20121546575390312</v>
      </c>
      <c r="J55" s="92">
        <f t="shared" si="0"/>
        <v>2.8513203008709619E-3</v>
      </c>
      <c r="K55" s="92">
        <f t="shared" si="1"/>
        <v>9.5559570219644382E-2</v>
      </c>
      <c r="L55" s="90">
        <f t="shared" si="2"/>
        <v>1005</v>
      </c>
      <c r="M55" s="93">
        <f t="shared" si="4"/>
        <v>2.320608853873223E-3</v>
      </c>
      <c r="N55" s="91">
        <f t="shared" si="3"/>
        <v>-1045</v>
      </c>
      <c r="O55" s="91">
        <f t="shared" si="5"/>
        <v>0</v>
      </c>
    </row>
    <row r="56" spans="1:15">
      <c r="A56" s="70">
        <v>54</v>
      </c>
      <c r="B56" s="82" t="s">
        <v>54</v>
      </c>
      <c r="C56" s="71">
        <v>45996</v>
      </c>
      <c r="D56" s="71">
        <v>51313</v>
      </c>
      <c r="E56" s="71">
        <v>50964</v>
      </c>
      <c r="F56" s="71"/>
      <c r="G56" s="71"/>
      <c r="H56" s="71"/>
      <c r="I56" s="83">
        <f>E56/'[1]4a_İl'!E55</f>
        <v>0.29046929679574135</v>
      </c>
      <c r="J56" s="92">
        <f t="shared" si="0"/>
        <v>1.2611932634402681E-2</v>
      </c>
      <c r="K56" s="92">
        <f t="shared" si="1"/>
        <v>0.10800939212105401</v>
      </c>
      <c r="L56" s="90">
        <f t="shared" si="2"/>
        <v>4968</v>
      </c>
      <c r="M56" s="93">
        <f t="shared" si="4"/>
        <v>1.1471427647803158E-2</v>
      </c>
      <c r="N56" s="91">
        <f t="shared" si="3"/>
        <v>-349</v>
      </c>
      <c r="O56" s="91">
        <f t="shared" si="5"/>
        <v>0</v>
      </c>
    </row>
    <row r="57" spans="1:15">
      <c r="A57" s="70">
        <v>55</v>
      </c>
      <c r="B57" s="82" t="s">
        <v>55</v>
      </c>
      <c r="C57" s="71">
        <v>44749</v>
      </c>
      <c r="D57" s="71">
        <v>51376</v>
      </c>
      <c r="E57" s="71">
        <v>50804</v>
      </c>
      <c r="F57" s="71"/>
      <c r="G57" s="71"/>
      <c r="H57" s="71"/>
      <c r="I57" s="83">
        <f>E57/'[1]4a_İl'!E56</f>
        <v>0.31672131965138461</v>
      </c>
      <c r="J57" s="92">
        <f t="shared" si="0"/>
        <v>1.2572337837653909E-2</v>
      </c>
      <c r="K57" s="92">
        <f t="shared" si="1"/>
        <v>0.13531028626338018</v>
      </c>
      <c r="L57" s="90">
        <f t="shared" si="2"/>
        <v>6055</v>
      </c>
      <c r="M57" s="93">
        <f t="shared" si="4"/>
        <v>1.3981379711644145E-2</v>
      </c>
      <c r="N57" s="91">
        <f t="shared" si="3"/>
        <v>-572</v>
      </c>
      <c r="O57" s="91">
        <f t="shared" si="5"/>
        <v>0</v>
      </c>
    </row>
    <row r="58" spans="1:15">
      <c r="A58" s="70">
        <v>56</v>
      </c>
      <c r="B58" s="82" t="s">
        <v>56</v>
      </c>
      <c r="C58" s="71">
        <v>2627</v>
      </c>
      <c r="D58" s="71">
        <v>4523</v>
      </c>
      <c r="E58" s="71">
        <v>4155</v>
      </c>
      <c r="F58" s="71"/>
      <c r="G58" s="71"/>
      <c r="H58" s="71"/>
      <c r="I58" s="83">
        <f>E58/'[1]4a_İl'!E57</f>
        <v>0.18543312357745348</v>
      </c>
      <c r="J58" s="92">
        <f t="shared" si="0"/>
        <v>1.0282273780696793E-3</v>
      </c>
      <c r="K58" s="92">
        <f t="shared" si="1"/>
        <v>0.58165207460982105</v>
      </c>
      <c r="L58" s="90">
        <f t="shared" si="2"/>
        <v>1528</v>
      </c>
      <c r="M58" s="93">
        <f t="shared" si="4"/>
        <v>3.5282490833017763E-3</v>
      </c>
      <c r="N58" s="91">
        <f t="shared" si="3"/>
        <v>-368</v>
      </c>
      <c r="O58" s="91">
        <f t="shared" si="5"/>
        <v>0</v>
      </c>
    </row>
    <row r="59" spans="1:15">
      <c r="A59" s="70">
        <v>57</v>
      </c>
      <c r="B59" s="82" t="s">
        <v>57</v>
      </c>
      <c r="C59" s="71">
        <v>6032</v>
      </c>
      <c r="D59" s="71">
        <v>7750</v>
      </c>
      <c r="E59" s="71">
        <v>7279</v>
      </c>
      <c r="F59" s="71"/>
      <c r="G59" s="71"/>
      <c r="H59" s="71"/>
      <c r="I59" s="83">
        <f>E59/'[1]4a_İl'!E58</f>
        <v>0.30310222777430773</v>
      </c>
      <c r="J59" s="92">
        <f t="shared" si="0"/>
        <v>1.8013157845894576E-3</v>
      </c>
      <c r="K59" s="92">
        <f t="shared" si="1"/>
        <v>0.20673076923076922</v>
      </c>
      <c r="L59" s="90">
        <f t="shared" si="2"/>
        <v>1247</v>
      </c>
      <c r="M59" s="93">
        <f t="shared" si="4"/>
        <v>2.8794022296317503E-3</v>
      </c>
      <c r="N59" s="91">
        <f t="shared" si="3"/>
        <v>-471</v>
      </c>
      <c r="O59" s="91">
        <f t="shared" si="5"/>
        <v>0</v>
      </c>
    </row>
    <row r="60" spans="1:15">
      <c r="A60" s="70">
        <v>58</v>
      </c>
      <c r="B60" s="82" t="s">
        <v>58</v>
      </c>
      <c r="C60" s="71">
        <v>12996</v>
      </c>
      <c r="D60" s="71">
        <v>16141</v>
      </c>
      <c r="E60" s="71">
        <v>15600</v>
      </c>
      <c r="F60" s="71"/>
      <c r="G60" s="71"/>
      <c r="H60" s="71"/>
      <c r="I60" s="83">
        <f>E60/'[1]4a_İl'!E59</f>
        <v>0.19249990745196757</v>
      </c>
      <c r="J60" s="92">
        <f t="shared" si="0"/>
        <v>3.8604926830052948E-3</v>
      </c>
      <c r="K60" s="92">
        <f t="shared" si="1"/>
        <v>0.20036934441366575</v>
      </c>
      <c r="L60" s="90">
        <f t="shared" si="2"/>
        <v>2604</v>
      </c>
      <c r="M60" s="93">
        <f t="shared" si="4"/>
        <v>6.0128014482446496E-3</v>
      </c>
      <c r="N60" s="91">
        <f t="shared" si="3"/>
        <v>-541</v>
      </c>
      <c r="O60" s="91">
        <f t="shared" si="5"/>
        <v>0</v>
      </c>
    </row>
    <row r="61" spans="1:15">
      <c r="A61" s="70">
        <v>59</v>
      </c>
      <c r="B61" s="82" t="s">
        <v>59</v>
      </c>
      <c r="C61" s="71">
        <v>74994</v>
      </c>
      <c r="D61" s="71">
        <v>82855</v>
      </c>
      <c r="E61" s="71">
        <v>82336</v>
      </c>
      <c r="F61" s="71"/>
      <c r="G61" s="71"/>
      <c r="H61" s="71"/>
      <c r="I61" s="83">
        <f>E61/'[1]4a_İl'!E60</f>
        <v>0.33159753686050397</v>
      </c>
      <c r="J61" s="92">
        <f t="shared" si="0"/>
        <v>2.0375482406918201E-2</v>
      </c>
      <c r="K61" s="92">
        <f t="shared" si="1"/>
        <v>9.790116542656746E-2</v>
      </c>
      <c r="L61" s="90">
        <f t="shared" si="2"/>
        <v>7342</v>
      </c>
      <c r="M61" s="93">
        <f t="shared" si="4"/>
        <v>1.6953144482723587E-2</v>
      </c>
      <c r="N61" s="91">
        <f t="shared" si="3"/>
        <v>-519</v>
      </c>
      <c r="O61" s="91">
        <f t="shared" si="5"/>
        <v>0</v>
      </c>
    </row>
    <row r="62" spans="1:15">
      <c r="A62" s="70">
        <v>60</v>
      </c>
      <c r="B62" s="82" t="s">
        <v>60</v>
      </c>
      <c r="C62" s="71">
        <v>12379</v>
      </c>
      <c r="D62" s="71">
        <v>15855</v>
      </c>
      <c r="E62" s="71">
        <v>15899</v>
      </c>
      <c r="F62" s="71"/>
      <c r="G62" s="71"/>
      <c r="H62" s="71"/>
      <c r="I62" s="83">
        <f>E62/'[1]4a_İl'!E61</f>
        <v>0.28759813320791577</v>
      </c>
      <c r="J62" s="92">
        <f t="shared" si="0"/>
        <v>3.9344854594295627E-3</v>
      </c>
      <c r="K62" s="92">
        <f t="shared" si="1"/>
        <v>0.28435253251474268</v>
      </c>
      <c r="L62" s="90">
        <f t="shared" si="2"/>
        <v>3520</v>
      </c>
      <c r="M62" s="93">
        <f t="shared" si="4"/>
        <v>8.1279036473967618E-3</v>
      </c>
      <c r="N62" s="91">
        <f t="shared" si="3"/>
        <v>44</v>
      </c>
      <c r="O62" s="91">
        <f t="shared" si="5"/>
        <v>0</v>
      </c>
    </row>
    <row r="63" spans="1:15">
      <c r="A63" s="70">
        <v>61</v>
      </c>
      <c r="B63" s="82" t="s">
        <v>61</v>
      </c>
      <c r="C63" s="71">
        <v>30744</v>
      </c>
      <c r="D63" s="71">
        <v>36087</v>
      </c>
      <c r="E63" s="71">
        <v>33765</v>
      </c>
      <c r="F63" s="71"/>
      <c r="G63" s="71"/>
      <c r="H63" s="71"/>
      <c r="I63" s="83">
        <f>E63/'[1]4a_İl'!E62</f>
        <v>0.28664204762511142</v>
      </c>
      <c r="J63" s="92">
        <f t="shared" si="0"/>
        <v>8.3557394513893435E-3</v>
      </c>
      <c r="K63" s="92">
        <f t="shared" si="1"/>
        <v>9.8263075722092114E-2</v>
      </c>
      <c r="L63" s="90">
        <f t="shared" si="2"/>
        <v>3021</v>
      </c>
      <c r="M63" s="93">
        <f t="shared" si="4"/>
        <v>6.9756809428368231E-3</v>
      </c>
      <c r="N63" s="91">
        <f t="shared" si="3"/>
        <v>-2322</v>
      </c>
      <c r="O63" s="91">
        <f t="shared" si="5"/>
        <v>0</v>
      </c>
    </row>
    <row r="64" spans="1:15">
      <c r="A64" s="70">
        <v>62</v>
      </c>
      <c r="B64" s="82" t="s">
        <v>62</v>
      </c>
      <c r="C64" s="71">
        <v>1482</v>
      </c>
      <c r="D64" s="71">
        <v>2393</v>
      </c>
      <c r="E64" s="71">
        <v>1993</v>
      </c>
      <c r="F64" s="71"/>
      <c r="G64" s="71"/>
      <c r="H64" s="71"/>
      <c r="I64" s="83">
        <f>E64/'[1]4a_İl'!E63</f>
        <v>0.2758859357696567</v>
      </c>
      <c r="J64" s="92">
        <f t="shared" si="0"/>
        <v>4.9320268700189438E-4</v>
      </c>
      <c r="K64" s="92">
        <f t="shared" si="1"/>
        <v>0.34480431848852899</v>
      </c>
      <c r="L64" s="90">
        <f t="shared" si="2"/>
        <v>511</v>
      </c>
      <c r="M64" s="93">
        <f t="shared" si="4"/>
        <v>1.1799314669942457E-3</v>
      </c>
      <c r="N64" s="91">
        <f t="shared" si="3"/>
        <v>-400</v>
      </c>
      <c r="O64" s="91">
        <f t="shared" si="5"/>
        <v>0</v>
      </c>
    </row>
    <row r="65" spans="1:15">
      <c r="A65" s="70">
        <v>63</v>
      </c>
      <c r="B65" s="82" t="s">
        <v>63</v>
      </c>
      <c r="C65" s="71">
        <v>17504</v>
      </c>
      <c r="D65" s="71">
        <v>25860</v>
      </c>
      <c r="E65" s="71">
        <v>25934</v>
      </c>
      <c r="F65" s="71"/>
      <c r="G65" s="71"/>
      <c r="H65" s="71"/>
      <c r="I65" s="83">
        <f>E65/'[1]4a_İl'!E64</f>
        <v>0.21007014758533543</v>
      </c>
      <c r="J65" s="92">
        <f t="shared" si="0"/>
        <v>6.417821618016622E-3</v>
      </c>
      <c r="K65" s="92">
        <f t="shared" si="1"/>
        <v>0.48160420475319926</v>
      </c>
      <c r="L65" s="90">
        <f t="shared" si="2"/>
        <v>8430</v>
      </c>
      <c r="M65" s="93">
        <f t="shared" si="4"/>
        <v>1.9465405610100767E-2</v>
      </c>
      <c r="N65" s="91">
        <f t="shared" si="3"/>
        <v>74</v>
      </c>
      <c r="O65" s="91">
        <f t="shared" si="5"/>
        <v>0</v>
      </c>
    </row>
    <row r="66" spans="1:15">
      <c r="A66" s="70">
        <v>64</v>
      </c>
      <c r="B66" s="82" t="s">
        <v>64</v>
      </c>
      <c r="C66" s="71">
        <v>16324</v>
      </c>
      <c r="D66" s="71">
        <v>19204</v>
      </c>
      <c r="E66" s="71">
        <v>18837</v>
      </c>
      <c r="F66" s="71"/>
      <c r="G66" s="71"/>
      <c r="H66" s="71"/>
      <c r="I66" s="83">
        <f>E66/'[1]4a_İl'!E65</f>
        <v>0.30395494812256951</v>
      </c>
      <c r="J66" s="92">
        <f t="shared" si="0"/>
        <v>4.6615449147288934E-3</v>
      </c>
      <c r="K66" s="92">
        <f t="shared" si="1"/>
        <v>0.15394511149228129</v>
      </c>
      <c r="L66" s="90">
        <f t="shared" si="2"/>
        <v>2513</v>
      </c>
      <c r="M66" s="93">
        <f t="shared" si="4"/>
        <v>5.8026766664511543E-3</v>
      </c>
      <c r="N66" s="91">
        <f t="shared" si="3"/>
        <v>-367</v>
      </c>
      <c r="O66" s="91">
        <f t="shared" si="5"/>
        <v>0</v>
      </c>
    </row>
    <row r="67" spans="1:15">
      <c r="A67" s="70">
        <v>65</v>
      </c>
      <c r="B67" s="82" t="s">
        <v>65</v>
      </c>
      <c r="C67" s="71">
        <v>10217</v>
      </c>
      <c r="D67" s="71">
        <v>15389</v>
      </c>
      <c r="E67" s="71">
        <v>14876</v>
      </c>
      <c r="F67" s="71"/>
      <c r="G67" s="71"/>
      <c r="H67" s="71"/>
      <c r="I67" s="83">
        <f>E67/'[1]4a_İl'!E66</f>
        <v>0.21275439424493356</v>
      </c>
      <c r="J67" s="92">
        <f t="shared" ref="J67:J84" si="6">E67/$E$84</f>
        <v>3.6813262277171003E-3</v>
      </c>
      <c r="K67" s="92">
        <f t="shared" ref="K67:K84" si="7">(E67-C67)/C67</f>
        <v>0.45600469805226584</v>
      </c>
      <c r="L67" s="90">
        <f t="shared" ref="L67:L84" si="8">E67-C67</f>
        <v>4659</v>
      </c>
      <c r="M67" s="93">
        <f t="shared" si="4"/>
        <v>1.0757927015119748E-2</v>
      </c>
      <c r="N67" s="91">
        <f t="shared" ref="N67:N84" si="9">E67-D67</f>
        <v>-513</v>
      </c>
      <c r="O67" s="91">
        <f t="shared" si="5"/>
        <v>0</v>
      </c>
    </row>
    <row r="68" spans="1:15">
      <c r="A68" s="70">
        <v>66</v>
      </c>
      <c r="B68" s="82" t="s">
        <v>66</v>
      </c>
      <c r="C68" s="71">
        <v>6307</v>
      </c>
      <c r="D68" s="71">
        <v>8858</v>
      </c>
      <c r="E68" s="71">
        <v>8057</v>
      </c>
      <c r="F68" s="71"/>
      <c r="G68" s="71"/>
      <c r="H68" s="71"/>
      <c r="I68" s="83">
        <f>E68/'[1]4a_İl'!E67</f>
        <v>0.19680500256479153</v>
      </c>
      <c r="J68" s="92">
        <f t="shared" si="6"/>
        <v>1.9938454837803627E-3</v>
      </c>
      <c r="K68" s="92">
        <f t="shared" si="7"/>
        <v>0.27746947835738067</v>
      </c>
      <c r="L68" s="90">
        <f t="shared" si="8"/>
        <v>1750</v>
      </c>
      <c r="M68" s="93">
        <f t="shared" ref="M68:M84" si="10">L68/$L$84</f>
        <v>4.0408611883364582E-3</v>
      </c>
      <c r="N68" s="91">
        <f t="shared" si="9"/>
        <v>-801</v>
      </c>
      <c r="O68" s="91">
        <f t="shared" ref="O68:O83" si="11">H68-G68</f>
        <v>0</v>
      </c>
    </row>
    <row r="69" spans="1:15">
      <c r="A69" s="70">
        <v>67</v>
      </c>
      <c r="B69" s="82" t="s">
        <v>67</v>
      </c>
      <c r="C69" s="71">
        <v>17613</v>
      </c>
      <c r="D69" s="71">
        <v>20819</v>
      </c>
      <c r="E69" s="71">
        <v>20237</v>
      </c>
      <c r="F69" s="71"/>
      <c r="G69" s="71"/>
      <c r="H69" s="71"/>
      <c r="I69" s="83">
        <f>E69/'[1]4a_İl'!E68</f>
        <v>0.23332526258748112</v>
      </c>
      <c r="J69" s="92">
        <f t="shared" si="6"/>
        <v>5.0079993862806507E-3</v>
      </c>
      <c r="K69" s="92">
        <f t="shared" si="7"/>
        <v>0.14898086640549593</v>
      </c>
      <c r="L69" s="90">
        <f t="shared" si="8"/>
        <v>2624</v>
      </c>
      <c r="M69" s="93">
        <f t="shared" si="10"/>
        <v>6.0589827189684951E-3</v>
      </c>
      <c r="N69" s="91">
        <f t="shared" si="9"/>
        <v>-582</v>
      </c>
      <c r="O69" s="91">
        <f t="shared" si="11"/>
        <v>0</v>
      </c>
    </row>
    <row r="70" spans="1:15">
      <c r="A70" s="70">
        <v>68</v>
      </c>
      <c r="B70" s="82" t="s">
        <v>68</v>
      </c>
      <c r="C70" s="71">
        <v>8166</v>
      </c>
      <c r="D70" s="71">
        <v>10258</v>
      </c>
      <c r="E70" s="71">
        <v>9785</v>
      </c>
      <c r="F70" s="71"/>
      <c r="G70" s="71"/>
      <c r="H70" s="71"/>
      <c r="I70" s="83">
        <f>E70/'[1]4a_İl'!E69</f>
        <v>0.20669187385141843</v>
      </c>
      <c r="J70" s="92">
        <f t="shared" si="6"/>
        <v>2.4214692886671031E-3</v>
      </c>
      <c r="K70" s="92">
        <f t="shared" si="7"/>
        <v>0.19826108253734998</v>
      </c>
      <c r="L70" s="90">
        <f t="shared" si="8"/>
        <v>1619</v>
      </c>
      <c r="M70" s="93">
        <f t="shared" si="10"/>
        <v>3.738373865095272E-3</v>
      </c>
      <c r="N70" s="91">
        <f t="shared" si="9"/>
        <v>-473</v>
      </c>
      <c r="O70" s="91">
        <f t="shared" si="11"/>
        <v>0</v>
      </c>
    </row>
    <row r="71" spans="1:15">
      <c r="A71" s="70">
        <v>69</v>
      </c>
      <c r="B71" s="82" t="s">
        <v>69</v>
      </c>
      <c r="C71" s="71">
        <v>1317</v>
      </c>
      <c r="D71" s="71">
        <v>2277</v>
      </c>
      <c r="E71" s="71">
        <v>1743</v>
      </c>
      <c r="F71" s="71"/>
      <c r="G71" s="71"/>
      <c r="H71" s="71"/>
      <c r="I71" s="83">
        <f>E71/'[1]4a_İl'!E70</f>
        <v>0.19466160375251285</v>
      </c>
      <c r="J71" s="92">
        <f t="shared" si="6"/>
        <v>4.3133581708193773E-4</v>
      </c>
      <c r="K71" s="92">
        <f t="shared" si="7"/>
        <v>0.32346241457858771</v>
      </c>
      <c r="L71" s="90">
        <f t="shared" si="8"/>
        <v>426</v>
      </c>
      <c r="M71" s="93">
        <f t="shared" si="10"/>
        <v>9.8366106641790355E-4</v>
      </c>
      <c r="N71" s="91">
        <f t="shared" si="9"/>
        <v>-534</v>
      </c>
      <c r="O71" s="91">
        <f t="shared" si="11"/>
        <v>0</v>
      </c>
    </row>
    <row r="72" spans="1:15">
      <c r="A72" s="70">
        <v>70</v>
      </c>
      <c r="B72" s="82" t="s">
        <v>70</v>
      </c>
      <c r="C72" s="71">
        <v>12017</v>
      </c>
      <c r="D72" s="71">
        <v>13571</v>
      </c>
      <c r="E72" s="71">
        <v>13381</v>
      </c>
      <c r="F72" s="71"/>
      <c r="G72" s="71"/>
      <c r="H72" s="71"/>
      <c r="I72" s="83">
        <f>E72/'[1]4a_İl'!E71</f>
        <v>0.31931750387781888</v>
      </c>
      <c r="J72" s="92">
        <f t="shared" si="6"/>
        <v>3.3113623455957595E-3</v>
      </c>
      <c r="K72" s="92">
        <f t="shared" si="7"/>
        <v>0.11350586668885745</v>
      </c>
      <c r="L72" s="90">
        <f t="shared" si="8"/>
        <v>1364</v>
      </c>
      <c r="M72" s="93">
        <f t="shared" si="10"/>
        <v>3.149562663366245E-3</v>
      </c>
      <c r="N72" s="91">
        <f t="shared" si="9"/>
        <v>-190</v>
      </c>
      <c r="O72" s="91">
        <f t="shared" si="11"/>
        <v>0</v>
      </c>
    </row>
    <row r="73" spans="1:15">
      <c r="A73" s="70">
        <v>71</v>
      </c>
      <c r="B73" s="82" t="s">
        <v>71</v>
      </c>
      <c r="C73" s="71">
        <v>6880</v>
      </c>
      <c r="D73" s="71">
        <v>8051</v>
      </c>
      <c r="E73" s="71">
        <v>7539</v>
      </c>
      <c r="F73" s="71"/>
      <c r="G73" s="71"/>
      <c r="H73" s="71"/>
      <c r="I73" s="83">
        <f>E73/'[1]4a_İl'!E72</f>
        <v>0.19624635568513119</v>
      </c>
      <c r="J73" s="92">
        <f t="shared" si="6"/>
        <v>1.8656573293062125E-3</v>
      </c>
      <c r="K73" s="92">
        <f t="shared" si="7"/>
        <v>9.5784883720930233E-2</v>
      </c>
      <c r="L73" s="90">
        <f t="shared" si="8"/>
        <v>659</v>
      </c>
      <c r="M73" s="93">
        <f t="shared" si="10"/>
        <v>1.5216728703507005E-3</v>
      </c>
      <c r="N73" s="91">
        <f t="shared" si="9"/>
        <v>-512</v>
      </c>
      <c r="O73" s="91">
        <f t="shared" si="11"/>
        <v>0</v>
      </c>
    </row>
    <row r="74" spans="1:15">
      <c r="A74" s="70">
        <v>72</v>
      </c>
      <c r="B74" s="82" t="s">
        <v>72</v>
      </c>
      <c r="C74" s="71">
        <v>8552</v>
      </c>
      <c r="D74" s="71">
        <v>12004</v>
      </c>
      <c r="E74" s="71">
        <v>11788</v>
      </c>
      <c r="F74" s="71"/>
      <c r="G74" s="71"/>
      <c r="H74" s="71"/>
      <c r="I74" s="83">
        <f>E74/'[1]4a_İl'!E73</f>
        <v>0.23630349804550466</v>
      </c>
      <c r="J74" s="92">
        <f t="shared" si="6"/>
        <v>2.9171466504657956E-3</v>
      </c>
      <c r="K74" s="92">
        <f t="shared" si="7"/>
        <v>0.37839101964452759</v>
      </c>
      <c r="L74" s="90">
        <f t="shared" si="8"/>
        <v>3236</v>
      </c>
      <c r="M74" s="93">
        <f t="shared" si="10"/>
        <v>7.4721296031181597E-3</v>
      </c>
      <c r="N74" s="91">
        <f t="shared" si="9"/>
        <v>-216</v>
      </c>
      <c r="O74" s="91">
        <f t="shared" si="11"/>
        <v>0</v>
      </c>
    </row>
    <row r="75" spans="1:15">
      <c r="A75" s="70">
        <v>73</v>
      </c>
      <c r="B75" s="82" t="s">
        <v>73</v>
      </c>
      <c r="C75" s="71">
        <v>4271</v>
      </c>
      <c r="D75" s="71">
        <v>7048</v>
      </c>
      <c r="E75" s="71">
        <v>5711</v>
      </c>
      <c r="F75" s="71"/>
      <c r="G75" s="71"/>
      <c r="H75" s="71"/>
      <c r="I75" s="83">
        <f>E75/'[1]4a_İl'!E74</f>
        <v>0.1994133873389434</v>
      </c>
      <c r="J75" s="92">
        <f t="shared" si="6"/>
        <v>1.4132867764514896E-3</v>
      </c>
      <c r="K75" s="92">
        <f t="shared" si="7"/>
        <v>0.33715757433856242</v>
      </c>
      <c r="L75" s="90">
        <f t="shared" si="8"/>
        <v>1440</v>
      </c>
      <c r="M75" s="93">
        <f t="shared" si="10"/>
        <v>3.3250514921168571E-3</v>
      </c>
      <c r="N75" s="91">
        <f t="shared" si="9"/>
        <v>-1337</v>
      </c>
      <c r="O75" s="91">
        <f t="shared" si="11"/>
        <v>0</v>
      </c>
    </row>
    <row r="76" spans="1:15">
      <c r="A76" s="70">
        <v>74</v>
      </c>
      <c r="B76" s="82" t="s">
        <v>74</v>
      </c>
      <c r="C76" s="71">
        <v>7069</v>
      </c>
      <c r="D76" s="71">
        <v>8544</v>
      </c>
      <c r="E76" s="71">
        <v>8309</v>
      </c>
      <c r="F76" s="71"/>
      <c r="G76" s="71"/>
      <c r="H76" s="71"/>
      <c r="I76" s="83">
        <f>E76/'[1]4a_İl'!E75</f>
        <v>0.30050632911392405</v>
      </c>
      <c r="J76" s="92">
        <f t="shared" si="6"/>
        <v>2.0562072886596791E-3</v>
      </c>
      <c r="K76" s="92">
        <f t="shared" si="7"/>
        <v>0.17541377846937331</v>
      </c>
      <c r="L76" s="90">
        <f t="shared" si="8"/>
        <v>1240</v>
      </c>
      <c r="M76" s="93">
        <f t="shared" si="10"/>
        <v>2.8632387848784046E-3</v>
      </c>
      <c r="N76" s="91">
        <f t="shared" si="9"/>
        <v>-235</v>
      </c>
      <c r="O76" s="91">
        <f t="shared" si="11"/>
        <v>0</v>
      </c>
    </row>
    <row r="77" spans="1:15">
      <c r="A77" s="70">
        <v>75</v>
      </c>
      <c r="B77" s="82" t="s">
        <v>75</v>
      </c>
      <c r="C77" s="71">
        <v>1332</v>
      </c>
      <c r="D77" s="71">
        <v>2499</v>
      </c>
      <c r="E77" s="71">
        <v>2096</v>
      </c>
      <c r="F77" s="71"/>
      <c r="G77" s="71"/>
      <c r="H77" s="71"/>
      <c r="I77" s="83">
        <f>E77/'[1]4a_İl'!E76</f>
        <v>0.22854650528840911</v>
      </c>
      <c r="J77" s="92">
        <f t="shared" si="6"/>
        <v>5.1869183740891646E-4</v>
      </c>
      <c r="K77" s="92">
        <f t="shared" si="7"/>
        <v>0.57357357357357353</v>
      </c>
      <c r="L77" s="90">
        <f t="shared" si="8"/>
        <v>764</v>
      </c>
      <c r="M77" s="93">
        <f t="shared" si="10"/>
        <v>1.7641245416508881E-3</v>
      </c>
      <c r="N77" s="91">
        <f t="shared" si="9"/>
        <v>-403</v>
      </c>
      <c r="O77" s="91">
        <f t="shared" si="11"/>
        <v>0</v>
      </c>
    </row>
    <row r="78" spans="1:15">
      <c r="A78" s="70">
        <v>76</v>
      </c>
      <c r="B78" s="82" t="s">
        <v>76</v>
      </c>
      <c r="C78" s="71">
        <v>2767</v>
      </c>
      <c r="D78" s="71">
        <v>4364</v>
      </c>
      <c r="E78" s="71">
        <v>4407</v>
      </c>
      <c r="F78" s="71"/>
      <c r="G78" s="71"/>
      <c r="H78" s="71"/>
      <c r="I78" s="83">
        <f>E78/'[1]4a_İl'!E77</f>
        <v>0.29847612597358619</v>
      </c>
      <c r="J78" s="92">
        <f t="shared" si="6"/>
        <v>1.0905891829489957E-3</v>
      </c>
      <c r="K78" s="92">
        <f t="shared" si="7"/>
        <v>0.59269967473798335</v>
      </c>
      <c r="L78" s="90">
        <f t="shared" si="8"/>
        <v>1640</v>
      </c>
      <c r="M78" s="93">
        <f t="shared" si="10"/>
        <v>3.7868641993553096E-3</v>
      </c>
      <c r="N78" s="91">
        <f t="shared" si="9"/>
        <v>43</v>
      </c>
      <c r="O78" s="91">
        <f t="shared" si="11"/>
        <v>0</v>
      </c>
    </row>
    <row r="79" spans="1:15">
      <c r="A79" s="70">
        <v>77</v>
      </c>
      <c r="B79" s="82" t="s">
        <v>77</v>
      </c>
      <c r="C79" s="71">
        <v>12147</v>
      </c>
      <c r="D79" s="71">
        <v>13635</v>
      </c>
      <c r="E79" s="71">
        <v>13500</v>
      </c>
      <c r="F79" s="71"/>
      <c r="G79" s="71"/>
      <c r="H79" s="71"/>
      <c r="I79" s="83">
        <f>E79/'[1]4a_İl'!E78</f>
        <v>0.26004045073678128</v>
      </c>
      <c r="J79" s="92">
        <f t="shared" si="6"/>
        <v>3.3408109756776589E-3</v>
      </c>
      <c r="K79" s="92">
        <f t="shared" si="7"/>
        <v>0.11138552729068905</v>
      </c>
      <c r="L79" s="90">
        <f t="shared" si="8"/>
        <v>1353</v>
      </c>
      <c r="M79" s="93">
        <f t="shared" si="10"/>
        <v>3.1241629644681301E-3</v>
      </c>
      <c r="N79" s="91">
        <f t="shared" si="9"/>
        <v>-135</v>
      </c>
      <c r="O79" s="91">
        <f t="shared" si="11"/>
        <v>0</v>
      </c>
    </row>
    <row r="80" spans="1:15">
      <c r="A80" s="70">
        <v>78</v>
      </c>
      <c r="B80" s="82" t="s">
        <v>78</v>
      </c>
      <c r="C80" s="71">
        <v>8301</v>
      </c>
      <c r="D80" s="71">
        <v>9882</v>
      </c>
      <c r="E80" s="71">
        <v>9815</v>
      </c>
      <c r="F80" s="71"/>
      <c r="G80" s="71"/>
      <c r="H80" s="71"/>
      <c r="I80" s="83">
        <f>E80/'[1]4a_İl'!E79</f>
        <v>0.24691202737038062</v>
      </c>
      <c r="J80" s="92">
        <f t="shared" si="6"/>
        <v>2.428893313057498E-3</v>
      </c>
      <c r="K80" s="92">
        <f t="shared" si="7"/>
        <v>0.18238766413685098</v>
      </c>
      <c r="L80" s="90">
        <f t="shared" si="8"/>
        <v>1514</v>
      </c>
      <c r="M80" s="93">
        <f t="shared" si="10"/>
        <v>3.4959221937950844E-3</v>
      </c>
      <c r="N80" s="91">
        <f t="shared" si="9"/>
        <v>-67</v>
      </c>
      <c r="O80" s="91">
        <f t="shared" si="11"/>
        <v>0</v>
      </c>
    </row>
    <row r="81" spans="1:15">
      <c r="A81" s="70">
        <v>79</v>
      </c>
      <c r="B81" s="82" t="s">
        <v>79</v>
      </c>
      <c r="C81" s="71">
        <v>3582</v>
      </c>
      <c r="D81" s="71">
        <v>4498</v>
      </c>
      <c r="E81" s="71">
        <v>3430</v>
      </c>
      <c r="F81" s="71"/>
      <c r="G81" s="71"/>
      <c r="H81" s="71"/>
      <c r="I81" s="83">
        <f>E81/'[1]4a_İl'!E80</f>
        <v>0.25043808411214952</v>
      </c>
      <c r="J81" s="92">
        <f t="shared" si="6"/>
        <v>8.4881345530180518E-4</v>
      </c>
      <c r="K81" s="92">
        <f t="shared" si="7"/>
        <v>-4.243439419318816E-2</v>
      </c>
      <c r="L81" s="90">
        <f t="shared" si="8"/>
        <v>-152</v>
      </c>
      <c r="M81" s="93">
        <f t="shared" si="10"/>
        <v>-3.5097765750122381E-4</v>
      </c>
      <c r="N81" s="91">
        <f t="shared" si="9"/>
        <v>-1068</v>
      </c>
      <c r="O81" s="91">
        <f t="shared" si="11"/>
        <v>0</v>
      </c>
    </row>
    <row r="82" spans="1:15">
      <c r="A82" s="70">
        <v>80</v>
      </c>
      <c r="B82" s="82" t="s">
        <v>80</v>
      </c>
      <c r="C82" s="71">
        <v>10123</v>
      </c>
      <c r="D82" s="71">
        <v>12108</v>
      </c>
      <c r="E82" s="71">
        <v>12080</v>
      </c>
      <c r="F82" s="71"/>
      <c r="G82" s="71"/>
      <c r="H82" s="71"/>
      <c r="I82" s="83">
        <f>E82/'[1]4a_İl'!E81</f>
        <v>0.23069284241081658</v>
      </c>
      <c r="J82" s="92">
        <f t="shared" si="6"/>
        <v>2.9894071545323048E-3</v>
      </c>
      <c r="K82" s="92">
        <f t="shared" si="7"/>
        <v>0.19332213770621356</v>
      </c>
      <c r="L82" s="90">
        <f t="shared" si="8"/>
        <v>1957</v>
      </c>
      <c r="M82" s="93">
        <f t="shared" si="10"/>
        <v>4.5188373403282564E-3</v>
      </c>
      <c r="N82" s="91">
        <f t="shared" si="9"/>
        <v>-28</v>
      </c>
      <c r="O82" s="91">
        <f t="shared" si="11"/>
        <v>0</v>
      </c>
    </row>
    <row r="83" spans="1:15">
      <c r="A83" s="70">
        <v>81</v>
      </c>
      <c r="B83" s="82" t="s">
        <v>81</v>
      </c>
      <c r="C83" s="71">
        <v>20246</v>
      </c>
      <c r="D83" s="71">
        <v>23029</v>
      </c>
      <c r="E83" s="71">
        <v>22728</v>
      </c>
      <c r="F83" s="71"/>
      <c r="G83" s="71"/>
      <c r="H83" s="71"/>
      <c r="I83" s="83">
        <f>E83/'[1]4a_İl'!E82</f>
        <v>0.32815477909327173</v>
      </c>
      <c r="J83" s="92">
        <f t="shared" si="6"/>
        <v>5.6244408781630983E-3</v>
      </c>
      <c r="K83" s="92">
        <f t="shared" si="7"/>
        <v>0.12259211696137509</v>
      </c>
      <c r="L83" s="90">
        <f t="shared" si="8"/>
        <v>2482</v>
      </c>
      <c r="M83" s="93">
        <f t="shared" si="10"/>
        <v>5.7310956968291936E-3</v>
      </c>
      <c r="N83" s="91">
        <f t="shared" si="9"/>
        <v>-301</v>
      </c>
      <c r="O83" s="91">
        <f t="shared" si="11"/>
        <v>0</v>
      </c>
    </row>
    <row r="84" spans="1:15" s="101" customFormat="1">
      <c r="A84" s="191" t="s">
        <v>255</v>
      </c>
      <c r="B84" s="191"/>
      <c r="C84" s="72">
        <v>3607859</v>
      </c>
      <c r="D84" s="72">
        <v>4088222</v>
      </c>
      <c r="E84" s="72">
        <v>4040935</v>
      </c>
      <c r="F84" s="60"/>
      <c r="G84" s="60"/>
      <c r="H84" s="60"/>
      <c r="I84" s="104">
        <f>E84/'[1]4a_İl'!E83</f>
        <v>0.28720479566517765</v>
      </c>
      <c r="J84" s="64">
        <f t="shared" si="6"/>
        <v>1</v>
      </c>
      <c r="K84" s="64">
        <f t="shared" si="7"/>
        <v>0.12003684179453798</v>
      </c>
      <c r="L84" s="60">
        <f t="shared" si="8"/>
        <v>433076</v>
      </c>
      <c r="M84" s="65">
        <f t="shared" si="10"/>
        <v>1</v>
      </c>
      <c r="N84" s="60">
        <f t="shared" si="9"/>
        <v>-47287</v>
      </c>
      <c r="O84" s="91">
        <f>H84-G84</f>
        <v>0</v>
      </c>
    </row>
    <row r="85" spans="1:15">
      <c r="F85" s="117"/>
      <c r="G85" s="117"/>
      <c r="H85" s="117"/>
      <c r="I85" s="68"/>
      <c r="M85" s="11"/>
    </row>
    <row r="86" spans="1:15">
      <c r="F86" s="131"/>
      <c r="G86" s="131"/>
      <c r="I86" s="18"/>
      <c r="M86" s="11"/>
    </row>
    <row r="87" spans="1:15">
      <c r="F87" s="131"/>
      <c r="G87" s="131"/>
      <c r="M87" s="11"/>
    </row>
    <row r="88" spans="1:15">
      <c r="M88" s="11"/>
    </row>
    <row r="89" spans="1:15">
      <c r="M89" s="11"/>
    </row>
    <row r="90" spans="1:15">
      <c r="M90" s="1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A56" zoomScale="70" zoomScaleNormal="70" workbookViewId="0">
      <selection sqref="A1:L84"/>
    </sheetView>
  </sheetViews>
  <sheetFormatPr defaultColWidth="8.85546875" defaultRowHeight="15"/>
  <cols>
    <col min="1" max="1" width="18.28515625" style="4" bestFit="1" customWidth="1"/>
    <col min="2" max="2" width="12" style="4" customWidth="1"/>
    <col min="3" max="3" width="12" style="4" bestFit="1" customWidth="1"/>
    <col min="4" max="7" width="12" style="4" customWidth="1"/>
    <col min="8" max="8" width="22.42578125" style="4" customWidth="1"/>
    <col min="9" max="9" width="26.42578125" style="4" customWidth="1"/>
    <col min="10" max="10" width="27.42578125" style="4" customWidth="1"/>
    <col min="11" max="11" width="26.140625" style="4" customWidth="1"/>
    <col min="12" max="12" width="25.140625" style="4" customWidth="1"/>
    <col min="13" max="16384" width="8.85546875" style="4"/>
  </cols>
  <sheetData>
    <row r="1" spans="1:12" ht="15.75" thickBot="1">
      <c r="B1" s="188" t="s">
        <v>163</v>
      </c>
      <c r="C1" s="188"/>
      <c r="D1" s="189"/>
      <c r="E1" s="190" t="s">
        <v>164</v>
      </c>
      <c r="F1" s="188"/>
      <c r="G1" s="189"/>
    </row>
    <row r="2" spans="1:12" ht="45">
      <c r="A2" s="86" t="s">
        <v>258</v>
      </c>
      <c r="B2" s="161">
        <v>42767</v>
      </c>
      <c r="C2" s="161">
        <v>43101</v>
      </c>
      <c r="D2" s="161">
        <v>43132</v>
      </c>
      <c r="E2" s="161">
        <v>42767</v>
      </c>
      <c r="F2" s="161">
        <v>43101</v>
      </c>
      <c r="G2" s="161">
        <v>43132</v>
      </c>
      <c r="H2" s="85" t="s">
        <v>282</v>
      </c>
      <c r="I2" s="1" t="s">
        <v>287</v>
      </c>
      <c r="J2" s="1" t="s">
        <v>288</v>
      </c>
      <c r="K2" s="89" t="s">
        <v>289</v>
      </c>
      <c r="L2" s="152" t="s">
        <v>290</v>
      </c>
    </row>
    <row r="3" spans="1:12">
      <c r="A3" s="162" t="s">
        <v>82</v>
      </c>
      <c r="B3" s="163">
        <v>2359</v>
      </c>
      <c r="C3" s="90">
        <v>3039</v>
      </c>
      <c r="D3" s="26">
        <v>2373</v>
      </c>
      <c r="E3" s="26">
        <v>2342.2170096159598</v>
      </c>
      <c r="F3" s="26">
        <v>2117.99855961815</v>
      </c>
      <c r="G3" s="26">
        <v>2344.0911657295201</v>
      </c>
      <c r="H3" s="93">
        <f>D3/$D$84</f>
        <v>2.2629094550135891E-2</v>
      </c>
      <c r="I3" s="93">
        <f t="shared" ref="I3:I66" si="0">(D3-B3)/B3</f>
        <v>5.9347181008902079E-3</v>
      </c>
      <c r="J3" s="90">
        <f t="shared" ref="J3:J66" si="1">D3-B3</f>
        <v>14</v>
      </c>
      <c r="K3" s="90">
        <f>D3-C3</f>
        <v>-666</v>
      </c>
      <c r="L3" s="90">
        <f>G3-F3</f>
        <v>226.09260611137006</v>
      </c>
    </row>
    <row r="4" spans="1:12">
      <c r="A4" s="162" t="s">
        <v>83</v>
      </c>
      <c r="B4" s="163">
        <v>317</v>
      </c>
      <c r="C4" s="90">
        <v>569</v>
      </c>
      <c r="D4" s="26">
        <v>325</v>
      </c>
      <c r="E4" s="26">
        <v>348.33831430467302</v>
      </c>
      <c r="F4" s="26">
        <v>368.58679796988599</v>
      </c>
      <c r="G4" s="26">
        <v>357.82050495966899</v>
      </c>
      <c r="H4" s="93">
        <f t="shared" ref="H4:H67" si="2">D4/$D$84</f>
        <v>3.0992228102798836E-3</v>
      </c>
      <c r="I4" s="93">
        <f t="shared" si="0"/>
        <v>2.5236593059936908E-2</v>
      </c>
      <c r="J4" s="90">
        <f t="shared" si="1"/>
        <v>8</v>
      </c>
      <c r="K4" s="90">
        <f t="shared" ref="K4:K67" si="3">D4-C4</f>
        <v>-244</v>
      </c>
      <c r="L4" s="90">
        <f t="shared" ref="L4:L67" si="4">G4-F4</f>
        <v>-10.766293010216998</v>
      </c>
    </row>
    <row r="5" spans="1:12">
      <c r="A5" s="162" t="s">
        <v>84</v>
      </c>
      <c r="B5" s="163">
        <v>730</v>
      </c>
      <c r="C5" s="90">
        <v>1416</v>
      </c>
      <c r="D5" s="26">
        <v>791</v>
      </c>
      <c r="E5" s="26">
        <v>737.746695949529</v>
      </c>
      <c r="F5" s="26">
        <v>726.39290045709402</v>
      </c>
      <c r="G5" s="26">
        <v>793.70230103052404</v>
      </c>
      <c r="H5" s="93">
        <f t="shared" si="2"/>
        <v>7.5430315167119627E-3</v>
      </c>
      <c r="I5" s="93">
        <f t="shared" si="0"/>
        <v>8.3561643835616442E-2</v>
      </c>
      <c r="J5" s="90">
        <f t="shared" si="1"/>
        <v>61</v>
      </c>
      <c r="K5" s="90">
        <f t="shared" si="3"/>
        <v>-625</v>
      </c>
      <c r="L5" s="90">
        <f t="shared" si="4"/>
        <v>67.309400573430025</v>
      </c>
    </row>
    <row r="6" spans="1:12">
      <c r="A6" s="162" t="s">
        <v>85</v>
      </c>
      <c r="B6" s="163">
        <v>98</v>
      </c>
      <c r="C6" s="90">
        <v>315</v>
      </c>
      <c r="D6" s="26">
        <v>115</v>
      </c>
      <c r="E6" s="26">
        <v>126.072655066008</v>
      </c>
      <c r="F6" s="26">
        <v>179.44586659882799</v>
      </c>
      <c r="G6" s="26">
        <v>167.58878340163801</v>
      </c>
      <c r="H6" s="93">
        <f t="shared" si="2"/>
        <v>1.0966480713298049E-3</v>
      </c>
      <c r="I6" s="93">
        <f t="shared" si="0"/>
        <v>0.17346938775510204</v>
      </c>
      <c r="J6" s="90">
        <f t="shared" si="1"/>
        <v>17</v>
      </c>
      <c r="K6" s="90">
        <f t="shared" si="3"/>
        <v>-200</v>
      </c>
      <c r="L6" s="90">
        <f t="shared" si="4"/>
        <v>-11.857083197189979</v>
      </c>
    </row>
    <row r="7" spans="1:12">
      <c r="A7" s="162" t="s">
        <v>86</v>
      </c>
      <c r="B7" s="163">
        <v>233</v>
      </c>
      <c r="C7" s="90">
        <v>563</v>
      </c>
      <c r="D7" s="26">
        <v>290</v>
      </c>
      <c r="E7" s="26">
        <v>265.98393907142702</v>
      </c>
      <c r="F7" s="26">
        <v>325.68689025867099</v>
      </c>
      <c r="G7" s="26">
        <v>331.05297208111602</v>
      </c>
      <c r="H7" s="93">
        <f t="shared" si="2"/>
        <v>2.765460353788204E-3</v>
      </c>
      <c r="I7" s="93">
        <f t="shared" si="0"/>
        <v>0.24463519313304721</v>
      </c>
      <c r="J7" s="90">
        <f t="shared" si="1"/>
        <v>57</v>
      </c>
      <c r="K7" s="90">
        <f t="shared" si="3"/>
        <v>-273</v>
      </c>
      <c r="L7" s="90">
        <f t="shared" si="4"/>
        <v>5.3660818224450395</v>
      </c>
    </row>
    <row r="8" spans="1:12">
      <c r="A8" s="162" t="s">
        <v>87</v>
      </c>
      <c r="B8" s="163">
        <v>223</v>
      </c>
      <c r="C8" s="90">
        <v>417</v>
      </c>
      <c r="D8" s="26">
        <v>272</v>
      </c>
      <c r="E8" s="26">
        <v>252.41426254483801</v>
      </c>
      <c r="F8" s="26">
        <v>255.62367727593599</v>
      </c>
      <c r="G8" s="26">
        <v>307.87748820752802</v>
      </c>
      <c r="H8" s="93">
        <f t="shared" si="2"/>
        <v>2.5938110904496258E-3</v>
      </c>
      <c r="I8" s="93">
        <f t="shared" si="0"/>
        <v>0.21973094170403587</v>
      </c>
      <c r="J8" s="90">
        <f t="shared" si="1"/>
        <v>49</v>
      </c>
      <c r="K8" s="90">
        <f t="shared" si="3"/>
        <v>-145</v>
      </c>
      <c r="L8" s="90">
        <f t="shared" si="4"/>
        <v>52.253810931592028</v>
      </c>
    </row>
    <row r="9" spans="1:12">
      <c r="A9" s="162" t="s">
        <v>88</v>
      </c>
      <c r="B9" s="163">
        <v>8589</v>
      </c>
      <c r="C9" s="90">
        <v>10512</v>
      </c>
      <c r="D9" s="26">
        <v>7916</v>
      </c>
      <c r="E9" s="26">
        <v>8397.2540503803702</v>
      </c>
      <c r="F9" s="26">
        <v>7608.3213052646097</v>
      </c>
      <c r="G9" s="26">
        <v>7769.1061548733396</v>
      </c>
      <c r="H9" s="93">
        <f t="shared" si="2"/>
        <v>7.5487531588232487E-2</v>
      </c>
      <c r="I9" s="93">
        <f t="shared" si="0"/>
        <v>-7.8356036791244615E-2</v>
      </c>
      <c r="J9" s="90">
        <f t="shared" si="1"/>
        <v>-673</v>
      </c>
      <c r="K9" s="90">
        <f t="shared" si="3"/>
        <v>-2596</v>
      </c>
      <c r="L9" s="90">
        <f t="shared" si="4"/>
        <v>160.78484960872993</v>
      </c>
    </row>
    <row r="10" spans="1:12">
      <c r="A10" s="162" t="s">
        <v>89</v>
      </c>
      <c r="B10" s="163">
        <v>4356</v>
      </c>
      <c r="C10" s="90">
        <v>6736</v>
      </c>
      <c r="D10" s="26">
        <v>3893</v>
      </c>
      <c r="E10" s="26">
        <v>5885.5403377887096</v>
      </c>
      <c r="F10" s="26">
        <v>5234.8631529684799</v>
      </c>
      <c r="G10" s="26">
        <v>5340.9126576756498</v>
      </c>
      <c r="H10" s="93">
        <f t="shared" si="2"/>
        <v>3.7123921232060271E-2</v>
      </c>
      <c r="I10" s="93">
        <f t="shared" si="0"/>
        <v>-0.10629017447199265</v>
      </c>
      <c r="J10" s="90">
        <f t="shared" si="1"/>
        <v>-463</v>
      </c>
      <c r="K10" s="90">
        <f t="shared" si="3"/>
        <v>-2843</v>
      </c>
      <c r="L10" s="90">
        <f t="shared" si="4"/>
        <v>106.04950470716994</v>
      </c>
    </row>
    <row r="11" spans="1:12">
      <c r="A11" s="162" t="s">
        <v>90</v>
      </c>
      <c r="B11" s="163">
        <v>51</v>
      </c>
      <c r="C11" s="90">
        <v>337</v>
      </c>
      <c r="D11" s="26">
        <v>85</v>
      </c>
      <c r="E11" s="26">
        <v>66.772060895173198</v>
      </c>
      <c r="F11" s="26">
        <v>300.42923673268302</v>
      </c>
      <c r="G11" s="26">
        <v>88.131954872136703</v>
      </c>
      <c r="H11" s="93">
        <f t="shared" si="2"/>
        <v>8.10565965765508E-4</v>
      </c>
      <c r="I11" s="93">
        <f t="shared" si="0"/>
        <v>0.66666666666666663</v>
      </c>
      <c r="J11" s="90">
        <f t="shared" si="1"/>
        <v>34</v>
      </c>
      <c r="K11" s="90">
        <f t="shared" si="3"/>
        <v>-252</v>
      </c>
      <c r="L11" s="90">
        <f t="shared" si="4"/>
        <v>-212.29728186054632</v>
      </c>
    </row>
    <row r="12" spans="1:12">
      <c r="A12" s="162" t="s">
        <v>91</v>
      </c>
      <c r="B12" s="163">
        <v>143</v>
      </c>
      <c r="C12" s="90">
        <v>488</v>
      </c>
      <c r="D12" s="26">
        <v>466</v>
      </c>
      <c r="E12" s="26">
        <v>140.72011697468201</v>
      </c>
      <c r="F12" s="26">
        <v>336.37376779720302</v>
      </c>
      <c r="G12" s="26">
        <v>446.63836330468399</v>
      </c>
      <c r="H12" s="93">
        <f t="shared" si="2"/>
        <v>4.4438087064320791E-3</v>
      </c>
      <c r="I12" s="93">
        <f t="shared" si="0"/>
        <v>2.2587412587412588</v>
      </c>
      <c r="J12" s="90">
        <f t="shared" si="1"/>
        <v>323</v>
      </c>
      <c r="K12" s="90">
        <f t="shared" si="3"/>
        <v>-22</v>
      </c>
      <c r="L12" s="90">
        <f t="shared" si="4"/>
        <v>110.26459550748098</v>
      </c>
    </row>
    <row r="13" spans="1:12">
      <c r="A13" s="162" t="s">
        <v>92</v>
      </c>
      <c r="B13" s="163">
        <v>1067</v>
      </c>
      <c r="C13" s="90">
        <v>1552</v>
      </c>
      <c r="D13" s="26">
        <v>1080</v>
      </c>
      <c r="E13" s="26">
        <v>1161.6158566976301</v>
      </c>
      <c r="F13" s="26">
        <v>1049.1205504305899</v>
      </c>
      <c r="G13" s="26">
        <v>1175.8054138575301</v>
      </c>
      <c r="H13" s="93">
        <f t="shared" si="2"/>
        <v>1.029895580031469E-2</v>
      </c>
      <c r="I13" s="93">
        <f t="shared" si="0"/>
        <v>1.2183692596063731E-2</v>
      </c>
      <c r="J13" s="90">
        <f t="shared" si="1"/>
        <v>13</v>
      </c>
      <c r="K13" s="90">
        <f t="shared" si="3"/>
        <v>-472</v>
      </c>
      <c r="L13" s="90">
        <f t="shared" si="4"/>
        <v>126.68486342694018</v>
      </c>
    </row>
    <row r="14" spans="1:12">
      <c r="A14" s="162" t="s">
        <v>93</v>
      </c>
      <c r="B14" s="163">
        <v>1141</v>
      </c>
      <c r="C14" s="90">
        <v>1359</v>
      </c>
      <c r="D14" s="26">
        <v>1267</v>
      </c>
      <c r="E14" s="26">
        <v>1101.77146708224</v>
      </c>
      <c r="F14" s="26">
        <v>865.32905123053195</v>
      </c>
      <c r="G14" s="26">
        <v>1213.24515464507</v>
      </c>
      <c r="H14" s="93">
        <f t="shared" si="2"/>
        <v>1.2082200924998808E-2</v>
      </c>
      <c r="I14" s="93">
        <f t="shared" si="0"/>
        <v>0.11042944785276074</v>
      </c>
      <c r="J14" s="90">
        <f t="shared" si="1"/>
        <v>126</v>
      </c>
      <c r="K14" s="90">
        <f t="shared" si="3"/>
        <v>-92</v>
      </c>
      <c r="L14" s="90">
        <f t="shared" si="4"/>
        <v>347.91610341453804</v>
      </c>
    </row>
    <row r="15" spans="1:12">
      <c r="A15" s="162" t="s">
        <v>94</v>
      </c>
      <c r="B15" s="163">
        <v>257</v>
      </c>
      <c r="C15" s="90">
        <v>418</v>
      </c>
      <c r="D15" s="26">
        <v>239</v>
      </c>
      <c r="E15" s="26">
        <v>249.37068650155001</v>
      </c>
      <c r="F15" s="26">
        <v>271.738947522231</v>
      </c>
      <c r="G15" s="26">
        <v>234.445520495864</v>
      </c>
      <c r="H15" s="93">
        <f t="shared" si="2"/>
        <v>2.2791207743288991E-3</v>
      </c>
      <c r="I15" s="93">
        <f t="shared" si="0"/>
        <v>-7.0038910505836577E-2</v>
      </c>
      <c r="J15" s="90">
        <f t="shared" si="1"/>
        <v>-18</v>
      </c>
      <c r="K15" s="90">
        <f t="shared" si="3"/>
        <v>-179</v>
      </c>
      <c r="L15" s="90">
        <f t="shared" si="4"/>
        <v>-37.293427026366999</v>
      </c>
    </row>
    <row r="16" spans="1:12">
      <c r="A16" s="162" t="s">
        <v>95</v>
      </c>
      <c r="B16" s="163">
        <v>316</v>
      </c>
      <c r="C16" s="90">
        <v>645</v>
      </c>
      <c r="D16" s="26">
        <v>404</v>
      </c>
      <c r="E16" s="26">
        <v>347.40459713112</v>
      </c>
      <c r="F16" s="26">
        <v>326.93868041690098</v>
      </c>
      <c r="G16" s="26">
        <v>442.406610554498</v>
      </c>
      <c r="H16" s="93">
        <f t="shared" si="2"/>
        <v>3.8525723549325324E-3</v>
      </c>
      <c r="I16" s="93">
        <f t="shared" si="0"/>
        <v>0.27848101265822783</v>
      </c>
      <c r="J16" s="90">
        <f t="shared" si="1"/>
        <v>88</v>
      </c>
      <c r="K16" s="90">
        <f t="shared" si="3"/>
        <v>-241</v>
      </c>
      <c r="L16" s="90">
        <f t="shared" si="4"/>
        <v>115.46793013759702</v>
      </c>
    </row>
    <row r="17" spans="1:12">
      <c r="A17" s="162" t="s">
        <v>96</v>
      </c>
      <c r="B17" s="163">
        <v>43</v>
      </c>
      <c r="C17" s="90">
        <v>137</v>
      </c>
      <c r="D17" s="26">
        <v>73</v>
      </c>
      <c r="E17" s="26">
        <v>63.085209752585897</v>
      </c>
      <c r="F17" s="26">
        <v>91.343996921325299</v>
      </c>
      <c r="G17" s="26">
        <v>107.098073045733</v>
      </c>
      <c r="H17" s="93">
        <f t="shared" si="2"/>
        <v>6.9613312353978922E-4</v>
      </c>
      <c r="I17" s="93">
        <f t="shared" si="0"/>
        <v>0.69767441860465118</v>
      </c>
      <c r="J17" s="90">
        <f t="shared" si="1"/>
        <v>30</v>
      </c>
      <c r="K17" s="90">
        <f t="shared" si="3"/>
        <v>-64</v>
      </c>
      <c r="L17" s="90">
        <f t="shared" si="4"/>
        <v>15.754076124407703</v>
      </c>
    </row>
    <row r="18" spans="1:12">
      <c r="A18" s="162" t="s">
        <v>97</v>
      </c>
      <c r="B18" s="163">
        <v>305</v>
      </c>
      <c r="C18" s="90">
        <v>455</v>
      </c>
      <c r="D18" s="26">
        <v>304</v>
      </c>
      <c r="E18" s="26">
        <v>308.26188822880698</v>
      </c>
      <c r="F18" s="26">
        <v>331.17831909059601</v>
      </c>
      <c r="G18" s="26">
        <v>311.82567169790701</v>
      </c>
      <c r="H18" s="93">
        <f t="shared" si="2"/>
        <v>2.898965336384876E-3</v>
      </c>
      <c r="I18" s="93">
        <f t="shared" si="0"/>
        <v>-3.2786885245901639E-3</v>
      </c>
      <c r="J18" s="90">
        <f t="shared" si="1"/>
        <v>-1</v>
      </c>
      <c r="K18" s="90">
        <f t="shared" si="3"/>
        <v>-151</v>
      </c>
      <c r="L18" s="90">
        <f t="shared" si="4"/>
        <v>-19.352647392688993</v>
      </c>
    </row>
    <row r="19" spans="1:12">
      <c r="A19" s="162" t="s">
        <v>98</v>
      </c>
      <c r="B19" s="163">
        <v>126</v>
      </c>
      <c r="C19" s="90">
        <v>452</v>
      </c>
      <c r="D19" s="26">
        <v>192</v>
      </c>
      <c r="E19" s="26">
        <v>165.158869367102</v>
      </c>
      <c r="F19" s="26">
        <v>211.90188501505401</v>
      </c>
      <c r="G19" s="26">
        <v>253.08569528755399</v>
      </c>
      <c r="H19" s="93">
        <f t="shared" si="2"/>
        <v>1.8309254756115004E-3</v>
      </c>
      <c r="I19" s="93">
        <f t="shared" si="0"/>
        <v>0.52380952380952384</v>
      </c>
      <c r="J19" s="90">
        <f t="shared" si="1"/>
        <v>66</v>
      </c>
      <c r="K19" s="90">
        <f t="shared" si="3"/>
        <v>-260</v>
      </c>
      <c r="L19" s="90">
        <f t="shared" si="4"/>
        <v>41.183810272499983</v>
      </c>
    </row>
    <row r="20" spans="1:12">
      <c r="A20" s="162" t="s">
        <v>99</v>
      </c>
      <c r="B20" s="163">
        <v>168</v>
      </c>
      <c r="C20" s="90">
        <v>225</v>
      </c>
      <c r="D20" s="26">
        <v>313</v>
      </c>
      <c r="E20" s="26">
        <v>173.76961850430999</v>
      </c>
      <c r="F20" s="26">
        <v>119.58198608099801</v>
      </c>
      <c r="G20" s="26">
        <v>323.70633403162799</v>
      </c>
      <c r="H20" s="93">
        <f t="shared" si="2"/>
        <v>2.9847899680541649E-3</v>
      </c>
      <c r="I20" s="93">
        <f t="shared" si="0"/>
        <v>0.86309523809523814</v>
      </c>
      <c r="J20" s="90">
        <f t="shared" si="1"/>
        <v>145</v>
      </c>
      <c r="K20" s="90">
        <f t="shared" si="3"/>
        <v>88</v>
      </c>
      <c r="L20" s="90">
        <f t="shared" si="4"/>
        <v>204.12434795062998</v>
      </c>
    </row>
    <row r="21" spans="1:12">
      <c r="A21" s="162" t="s">
        <v>100</v>
      </c>
      <c r="B21" s="163">
        <v>427</v>
      </c>
      <c r="C21" s="90">
        <v>611</v>
      </c>
      <c r="D21" s="26">
        <v>359</v>
      </c>
      <c r="E21" s="26">
        <v>430.08814111982002</v>
      </c>
      <c r="F21" s="26">
        <v>405.14246978411097</v>
      </c>
      <c r="G21" s="26">
        <v>372.71608729215302</v>
      </c>
      <c r="H21" s="93">
        <f t="shared" si="2"/>
        <v>3.4234491965860867E-3</v>
      </c>
      <c r="I21" s="93">
        <f t="shared" si="0"/>
        <v>-0.15925058548009369</v>
      </c>
      <c r="J21" s="90">
        <f t="shared" si="1"/>
        <v>-68</v>
      </c>
      <c r="K21" s="90">
        <f t="shared" si="3"/>
        <v>-252</v>
      </c>
      <c r="L21" s="90">
        <f t="shared" si="4"/>
        <v>-32.426382491957952</v>
      </c>
    </row>
    <row r="22" spans="1:12">
      <c r="A22" s="162" t="s">
        <v>101</v>
      </c>
      <c r="B22" s="163">
        <v>212</v>
      </c>
      <c r="C22" s="90">
        <v>638</v>
      </c>
      <c r="D22" s="26">
        <v>279</v>
      </c>
      <c r="E22" s="26">
        <v>220.23471862420001</v>
      </c>
      <c r="F22" s="26">
        <v>312.45189592719697</v>
      </c>
      <c r="G22" s="26">
        <v>288.44061782705398</v>
      </c>
      <c r="H22" s="93">
        <f t="shared" si="2"/>
        <v>2.6605635817479618E-3</v>
      </c>
      <c r="I22" s="93">
        <f t="shared" si="0"/>
        <v>0.31603773584905659</v>
      </c>
      <c r="J22" s="90">
        <f t="shared" si="1"/>
        <v>67</v>
      </c>
      <c r="K22" s="90">
        <f t="shared" si="3"/>
        <v>-359</v>
      </c>
      <c r="L22" s="90">
        <f t="shared" si="4"/>
        <v>-24.011278100142988</v>
      </c>
    </row>
    <row r="23" spans="1:12">
      <c r="A23" s="162" t="s">
        <v>102</v>
      </c>
      <c r="B23" s="163">
        <v>5380</v>
      </c>
      <c r="C23" s="90">
        <v>6310</v>
      </c>
      <c r="D23" s="26">
        <v>4914</v>
      </c>
      <c r="E23" s="26">
        <v>5314.1927622449102</v>
      </c>
      <c r="F23" s="26">
        <v>4908.4850802400997</v>
      </c>
      <c r="G23" s="26">
        <v>4873.6952727232801</v>
      </c>
      <c r="H23" s="93">
        <f t="shared" si="2"/>
        <v>4.6860248891431838E-2</v>
      </c>
      <c r="I23" s="93">
        <f t="shared" si="0"/>
        <v>-8.6617100371747219E-2</v>
      </c>
      <c r="J23" s="90">
        <f t="shared" si="1"/>
        <v>-466</v>
      </c>
      <c r="K23" s="90">
        <f t="shared" si="3"/>
        <v>-1396</v>
      </c>
      <c r="L23" s="90">
        <f t="shared" si="4"/>
        <v>-34.789807516819565</v>
      </c>
    </row>
    <row r="24" spans="1:12">
      <c r="A24" s="162" t="s">
        <v>103</v>
      </c>
      <c r="B24" s="163">
        <v>492</v>
      </c>
      <c r="C24" s="90">
        <v>879</v>
      </c>
      <c r="D24" s="26">
        <v>625</v>
      </c>
      <c r="E24" s="26">
        <v>497.07929581692503</v>
      </c>
      <c r="F24" s="26">
        <v>560.66390822355004</v>
      </c>
      <c r="G24" s="26">
        <v>625.63859923160703</v>
      </c>
      <c r="H24" s="93">
        <f t="shared" si="2"/>
        <v>5.9600438659228533E-3</v>
      </c>
      <c r="I24" s="93">
        <f t="shared" si="0"/>
        <v>0.27032520325203252</v>
      </c>
      <c r="J24" s="90">
        <f t="shared" si="1"/>
        <v>133</v>
      </c>
      <c r="K24" s="90">
        <f t="shared" si="3"/>
        <v>-254</v>
      </c>
      <c r="L24" s="90">
        <f t="shared" si="4"/>
        <v>64.974691008056993</v>
      </c>
    </row>
    <row r="25" spans="1:12">
      <c r="A25" s="162" t="s">
        <v>104</v>
      </c>
      <c r="B25" s="163">
        <v>174</v>
      </c>
      <c r="C25" s="90">
        <v>511</v>
      </c>
      <c r="D25" s="26">
        <v>175</v>
      </c>
      <c r="E25" s="26">
        <v>167.970061335102</v>
      </c>
      <c r="F25" s="26">
        <v>326.61374924632702</v>
      </c>
      <c r="G25" s="26">
        <v>171.39924030901599</v>
      </c>
      <c r="H25" s="93">
        <f t="shared" si="2"/>
        <v>1.6688122824583989E-3</v>
      </c>
      <c r="I25" s="93">
        <f t="shared" si="0"/>
        <v>5.7471264367816091E-3</v>
      </c>
      <c r="J25" s="90">
        <f t="shared" si="1"/>
        <v>1</v>
      </c>
      <c r="K25" s="90">
        <f t="shared" si="3"/>
        <v>-336</v>
      </c>
      <c r="L25" s="90">
        <f t="shared" si="4"/>
        <v>-155.21450893731102</v>
      </c>
    </row>
    <row r="26" spans="1:12">
      <c r="A26" s="162" t="s">
        <v>105</v>
      </c>
      <c r="B26" s="163">
        <v>481</v>
      </c>
      <c r="C26" s="90">
        <v>941</v>
      </c>
      <c r="D26" s="26">
        <v>533</v>
      </c>
      <c r="E26" s="26">
        <v>518.20158101987204</v>
      </c>
      <c r="F26" s="26">
        <v>549.96935287298402</v>
      </c>
      <c r="G26" s="26">
        <v>578.37792057754598</v>
      </c>
      <c r="H26" s="93">
        <f t="shared" si="2"/>
        <v>5.0827254088590089E-3</v>
      </c>
      <c r="I26" s="93">
        <f t="shared" si="0"/>
        <v>0.10810810810810811</v>
      </c>
      <c r="J26" s="90">
        <f t="shared" si="1"/>
        <v>52</v>
      </c>
      <c r="K26" s="90">
        <f t="shared" si="3"/>
        <v>-408</v>
      </c>
      <c r="L26" s="90">
        <f t="shared" si="4"/>
        <v>28.40856770456196</v>
      </c>
    </row>
    <row r="27" spans="1:12">
      <c r="A27" s="162" t="s">
        <v>106</v>
      </c>
      <c r="B27" s="163">
        <v>1487</v>
      </c>
      <c r="C27" s="90">
        <v>2020</v>
      </c>
      <c r="D27" s="26">
        <v>1446</v>
      </c>
      <c r="E27" s="26">
        <v>1481.56097406764</v>
      </c>
      <c r="F27" s="26">
        <v>1458.24133119815</v>
      </c>
      <c r="G27" s="26">
        <v>1435.2201329853599</v>
      </c>
      <c r="H27" s="93">
        <f t="shared" si="2"/>
        <v>1.3789157488199113E-2</v>
      </c>
      <c r="I27" s="93">
        <f t="shared" si="0"/>
        <v>-2.7572293207800941E-2</v>
      </c>
      <c r="J27" s="90">
        <f t="shared" si="1"/>
        <v>-41</v>
      </c>
      <c r="K27" s="90">
        <f t="shared" si="3"/>
        <v>-574</v>
      </c>
      <c r="L27" s="90">
        <f t="shared" si="4"/>
        <v>-23.021198212790068</v>
      </c>
    </row>
    <row r="28" spans="1:12">
      <c r="A28" s="162" t="s">
        <v>21</v>
      </c>
      <c r="B28" s="163">
        <v>977</v>
      </c>
      <c r="C28" s="90">
        <v>1457</v>
      </c>
      <c r="D28" s="26">
        <v>827</v>
      </c>
      <c r="E28" s="26">
        <v>1038.56759952727</v>
      </c>
      <c r="F28" s="26">
        <v>776.66845900037004</v>
      </c>
      <c r="G28" s="26">
        <v>879.81181557588195</v>
      </c>
      <c r="H28" s="93">
        <f t="shared" si="2"/>
        <v>7.8863300433891191E-3</v>
      </c>
      <c r="I28" s="93">
        <f t="shared" si="0"/>
        <v>-0.15353121801432959</v>
      </c>
      <c r="J28" s="90">
        <f t="shared" si="1"/>
        <v>-150</v>
      </c>
      <c r="K28" s="90">
        <f t="shared" si="3"/>
        <v>-630</v>
      </c>
      <c r="L28" s="90">
        <f t="shared" si="4"/>
        <v>103.14335657551192</v>
      </c>
    </row>
    <row r="29" spans="1:12">
      <c r="A29" s="162" t="s">
        <v>107</v>
      </c>
      <c r="B29" s="163">
        <v>803</v>
      </c>
      <c r="C29" s="90">
        <v>870</v>
      </c>
      <c r="D29" s="26">
        <v>592</v>
      </c>
      <c r="E29" s="26">
        <v>736.86717353586505</v>
      </c>
      <c r="F29" s="26">
        <v>655.13007886918103</v>
      </c>
      <c r="G29" s="26">
        <v>544.52034450166798</v>
      </c>
      <c r="H29" s="93">
        <f t="shared" si="2"/>
        <v>5.6453535498021262E-3</v>
      </c>
      <c r="I29" s="93">
        <f t="shared" si="0"/>
        <v>-0.26276463262764632</v>
      </c>
      <c r="J29" s="90">
        <f t="shared" si="1"/>
        <v>-211</v>
      </c>
      <c r="K29" s="90">
        <f t="shared" si="3"/>
        <v>-278</v>
      </c>
      <c r="L29" s="90">
        <f t="shared" si="4"/>
        <v>-110.60973436751306</v>
      </c>
    </row>
    <row r="30" spans="1:12">
      <c r="A30" s="162" t="s">
        <v>108</v>
      </c>
      <c r="B30" s="163">
        <v>433</v>
      </c>
      <c r="C30" s="90">
        <v>642</v>
      </c>
      <c r="D30" s="26">
        <v>369</v>
      </c>
      <c r="E30" s="26">
        <v>458.98000508124198</v>
      </c>
      <c r="F30" s="26">
        <v>422.79718160915502</v>
      </c>
      <c r="G30" s="26">
        <v>394.01025123249298</v>
      </c>
      <c r="H30" s="93">
        <f t="shared" si="2"/>
        <v>3.5188098984408524E-3</v>
      </c>
      <c r="I30" s="93">
        <f t="shared" si="0"/>
        <v>-0.14780600461893764</v>
      </c>
      <c r="J30" s="90">
        <f t="shared" si="1"/>
        <v>-64</v>
      </c>
      <c r="K30" s="90">
        <f t="shared" si="3"/>
        <v>-273</v>
      </c>
      <c r="L30" s="90">
        <f t="shared" si="4"/>
        <v>-28.786930376662042</v>
      </c>
    </row>
    <row r="31" spans="1:12">
      <c r="A31" s="162" t="s">
        <v>109</v>
      </c>
      <c r="B31" s="163">
        <v>433</v>
      </c>
      <c r="C31" s="90">
        <v>1158</v>
      </c>
      <c r="D31" s="26">
        <v>541</v>
      </c>
      <c r="E31" s="26">
        <v>491.367206634382</v>
      </c>
      <c r="F31" s="26">
        <v>581.26481722712003</v>
      </c>
      <c r="G31" s="26">
        <v>620.18709544365504</v>
      </c>
      <c r="H31" s="93">
        <f t="shared" si="2"/>
        <v>5.1590139703428213E-3</v>
      </c>
      <c r="I31" s="93">
        <f t="shared" si="0"/>
        <v>0.24942263279445728</v>
      </c>
      <c r="J31" s="90">
        <f t="shared" si="1"/>
        <v>108</v>
      </c>
      <c r="K31" s="90">
        <f t="shared" si="3"/>
        <v>-617</v>
      </c>
      <c r="L31" s="90">
        <f t="shared" si="4"/>
        <v>38.922278216535005</v>
      </c>
    </row>
    <row r="32" spans="1:12">
      <c r="A32" s="162" t="s">
        <v>110</v>
      </c>
      <c r="B32" s="163">
        <v>183</v>
      </c>
      <c r="C32" s="90">
        <v>696</v>
      </c>
      <c r="D32" s="26">
        <v>303</v>
      </c>
      <c r="E32" s="26">
        <v>228.59060215221399</v>
      </c>
      <c r="F32" s="26">
        <v>394.77459318505697</v>
      </c>
      <c r="G32" s="26">
        <v>395.65894236607198</v>
      </c>
      <c r="H32" s="93">
        <f t="shared" si="2"/>
        <v>2.8894292661993991E-3</v>
      </c>
      <c r="I32" s="93">
        <f t="shared" si="0"/>
        <v>0.65573770491803274</v>
      </c>
      <c r="J32" s="90">
        <f t="shared" si="1"/>
        <v>120</v>
      </c>
      <c r="K32" s="90">
        <f t="shared" si="3"/>
        <v>-393</v>
      </c>
      <c r="L32" s="90">
        <f t="shared" si="4"/>
        <v>0.88434918101501125</v>
      </c>
    </row>
    <row r="33" spans="1:12">
      <c r="A33" s="162" t="s">
        <v>111</v>
      </c>
      <c r="B33" s="163">
        <v>575</v>
      </c>
      <c r="C33" s="90">
        <v>1246</v>
      </c>
      <c r="D33" s="26">
        <v>680</v>
      </c>
      <c r="E33" s="26">
        <v>636.33180778461497</v>
      </c>
      <c r="F33" s="26">
        <v>800.49532432128797</v>
      </c>
      <c r="G33" s="26">
        <v>756.38019427863105</v>
      </c>
      <c r="H33" s="93">
        <f t="shared" si="2"/>
        <v>6.484527726124064E-3</v>
      </c>
      <c r="I33" s="93">
        <f t="shared" si="0"/>
        <v>0.18260869565217391</v>
      </c>
      <c r="J33" s="90">
        <f t="shared" si="1"/>
        <v>105</v>
      </c>
      <c r="K33" s="90">
        <f t="shared" si="3"/>
        <v>-566</v>
      </c>
      <c r="L33" s="90">
        <f t="shared" si="4"/>
        <v>-44.115130042656915</v>
      </c>
    </row>
    <row r="34" spans="1:12">
      <c r="A34" s="162" t="s">
        <v>112</v>
      </c>
      <c r="B34" s="163">
        <v>1012</v>
      </c>
      <c r="C34" s="90">
        <v>1729</v>
      </c>
      <c r="D34" s="26">
        <v>1144</v>
      </c>
      <c r="E34" s="26">
        <v>1052.5786843445501</v>
      </c>
      <c r="F34" s="26">
        <v>1105.9161011895301</v>
      </c>
      <c r="G34" s="26">
        <v>1187.92479077078</v>
      </c>
      <c r="H34" s="93">
        <f t="shared" si="2"/>
        <v>1.0909264292185191E-2</v>
      </c>
      <c r="I34" s="93">
        <f t="shared" si="0"/>
        <v>0.13043478260869565</v>
      </c>
      <c r="J34" s="90">
        <f t="shared" si="1"/>
        <v>132</v>
      </c>
      <c r="K34" s="90">
        <f t="shared" si="3"/>
        <v>-585</v>
      </c>
      <c r="L34" s="90">
        <f t="shared" si="4"/>
        <v>82.008689581249882</v>
      </c>
    </row>
    <row r="35" spans="1:12">
      <c r="A35" s="162" t="s">
        <v>113</v>
      </c>
      <c r="B35" s="163">
        <v>2193</v>
      </c>
      <c r="C35" s="90">
        <v>3206</v>
      </c>
      <c r="D35" s="26">
        <v>2300</v>
      </c>
      <c r="E35" s="26">
        <v>2217.1766321567102</v>
      </c>
      <c r="F35" s="26">
        <v>2333.10409429233</v>
      </c>
      <c r="G35" s="26">
        <v>2299.5830607934399</v>
      </c>
      <c r="H35" s="93">
        <f t="shared" si="2"/>
        <v>2.19329614265961E-2</v>
      </c>
      <c r="I35" s="93">
        <f t="shared" si="0"/>
        <v>4.8791609667122662E-2</v>
      </c>
      <c r="J35" s="90">
        <f t="shared" si="1"/>
        <v>107</v>
      </c>
      <c r="K35" s="90">
        <f t="shared" si="3"/>
        <v>-906</v>
      </c>
      <c r="L35" s="90">
        <f t="shared" si="4"/>
        <v>-33.52103349889012</v>
      </c>
    </row>
    <row r="36" spans="1:12">
      <c r="A36" s="162" t="s">
        <v>114</v>
      </c>
      <c r="B36" s="163">
        <v>362</v>
      </c>
      <c r="C36" s="90">
        <v>483</v>
      </c>
      <c r="D36" s="26">
        <v>453</v>
      </c>
      <c r="E36" s="26">
        <v>381.46832794023101</v>
      </c>
      <c r="F36" s="26">
        <v>374.00214642204799</v>
      </c>
      <c r="G36" s="26">
        <v>471.752435895742</v>
      </c>
      <c r="H36" s="93">
        <f t="shared" si="2"/>
        <v>4.3198397940208836E-3</v>
      </c>
      <c r="I36" s="93">
        <f t="shared" si="0"/>
        <v>0.25138121546961328</v>
      </c>
      <c r="J36" s="90">
        <f t="shared" si="1"/>
        <v>91</v>
      </c>
      <c r="K36" s="90">
        <f t="shared" si="3"/>
        <v>-30</v>
      </c>
      <c r="L36" s="90">
        <f t="shared" si="4"/>
        <v>97.750289473694011</v>
      </c>
    </row>
    <row r="37" spans="1:12">
      <c r="A37" s="162" t="s">
        <v>115</v>
      </c>
      <c r="B37" s="163">
        <v>70</v>
      </c>
      <c r="C37" s="90">
        <v>488</v>
      </c>
      <c r="D37" s="26">
        <v>118</v>
      </c>
      <c r="E37" s="26">
        <v>94.080646987869301</v>
      </c>
      <c r="F37" s="26">
        <v>234.97484001326501</v>
      </c>
      <c r="G37" s="26">
        <v>158.595395083087</v>
      </c>
      <c r="H37" s="93">
        <f t="shared" si="2"/>
        <v>1.1252562818862347E-3</v>
      </c>
      <c r="I37" s="93">
        <f t="shared" si="0"/>
        <v>0.68571428571428572</v>
      </c>
      <c r="J37" s="90">
        <f t="shared" si="1"/>
        <v>48</v>
      </c>
      <c r="K37" s="90">
        <f t="shared" si="3"/>
        <v>-370</v>
      </c>
      <c r="L37" s="90">
        <f t="shared" si="4"/>
        <v>-76.379444930178011</v>
      </c>
    </row>
    <row r="38" spans="1:12">
      <c r="A38" s="162" t="s">
        <v>116</v>
      </c>
      <c r="B38" s="163">
        <v>94</v>
      </c>
      <c r="C38" s="90">
        <v>189</v>
      </c>
      <c r="D38" s="26">
        <v>73</v>
      </c>
      <c r="E38" s="26">
        <v>118.746099489203</v>
      </c>
      <c r="F38" s="26">
        <v>123.790786234273</v>
      </c>
      <c r="G38" s="26">
        <v>95.379023255890999</v>
      </c>
      <c r="H38" s="93">
        <f t="shared" si="2"/>
        <v>6.9613312353978922E-4</v>
      </c>
      <c r="I38" s="93">
        <f t="shared" si="0"/>
        <v>-0.22340425531914893</v>
      </c>
      <c r="J38" s="90">
        <f t="shared" si="1"/>
        <v>-21</v>
      </c>
      <c r="K38" s="90">
        <f t="shared" si="3"/>
        <v>-116</v>
      </c>
      <c r="L38" s="90">
        <f t="shared" si="4"/>
        <v>-28.411762978382001</v>
      </c>
    </row>
    <row r="39" spans="1:12">
      <c r="A39" s="162" t="s">
        <v>117</v>
      </c>
      <c r="B39" s="163">
        <v>980</v>
      </c>
      <c r="C39" s="90">
        <v>1393</v>
      </c>
      <c r="D39" s="26">
        <v>960</v>
      </c>
      <c r="E39" s="26">
        <v>982.47368960139704</v>
      </c>
      <c r="F39" s="26">
        <v>871.58560526546205</v>
      </c>
      <c r="G39" s="26">
        <v>964.10106633061105</v>
      </c>
      <c r="H39" s="93">
        <f t="shared" si="2"/>
        <v>9.1546273780575022E-3</v>
      </c>
      <c r="I39" s="93">
        <f t="shared" si="0"/>
        <v>-2.0408163265306121E-2</v>
      </c>
      <c r="J39" s="90">
        <f t="shared" si="1"/>
        <v>-20</v>
      </c>
      <c r="K39" s="90">
        <f t="shared" si="3"/>
        <v>-433</v>
      </c>
      <c r="L39" s="90">
        <f t="shared" si="4"/>
        <v>92.515461065148997</v>
      </c>
    </row>
    <row r="40" spans="1:12">
      <c r="A40" s="162" t="s">
        <v>118</v>
      </c>
      <c r="B40" s="163">
        <v>91</v>
      </c>
      <c r="C40" s="90">
        <v>232</v>
      </c>
      <c r="D40" s="26">
        <v>267</v>
      </c>
      <c r="E40" s="26">
        <v>59.586513067069802</v>
      </c>
      <c r="F40" s="26">
        <v>152.757746636436</v>
      </c>
      <c r="G40" s="26">
        <v>221.471506241545</v>
      </c>
      <c r="H40" s="93">
        <f t="shared" si="2"/>
        <v>2.5461307395222427E-3</v>
      </c>
      <c r="I40" s="93">
        <f t="shared" si="0"/>
        <v>1.9340659340659341</v>
      </c>
      <c r="J40" s="90">
        <f t="shared" si="1"/>
        <v>176</v>
      </c>
      <c r="K40" s="90">
        <f t="shared" si="3"/>
        <v>35</v>
      </c>
      <c r="L40" s="90">
        <f t="shared" si="4"/>
        <v>68.713759605109004</v>
      </c>
    </row>
    <row r="41" spans="1:12">
      <c r="A41" s="162" t="s">
        <v>119</v>
      </c>
      <c r="B41" s="163">
        <v>379</v>
      </c>
      <c r="C41" s="90">
        <v>697</v>
      </c>
      <c r="D41" s="26">
        <v>399</v>
      </c>
      <c r="E41" s="26">
        <v>430.08529105285999</v>
      </c>
      <c r="F41" s="26">
        <v>424.682457652967</v>
      </c>
      <c r="G41" s="26">
        <v>452.59089510165302</v>
      </c>
      <c r="H41" s="93">
        <f t="shared" si="2"/>
        <v>3.8048920040051493E-3</v>
      </c>
      <c r="I41" s="93">
        <f t="shared" si="0"/>
        <v>5.2770448548812667E-2</v>
      </c>
      <c r="J41" s="90">
        <f t="shared" si="1"/>
        <v>20</v>
      </c>
      <c r="K41" s="90">
        <f t="shared" si="3"/>
        <v>-298</v>
      </c>
      <c r="L41" s="90">
        <f t="shared" si="4"/>
        <v>27.908437448686016</v>
      </c>
    </row>
    <row r="42" spans="1:12">
      <c r="A42" s="162" t="s">
        <v>120</v>
      </c>
      <c r="B42" s="163">
        <v>33018</v>
      </c>
      <c r="C42" s="90">
        <v>34870</v>
      </c>
      <c r="D42" s="26">
        <v>28463</v>
      </c>
      <c r="E42" s="26">
        <v>32726.557447910898</v>
      </c>
      <c r="F42" s="26">
        <v>28281.056713996099</v>
      </c>
      <c r="G42" s="26">
        <v>28298.522555925101</v>
      </c>
      <c r="H42" s="93">
        <f t="shared" si="2"/>
        <v>0.27142516568921948</v>
      </c>
      <c r="I42" s="93">
        <f t="shared" si="0"/>
        <v>-0.13795505481858381</v>
      </c>
      <c r="J42" s="90">
        <f t="shared" si="1"/>
        <v>-4555</v>
      </c>
      <c r="K42" s="90">
        <f t="shared" si="3"/>
        <v>-6407</v>
      </c>
      <c r="L42" s="90">
        <f t="shared" si="4"/>
        <v>17.465841929002636</v>
      </c>
    </row>
    <row r="43" spans="1:12">
      <c r="A43" s="162" t="s">
        <v>121</v>
      </c>
      <c r="B43" s="163">
        <v>7070</v>
      </c>
      <c r="C43" s="90">
        <v>8383</v>
      </c>
      <c r="D43" s="26">
        <v>6505</v>
      </c>
      <c r="E43" s="26">
        <v>7122.7776830516996</v>
      </c>
      <c r="F43" s="26">
        <v>6629.1797960605199</v>
      </c>
      <c r="G43" s="26">
        <v>6639.1897606008097</v>
      </c>
      <c r="H43" s="93">
        <f t="shared" si="2"/>
        <v>6.2032136556525057E-2</v>
      </c>
      <c r="I43" s="93">
        <f t="shared" si="0"/>
        <v>-7.9915134370579913E-2</v>
      </c>
      <c r="J43" s="90">
        <f t="shared" si="1"/>
        <v>-565</v>
      </c>
      <c r="K43" s="90">
        <f t="shared" si="3"/>
        <v>-1878</v>
      </c>
      <c r="L43" s="90">
        <f t="shared" si="4"/>
        <v>10.009964540289729</v>
      </c>
    </row>
    <row r="44" spans="1:12">
      <c r="A44" s="162" t="s">
        <v>266</v>
      </c>
      <c r="B44" s="163">
        <v>1276</v>
      </c>
      <c r="C44" s="90">
        <v>1841</v>
      </c>
      <c r="D44" s="26">
        <v>1283</v>
      </c>
      <c r="E44" s="26">
        <v>1153.7892290609</v>
      </c>
      <c r="F44" s="26">
        <v>1063.7166849973501</v>
      </c>
      <c r="G44" s="26">
        <v>1167.8607967717501</v>
      </c>
      <c r="H44" s="93">
        <f t="shared" si="2"/>
        <v>1.2234778047966433E-2</v>
      </c>
      <c r="I44" s="93">
        <f t="shared" si="0"/>
        <v>5.4858934169278997E-3</v>
      </c>
      <c r="J44" s="90">
        <f t="shared" si="1"/>
        <v>7</v>
      </c>
      <c r="K44" s="90">
        <f t="shared" si="3"/>
        <v>-558</v>
      </c>
      <c r="L44" s="90">
        <f t="shared" si="4"/>
        <v>104.14411177440002</v>
      </c>
    </row>
    <row r="45" spans="1:12">
      <c r="A45" s="162" t="s">
        <v>122</v>
      </c>
      <c r="B45" s="163">
        <v>232</v>
      </c>
      <c r="C45" s="90">
        <v>491</v>
      </c>
      <c r="D45" s="26">
        <v>278</v>
      </c>
      <c r="E45" s="26">
        <v>244.287102210418</v>
      </c>
      <c r="F45" s="26">
        <v>315.09424179535898</v>
      </c>
      <c r="G45" s="26">
        <v>292.72511850526098</v>
      </c>
      <c r="H45" s="93">
        <f t="shared" si="2"/>
        <v>2.6510275115624849E-3</v>
      </c>
      <c r="I45" s="93">
        <f t="shared" si="0"/>
        <v>0.19827586206896552</v>
      </c>
      <c r="J45" s="90">
        <f t="shared" si="1"/>
        <v>46</v>
      </c>
      <c r="K45" s="90">
        <f t="shared" si="3"/>
        <v>-213</v>
      </c>
      <c r="L45" s="90">
        <f t="shared" si="4"/>
        <v>-22.369123290098003</v>
      </c>
    </row>
    <row r="46" spans="1:12">
      <c r="A46" s="162" t="s">
        <v>123</v>
      </c>
      <c r="B46" s="163">
        <v>311</v>
      </c>
      <c r="C46" s="90">
        <v>813</v>
      </c>
      <c r="D46" s="26">
        <v>443</v>
      </c>
      <c r="E46" s="26">
        <v>349.93797876420501</v>
      </c>
      <c r="F46" s="26">
        <v>485.90710481888402</v>
      </c>
      <c r="G46" s="26">
        <v>485.82094193950797</v>
      </c>
      <c r="H46" s="93">
        <f t="shared" si="2"/>
        <v>4.2244790921661182E-3</v>
      </c>
      <c r="I46" s="93">
        <f t="shared" si="0"/>
        <v>0.42443729903536975</v>
      </c>
      <c r="J46" s="90">
        <f t="shared" si="1"/>
        <v>132</v>
      </c>
      <c r="K46" s="90">
        <f t="shared" si="3"/>
        <v>-370</v>
      </c>
      <c r="L46" s="90">
        <f t="shared" si="4"/>
        <v>-8.6162879376047385E-2</v>
      </c>
    </row>
    <row r="47" spans="1:12">
      <c r="A47" s="162" t="s">
        <v>124</v>
      </c>
      <c r="B47" s="163">
        <v>161</v>
      </c>
      <c r="C47" s="90">
        <v>534</v>
      </c>
      <c r="D47" s="26">
        <v>569</v>
      </c>
      <c r="E47" s="26">
        <v>157.473194939026</v>
      </c>
      <c r="F47" s="26">
        <v>270.80382177725897</v>
      </c>
      <c r="G47" s="26">
        <v>526.55546186475397</v>
      </c>
      <c r="H47" s="93">
        <f t="shared" si="2"/>
        <v>5.4260239355361653E-3</v>
      </c>
      <c r="I47" s="93">
        <f t="shared" si="0"/>
        <v>2.5341614906832297</v>
      </c>
      <c r="J47" s="90">
        <f t="shared" si="1"/>
        <v>408</v>
      </c>
      <c r="K47" s="90">
        <f t="shared" si="3"/>
        <v>35</v>
      </c>
      <c r="L47" s="90">
        <f t="shared" si="4"/>
        <v>255.75164008749499</v>
      </c>
    </row>
    <row r="48" spans="1:12">
      <c r="A48" s="162" t="s">
        <v>125</v>
      </c>
      <c r="B48" s="163">
        <v>231</v>
      </c>
      <c r="C48" s="90">
        <v>671</v>
      </c>
      <c r="D48" s="26">
        <v>288</v>
      </c>
      <c r="E48" s="26">
        <v>285.423895227662</v>
      </c>
      <c r="F48" s="26">
        <v>353.66611026565897</v>
      </c>
      <c r="G48" s="26">
        <v>358.63848796646499</v>
      </c>
      <c r="H48" s="93">
        <f t="shared" si="2"/>
        <v>2.7463882134172507E-3</v>
      </c>
      <c r="I48" s="93">
        <f t="shared" si="0"/>
        <v>0.24675324675324675</v>
      </c>
      <c r="J48" s="90">
        <f t="shared" si="1"/>
        <v>57</v>
      </c>
      <c r="K48" s="90">
        <f t="shared" si="3"/>
        <v>-383</v>
      </c>
      <c r="L48" s="90">
        <f t="shared" si="4"/>
        <v>4.972377700806021</v>
      </c>
    </row>
    <row r="49" spans="1:12">
      <c r="A49" s="162" t="s">
        <v>126</v>
      </c>
      <c r="B49" s="163">
        <v>1968</v>
      </c>
      <c r="C49" s="90">
        <v>3255</v>
      </c>
      <c r="D49" s="26">
        <v>1818</v>
      </c>
      <c r="E49" s="26">
        <v>1980.2473989853199</v>
      </c>
      <c r="F49" s="26">
        <v>1975.51500572022</v>
      </c>
      <c r="G49" s="26">
        <v>1850.3597956097899</v>
      </c>
      <c r="H49" s="93">
        <f t="shared" si="2"/>
        <v>1.7336575597196396E-2</v>
      </c>
      <c r="I49" s="93">
        <f t="shared" si="0"/>
        <v>-7.621951219512195E-2</v>
      </c>
      <c r="J49" s="90">
        <f t="shared" si="1"/>
        <v>-150</v>
      </c>
      <c r="K49" s="90">
        <f t="shared" si="3"/>
        <v>-1437</v>
      </c>
      <c r="L49" s="90">
        <f t="shared" si="4"/>
        <v>-125.15521011043006</v>
      </c>
    </row>
    <row r="50" spans="1:12">
      <c r="A50" s="162" t="s">
        <v>128</v>
      </c>
      <c r="B50" s="163">
        <v>57</v>
      </c>
      <c r="C50" s="90">
        <v>187</v>
      </c>
      <c r="D50" s="26">
        <v>82</v>
      </c>
      <c r="E50" s="26">
        <v>65.802408958470707</v>
      </c>
      <c r="F50" s="26">
        <v>111.337880489233</v>
      </c>
      <c r="G50" s="26">
        <v>95.243397485513299</v>
      </c>
      <c r="H50" s="93">
        <f t="shared" si="2"/>
        <v>7.8195775520907833E-4</v>
      </c>
      <c r="I50" s="93">
        <f t="shared" si="0"/>
        <v>0.43859649122807015</v>
      </c>
      <c r="J50" s="90">
        <f t="shared" si="1"/>
        <v>25</v>
      </c>
      <c r="K50" s="90">
        <f t="shared" si="3"/>
        <v>-105</v>
      </c>
      <c r="L50" s="90">
        <f t="shared" si="4"/>
        <v>-16.094483003719702</v>
      </c>
    </row>
    <row r="51" spans="1:12">
      <c r="A51" s="162" t="s">
        <v>39</v>
      </c>
      <c r="B51" s="163">
        <v>306</v>
      </c>
      <c r="C51" s="90">
        <v>585</v>
      </c>
      <c r="D51" s="26">
        <v>297</v>
      </c>
      <c r="E51" s="26">
        <v>331.87050515665197</v>
      </c>
      <c r="F51" s="26">
        <v>376.67488258416699</v>
      </c>
      <c r="G51" s="26">
        <v>324.29543383339899</v>
      </c>
      <c r="H51" s="93">
        <f t="shared" si="2"/>
        <v>2.83221284508654E-3</v>
      </c>
      <c r="I51" s="93">
        <f t="shared" si="0"/>
        <v>-2.9411764705882353E-2</v>
      </c>
      <c r="J51" s="90">
        <f t="shared" si="1"/>
        <v>-9</v>
      </c>
      <c r="K51" s="90">
        <f t="shared" si="3"/>
        <v>-288</v>
      </c>
      <c r="L51" s="90">
        <f t="shared" si="4"/>
        <v>-52.379448750768006</v>
      </c>
    </row>
    <row r="52" spans="1:12">
      <c r="A52" s="162" t="s">
        <v>129</v>
      </c>
      <c r="B52" s="163">
        <v>427</v>
      </c>
      <c r="C52" s="90">
        <v>717</v>
      </c>
      <c r="D52" s="26">
        <v>481</v>
      </c>
      <c r="E52" s="26">
        <v>457.92940395257801</v>
      </c>
      <c r="F52" s="26">
        <v>521.47063544791501</v>
      </c>
      <c r="G52" s="26">
        <v>516.60078394737297</v>
      </c>
      <c r="H52" s="93">
        <f t="shared" si="2"/>
        <v>4.5868497592142276E-3</v>
      </c>
      <c r="I52" s="93">
        <f t="shared" si="0"/>
        <v>0.12646370023419204</v>
      </c>
      <c r="J52" s="90">
        <f t="shared" si="1"/>
        <v>54</v>
      </c>
      <c r="K52" s="90">
        <f t="shared" si="3"/>
        <v>-236</v>
      </c>
      <c r="L52" s="90">
        <f t="shared" si="4"/>
        <v>-4.8698515005420404</v>
      </c>
    </row>
    <row r="53" spans="1:12">
      <c r="A53" s="162" t="s">
        <v>127</v>
      </c>
      <c r="B53" s="163">
        <v>132</v>
      </c>
      <c r="C53" s="90">
        <v>243</v>
      </c>
      <c r="D53" s="26">
        <v>187</v>
      </c>
      <c r="E53" s="26">
        <v>136.86196438024601</v>
      </c>
      <c r="F53" s="26">
        <v>168.852923669142</v>
      </c>
      <c r="G53" s="26">
        <v>189.14217140584799</v>
      </c>
      <c r="H53" s="93">
        <f t="shared" si="2"/>
        <v>1.7832451246841178E-3</v>
      </c>
      <c r="I53" s="93">
        <f t="shared" si="0"/>
        <v>0.41666666666666669</v>
      </c>
      <c r="J53" s="90">
        <f t="shared" si="1"/>
        <v>55</v>
      </c>
      <c r="K53" s="90">
        <f t="shared" si="3"/>
        <v>-56</v>
      </c>
      <c r="L53" s="90">
        <f t="shared" si="4"/>
        <v>20.289247736705988</v>
      </c>
    </row>
    <row r="54" spans="1:12">
      <c r="A54" s="162" t="s">
        <v>130</v>
      </c>
      <c r="B54" s="163">
        <v>3891</v>
      </c>
      <c r="C54" s="90">
        <v>4088</v>
      </c>
      <c r="D54" s="26">
        <v>3495</v>
      </c>
      <c r="E54" s="26">
        <v>3919.2803187204299</v>
      </c>
      <c r="F54" s="26">
        <v>3313.9839233452899</v>
      </c>
      <c r="G54" s="26">
        <v>3520.1390543212801</v>
      </c>
      <c r="H54" s="93">
        <f t="shared" si="2"/>
        <v>3.3328565298240596E-2</v>
      </c>
      <c r="I54" s="93">
        <f t="shared" si="0"/>
        <v>-0.10177332305319969</v>
      </c>
      <c r="J54" s="90">
        <f t="shared" si="1"/>
        <v>-396</v>
      </c>
      <c r="K54" s="90">
        <f t="shared" si="3"/>
        <v>-593</v>
      </c>
      <c r="L54" s="90">
        <f t="shared" si="4"/>
        <v>206.15513097599023</v>
      </c>
    </row>
    <row r="55" spans="1:12">
      <c r="A55" s="162" t="s">
        <v>131</v>
      </c>
      <c r="B55" s="163">
        <v>2222</v>
      </c>
      <c r="C55" s="90">
        <v>3217</v>
      </c>
      <c r="D55" s="26">
        <v>1997</v>
      </c>
      <c r="E55" s="26">
        <v>2213.0791122871701</v>
      </c>
      <c r="F55" s="26">
        <v>2057.2285764947401</v>
      </c>
      <c r="G55" s="26">
        <v>2010.3216111828899</v>
      </c>
      <c r="H55" s="93">
        <f t="shared" si="2"/>
        <v>1.9043532160396701E-2</v>
      </c>
      <c r="I55" s="93">
        <f t="shared" si="0"/>
        <v>-0.10126012601260126</v>
      </c>
      <c r="J55" s="90">
        <f t="shared" si="1"/>
        <v>-225</v>
      </c>
      <c r="K55" s="90">
        <f t="shared" si="3"/>
        <v>-1220</v>
      </c>
      <c r="L55" s="90">
        <f t="shared" si="4"/>
        <v>-46.906965311850172</v>
      </c>
    </row>
    <row r="56" spans="1:12">
      <c r="A56" s="162" t="s">
        <v>132</v>
      </c>
      <c r="B56" s="163">
        <v>680</v>
      </c>
      <c r="C56" s="90">
        <v>1128</v>
      </c>
      <c r="D56" s="26">
        <v>563</v>
      </c>
      <c r="E56" s="26">
        <v>656.47674468730202</v>
      </c>
      <c r="F56" s="26">
        <v>634.65463894140305</v>
      </c>
      <c r="G56" s="26">
        <v>542.82750171837597</v>
      </c>
      <c r="H56" s="93">
        <f t="shared" si="2"/>
        <v>5.3688075144233058E-3</v>
      </c>
      <c r="I56" s="93">
        <f t="shared" si="0"/>
        <v>-0.17205882352941176</v>
      </c>
      <c r="J56" s="90">
        <f t="shared" si="1"/>
        <v>-117</v>
      </c>
      <c r="K56" s="90">
        <f t="shared" si="3"/>
        <v>-565</v>
      </c>
      <c r="L56" s="90">
        <f t="shared" si="4"/>
        <v>-91.82713722302708</v>
      </c>
    </row>
    <row r="57" spans="1:12">
      <c r="A57" s="162" t="s">
        <v>133</v>
      </c>
      <c r="B57" s="163">
        <v>579</v>
      </c>
      <c r="C57" s="90">
        <v>1386</v>
      </c>
      <c r="D57" s="26">
        <v>714</v>
      </c>
      <c r="E57" s="26">
        <v>612.87320640437201</v>
      </c>
      <c r="F57" s="26">
        <v>880.12881366054501</v>
      </c>
      <c r="G57" s="26">
        <v>756.96448374883403</v>
      </c>
      <c r="H57" s="93">
        <f t="shared" si="2"/>
        <v>6.8087541124302675E-3</v>
      </c>
      <c r="I57" s="93">
        <f t="shared" si="0"/>
        <v>0.23316062176165803</v>
      </c>
      <c r="J57" s="90">
        <f t="shared" si="1"/>
        <v>135</v>
      </c>
      <c r="K57" s="90">
        <f t="shared" si="3"/>
        <v>-672</v>
      </c>
      <c r="L57" s="90">
        <f t="shared" si="4"/>
        <v>-123.16432991171098</v>
      </c>
    </row>
    <row r="58" spans="1:12">
      <c r="A58" s="162" t="s">
        <v>134</v>
      </c>
      <c r="B58" s="163">
        <v>1733</v>
      </c>
      <c r="C58" s="90">
        <v>2206</v>
      </c>
      <c r="D58" s="26">
        <v>1522</v>
      </c>
      <c r="E58" s="26">
        <v>1677.6184914537801</v>
      </c>
      <c r="F58" s="26">
        <v>1770.07089926052</v>
      </c>
      <c r="G58" s="26">
        <v>1473.3855831410101</v>
      </c>
      <c r="H58" s="93">
        <f t="shared" si="2"/>
        <v>1.4513898822295332E-2</v>
      </c>
      <c r="I58" s="93">
        <f t="shared" si="0"/>
        <v>-0.12175418349682632</v>
      </c>
      <c r="J58" s="90">
        <f t="shared" si="1"/>
        <v>-211</v>
      </c>
      <c r="K58" s="90">
        <f t="shared" si="3"/>
        <v>-684</v>
      </c>
      <c r="L58" s="90">
        <f t="shared" si="4"/>
        <v>-296.68531611950993</v>
      </c>
    </row>
    <row r="59" spans="1:12">
      <c r="A59" s="162" t="s">
        <v>135</v>
      </c>
      <c r="B59" s="163">
        <v>447</v>
      </c>
      <c r="C59" s="90">
        <v>927</v>
      </c>
      <c r="D59" s="26">
        <v>567</v>
      </c>
      <c r="E59" s="26">
        <v>421.69306747698801</v>
      </c>
      <c r="F59" s="26">
        <v>563.03123988808602</v>
      </c>
      <c r="G59" s="26">
        <v>536.90467806427102</v>
      </c>
      <c r="H59" s="93">
        <f t="shared" si="2"/>
        <v>5.4069517951652124E-3</v>
      </c>
      <c r="I59" s="93">
        <f t="shared" si="0"/>
        <v>0.26845637583892618</v>
      </c>
      <c r="J59" s="90">
        <f t="shared" si="1"/>
        <v>120</v>
      </c>
      <c r="K59" s="90">
        <f t="shared" si="3"/>
        <v>-360</v>
      </c>
      <c r="L59" s="90">
        <f t="shared" si="4"/>
        <v>-26.126561823814995</v>
      </c>
    </row>
    <row r="60" spans="1:12">
      <c r="A60" s="162" t="s">
        <v>136</v>
      </c>
      <c r="B60" s="163">
        <v>2360</v>
      </c>
      <c r="C60" s="90">
        <v>2513</v>
      </c>
      <c r="D60" s="26">
        <v>1978</v>
      </c>
      <c r="E60" s="26">
        <v>2268.7107711919398</v>
      </c>
      <c r="F60" s="26">
        <v>1876.3860144226901</v>
      </c>
      <c r="G60" s="26">
        <v>1900.57812977309</v>
      </c>
      <c r="H60" s="93">
        <f t="shared" si="2"/>
        <v>1.8862346826872645E-2</v>
      </c>
      <c r="I60" s="93">
        <f t="shared" si="0"/>
        <v>-0.16186440677966102</v>
      </c>
      <c r="J60" s="90">
        <f t="shared" si="1"/>
        <v>-382</v>
      </c>
      <c r="K60" s="90">
        <f t="shared" si="3"/>
        <v>-535</v>
      </c>
      <c r="L60" s="90">
        <f t="shared" si="4"/>
        <v>24.192115350399945</v>
      </c>
    </row>
    <row r="61" spans="1:12">
      <c r="A61" s="162" t="s">
        <v>137</v>
      </c>
      <c r="B61" s="163">
        <v>1271</v>
      </c>
      <c r="C61" s="90">
        <v>2170</v>
      </c>
      <c r="D61" s="26">
        <v>1183</v>
      </c>
      <c r="E61" s="26">
        <v>1879.6375283498401</v>
      </c>
      <c r="F61" s="26">
        <v>1777.57055103077</v>
      </c>
      <c r="G61" s="26">
        <v>1754.76524269898</v>
      </c>
      <c r="H61" s="93">
        <f t="shared" si="2"/>
        <v>1.1281171029418776E-2</v>
      </c>
      <c r="I61" s="93">
        <f t="shared" si="0"/>
        <v>-6.9236821400472076E-2</v>
      </c>
      <c r="J61" s="90">
        <f t="shared" si="1"/>
        <v>-88</v>
      </c>
      <c r="K61" s="90">
        <f t="shared" si="3"/>
        <v>-987</v>
      </c>
      <c r="L61" s="90">
        <f t="shared" si="4"/>
        <v>-22.805308331790002</v>
      </c>
    </row>
    <row r="62" spans="1:12">
      <c r="A62" s="162" t="s">
        <v>138</v>
      </c>
      <c r="B62" s="163">
        <v>135</v>
      </c>
      <c r="C62" s="90">
        <v>192</v>
      </c>
      <c r="D62" s="26">
        <v>102</v>
      </c>
      <c r="E62" s="26">
        <v>170.10662509675399</v>
      </c>
      <c r="F62" s="26">
        <v>132.69662076770101</v>
      </c>
      <c r="G62" s="26">
        <v>129.64906316865901</v>
      </c>
      <c r="H62" s="93">
        <f t="shared" si="2"/>
        <v>9.7267915891860967E-4</v>
      </c>
      <c r="I62" s="93">
        <f t="shared" si="0"/>
        <v>-0.24444444444444444</v>
      </c>
      <c r="J62" s="90">
        <f t="shared" si="1"/>
        <v>-33</v>
      </c>
      <c r="K62" s="90">
        <f t="shared" si="3"/>
        <v>-90</v>
      </c>
      <c r="L62" s="90">
        <f t="shared" si="4"/>
        <v>-3.0475575990419941</v>
      </c>
    </row>
    <row r="63" spans="1:12">
      <c r="A63" s="162" t="s">
        <v>139</v>
      </c>
      <c r="B63" s="163">
        <v>330</v>
      </c>
      <c r="C63" s="90">
        <v>703</v>
      </c>
      <c r="D63" s="26">
        <v>291</v>
      </c>
      <c r="E63" s="26">
        <v>407.27462802992102</v>
      </c>
      <c r="F63" s="26">
        <v>386.951604843952</v>
      </c>
      <c r="G63" s="26">
        <v>357.86257004032302</v>
      </c>
      <c r="H63" s="93">
        <f t="shared" si="2"/>
        <v>2.7749964239736804E-3</v>
      </c>
      <c r="I63" s="93">
        <f t="shared" si="0"/>
        <v>-0.11818181818181818</v>
      </c>
      <c r="J63" s="90">
        <f t="shared" si="1"/>
        <v>-39</v>
      </c>
      <c r="K63" s="90">
        <f t="shared" si="3"/>
        <v>-412</v>
      </c>
      <c r="L63" s="90">
        <f t="shared" si="4"/>
        <v>-29.089034803628977</v>
      </c>
    </row>
    <row r="64" spans="1:12">
      <c r="A64" s="162" t="s">
        <v>140</v>
      </c>
      <c r="B64" s="163">
        <v>367</v>
      </c>
      <c r="C64" s="90">
        <v>482</v>
      </c>
      <c r="D64" s="26">
        <v>396</v>
      </c>
      <c r="E64" s="26">
        <v>388.179338914558</v>
      </c>
      <c r="F64" s="26">
        <v>276.94640514491698</v>
      </c>
      <c r="G64" s="26">
        <v>418.467593430313</v>
      </c>
      <c r="H64" s="93">
        <f t="shared" si="2"/>
        <v>3.77628379344872E-3</v>
      </c>
      <c r="I64" s="93">
        <f t="shared" si="0"/>
        <v>7.901907356948229E-2</v>
      </c>
      <c r="J64" s="90">
        <f t="shared" si="1"/>
        <v>29</v>
      </c>
      <c r="K64" s="90">
        <f t="shared" si="3"/>
        <v>-86</v>
      </c>
      <c r="L64" s="90">
        <f t="shared" si="4"/>
        <v>141.52118828539602</v>
      </c>
    </row>
    <row r="65" spans="1:12">
      <c r="A65" s="162" t="s">
        <v>141</v>
      </c>
      <c r="B65" s="163">
        <v>515</v>
      </c>
      <c r="C65" s="90">
        <v>853</v>
      </c>
      <c r="D65" s="26">
        <v>595</v>
      </c>
      <c r="E65" s="26">
        <v>645.49512205783105</v>
      </c>
      <c r="F65" s="26">
        <v>619.387658610774</v>
      </c>
      <c r="G65" s="26">
        <v>734.97428182269505</v>
      </c>
      <c r="H65" s="93">
        <f t="shared" si="2"/>
        <v>5.6739617603585564E-3</v>
      </c>
      <c r="I65" s="93">
        <f t="shared" si="0"/>
        <v>0.1553398058252427</v>
      </c>
      <c r="J65" s="90">
        <f t="shared" si="1"/>
        <v>80</v>
      </c>
      <c r="K65" s="90">
        <f t="shared" si="3"/>
        <v>-258</v>
      </c>
      <c r="L65" s="90">
        <f t="shared" si="4"/>
        <v>115.58662321192105</v>
      </c>
    </row>
    <row r="66" spans="1:12">
      <c r="A66" s="162" t="s">
        <v>142</v>
      </c>
      <c r="B66" s="163">
        <v>577</v>
      </c>
      <c r="C66" s="90">
        <v>630</v>
      </c>
      <c r="D66" s="26">
        <v>493</v>
      </c>
      <c r="E66" s="26">
        <v>568.57830857513602</v>
      </c>
      <c r="F66" s="26">
        <v>490.24710864203098</v>
      </c>
      <c r="G66" s="26">
        <v>484.992804857659</v>
      </c>
      <c r="H66" s="93">
        <f t="shared" si="2"/>
        <v>4.7012826014399467E-3</v>
      </c>
      <c r="I66" s="93">
        <f t="shared" si="0"/>
        <v>-0.14558058925476602</v>
      </c>
      <c r="J66" s="90">
        <f t="shared" si="1"/>
        <v>-84</v>
      </c>
      <c r="K66" s="90">
        <f t="shared" si="3"/>
        <v>-137</v>
      </c>
      <c r="L66" s="90">
        <f t="shared" si="4"/>
        <v>-5.2543037843719844</v>
      </c>
    </row>
    <row r="67" spans="1:12">
      <c r="A67" s="162" t="s">
        <v>143</v>
      </c>
      <c r="B67" s="163">
        <v>286</v>
      </c>
      <c r="C67" s="90">
        <v>472</v>
      </c>
      <c r="D67" s="26">
        <v>327</v>
      </c>
      <c r="E67" s="26">
        <v>329.64187020473997</v>
      </c>
      <c r="F67" s="26">
        <v>339.72082707827298</v>
      </c>
      <c r="G67" s="26">
        <v>376.72465547071602</v>
      </c>
      <c r="H67" s="93">
        <f t="shared" si="2"/>
        <v>3.1182949506508369E-3</v>
      </c>
      <c r="I67" s="93">
        <f t="shared" ref="I67:I84" si="5">(D67-B67)/B67</f>
        <v>0.14335664335664336</v>
      </c>
      <c r="J67" s="90">
        <f t="shared" ref="J67:J84" si="6">D67-B67</f>
        <v>41</v>
      </c>
      <c r="K67" s="90">
        <f t="shared" si="3"/>
        <v>-145</v>
      </c>
      <c r="L67" s="90">
        <f t="shared" si="4"/>
        <v>37.00382839244304</v>
      </c>
    </row>
    <row r="68" spans="1:12">
      <c r="A68" s="162" t="s">
        <v>144</v>
      </c>
      <c r="B68" s="163">
        <v>1399</v>
      </c>
      <c r="C68" s="90">
        <v>1624</v>
      </c>
      <c r="D68" s="26">
        <v>1506</v>
      </c>
      <c r="E68" s="26">
        <v>1376.3333994289901</v>
      </c>
      <c r="F68" s="26">
        <v>1348.4846408723699</v>
      </c>
      <c r="G68" s="26">
        <v>1459.2285498573499</v>
      </c>
      <c r="H68" s="93">
        <f t="shared" ref="H68:H84" si="7">D68/$D$84</f>
        <v>1.4361321699327707E-2</v>
      </c>
      <c r="I68" s="93">
        <f t="shared" si="5"/>
        <v>7.6483202287348104E-2</v>
      </c>
      <c r="J68" s="90">
        <f t="shared" si="6"/>
        <v>107</v>
      </c>
      <c r="K68" s="90">
        <f t="shared" ref="K68:K84" si="8">D68-C68</f>
        <v>-118</v>
      </c>
      <c r="L68" s="90">
        <f t="shared" ref="L68:L84" si="9">G68-F68</f>
        <v>110.74390898497995</v>
      </c>
    </row>
    <row r="69" spans="1:12">
      <c r="A69" s="162" t="s">
        <v>145</v>
      </c>
      <c r="B69" s="163">
        <v>1120</v>
      </c>
      <c r="C69" s="90">
        <v>1853</v>
      </c>
      <c r="D69" s="26">
        <v>1177</v>
      </c>
      <c r="E69" s="26">
        <v>1250.0797543308099</v>
      </c>
      <c r="F69" s="26">
        <v>1315.1754319038901</v>
      </c>
      <c r="G69" s="26">
        <v>1286.31347295354</v>
      </c>
      <c r="H69" s="93">
        <f t="shared" si="7"/>
        <v>1.1223954608305917E-2</v>
      </c>
      <c r="I69" s="93">
        <f t="shared" si="5"/>
        <v>5.0892857142857142E-2</v>
      </c>
      <c r="J69" s="90">
        <f t="shared" si="6"/>
        <v>57</v>
      </c>
      <c r="K69" s="90">
        <f t="shared" si="8"/>
        <v>-676</v>
      </c>
      <c r="L69" s="90">
        <f t="shared" si="9"/>
        <v>-28.861958950350072</v>
      </c>
    </row>
    <row r="70" spans="1:12">
      <c r="A70" s="162" t="s">
        <v>146</v>
      </c>
      <c r="B70" s="163">
        <v>263</v>
      </c>
      <c r="C70" s="90">
        <v>446</v>
      </c>
      <c r="D70" s="26">
        <v>175</v>
      </c>
      <c r="E70" s="26">
        <v>250.53940090384199</v>
      </c>
      <c r="F70" s="26">
        <v>210.24380040527501</v>
      </c>
      <c r="G70" s="26">
        <v>166.70792316322701</v>
      </c>
      <c r="H70" s="93">
        <f t="shared" si="7"/>
        <v>1.6688122824583989E-3</v>
      </c>
      <c r="I70" s="93">
        <f t="shared" si="5"/>
        <v>-0.33460076045627374</v>
      </c>
      <c r="J70" s="90">
        <f t="shared" si="6"/>
        <v>-88</v>
      </c>
      <c r="K70" s="90">
        <f t="shared" si="8"/>
        <v>-271</v>
      </c>
      <c r="L70" s="90">
        <f t="shared" si="9"/>
        <v>-43.535877242048002</v>
      </c>
    </row>
    <row r="71" spans="1:12">
      <c r="A71" s="162" t="s">
        <v>147</v>
      </c>
      <c r="B71" s="163">
        <v>112</v>
      </c>
      <c r="C71" s="90">
        <v>262</v>
      </c>
      <c r="D71" s="26">
        <v>174</v>
      </c>
      <c r="E71" s="26">
        <v>109.79700429828399</v>
      </c>
      <c r="F71" s="26">
        <v>145.16643784762601</v>
      </c>
      <c r="G71" s="26">
        <v>170.58144542391801</v>
      </c>
      <c r="H71" s="93">
        <f t="shared" si="7"/>
        <v>1.6592762122729222E-3</v>
      </c>
      <c r="I71" s="93">
        <f t="shared" si="5"/>
        <v>0.5535714285714286</v>
      </c>
      <c r="J71" s="90">
        <f t="shared" si="6"/>
        <v>62</v>
      </c>
      <c r="K71" s="90">
        <f t="shared" si="8"/>
        <v>-88</v>
      </c>
      <c r="L71" s="90">
        <f t="shared" si="9"/>
        <v>25.415007576291998</v>
      </c>
    </row>
    <row r="72" spans="1:12">
      <c r="A72" s="162" t="s">
        <v>148</v>
      </c>
      <c r="B72" s="163">
        <v>646</v>
      </c>
      <c r="C72" s="90">
        <v>1394</v>
      </c>
      <c r="D72" s="26">
        <v>797</v>
      </c>
      <c r="E72" s="26">
        <v>749.999266863</v>
      </c>
      <c r="F72" s="26">
        <v>737.28925939103999</v>
      </c>
      <c r="G72" s="26">
        <v>925.32139658172798</v>
      </c>
      <c r="H72" s="93">
        <f t="shared" si="7"/>
        <v>7.6002479378248222E-3</v>
      </c>
      <c r="I72" s="93">
        <f t="shared" si="5"/>
        <v>0.23374613003095976</v>
      </c>
      <c r="J72" s="90">
        <f t="shared" si="6"/>
        <v>151</v>
      </c>
      <c r="K72" s="90">
        <f t="shared" si="8"/>
        <v>-597</v>
      </c>
      <c r="L72" s="90">
        <f t="shared" si="9"/>
        <v>188.03213719068799</v>
      </c>
    </row>
    <row r="73" spans="1:12">
      <c r="A73" s="162" t="s">
        <v>149</v>
      </c>
      <c r="B73" s="163">
        <v>848</v>
      </c>
      <c r="C73" s="90">
        <v>1248</v>
      </c>
      <c r="D73" s="26">
        <v>1986</v>
      </c>
      <c r="E73" s="26">
        <v>697.85924113923795</v>
      </c>
      <c r="F73" s="26">
        <v>839.31903887676697</v>
      </c>
      <c r="G73" s="26">
        <v>1546.1300373326901</v>
      </c>
      <c r="H73" s="93">
        <f t="shared" si="7"/>
        <v>1.8938635388356457E-2</v>
      </c>
      <c r="I73" s="93">
        <f t="shared" si="5"/>
        <v>1.3419811320754718</v>
      </c>
      <c r="J73" s="90">
        <f t="shared" si="6"/>
        <v>1138</v>
      </c>
      <c r="K73" s="90">
        <f t="shared" si="8"/>
        <v>738</v>
      </c>
      <c r="L73" s="90">
        <f t="shared" si="9"/>
        <v>706.81099845592314</v>
      </c>
    </row>
    <row r="74" spans="1:12">
      <c r="A74" s="162" t="s">
        <v>150</v>
      </c>
      <c r="B74" s="163">
        <v>305</v>
      </c>
      <c r="C74" s="90">
        <v>347</v>
      </c>
      <c r="D74" s="26">
        <v>239</v>
      </c>
      <c r="E74" s="26">
        <v>245.67046305776199</v>
      </c>
      <c r="F74" s="26">
        <v>250.70959815410501</v>
      </c>
      <c r="G74" s="26">
        <v>194.11766109427799</v>
      </c>
      <c r="H74" s="93">
        <f t="shared" si="7"/>
        <v>2.2791207743288991E-3</v>
      </c>
      <c r="I74" s="93">
        <f t="shared" si="5"/>
        <v>-0.21639344262295082</v>
      </c>
      <c r="J74" s="90">
        <f t="shared" si="6"/>
        <v>-66</v>
      </c>
      <c r="K74" s="90">
        <f t="shared" si="8"/>
        <v>-108</v>
      </c>
      <c r="L74" s="90">
        <f t="shared" si="9"/>
        <v>-56.591937059827018</v>
      </c>
    </row>
    <row r="75" spans="1:12">
      <c r="A75" s="162" t="s">
        <v>151</v>
      </c>
      <c r="B75" s="163">
        <v>2648</v>
      </c>
      <c r="C75" s="90">
        <v>2577</v>
      </c>
      <c r="D75" s="26">
        <v>2151</v>
      </c>
      <c r="E75" s="26">
        <v>2393.1769061725199</v>
      </c>
      <c r="F75" s="26">
        <v>1951.27613844915</v>
      </c>
      <c r="G75" s="26">
        <v>1949.60201375107</v>
      </c>
      <c r="H75" s="93">
        <f t="shared" si="7"/>
        <v>2.0512086968960092E-2</v>
      </c>
      <c r="I75" s="93">
        <f t="shared" si="5"/>
        <v>-0.18768882175226587</v>
      </c>
      <c r="J75" s="90">
        <f t="shared" si="6"/>
        <v>-497</v>
      </c>
      <c r="K75" s="90">
        <f t="shared" si="8"/>
        <v>-426</v>
      </c>
      <c r="L75" s="90">
        <f t="shared" si="9"/>
        <v>-1.6741246980800497</v>
      </c>
    </row>
    <row r="76" spans="1:12">
      <c r="A76" s="162" t="s">
        <v>152</v>
      </c>
      <c r="B76" s="163">
        <v>402</v>
      </c>
      <c r="C76" s="90">
        <v>830</v>
      </c>
      <c r="D76" s="26">
        <v>544</v>
      </c>
      <c r="E76" s="26">
        <v>425.93443213273599</v>
      </c>
      <c r="F76" s="26">
        <v>523.40563427234804</v>
      </c>
      <c r="G76" s="26">
        <v>576.38160197499201</v>
      </c>
      <c r="H76" s="93">
        <f t="shared" si="7"/>
        <v>5.1876221808992515E-3</v>
      </c>
      <c r="I76" s="93">
        <f t="shared" si="5"/>
        <v>0.35323383084577115</v>
      </c>
      <c r="J76" s="90">
        <f t="shared" si="6"/>
        <v>142</v>
      </c>
      <c r="K76" s="90">
        <f t="shared" si="8"/>
        <v>-286</v>
      </c>
      <c r="L76" s="90">
        <f t="shared" si="9"/>
        <v>52.97596770264397</v>
      </c>
    </row>
    <row r="77" spans="1:12">
      <c r="A77" s="162" t="s">
        <v>153</v>
      </c>
      <c r="B77" s="163">
        <v>822</v>
      </c>
      <c r="C77" s="90">
        <v>1424</v>
      </c>
      <c r="D77" s="26">
        <v>999</v>
      </c>
      <c r="E77" s="26">
        <v>930.03300314637397</v>
      </c>
      <c r="F77" s="26">
        <v>1059.6691629090899</v>
      </c>
      <c r="G77" s="26">
        <v>1135.8888992350601</v>
      </c>
      <c r="H77" s="93">
        <f t="shared" si="7"/>
        <v>9.5265341152910889E-3</v>
      </c>
      <c r="I77" s="93">
        <f t="shared" si="5"/>
        <v>0.21532846715328466</v>
      </c>
      <c r="J77" s="90">
        <f t="shared" si="6"/>
        <v>177</v>
      </c>
      <c r="K77" s="90">
        <f t="shared" si="8"/>
        <v>-425</v>
      </c>
      <c r="L77" s="90">
        <f t="shared" si="9"/>
        <v>76.219736325970189</v>
      </c>
    </row>
    <row r="78" spans="1:12">
      <c r="A78" s="162" t="s">
        <v>154</v>
      </c>
      <c r="B78" s="163">
        <v>31</v>
      </c>
      <c r="C78" s="90">
        <v>137</v>
      </c>
      <c r="D78" s="26">
        <v>45</v>
      </c>
      <c r="E78" s="26">
        <v>50.442633759152599</v>
      </c>
      <c r="F78" s="26">
        <v>58.323273227424799</v>
      </c>
      <c r="G78" s="26">
        <v>58.696245618921999</v>
      </c>
      <c r="H78" s="93">
        <f t="shared" si="7"/>
        <v>4.2912315834644544E-4</v>
      </c>
      <c r="I78" s="93">
        <f t="shared" si="5"/>
        <v>0.45161290322580644</v>
      </c>
      <c r="J78" s="90">
        <f t="shared" si="6"/>
        <v>14</v>
      </c>
      <c r="K78" s="90">
        <f t="shared" si="8"/>
        <v>-92</v>
      </c>
      <c r="L78" s="90">
        <f t="shared" si="9"/>
        <v>0.37297239149719985</v>
      </c>
    </row>
    <row r="79" spans="1:12">
      <c r="A79" s="162" t="s">
        <v>155</v>
      </c>
      <c r="B79" s="163">
        <v>577</v>
      </c>
      <c r="C79" s="90">
        <v>833</v>
      </c>
      <c r="D79" s="26">
        <v>607</v>
      </c>
      <c r="E79" s="26">
        <v>542.87171022070402</v>
      </c>
      <c r="F79" s="26">
        <v>549.46031228474499</v>
      </c>
      <c r="G79" s="26">
        <v>571.09729996273995</v>
      </c>
      <c r="H79" s="93">
        <f t="shared" si="7"/>
        <v>5.7883946025842747E-3</v>
      </c>
      <c r="I79" s="93">
        <f t="shared" si="5"/>
        <v>5.1993067590987867E-2</v>
      </c>
      <c r="J79" s="90">
        <f t="shared" si="6"/>
        <v>30</v>
      </c>
      <c r="K79" s="90">
        <f t="shared" si="8"/>
        <v>-226</v>
      </c>
      <c r="L79" s="90">
        <f t="shared" si="9"/>
        <v>21.636987677994966</v>
      </c>
    </row>
    <row r="80" spans="1:12">
      <c r="A80" s="162" t="s">
        <v>156</v>
      </c>
      <c r="B80" s="163">
        <v>558</v>
      </c>
      <c r="C80" s="90">
        <v>1305</v>
      </c>
      <c r="D80" s="26">
        <v>596</v>
      </c>
      <c r="E80" s="26">
        <v>655.31965179508802</v>
      </c>
      <c r="F80" s="26">
        <v>666.97325850779396</v>
      </c>
      <c r="G80" s="26">
        <v>699.95826922973197</v>
      </c>
      <c r="H80" s="93">
        <f t="shared" si="7"/>
        <v>5.6834978305440329E-3</v>
      </c>
      <c r="I80" s="93">
        <f t="shared" si="5"/>
        <v>6.8100358422939072E-2</v>
      </c>
      <c r="J80" s="90">
        <f t="shared" si="6"/>
        <v>38</v>
      </c>
      <c r="K80" s="90">
        <f t="shared" si="8"/>
        <v>-709</v>
      </c>
      <c r="L80" s="90">
        <f t="shared" si="9"/>
        <v>32.985010721938011</v>
      </c>
    </row>
    <row r="81" spans="1:12">
      <c r="A81" s="162" t="s">
        <v>157</v>
      </c>
      <c r="B81" s="163">
        <v>344</v>
      </c>
      <c r="C81" s="90">
        <v>427</v>
      </c>
      <c r="D81" s="26">
        <v>383</v>
      </c>
      <c r="E81" s="26">
        <v>346.62971454066502</v>
      </c>
      <c r="F81" s="26">
        <v>390.13072681578001</v>
      </c>
      <c r="G81" s="26">
        <v>385.63364768196601</v>
      </c>
      <c r="H81" s="93">
        <f t="shared" si="7"/>
        <v>3.6523148810375244E-3</v>
      </c>
      <c r="I81" s="93">
        <f t="shared" si="5"/>
        <v>0.11337209302325581</v>
      </c>
      <c r="J81" s="90">
        <f t="shared" si="6"/>
        <v>39</v>
      </c>
      <c r="K81" s="90">
        <f t="shared" si="8"/>
        <v>-44</v>
      </c>
      <c r="L81" s="90">
        <f t="shared" si="9"/>
        <v>-4.4970791338139975</v>
      </c>
    </row>
    <row r="82" spans="1:12">
      <c r="A82" s="162" t="s">
        <v>158</v>
      </c>
      <c r="B82" s="163">
        <v>264</v>
      </c>
      <c r="C82" s="90">
        <v>844</v>
      </c>
      <c r="D82" s="26">
        <v>305</v>
      </c>
      <c r="E82" s="26">
        <v>300.30507302684401</v>
      </c>
      <c r="F82" s="26">
        <v>363.821439021728</v>
      </c>
      <c r="G82" s="26">
        <v>350.45775716962299</v>
      </c>
      <c r="H82" s="93">
        <f t="shared" si="7"/>
        <v>2.9085014065703524E-3</v>
      </c>
      <c r="I82" s="93">
        <f t="shared" si="5"/>
        <v>0.1553030303030303</v>
      </c>
      <c r="J82" s="90">
        <f t="shared" si="6"/>
        <v>41</v>
      </c>
      <c r="K82" s="90">
        <f t="shared" si="8"/>
        <v>-539</v>
      </c>
      <c r="L82" s="90">
        <f t="shared" si="9"/>
        <v>-13.363681852105003</v>
      </c>
    </row>
    <row r="83" spans="1:12">
      <c r="A83" s="162" t="s">
        <v>159</v>
      </c>
      <c r="B83" s="163">
        <v>694</v>
      </c>
      <c r="C83" s="90">
        <v>837</v>
      </c>
      <c r="D83" s="26">
        <v>509</v>
      </c>
      <c r="E83" s="26">
        <v>693.91978289574604</v>
      </c>
      <c r="F83" s="26">
        <v>577.58915354011106</v>
      </c>
      <c r="G83" s="26">
        <v>510.13708434894698</v>
      </c>
      <c r="H83" s="93">
        <f t="shared" si="7"/>
        <v>4.8538597244075716E-3</v>
      </c>
      <c r="I83" s="93">
        <f t="shared" si="5"/>
        <v>-0.2665706051873199</v>
      </c>
      <c r="J83" s="90">
        <f t="shared" si="6"/>
        <v>-185</v>
      </c>
      <c r="K83" s="90">
        <f t="shared" si="8"/>
        <v>-328</v>
      </c>
      <c r="L83" s="90">
        <f t="shared" si="9"/>
        <v>-67.452069191164071</v>
      </c>
    </row>
    <row r="84" spans="1:12" s="8" customFormat="1">
      <c r="A84" s="164" t="s">
        <v>267</v>
      </c>
      <c r="B84" s="165">
        <v>109375</v>
      </c>
      <c r="C84" s="60">
        <v>145976</v>
      </c>
      <c r="D84" s="166">
        <v>104865</v>
      </c>
      <c r="E84" s="166">
        <v>113775.690046558</v>
      </c>
      <c r="F84" s="166">
        <v>106513.455925829</v>
      </c>
      <c r="G84" s="166">
        <v>108684.739807502</v>
      </c>
      <c r="H84" s="93">
        <f t="shared" si="7"/>
        <v>1</v>
      </c>
      <c r="I84" s="93">
        <f t="shared" si="5"/>
        <v>-4.1234285714285716E-2</v>
      </c>
      <c r="J84" s="90">
        <f t="shared" si="6"/>
        <v>-4510</v>
      </c>
      <c r="K84" s="90">
        <f t="shared" si="8"/>
        <v>-41111</v>
      </c>
      <c r="L84" s="90">
        <f t="shared" si="9"/>
        <v>2171.2838816730073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abSelected="1" topLeftCell="A60" zoomScale="60" zoomScaleNormal="60" workbookViewId="0">
      <selection activeCell="H89" sqref="H89"/>
    </sheetView>
  </sheetViews>
  <sheetFormatPr defaultColWidth="8.85546875" defaultRowHeight="15"/>
  <cols>
    <col min="1" max="1" width="18.28515625" style="4" bestFit="1" customWidth="1"/>
    <col min="2" max="2" width="12" style="4" customWidth="1"/>
    <col min="3" max="3" width="12" style="4" bestFit="1" customWidth="1"/>
    <col min="4" max="7" width="12" style="4" customWidth="1"/>
    <col min="8" max="8" width="21.42578125" style="4" customWidth="1"/>
    <col min="9" max="9" width="31.140625" style="4" customWidth="1"/>
    <col min="10" max="10" width="36.7109375" style="4" customWidth="1"/>
    <col min="11" max="11" width="25.140625" style="4" customWidth="1"/>
    <col min="12" max="12" width="32" style="4" customWidth="1"/>
    <col min="13" max="16384" width="8.85546875" style="4"/>
  </cols>
  <sheetData>
    <row r="1" spans="1:12" ht="16.5" customHeight="1" thickBot="1">
      <c r="B1" s="188" t="s">
        <v>163</v>
      </c>
      <c r="C1" s="188"/>
      <c r="D1" s="189"/>
      <c r="E1" s="190" t="s">
        <v>164</v>
      </c>
      <c r="F1" s="188"/>
      <c r="G1" s="189"/>
    </row>
    <row r="2" spans="1:12" ht="55.5" customHeight="1">
      <c r="A2" s="86" t="s">
        <v>258</v>
      </c>
      <c r="B2" s="161">
        <v>42767</v>
      </c>
      <c r="C2" s="161">
        <v>43101</v>
      </c>
      <c r="D2" s="161">
        <v>43132</v>
      </c>
      <c r="E2" s="161">
        <v>42767</v>
      </c>
      <c r="F2" s="161">
        <v>43101</v>
      </c>
      <c r="G2" s="161">
        <v>43132</v>
      </c>
      <c r="H2" s="85" t="s">
        <v>282</v>
      </c>
      <c r="I2" s="1" t="s">
        <v>283</v>
      </c>
      <c r="J2" s="1" t="s">
        <v>284</v>
      </c>
      <c r="K2" s="89" t="s">
        <v>285</v>
      </c>
      <c r="L2" s="152" t="s">
        <v>286</v>
      </c>
    </row>
    <row r="3" spans="1:12" ht="16.5" customHeight="1">
      <c r="A3" s="162" t="s">
        <v>82</v>
      </c>
      <c r="B3" s="91">
        <v>1254</v>
      </c>
      <c r="C3" s="90">
        <v>1589</v>
      </c>
      <c r="D3" s="26">
        <v>1193</v>
      </c>
      <c r="E3" s="26">
        <v>1202.72359338566</v>
      </c>
      <c r="F3" s="26">
        <v>1172.9178593234401</v>
      </c>
      <c r="G3" s="26">
        <v>1147.51828969192</v>
      </c>
      <c r="H3" s="93">
        <f>D3/$D$84</f>
        <v>2.4382766514061478E-2</v>
      </c>
      <c r="I3" s="93">
        <f t="shared" ref="I3:I66" si="0">(D3-B3)/B3</f>
        <v>-4.864433811802233E-2</v>
      </c>
      <c r="J3" s="90">
        <f t="shared" ref="J3:J66" si="1">D3-B3</f>
        <v>-61</v>
      </c>
      <c r="K3" s="90">
        <f>D3-C3</f>
        <v>-396</v>
      </c>
      <c r="L3" s="90">
        <f>G3-F3</f>
        <v>-25.39956963152008</v>
      </c>
    </row>
    <row r="4" spans="1:12" ht="16.5" customHeight="1">
      <c r="A4" s="162" t="s">
        <v>83</v>
      </c>
      <c r="B4" s="91">
        <v>162</v>
      </c>
      <c r="C4" s="90">
        <v>313</v>
      </c>
      <c r="D4" s="26">
        <v>156</v>
      </c>
      <c r="E4" s="26">
        <v>188.502613510261</v>
      </c>
      <c r="F4" s="26">
        <v>199.690477545828</v>
      </c>
      <c r="G4" s="26">
        <v>181.16116037712999</v>
      </c>
      <c r="H4" s="93">
        <f t="shared" ref="H4:H67" si="2">D4/$D$84</f>
        <v>3.1883584041857422E-3</v>
      </c>
      <c r="I4" s="93">
        <f t="shared" si="0"/>
        <v>-3.7037037037037035E-2</v>
      </c>
      <c r="J4" s="90">
        <f t="shared" si="1"/>
        <v>-6</v>
      </c>
      <c r="K4" s="90">
        <f t="shared" ref="K4:K67" si="3">D4-C4</f>
        <v>-157</v>
      </c>
      <c r="L4" s="90">
        <f t="shared" ref="L4:L67" si="4">G4-F4</f>
        <v>-18.529317168698014</v>
      </c>
    </row>
    <row r="5" spans="1:12" ht="16.5" customHeight="1">
      <c r="A5" s="162" t="s">
        <v>84</v>
      </c>
      <c r="B5" s="91">
        <v>308</v>
      </c>
      <c r="C5" s="90">
        <v>525</v>
      </c>
      <c r="D5" s="26">
        <v>291</v>
      </c>
      <c r="E5" s="26">
        <v>315.297166726054</v>
      </c>
      <c r="F5" s="26">
        <v>272.01289994107498</v>
      </c>
      <c r="G5" s="26">
        <v>298.04145261555499</v>
      </c>
      <c r="H5" s="93">
        <f t="shared" si="2"/>
        <v>5.9475147155003266E-3</v>
      </c>
      <c r="I5" s="93">
        <f t="shared" si="0"/>
        <v>-5.5194805194805192E-2</v>
      </c>
      <c r="J5" s="90">
        <f t="shared" si="1"/>
        <v>-17</v>
      </c>
      <c r="K5" s="90">
        <f t="shared" si="3"/>
        <v>-234</v>
      </c>
      <c r="L5" s="90">
        <f t="shared" si="4"/>
        <v>26.028552674480011</v>
      </c>
    </row>
    <row r="6" spans="1:12" ht="16.5" customHeight="1">
      <c r="A6" s="162" t="s">
        <v>85</v>
      </c>
      <c r="B6" s="91">
        <v>35</v>
      </c>
      <c r="C6" s="90">
        <v>109</v>
      </c>
      <c r="D6" s="26">
        <v>43</v>
      </c>
      <c r="E6" s="26">
        <v>54.6318261573524</v>
      </c>
      <c r="F6" s="26">
        <v>68.674269483451596</v>
      </c>
      <c r="G6" s="26">
        <v>63.679014625581203</v>
      </c>
      <c r="H6" s="93">
        <f t="shared" si="2"/>
        <v>8.7884238064094174E-4</v>
      </c>
      <c r="I6" s="93">
        <f t="shared" si="0"/>
        <v>0.22857142857142856</v>
      </c>
      <c r="J6" s="90">
        <f t="shared" si="1"/>
        <v>8</v>
      </c>
      <c r="K6" s="90">
        <f t="shared" si="3"/>
        <v>-66</v>
      </c>
      <c r="L6" s="90">
        <f t="shared" si="4"/>
        <v>-4.9952548578703926</v>
      </c>
    </row>
    <row r="7" spans="1:12" ht="16.5" customHeight="1">
      <c r="A7" s="162" t="s">
        <v>86</v>
      </c>
      <c r="B7" s="91">
        <v>104</v>
      </c>
      <c r="C7" s="90">
        <v>189</v>
      </c>
      <c r="D7" s="26">
        <v>122</v>
      </c>
      <c r="E7" s="26">
        <v>109.103297092489</v>
      </c>
      <c r="F7" s="26">
        <v>118.109944413951</v>
      </c>
      <c r="G7" s="26">
        <v>127.989063696814</v>
      </c>
      <c r="H7" s="93">
        <f t="shared" si="2"/>
        <v>2.4934597776324393E-3</v>
      </c>
      <c r="I7" s="93">
        <f t="shared" si="0"/>
        <v>0.17307692307692307</v>
      </c>
      <c r="J7" s="90">
        <f t="shared" si="1"/>
        <v>18</v>
      </c>
      <c r="K7" s="90">
        <f t="shared" si="3"/>
        <v>-67</v>
      </c>
      <c r="L7" s="90">
        <f t="shared" si="4"/>
        <v>9.8791192828630017</v>
      </c>
    </row>
    <row r="8" spans="1:12" ht="16.5" customHeight="1">
      <c r="A8" s="162" t="s">
        <v>87</v>
      </c>
      <c r="B8" s="91">
        <v>75</v>
      </c>
      <c r="C8" s="90">
        <v>147</v>
      </c>
      <c r="D8" s="26">
        <v>107</v>
      </c>
      <c r="E8" s="26">
        <v>78.437889797857395</v>
      </c>
      <c r="F8" s="26">
        <v>88.980066237174796</v>
      </c>
      <c r="G8" s="26">
        <v>111.96682347703999</v>
      </c>
      <c r="H8" s="93">
        <f t="shared" si="2"/>
        <v>2.1868868541530411E-3</v>
      </c>
      <c r="I8" s="93">
        <f t="shared" si="0"/>
        <v>0.42666666666666669</v>
      </c>
      <c r="J8" s="90">
        <f t="shared" si="1"/>
        <v>32</v>
      </c>
      <c r="K8" s="90">
        <f t="shared" si="3"/>
        <v>-40</v>
      </c>
      <c r="L8" s="90">
        <f t="shared" si="4"/>
        <v>22.986757239865199</v>
      </c>
    </row>
    <row r="9" spans="1:12" ht="16.5" customHeight="1">
      <c r="A9" s="162" t="s">
        <v>88</v>
      </c>
      <c r="B9" s="91">
        <v>3810</v>
      </c>
      <c r="C9" s="90">
        <v>4673</v>
      </c>
      <c r="D9" s="26">
        <v>3598</v>
      </c>
      <c r="E9" s="26">
        <v>3808.4928892376101</v>
      </c>
      <c r="F9" s="26">
        <v>3482.3970945351498</v>
      </c>
      <c r="G9" s="26">
        <v>3606.1205079059901</v>
      </c>
      <c r="H9" s="93">
        <f t="shared" si="2"/>
        <v>7.3536625245258336E-2</v>
      </c>
      <c r="I9" s="93">
        <f t="shared" si="0"/>
        <v>-5.5643044619422571E-2</v>
      </c>
      <c r="J9" s="90">
        <f t="shared" si="1"/>
        <v>-212</v>
      </c>
      <c r="K9" s="90">
        <f t="shared" si="3"/>
        <v>-1075</v>
      </c>
      <c r="L9" s="90">
        <f t="shared" si="4"/>
        <v>123.72341337084026</v>
      </c>
    </row>
    <row r="10" spans="1:12" ht="16.5" customHeight="1">
      <c r="A10" s="162" t="s">
        <v>89</v>
      </c>
      <c r="B10" s="91">
        <v>1882</v>
      </c>
      <c r="C10" s="90">
        <v>2984</v>
      </c>
      <c r="D10" s="26">
        <v>1641</v>
      </c>
      <c r="E10" s="26">
        <v>2855.2835535000199</v>
      </c>
      <c r="F10" s="26">
        <v>2406.7310103875602</v>
      </c>
      <c r="G10" s="26">
        <v>2438.7696860455399</v>
      </c>
      <c r="H10" s="93">
        <f t="shared" si="2"/>
        <v>3.3539077828646173E-2</v>
      </c>
      <c r="I10" s="93">
        <f t="shared" si="0"/>
        <v>-0.12805526036131776</v>
      </c>
      <c r="J10" s="90">
        <f t="shared" si="1"/>
        <v>-241</v>
      </c>
      <c r="K10" s="90">
        <f t="shared" si="3"/>
        <v>-1343</v>
      </c>
      <c r="L10" s="90">
        <f t="shared" si="4"/>
        <v>32.038675657979638</v>
      </c>
    </row>
    <row r="11" spans="1:12" ht="16.5" customHeight="1">
      <c r="A11" s="162" t="s">
        <v>90</v>
      </c>
      <c r="B11" s="91">
        <v>12</v>
      </c>
      <c r="C11" s="90">
        <v>113</v>
      </c>
      <c r="D11" s="26">
        <v>25</v>
      </c>
      <c r="E11" s="26">
        <v>17.012007293097</v>
      </c>
      <c r="F11" s="26">
        <v>102.821405927564</v>
      </c>
      <c r="G11" s="26">
        <v>29.192287363705798</v>
      </c>
      <c r="H11" s="93">
        <f t="shared" si="2"/>
        <v>5.1095487246566383E-4</v>
      </c>
      <c r="I11" s="93">
        <f t="shared" si="0"/>
        <v>1.0833333333333333</v>
      </c>
      <c r="J11" s="90">
        <f t="shared" si="1"/>
        <v>13</v>
      </c>
      <c r="K11" s="90">
        <f t="shared" si="3"/>
        <v>-88</v>
      </c>
      <c r="L11" s="90">
        <f t="shared" si="4"/>
        <v>-73.629118563858199</v>
      </c>
    </row>
    <row r="12" spans="1:12" ht="16.5" customHeight="1">
      <c r="A12" s="162" t="s">
        <v>91</v>
      </c>
      <c r="B12" s="91">
        <v>47</v>
      </c>
      <c r="C12" s="90">
        <v>157</v>
      </c>
      <c r="D12" s="26">
        <v>115</v>
      </c>
      <c r="E12" s="26">
        <v>50.564991036031799</v>
      </c>
      <c r="F12" s="26">
        <v>108.222930039034</v>
      </c>
      <c r="G12" s="26">
        <v>122.77004074997799</v>
      </c>
      <c r="H12" s="93">
        <f t="shared" si="2"/>
        <v>2.3503924133420535E-3</v>
      </c>
      <c r="I12" s="93">
        <f t="shared" si="0"/>
        <v>1.446808510638298</v>
      </c>
      <c r="J12" s="90">
        <f t="shared" si="1"/>
        <v>68</v>
      </c>
      <c r="K12" s="90">
        <f t="shared" si="3"/>
        <v>-42</v>
      </c>
      <c r="L12" s="90">
        <f t="shared" si="4"/>
        <v>14.547110710943997</v>
      </c>
    </row>
    <row r="13" spans="1:12" ht="16.5" customHeight="1">
      <c r="A13" s="162" t="s">
        <v>92</v>
      </c>
      <c r="B13" s="91">
        <v>436</v>
      </c>
      <c r="C13" s="90">
        <v>656</v>
      </c>
      <c r="D13" s="26">
        <v>474</v>
      </c>
      <c r="E13" s="26">
        <v>514.06006949959794</v>
      </c>
      <c r="F13" s="26">
        <v>465.68909473371002</v>
      </c>
      <c r="G13" s="26">
        <v>556.49218887703398</v>
      </c>
      <c r="H13" s="93">
        <f t="shared" si="2"/>
        <v>9.6877043819489864E-3</v>
      </c>
      <c r="I13" s="93">
        <f t="shared" si="0"/>
        <v>8.7155963302752298E-2</v>
      </c>
      <c r="J13" s="90">
        <f t="shared" si="1"/>
        <v>38</v>
      </c>
      <c r="K13" s="90">
        <f t="shared" si="3"/>
        <v>-182</v>
      </c>
      <c r="L13" s="90">
        <f t="shared" si="4"/>
        <v>90.80309414332396</v>
      </c>
    </row>
    <row r="14" spans="1:12" ht="16.5" customHeight="1">
      <c r="A14" s="162" t="s">
        <v>93</v>
      </c>
      <c r="B14" s="91">
        <v>586</v>
      </c>
      <c r="C14" s="90">
        <v>680</v>
      </c>
      <c r="D14" s="26">
        <v>539</v>
      </c>
      <c r="E14" s="26">
        <v>554.57575655529297</v>
      </c>
      <c r="F14" s="26">
        <v>433.97247820925401</v>
      </c>
      <c r="G14" s="26">
        <v>510.38376171383402</v>
      </c>
      <c r="H14" s="93">
        <f t="shared" si="2"/>
        <v>1.1016187050359711E-2</v>
      </c>
      <c r="I14" s="93">
        <f t="shared" si="0"/>
        <v>-8.0204778156996587E-2</v>
      </c>
      <c r="J14" s="90">
        <f t="shared" si="1"/>
        <v>-47</v>
      </c>
      <c r="K14" s="90">
        <f t="shared" si="3"/>
        <v>-141</v>
      </c>
      <c r="L14" s="90">
        <f t="shared" si="4"/>
        <v>76.411283504580013</v>
      </c>
    </row>
    <row r="15" spans="1:12" ht="16.5" customHeight="1">
      <c r="A15" s="162" t="s">
        <v>94</v>
      </c>
      <c r="B15" s="91">
        <v>116</v>
      </c>
      <c r="C15" s="90">
        <v>160</v>
      </c>
      <c r="D15" s="26">
        <v>96</v>
      </c>
      <c r="E15" s="26">
        <v>107.86094402631799</v>
      </c>
      <c r="F15" s="26">
        <v>105.51699874454</v>
      </c>
      <c r="G15" s="26">
        <v>86.731178168621</v>
      </c>
      <c r="H15" s="93">
        <f t="shared" si="2"/>
        <v>1.9620667102681491E-3</v>
      </c>
      <c r="I15" s="93">
        <f t="shared" si="0"/>
        <v>-0.17241379310344829</v>
      </c>
      <c r="J15" s="90">
        <f t="shared" si="1"/>
        <v>-20</v>
      </c>
      <c r="K15" s="90">
        <f t="shared" si="3"/>
        <v>-64</v>
      </c>
      <c r="L15" s="90">
        <f t="shared" si="4"/>
        <v>-18.785820575919004</v>
      </c>
    </row>
    <row r="16" spans="1:12" ht="16.5" customHeight="1">
      <c r="A16" s="162" t="s">
        <v>95</v>
      </c>
      <c r="B16" s="91">
        <v>203</v>
      </c>
      <c r="C16" s="90">
        <v>370</v>
      </c>
      <c r="D16" s="26">
        <v>232</v>
      </c>
      <c r="E16" s="26">
        <v>213.535354139253</v>
      </c>
      <c r="F16" s="26">
        <v>198.42821772665201</v>
      </c>
      <c r="G16" s="26">
        <v>245.013653241398</v>
      </c>
      <c r="H16" s="93">
        <f t="shared" si="2"/>
        <v>4.7416612164813601E-3</v>
      </c>
      <c r="I16" s="93">
        <f t="shared" si="0"/>
        <v>0.14285714285714285</v>
      </c>
      <c r="J16" s="90">
        <f t="shared" si="1"/>
        <v>29</v>
      </c>
      <c r="K16" s="90">
        <f t="shared" si="3"/>
        <v>-138</v>
      </c>
      <c r="L16" s="90">
        <f t="shared" si="4"/>
        <v>46.585435514745996</v>
      </c>
    </row>
    <row r="17" spans="1:12" ht="16.5" customHeight="1">
      <c r="A17" s="162" t="s">
        <v>96</v>
      </c>
      <c r="B17" s="91">
        <v>17</v>
      </c>
      <c r="C17" s="90">
        <v>61</v>
      </c>
      <c r="D17" s="26">
        <v>25</v>
      </c>
      <c r="E17" s="26">
        <v>28.5506866934398</v>
      </c>
      <c r="F17" s="26">
        <v>48.623990370402403</v>
      </c>
      <c r="G17" s="26">
        <v>38.3967801127271</v>
      </c>
      <c r="H17" s="93">
        <f t="shared" si="2"/>
        <v>5.1095487246566383E-4</v>
      </c>
      <c r="I17" s="93">
        <f t="shared" si="0"/>
        <v>0.47058823529411764</v>
      </c>
      <c r="J17" s="90">
        <f t="shared" si="1"/>
        <v>8</v>
      </c>
      <c r="K17" s="90">
        <f t="shared" si="3"/>
        <v>-36</v>
      </c>
      <c r="L17" s="90">
        <f t="shared" si="4"/>
        <v>-10.227210257675303</v>
      </c>
    </row>
    <row r="18" spans="1:12" ht="16.5" customHeight="1">
      <c r="A18" s="162" t="s">
        <v>97</v>
      </c>
      <c r="B18" s="91">
        <v>147</v>
      </c>
      <c r="C18" s="90">
        <v>199</v>
      </c>
      <c r="D18" s="26">
        <v>157</v>
      </c>
      <c r="E18" s="26">
        <v>132.876174906394</v>
      </c>
      <c r="F18" s="26">
        <v>143.27265397559901</v>
      </c>
      <c r="G18" s="26">
        <v>142.805966077026</v>
      </c>
      <c r="H18" s="93">
        <f t="shared" si="2"/>
        <v>3.2087965990843688E-3</v>
      </c>
      <c r="I18" s="93">
        <f t="shared" si="0"/>
        <v>6.8027210884353748E-2</v>
      </c>
      <c r="J18" s="90">
        <f t="shared" si="1"/>
        <v>10</v>
      </c>
      <c r="K18" s="90">
        <f t="shared" si="3"/>
        <v>-42</v>
      </c>
      <c r="L18" s="90">
        <f t="shared" si="4"/>
        <v>-0.46668789857301363</v>
      </c>
    </row>
    <row r="19" spans="1:12" ht="16.5" customHeight="1">
      <c r="A19" s="162" t="s">
        <v>98</v>
      </c>
      <c r="B19" s="91">
        <v>73</v>
      </c>
      <c r="C19" s="90">
        <v>312</v>
      </c>
      <c r="D19" s="26">
        <v>120</v>
      </c>
      <c r="E19" s="26">
        <v>120.282329592761</v>
      </c>
      <c r="F19" s="26">
        <v>166.005042617551</v>
      </c>
      <c r="G19" s="26">
        <v>160.58547490051501</v>
      </c>
      <c r="H19" s="93">
        <f t="shared" si="2"/>
        <v>2.4525833878351862E-3</v>
      </c>
      <c r="I19" s="93">
        <f t="shared" si="0"/>
        <v>0.64383561643835618</v>
      </c>
      <c r="J19" s="90">
        <f t="shared" si="1"/>
        <v>47</v>
      </c>
      <c r="K19" s="90">
        <f t="shared" si="3"/>
        <v>-192</v>
      </c>
      <c r="L19" s="90">
        <f t="shared" si="4"/>
        <v>-5.4195677170359886</v>
      </c>
    </row>
    <row r="20" spans="1:12" ht="16.5" customHeight="1">
      <c r="A20" s="162" t="s">
        <v>99</v>
      </c>
      <c r="B20" s="91">
        <v>56</v>
      </c>
      <c r="C20" s="90">
        <v>109</v>
      </c>
      <c r="D20" s="26">
        <v>146</v>
      </c>
      <c r="E20" s="26">
        <v>54.098358046796299</v>
      </c>
      <c r="F20" s="26">
        <v>54.566817155103699</v>
      </c>
      <c r="G20" s="26">
        <v>140.84431879915499</v>
      </c>
      <c r="H20" s="93">
        <f t="shared" si="2"/>
        <v>2.9839764551994768E-3</v>
      </c>
      <c r="I20" s="93">
        <f t="shared" si="0"/>
        <v>1.6071428571428572</v>
      </c>
      <c r="J20" s="90">
        <f t="shared" si="1"/>
        <v>90</v>
      </c>
      <c r="K20" s="90">
        <f t="shared" si="3"/>
        <v>37</v>
      </c>
      <c r="L20" s="90">
        <f t="shared" si="4"/>
        <v>86.277501644051284</v>
      </c>
    </row>
    <row r="21" spans="1:12" ht="16.5" customHeight="1">
      <c r="A21" s="162" t="s">
        <v>100</v>
      </c>
      <c r="B21" s="91">
        <v>183</v>
      </c>
      <c r="C21" s="90">
        <v>247</v>
      </c>
      <c r="D21" s="26">
        <v>129</v>
      </c>
      <c r="E21" s="26">
        <v>177.8204692267</v>
      </c>
      <c r="F21" s="26">
        <v>155.529601624945</v>
      </c>
      <c r="G21" s="26">
        <v>130.27988058167099</v>
      </c>
      <c r="H21" s="93">
        <f t="shared" si="2"/>
        <v>2.6365271419228255E-3</v>
      </c>
      <c r="I21" s="93">
        <f t="shared" si="0"/>
        <v>-0.29508196721311475</v>
      </c>
      <c r="J21" s="90">
        <f t="shared" si="1"/>
        <v>-54</v>
      </c>
      <c r="K21" s="90">
        <f t="shared" si="3"/>
        <v>-118</v>
      </c>
      <c r="L21" s="90">
        <f t="shared" si="4"/>
        <v>-25.249721043274008</v>
      </c>
    </row>
    <row r="22" spans="1:12" ht="16.5" customHeight="1">
      <c r="A22" s="162" t="s">
        <v>101</v>
      </c>
      <c r="B22" s="91">
        <v>95</v>
      </c>
      <c r="C22" s="90">
        <v>288</v>
      </c>
      <c r="D22" s="26">
        <v>131</v>
      </c>
      <c r="E22" s="26">
        <v>93.389782030574295</v>
      </c>
      <c r="F22" s="26">
        <v>135.907694108209</v>
      </c>
      <c r="G22" s="26">
        <v>128.17306243934999</v>
      </c>
      <c r="H22" s="93">
        <f t="shared" si="2"/>
        <v>2.6774035317200786E-3</v>
      </c>
      <c r="I22" s="93">
        <f t="shared" si="0"/>
        <v>0.37894736842105264</v>
      </c>
      <c r="J22" s="90">
        <f t="shared" si="1"/>
        <v>36</v>
      </c>
      <c r="K22" s="90">
        <f t="shared" si="3"/>
        <v>-157</v>
      </c>
      <c r="L22" s="90">
        <f t="shared" si="4"/>
        <v>-7.7346316688590093</v>
      </c>
    </row>
    <row r="23" spans="1:12" ht="16.5" customHeight="1">
      <c r="A23" s="162" t="s">
        <v>102</v>
      </c>
      <c r="B23" s="91">
        <v>2659</v>
      </c>
      <c r="C23" s="90">
        <v>3284</v>
      </c>
      <c r="D23" s="26">
        <v>2564</v>
      </c>
      <c r="E23" s="26">
        <v>2618.6630154501299</v>
      </c>
      <c r="F23" s="26">
        <v>2512.76658972928</v>
      </c>
      <c r="G23" s="26">
        <v>2545.4391226224202</v>
      </c>
      <c r="H23" s="93">
        <f t="shared" si="2"/>
        <v>5.2403531720078479E-2</v>
      </c>
      <c r="I23" s="93">
        <f t="shared" si="0"/>
        <v>-3.5727717186912374E-2</v>
      </c>
      <c r="J23" s="90">
        <f t="shared" si="1"/>
        <v>-95</v>
      </c>
      <c r="K23" s="90">
        <f t="shared" si="3"/>
        <v>-720</v>
      </c>
      <c r="L23" s="90">
        <f t="shared" si="4"/>
        <v>32.672532893140215</v>
      </c>
    </row>
    <row r="24" spans="1:12" ht="16.5" customHeight="1">
      <c r="A24" s="162" t="s">
        <v>103</v>
      </c>
      <c r="B24" s="91">
        <v>193</v>
      </c>
      <c r="C24" s="90">
        <v>354</v>
      </c>
      <c r="D24" s="26">
        <v>252</v>
      </c>
      <c r="E24" s="26">
        <v>195.55365601431501</v>
      </c>
      <c r="F24" s="26">
        <v>237.37084404682901</v>
      </c>
      <c r="G24" s="26">
        <v>254.93797066361</v>
      </c>
      <c r="H24" s="93">
        <f t="shared" si="2"/>
        <v>5.1504251144538918E-3</v>
      </c>
      <c r="I24" s="93">
        <f t="shared" si="0"/>
        <v>0.30569948186528495</v>
      </c>
      <c r="J24" s="90">
        <f t="shared" si="1"/>
        <v>59</v>
      </c>
      <c r="K24" s="90">
        <f t="shared" si="3"/>
        <v>-102</v>
      </c>
      <c r="L24" s="90">
        <f t="shared" si="4"/>
        <v>17.567126616780996</v>
      </c>
    </row>
    <row r="25" spans="1:12" ht="16.5" customHeight="1">
      <c r="A25" s="162" t="s">
        <v>104</v>
      </c>
      <c r="B25" s="91">
        <v>80</v>
      </c>
      <c r="C25" s="90">
        <v>191</v>
      </c>
      <c r="D25" s="26">
        <v>76</v>
      </c>
      <c r="E25" s="26">
        <v>80.548367820792507</v>
      </c>
      <c r="F25" s="26">
        <v>90.188189407297102</v>
      </c>
      <c r="G25" s="26">
        <v>76.014966488069106</v>
      </c>
      <c r="H25" s="93">
        <f t="shared" si="2"/>
        <v>1.553302812295618E-3</v>
      </c>
      <c r="I25" s="93">
        <f t="shared" si="0"/>
        <v>-0.05</v>
      </c>
      <c r="J25" s="90">
        <f t="shared" si="1"/>
        <v>-4</v>
      </c>
      <c r="K25" s="90">
        <f t="shared" si="3"/>
        <v>-115</v>
      </c>
      <c r="L25" s="90">
        <f t="shared" si="4"/>
        <v>-14.173222919227996</v>
      </c>
    </row>
    <row r="26" spans="1:12" ht="16.5" customHeight="1">
      <c r="A26" s="162" t="s">
        <v>105</v>
      </c>
      <c r="B26" s="91">
        <v>184</v>
      </c>
      <c r="C26" s="90">
        <v>343</v>
      </c>
      <c r="D26" s="26">
        <v>207</v>
      </c>
      <c r="E26" s="26">
        <v>212.346063696822</v>
      </c>
      <c r="F26" s="26">
        <v>215.775103458958</v>
      </c>
      <c r="G26" s="26">
        <v>239.49032673915301</v>
      </c>
      <c r="H26" s="93">
        <f t="shared" si="2"/>
        <v>4.2307063440156969E-3</v>
      </c>
      <c r="I26" s="93">
        <f t="shared" si="0"/>
        <v>0.125</v>
      </c>
      <c r="J26" s="90">
        <f t="shared" si="1"/>
        <v>23</v>
      </c>
      <c r="K26" s="90">
        <f t="shared" si="3"/>
        <v>-136</v>
      </c>
      <c r="L26" s="90">
        <f t="shared" si="4"/>
        <v>23.715223280195005</v>
      </c>
    </row>
    <row r="27" spans="1:12" ht="16.5" customHeight="1">
      <c r="A27" s="162" t="s">
        <v>106</v>
      </c>
      <c r="B27" s="91">
        <v>683</v>
      </c>
      <c r="C27" s="90">
        <v>995</v>
      </c>
      <c r="D27" s="26">
        <v>654</v>
      </c>
      <c r="E27" s="26">
        <v>730.52291864438303</v>
      </c>
      <c r="F27" s="26">
        <v>709.31497421773702</v>
      </c>
      <c r="G27" s="26">
        <v>707.23484540025902</v>
      </c>
      <c r="H27" s="93">
        <f t="shared" si="2"/>
        <v>1.3366579463701766E-2</v>
      </c>
      <c r="I27" s="93">
        <f t="shared" si="0"/>
        <v>-4.24597364568082E-2</v>
      </c>
      <c r="J27" s="90">
        <f t="shared" si="1"/>
        <v>-29</v>
      </c>
      <c r="K27" s="90">
        <f t="shared" si="3"/>
        <v>-341</v>
      </c>
      <c r="L27" s="90">
        <f t="shared" si="4"/>
        <v>-2.0801288174779984</v>
      </c>
    </row>
    <row r="28" spans="1:12" ht="16.5" customHeight="1">
      <c r="A28" s="162" t="s">
        <v>21</v>
      </c>
      <c r="B28" s="91">
        <v>518</v>
      </c>
      <c r="C28" s="90">
        <v>742</v>
      </c>
      <c r="D28" s="26">
        <v>436</v>
      </c>
      <c r="E28" s="26">
        <v>518.03796820341699</v>
      </c>
      <c r="F28" s="26">
        <v>379.63166432349198</v>
      </c>
      <c r="G28" s="26">
        <v>436.03232024282198</v>
      </c>
      <c r="H28" s="93">
        <f t="shared" si="2"/>
        <v>8.9110529758011769E-3</v>
      </c>
      <c r="I28" s="93">
        <f t="shared" si="0"/>
        <v>-0.15830115830115829</v>
      </c>
      <c r="J28" s="90">
        <f t="shared" si="1"/>
        <v>-82</v>
      </c>
      <c r="K28" s="90">
        <f t="shared" si="3"/>
        <v>-306</v>
      </c>
      <c r="L28" s="90">
        <f t="shared" si="4"/>
        <v>56.400655919330006</v>
      </c>
    </row>
    <row r="29" spans="1:12" ht="16.5" customHeight="1">
      <c r="A29" s="162" t="s">
        <v>107</v>
      </c>
      <c r="B29" s="91">
        <v>426</v>
      </c>
      <c r="C29" s="90">
        <v>407</v>
      </c>
      <c r="D29" s="26">
        <v>258</v>
      </c>
      <c r="E29" s="26">
        <v>396.78975007027901</v>
      </c>
      <c r="F29" s="26">
        <v>310.90523982298402</v>
      </c>
      <c r="G29" s="26">
        <v>240.31883108174401</v>
      </c>
      <c r="H29" s="93">
        <f t="shared" si="2"/>
        <v>5.2730542838456511E-3</v>
      </c>
      <c r="I29" s="93">
        <f t="shared" si="0"/>
        <v>-0.39436619718309857</v>
      </c>
      <c r="J29" s="90">
        <f t="shared" si="1"/>
        <v>-168</v>
      </c>
      <c r="K29" s="90">
        <f t="shared" si="3"/>
        <v>-149</v>
      </c>
      <c r="L29" s="90">
        <f t="shared" si="4"/>
        <v>-70.586408741240007</v>
      </c>
    </row>
    <row r="30" spans="1:12" ht="16.5" customHeight="1">
      <c r="A30" s="162" t="s">
        <v>108</v>
      </c>
      <c r="B30" s="91">
        <v>227</v>
      </c>
      <c r="C30" s="90">
        <v>295</v>
      </c>
      <c r="D30" s="26">
        <v>195</v>
      </c>
      <c r="E30" s="26">
        <v>245.58266762372699</v>
      </c>
      <c r="F30" s="26">
        <v>186.813151214416</v>
      </c>
      <c r="G30" s="26">
        <v>206.91953586991499</v>
      </c>
      <c r="H30" s="93">
        <f t="shared" si="2"/>
        <v>3.9854480052321775E-3</v>
      </c>
      <c r="I30" s="93">
        <f t="shared" si="0"/>
        <v>-0.14096916299559473</v>
      </c>
      <c r="J30" s="90">
        <f t="shared" si="1"/>
        <v>-32</v>
      </c>
      <c r="K30" s="90">
        <f t="shared" si="3"/>
        <v>-100</v>
      </c>
      <c r="L30" s="90">
        <f t="shared" si="4"/>
        <v>20.106384655498999</v>
      </c>
    </row>
    <row r="31" spans="1:12" ht="16.5" customHeight="1">
      <c r="A31" s="162" t="s">
        <v>109</v>
      </c>
      <c r="B31" s="91">
        <v>177</v>
      </c>
      <c r="C31" s="90">
        <v>487</v>
      </c>
      <c r="D31" s="26">
        <v>206</v>
      </c>
      <c r="E31" s="26">
        <v>193.796062652877</v>
      </c>
      <c r="F31" s="26">
        <v>235.623810589936</v>
      </c>
      <c r="G31" s="26">
        <v>227.00823153785501</v>
      </c>
      <c r="H31" s="93">
        <f t="shared" si="2"/>
        <v>4.2102681491170699E-3</v>
      </c>
      <c r="I31" s="93">
        <f t="shared" si="0"/>
        <v>0.16384180790960451</v>
      </c>
      <c r="J31" s="90">
        <f t="shared" si="1"/>
        <v>29</v>
      </c>
      <c r="K31" s="90">
        <f t="shared" si="3"/>
        <v>-281</v>
      </c>
      <c r="L31" s="90">
        <f t="shared" si="4"/>
        <v>-8.6155790520809887</v>
      </c>
    </row>
    <row r="32" spans="1:12" ht="16.5" customHeight="1">
      <c r="A32" s="162" t="s">
        <v>110</v>
      </c>
      <c r="B32" s="91">
        <v>67</v>
      </c>
      <c r="C32" s="90">
        <v>226</v>
      </c>
      <c r="D32" s="26">
        <v>104</v>
      </c>
      <c r="E32" s="26">
        <v>81.457280711244195</v>
      </c>
      <c r="F32" s="26">
        <v>122.601417258827</v>
      </c>
      <c r="G32" s="26">
        <v>125.786233129811</v>
      </c>
      <c r="H32" s="93">
        <f t="shared" si="2"/>
        <v>2.1255722694571615E-3</v>
      </c>
      <c r="I32" s="93">
        <f t="shared" si="0"/>
        <v>0.55223880597014929</v>
      </c>
      <c r="J32" s="90">
        <f t="shared" si="1"/>
        <v>37</v>
      </c>
      <c r="K32" s="90">
        <f t="shared" si="3"/>
        <v>-122</v>
      </c>
      <c r="L32" s="90">
        <f t="shared" si="4"/>
        <v>3.1848158709839964</v>
      </c>
    </row>
    <row r="33" spans="1:12" ht="16.5" customHeight="1">
      <c r="A33" s="162" t="s">
        <v>111</v>
      </c>
      <c r="B33" s="91">
        <v>159</v>
      </c>
      <c r="C33" s="90">
        <v>476</v>
      </c>
      <c r="D33" s="26">
        <v>196</v>
      </c>
      <c r="E33" s="26">
        <v>178.83766851389601</v>
      </c>
      <c r="F33" s="26">
        <v>279.04018947000799</v>
      </c>
      <c r="G33" s="26">
        <v>221.805092404692</v>
      </c>
      <c r="H33" s="93">
        <f t="shared" si="2"/>
        <v>4.0058862001308045E-3</v>
      </c>
      <c r="I33" s="93">
        <f t="shared" si="0"/>
        <v>0.23270440251572327</v>
      </c>
      <c r="J33" s="90">
        <f t="shared" si="1"/>
        <v>37</v>
      </c>
      <c r="K33" s="90">
        <f t="shared" si="3"/>
        <v>-280</v>
      </c>
      <c r="L33" s="90">
        <f t="shared" si="4"/>
        <v>-57.235097065315983</v>
      </c>
    </row>
    <row r="34" spans="1:12" ht="16.5" customHeight="1">
      <c r="A34" s="162" t="s">
        <v>112</v>
      </c>
      <c r="B34" s="91">
        <v>440</v>
      </c>
      <c r="C34" s="90">
        <v>670</v>
      </c>
      <c r="D34" s="26">
        <v>467</v>
      </c>
      <c r="E34" s="26">
        <v>446.32065834428403</v>
      </c>
      <c r="F34" s="26">
        <v>419.45040674117303</v>
      </c>
      <c r="G34" s="26">
        <v>463.977118348413</v>
      </c>
      <c r="H34" s="93">
        <f t="shared" si="2"/>
        <v>9.5446370176586002E-3</v>
      </c>
      <c r="I34" s="93">
        <f t="shared" si="0"/>
        <v>6.1363636363636363E-2</v>
      </c>
      <c r="J34" s="90">
        <f t="shared" si="1"/>
        <v>27</v>
      </c>
      <c r="K34" s="90">
        <f t="shared" si="3"/>
        <v>-203</v>
      </c>
      <c r="L34" s="90">
        <f t="shared" si="4"/>
        <v>44.526711607239974</v>
      </c>
    </row>
    <row r="35" spans="1:12" ht="16.5" customHeight="1">
      <c r="A35" s="162" t="s">
        <v>113</v>
      </c>
      <c r="B35" s="91">
        <v>1091</v>
      </c>
      <c r="C35" s="90">
        <v>1621</v>
      </c>
      <c r="D35" s="26">
        <v>1158</v>
      </c>
      <c r="E35" s="26">
        <v>1077.7151996315799</v>
      </c>
      <c r="F35" s="26">
        <v>1239.9715746392901</v>
      </c>
      <c r="G35" s="26">
        <v>1161.8499611503</v>
      </c>
      <c r="H35" s="93">
        <f t="shared" si="2"/>
        <v>2.366742969260955E-2</v>
      </c>
      <c r="I35" s="93">
        <f t="shared" si="0"/>
        <v>6.1411549037580199E-2</v>
      </c>
      <c r="J35" s="90">
        <f t="shared" si="1"/>
        <v>67</v>
      </c>
      <c r="K35" s="90">
        <f t="shared" si="3"/>
        <v>-463</v>
      </c>
      <c r="L35" s="90">
        <f t="shared" si="4"/>
        <v>-78.121613488990079</v>
      </c>
    </row>
    <row r="36" spans="1:12" ht="16.5" customHeight="1">
      <c r="A36" s="162" t="s">
        <v>114</v>
      </c>
      <c r="B36" s="91">
        <v>127</v>
      </c>
      <c r="C36" s="90">
        <v>187</v>
      </c>
      <c r="D36" s="26">
        <v>196</v>
      </c>
      <c r="E36" s="26">
        <v>125.97479466246899</v>
      </c>
      <c r="F36" s="26">
        <v>126.44090342567701</v>
      </c>
      <c r="G36" s="26">
        <v>194.364228396009</v>
      </c>
      <c r="H36" s="93">
        <f t="shared" si="2"/>
        <v>4.0058862001308045E-3</v>
      </c>
      <c r="I36" s="93">
        <f t="shared" si="0"/>
        <v>0.54330708661417326</v>
      </c>
      <c r="J36" s="90">
        <f t="shared" si="1"/>
        <v>69</v>
      </c>
      <c r="K36" s="90">
        <f t="shared" si="3"/>
        <v>9</v>
      </c>
      <c r="L36" s="90">
        <f t="shared" si="4"/>
        <v>67.92332497033199</v>
      </c>
    </row>
    <row r="37" spans="1:12" ht="16.5" customHeight="1">
      <c r="A37" s="162" t="s">
        <v>115</v>
      </c>
      <c r="B37" s="91">
        <v>21</v>
      </c>
      <c r="C37" s="90">
        <v>206</v>
      </c>
      <c r="D37" s="26">
        <v>49</v>
      </c>
      <c r="E37" s="26">
        <v>28.2446341441808</v>
      </c>
      <c r="F37" s="26">
        <v>100.025610660429</v>
      </c>
      <c r="G37" s="26">
        <v>65.882761265854697</v>
      </c>
      <c r="H37" s="93">
        <f t="shared" si="2"/>
        <v>1.0014715500327011E-3</v>
      </c>
      <c r="I37" s="93">
        <f t="shared" si="0"/>
        <v>1.3333333333333333</v>
      </c>
      <c r="J37" s="90">
        <f t="shared" si="1"/>
        <v>28</v>
      </c>
      <c r="K37" s="90">
        <f t="shared" si="3"/>
        <v>-157</v>
      </c>
      <c r="L37" s="90">
        <f t="shared" si="4"/>
        <v>-34.142849394574299</v>
      </c>
    </row>
    <row r="38" spans="1:12" ht="16.5" customHeight="1">
      <c r="A38" s="162" t="s">
        <v>116</v>
      </c>
      <c r="B38" s="91">
        <v>13</v>
      </c>
      <c r="C38" s="90">
        <v>71</v>
      </c>
      <c r="D38" s="26">
        <v>21</v>
      </c>
      <c r="E38" s="26">
        <v>20.8836117483749</v>
      </c>
      <c r="F38" s="26">
        <v>35.624647472194397</v>
      </c>
      <c r="G38" s="26">
        <v>32.801034045695999</v>
      </c>
      <c r="H38" s="93">
        <f t="shared" si="2"/>
        <v>4.292020928711576E-4</v>
      </c>
      <c r="I38" s="93">
        <f t="shared" si="0"/>
        <v>0.61538461538461542</v>
      </c>
      <c r="J38" s="90">
        <f t="shared" si="1"/>
        <v>8</v>
      </c>
      <c r="K38" s="90">
        <f t="shared" si="3"/>
        <v>-50</v>
      </c>
      <c r="L38" s="90">
        <f t="shared" si="4"/>
        <v>-2.8236134264983974</v>
      </c>
    </row>
    <row r="39" spans="1:12" ht="16.5" customHeight="1">
      <c r="A39" s="162" t="s">
        <v>117</v>
      </c>
      <c r="B39" s="91">
        <v>396</v>
      </c>
      <c r="C39" s="90">
        <v>653</v>
      </c>
      <c r="D39" s="26">
        <v>444</v>
      </c>
      <c r="E39" s="26">
        <v>418.21342602537402</v>
      </c>
      <c r="F39" s="26">
        <v>417.726533676077</v>
      </c>
      <c r="G39" s="26">
        <v>470.87062317475102</v>
      </c>
      <c r="H39" s="93">
        <f t="shared" si="2"/>
        <v>9.0745585349901892E-3</v>
      </c>
      <c r="I39" s="93">
        <f t="shared" si="0"/>
        <v>0.12121212121212122</v>
      </c>
      <c r="J39" s="90">
        <f t="shared" si="1"/>
        <v>48</v>
      </c>
      <c r="K39" s="90">
        <f t="shared" si="3"/>
        <v>-209</v>
      </c>
      <c r="L39" s="90">
        <f t="shared" si="4"/>
        <v>53.14408949867402</v>
      </c>
    </row>
    <row r="40" spans="1:12" ht="16.5" customHeight="1">
      <c r="A40" s="162" t="s">
        <v>118</v>
      </c>
      <c r="B40" s="91">
        <v>32</v>
      </c>
      <c r="C40" s="90">
        <v>79</v>
      </c>
      <c r="D40" s="26">
        <v>65</v>
      </c>
      <c r="E40" s="26">
        <v>37.354039668492099</v>
      </c>
      <c r="F40" s="26">
        <v>52.3211690630908</v>
      </c>
      <c r="G40" s="26">
        <v>60.035412075015799</v>
      </c>
      <c r="H40" s="93">
        <f t="shared" si="2"/>
        <v>1.328482668410726E-3</v>
      </c>
      <c r="I40" s="93">
        <f t="shared" si="0"/>
        <v>1.03125</v>
      </c>
      <c r="J40" s="90">
        <f t="shared" si="1"/>
        <v>33</v>
      </c>
      <c r="K40" s="90">
        <f t="shared" si="3"/>
        <v>-14</v>
      </c>
      <c r="L40" s="90">
        <f t="shared" si="4"/>
        <v>7.7142430119249994</v>
      </c>
    </row>
    <row r="41" spans="1:12" ht="16.5" customHeight="1">
      <c r="A41" s="162" t="s">
        <v>119</v>
      </c>
      <c r="B41" s="91">
        <v>159</v>
      </c>
      <c r="C41" s="90">
        <v>240</v>
      </c>
      <c r="D41" s="26">
        <v>174</v>
      </c>
      <c r="E41" s="26">
        <v>166.079308973151</v>
      </c>
      <c r="F41" s="26">
        <v>172.28700213085099</v>
      </c>
      <c r="G41" s="26">
        <v>181.725174802238</v>
      </c>
      <c r="H41" s="93">
        <f t="shared" si="2"/>
        <v>3.5562459123610205E-3</v>
      </c>
      <c r="I41" s="93">
        <f t="shared" si="0"/>
        <v>9.4339622641509441E-2</v>
      </c>
      <c r="J41" s="90">
        <f t="shared" si="1"/>
        <v>15</v>
      </c>
      <c r="K41" s="90">
        <f t="shared" si="3"/>
        <v>-66</v>
      </c>
      <c r="L41" s="90">
        <f t="shared" si="4"/>
        <v>9.438172671387008</v>
      </c>
    </row>
    <row r="42" spans="1:12" ht="16.5" customHeight="1">
      <c r="A42" s="162" t="s">
        <v>120</v>
      </c>
      <c r="B42" s="91">
        <v>17094</v>
      </c>
      <c r="C42" s="90">
        <v>18991</v>
      </c>
      <c r="D42" s="26">
        <v>15051</v>
      </c>
      <c r="E42" s="26">
        <v>17479.573950514699</v>
      </c>
      <c r="F42" s="26">
        <v>15070.6640532734</v>
      </c>
      <c r="G42" s="26">
        <v>15313.3011597899</v>
      </c>
      <c r="H42" s="93">
        <f t="shared" si="2"/>
        <v>0.30761527141922823</v>
      </c>
      <c r="I42" s="93">
        <f t="shared" si="0"/>
        <v>-0.11951561951561951</v>
      </c>
      <c r="J42" s="90">
        <f t="shared" si="1"/>
        <v>-2043</v>
      </c>
      <c r="K42" s="90">
        <f t="shared" si="3"/>
        <v>-3940</v>
      </c>
      <c r="L42" s="90">
        <f t="shared" si="4"/>
        <v>242.63710651650035</v>
      </c>
    </row>
    <row r="43" spans="1:12" ht="16.5" customHeight="1">
      <c r="A43" s="162" t="s">
        <v>121</v>
      </c>
      <c r="B43" s="91">
        <v>3413</v>
      </c>
      <c r="C43" s="90">
        <v>4223</v>
      </c>
      <c r="D43" s="26">
        <v>3268</v>
      </c>
      <c r="E43" s="26">
        <v>3470.3628246465801</v>
      </c>
      <c r="F43" s="26">
        <v>3398.0802845109602</v>
      </c>
      <c r="G43" s="26">
        <v>3331.7754101087498</v>
      </c>
      <c r="H43" s="93">
        <f t="shared" si="2"/>
        <v>6.6792020928711573E-2</v>
      </c>
      <c r="I43" s="93">
        <f t="shared" si="0"/>
        <v>-4.2484617638441254E-2</v>
      </c>
      <c r="J43" s="90">
        <f t="shared" si="1"/>
        <v>-145</v>
      </c>
      <c r="K43" s="90">
        <f t="shared" si="3"/>
        <v>-955</v>
      </c>
      <c r="L43" s="90">
        <f t="shared" si="4"/>
        <v>-66.304874402210316</v>
      </c>
    </row>
    <row r="44" spans="1:12" ht="16.5" customHeight="1">
      <c r="A44" s="162" t="s">
        <v>266</v>
      </c>
      <c r="B44" s="91">
        <v>441</v>
      </c>
      <c r="C44" s="90">
        <v>626</v>
      </c>
      <c r="D44" s="26">
        <v>432</v>
      </c>
      <c r="E44" s="26">
        <v>419.31598793975701</v>
      </c>
      <c r="F44" s="26">
        <v>366.53914428063399</v>
      </c>
      <c r="G44" s="26">
        <v>411.67377415587703</v>
      </c>
      <c r="H44" s="93">
        <f t="shared" si="2"/>
        <v>8.8293001962066707E-3</v>
      </c>
      <c r="I44" s="93">
        <f t="shared" si="0"/>
        <v>-2.0408163265306121E-2</v>
      </c>
      <c r="J44" s="90">
        <f t="shared" si="1"/>
        <v>-9</v>
      </c>
      <c r="K44" s="90">
        <f t="shared" si="3"/>
        <v>-194</v>
      </c>
      <c r="L44" s="90">
        <f t="shared" si="4"/>
        <v>45.134629875243036</v>
      </c>
    </row>
    <row r="45" spans="1:12" ht="16.5" customHeight="1">
      <c r="A45" s="162" t="s">
        <v>122</v>
      </c>
      <c r="B45" s="91">
        <v>86</v>
      </c>
      <c r="C45" s="90">
        <v>145</v>
      </c>
      <c r="D45" s="26">
        <v>95</v>
      </c>
      <c r="E45" s="26">
        <v>90.494238576446605</v>
      </c>
      <c r="F45" s="26">
        <v>101.067708399235</v>
      </c>
      <c r="G45" s="26">
        <v>100.285760669555</v>
      </c>
      <c r="H45" s="93">
        <f t="shared" si="2"/>
        <v>1.9416285153695226E-3</v>
      </c>
      <c r="I45" s="93">
        <f t="shared" si="0"/>
        <v>0.10465116279069768</v>
      </c>
      <c r="J45" s="90">
        <f t="shared" si="1"/>
        <v>9</v>
      </c>
      <c r="K45" s="90">
        <f t="shared" si="3"/>
        <v>-50</v>
      </c>
      <c r="L45" s="90">
        <f t="shared" si="4"/>
        <v>-0.78194772967999882</v>
      </c>
    </row>
    <row r="46" spans="1:12" ht="16.5" customHeight="1">
      <c r="A46" s="162" t="s">
        <v>123</v>
      </c>
      <c r="B46" s="91">
        <v>92</v>
      </c>
      <c r="C46" s="90">
        <v>225</v>
      </c>
      <c r="D46" s="26">
        <v>158</v>
      </c>
      <c r="E46" s="26">
        <v>97.562647519385905</v>
      </c>
      <c r="F46" s="26">
        <v>135.554734238538</v>
      </c>
      <c r="G46" s="26">
        <v>167.00680722709799</v>
      </c>
      <c r="H46" s="93">
        <f t="shared" si="2"/>
        <v>3.2292347939829953E-3</v>
      </c>
      <c r="I46" s="93">
        <f t="shared" si="0"/>
        <v>0.71739130434782605</v>
      </c>
      <c r="J46" s="90">
        <f t="shared" si="1"/>
        <v>66</v>
      </c>
      <c r="K46" s="90">
        <f t="shared" si="3"/>
        <v>-67</v>
      </c>
      <c r="L46" s="90">
        <f t="shared" si="4"/>
        <v>31.452072988559991</v>
      </c>
    </row>
    <row r="47" spans="1:12" ht="16.5" customHeight="1">
      <c r="A47" s="162" t="s">
        <v>124</v>
      </c>
      <c r="B47" s="91">
        <v>47</v>
      </c>
      <c r="C47" s="90">
        <v>162</v>
      </c>
      <c r="D47" s="26">
        <v>249</v>
      </c>
      <c r="E47" s="26">
        <v>46.720248000822501</v>
      </c>
      <c r="F47" s="26">
        <v>80.158956499688998</v>
      </c>
      <c r="G47" s="26">
        <v>232.502581213773</v>
      </c>
      <c r="H47" s="93">
        <f t="shared" si="2"/>
        <v>5.0891105297580118E-3</v>
      </c>
      <c r="I47" s="93">
        <f t="shared" si="0"/>
        <v>4.2978723404255321</v>
      </c>
      <c r="J47" s="90">
        <f t="shared" si="1"/>
        <v>202</v>
      </c>
      <c r="K47" s="90">
        <f t="shared" si="3"/>
        <v>87</v>
      </c>
      <c r="L47" s="90">
        <f t="shared" si="4"/>
        <v>152.343624714084</v>
      </c>
    </row>
    <row r="48" spans="1:12" ht="16.5" customHeight="1">
      <c r="A48" s="162" t="s">
        <v>125</v>
      </c>
      <c r="B48" s="91">
        <v>91</v>
      </c>
      <c r="C48" s="90">
        <v>258</v>
      </c>
      <c r="D48" s="26">
        <v>95</v>
      </c>
      <c r="E48" s="26">
        <v>110.809945954456</v>
      </c>
      <c r="F48" s="26">
        <v>140.81198745597499</v>
      </c>
      <c r="G48" s="26">
        <v>116.380038243876</v>
      </c>
      <c r="H48" s="93">
        <f t="shared" si="2"/>
        <v>1.9416285153695226E-3</v>
      </c>
      <c r="I48" s="93">
        <f t="shared" si="0"/>
        <v>4.3956043956043959E-2</v>
      </c>
      <c r="J48" s="90">
        <f t="shared" si="1"/>
        <v>4</v>
      </c>
      <c r="K48" s="90">
        <f t="shared" si="3"/>
        <v>-163</v>
      </c>
      <c r="L48" s="90">
        <f t="shared" si="4"/>
        <v>-24.431949212098985</v>
      </c>
    </row>
    <row r="49" spans="1:12" ht="16.5" customHeight="1">
      <c r="A49" s="162" t="s">
        <v>126</v>
      </c>
      <c r="B49" s="91">
        <v>878</v>
      </c>
      <c r="C49" s="90">
        <v>1365</v>
      </c>
      <c r="D49" s="26">
        <v>838</v>
      </c>
      <c r="E49" s="26">
        <v>899.19395394022501</v>
      </c>
      <c r="F49" s="26">
        <v>859.228286314054</v>
      </c>
      <c r="G49" s="26">
        <v>865.87308624763295</v>
      </c>
      <c r="H49" s="93">
        <f t="shared" si="2"/>
        <v>1.7127207325049052E-2</v>
      </c>
      <c r="I49" s="93">
        <f t="shared" si="0"/>
        <v>-4.5558086560364468E-2</v>
      </c>
      <c r="J49" s="90">
        <f t="shared" si="1"/>
        <v>-40</v>
      </c>
      <c r="K49" s="90">
        <f t="shared" si="3"/>
        <v>-527</v>
      </c>
      <c r="L49" s="90">
        <f t="shared" si="4"/>
        <v>6.6447999335789518</v>
      </c>
    </row>
    <row r="50" spans="1:12" ht="16.5" customHeight="1">
      <c r="A50" s="162" t="s">
        <v>128</v>
      </c>
      <c r="B50" s="91">
        <v>33</v>
      </c>
      <c r="C50" s="90">
        <v>94</v>
      </c>
      <c r="D50" s="26">
        <v>33</v>
      </c>
      <c r="E50" s="26">
        <v>46.565790411777897</v>
      </c>
      <c r="F50" s="26">
        <v>83.129429906461894</v>
      </c>
      <c r="G50" s="26">
        <v>47.928340489192401</v>
      </c>
      <c r="H50" s="93">
        <f t="shared" si="2"/>
        <v>6.7446043165467629E-4</v>
      </c>
      <c r="I50" s="93">
        <f t="shared" si="0"/>
        <v>0</v>
      </c>
      <c r="J50" s="90">
        <f t="shared" si="1"/>
        <v>0</v>
      </c>
      <c r="K50" s="90">
        <f t="shared" si="3"/>
        <v>-61</v>
      </c>
      <c r="L50" s="90">
        <f t="shared" si="4"/>
        <v>-35.201089417269493</v>
      </c>
    </row>
    <row r="51" spans="1:12" ht="16.5" customHeight="1">
      <c r="A51" s="162" t="s">
        <v>39</v>
      </c>
      <c r="B51" s="91">
        <v>118</v>
      </c>
      <c r="C51" s="90">
        <v>186</v>
      </c>
      <c r="D51" s="26">
        <v>94</v>
      </c>
      <c r="E51" s="26">
        <v>128.70438754731001</v>
      </c>
      <c r="F51" s="26">
        <v>111.47720722241699</v>
      </c>
      <c r="G51" s="26">
        <v>102.936427779932</v>
      </c>
      <c r="H51" s="93">
        <f t="shared" si="2"/>
        <v>1.9211903204708961E-3</v>
      </c>
      <c r="I51" s="93">
        <f t="shared" si="0"/>
        <v>-0.20338983050847459</v>
      </c>
      <c r="J51" s="90">
        <f t="shared" si="1"/>
        <v>-24</v>
      </c>
      <c r="K51" s="90">
        <f t="shared" si="3"/>
        <v>-92</v>
      </c>
      <c r="L51" s="90">
        <f t="shared" si="4"/>
        <v>-8.5407794424849897</v>
      </c>
    </row>
    <row r="52" spans="1:12" ht="16.5" customHeight="1">
      <c r="A52" s="162" t="s">
        <v>129</v>
      </c>
      <c r="B52" s="91">
        <v>196</v>
      </c>
      <c r="C52" s="90">
        <v>352</v>
      </c>
      <c r="D52" s="26">
        <v>233</v>
      </c>
      <c r="E52" s="26">
        <v>190.30773296089399</v>
      </c>
      <c r="F52" s="26">
        <v>228.79069485524201</v>
      </c>
      <c r="G52" s="26">
        <v>226.60949037978199</v>
      </c>
      <c r="H52" s="93">
        <f t="shared" si="2"/>
        <v>4.762099411379987E-3</v>
      </c>
      <c r="I52" s="93">
        <f t="shared" si="0"/>
        <v>0.18877551020408162</v>
      </c>
      <c r="J52" s="90">
        <f t="shared" si="1"/>
        <v>37</v>
      </c>
      <c r="K52" s="90">
        <f t="shared" si="3"/>
        <v>-119</v>
      </c>
      <c r="L52" s="90">
        <f t="shared" si="4"/>
        <v>-2.1812044754600208</v>
      </c>
    </row>
    <row r="53" spans="1:12" ht="16.5" customHeight="1">
      <c r="A53" s="162" t="s">
        <v>127</v>
      </c>
      <c r="B53" s="91">
        <v>68</v>
      </c>
      <c r="C53" s="90">
        <v>115</v>
      </c>
      <c r="D53" s="26">
        <v>109</v>
      </c>
      <c r="E53" s="26">
        <v>60.178724375592303</v>
      </c>
      <c r="F53" s="26">
        <v>93.308671033854495</v>
      </c>
      <c r="G53" s="26">
        <v>100.341581710963</v>
      </c>
      <c r="H53" s="93">
        <f t="shared" si="2"/>
        <v>2.2277632439502942E-3</v>
      </c>
      <c r="I53" s="93">
        <f t="shared" si="0"/>
        <v>0.6029411764705882</v>
      </c>
      <c r="J53" s="90">
        <f t="shared" si="1"/>
        <v>41</v>
      </c>
      <c r="K53" s="90">
        <f t="shared" si="3"/>
        <v>-6</v>
      </c>
      <c r="L53" s="90">
        <f t="shared" si="4"/>
        <v>7.0329106771085037</v>
      </c>
    </row>
    <row r="54" spans="1:12" ht="16.5" customHeight="1">
      <c r="A54" s="162" t="s">
        <v>130</v>
      </c>
      <c r="B54" s="91">
        <v>1654</v>
      </c>
      <c r="C54" s="90">
        <v>1724</v>
      </c>
      <c r="D54" s="26">
        <v>1542</v>
      </c>
      <c r="E54" s="26">
        <v>1646.82246433159</v>
      </c>
      <c r="F54" s="26">
        <v>1328.8260427543401</v>
      </c>
      <c r="G54" s="26">
        <v>1533.59125159062</v>
      </c>
      <c r="H54" s="93">
        <f t="shared" si="2"/>
        <v>3.1515696533682143E-2</v>
      </c>
      <c r="I54" s="93">
        <f t="shared" si="0"/>
        <v>-6.7714631197097946E-2</v>
      </c>
      <c r="J54" s="90">
        <f t="shared" si="1"/>
        <v>-112</v>
      </c>
      <c r="K54" s="90">
        <f t="shared" si="3"/>
        <v>-182</v>
      </c>
      <c r="L54" s="90">
        <f t="shared" si="4"/>
        <v>204.76520883627995</v>
      </c>
    </row>
    <row r="55" spans="1:12" ht="16.5" customHeight="1">
      <c r="A55" s="162" t="s">
        <v>131</v>
      </c>
      <c r="B55" s="91">
        <v>688</v>
      </c>
      <c r="C55" s="90">
        <v>1116</v>
      </c>
      <c r="D55" s="26">
        <v>703</v>
      </c>
      <c r="E55" s="26">
        <v>753.37853089255896</v>
      </c>
      <c r="F55" s="26">
        <v>753.18299091902099</v>
      </c>
      <c r="G55" s="26">
        <v>778.01678485466402</v>
      </c>
      <c r="H55" s="93">
        <f t="shared" si="2"/>
        <v>1.4368051013734466E-2</v>
      </c>
      <c r="I55" s="93">
        <f t="shared" si="0"/>
        <v>2.1802325581395349E-2</v>
      </c>
      <c r="J55" s="90">
        <f t="shared" si="1"/>
        <v>15</v>
      </c>
      <c r="K55" s="90">
        <f t="shared" si="3"/>
        <v>-413</v>
      </c>
      <c r="L55" s="90">
        <f t="shared" si="4"/>
        <v>24.83379393564303</v>
      </c>
    </row>
    <row r="56" spans="1:12" ht="16.5" customHeight="1">
      <c r="A56" s="162" t="s">
        <v>132</v>
      </c>
      <c r="B56" s="91">
        <v>221</v>
      </c>
      <c r="C56" s="90">
        <v>442</v>
      </c>
      <c r="D56" s="26">
        <v>249</v>
      </c>
      <c r="E56" s="26">
        <v>225.37234026133001</v>
      </c>
      <c r="F56" s="26">
        <v>222.58037913486001</v>
      </c>
      <c r="G56" s="26">
        <v>254.12581573094701</v>
      </c>
      <c r="H56" s="93">
        <f t="shared" si="2"/>
        <v>5.0891105297580118E-3</v>
      </c>
      <c r="I56" s="93">
        <f t="shared" si="0"/>
        <v>0.12669683257918551</v>
      </c>
      <c r="J56" s="90">
        <f t="shared" si="1"/>
        <v>28</v>
      </c>
      <c r="K56" s="90">
        <f t="shared" si="3"/>
        <v>-193</v>
      </c>
      <c r="L56" s="90">
        <f t="shared" si="4"/>
        <v>31.545436596087001</v>
      </c>
    </row>
    <row r="57" spans="1:12" ht="16.5" customHeight="1">
      <c r="A57" s="162" t="s">
        <v>133</v>
      </c>
      <c r="B57" s="91">
        <v>268</v>
      </c>
      <c r="C57" s="90">
        <v>607</v>
      </c>
      <c r="D57" s="26">
        <v>338</v>
      </c>
      <c r="E57" s="26">
        <v>272.20421509652402</v>
      </c>
      <c r="F57" s="26">
        <v>370.86696976557801</v>
      </c>
      <c r="G57" s="26">
        <v>345.469877316169</v>
      </c>
      <c r="H57" s="93">
        <f t="shared" si="2"/>
        <v>6.9081098757357746E-3</v>
      </c>
      <c r="I57" s="93">
        <f t="shared" si="0"/>
        <v>0.26119402985074625</v>
      </c>
      <c r="J57" s="90">
        <f t="shared" si="1"/>
        <v>70</v>
      </c>
      <c r="K57" s="90">
        <f t="shared" si="3"/>
        <v>-269</v>
      </c>
      <c r="L57" s="90">
        <f t="shared" si="4"/>
        <v>-25.397092449409001</v>
      </c>
    </row>
    <row r="58" spans="1:12" ht="16.5" customHeight="1">
      <c r="A58" s="162" t="s">
        <v>134</v>
      </c>
      <c r="B58" s="91">
        <v>817</v>
      </c>
      <c r="C58" s="90">
        <v>948</v>
      </c>
      <c r="D58" s="26">
        <v>689</v>
      </c>
      <c r="E58" s="26">
        <v>793.95647194200103</v>
      </c>
      <c r="F58" s="26">
        <v>750.60504355248702</v>
      </c>
      <c r="G58" s="26">
        <v>672.28422247045796</v>
      </c>
      <c r="H58" s="93">
        <f t="shared" si="2"/>
        <v>1.4081916285153696E-2</v>
      </c>
      <c r="I58" s="93">
        <f t="shared" si="0"/>
        <v>-0.15667074663402691</v>
      </c>
      <c r="J58" s="90">
        <f t="shared" si="1"/>
        <v>-128</v>
      </c>
      <c r="K58" s="90">
        <f t="shared" si="3"/>
        <v>-259</v>
      </c>
      <c r="L58" s="90">
        <f t="shared" si="4"/>
        <v>-78.320821082029056</v>
      </c>
    </row>
    <row r="59" spans="1:12" ht="16.5" customHeight="1">
      <c r="A59" s="162" t="s">
        <v>135</v>
      </c>
      <c r="B59" s="91">
        <v>211</v>
      </c>
      <c r="C59" s="90">
        <v>419</v>
      </c>
      <c r="D59" s="26">
        <v>255</v>
      </c>
      <c r="E59" s="26">
        <v>202.34815311074499</v>
      </c>
      <c r="F59" s="26">
        <v>249.89108921449801</v>
      </c>
      <c r="G59" s="26">
        <v>245.328708666323</v>
      </c>
      <c r="H59" s="93">
        <f t="shared" si="2"/>
        <v>5.211739699149771E-3</v>
      </c>
      <c r="I59" s="93">
        <f t="shared" si="0"/>
        <v>0.20853080568720378</v>
      </c>
      <c r="J59" s="90">
        <f t="shared" si="1"/>
        <v>44</v>
      </c>
      <c r="K59" s="90">
        <f t="shared" si="3"/>
        <v>-164</v>
      </c>
      <c r="L59" s="90">
        <f t="shared" si="4"/>
        <v>-4.5623805481750139</v>
      </c>
    </row>
    <row r="60" spans="1:12" ht="16.5" customHeight="1">
      <c r="A60" s="162" t="s">
        <v>136</v>
      </c>
      <c r="B60" s="91">
        <v>855</v>
      </c>
      <c r="C60" s="90">
        <v>1053</v>
      </c>
      <c r="D60" s="26">
        <v>811</v>
      </c>
      <c r="E60" s="26">
        <v>894.62457022253102</v>
      </c>
      <c r="F60" s="26">
        <v>784.99779971815099</v>
      </c>
      <c r="G60" s="26">
        <v>848.58499599124002</v>
      </c>
      <c r="H60" s="93">
        <f t="shared" si="2"/>
        <v>1.6575376062786133E-2</v>
      </c>
      <c r="I60" s="93">
        <f t="shared" si="0"/>
        <v>-5.146198830409357E-2</v>
      </c>
      <c r="J60" s="90">
        <f t="shared" si="1"/>
        <v>-44</v>
      </c>
      <c r="K60" s="90">
        <f t="shared" si="3"/>
        <v>-242</v>
      </c>
      <c r="L60" s="90">
        <f t="shared" si="4"/>
        <v>63.587196273089035</v>
      </c>
    </row>
    <row r="61" spans="1:12" ht="16.5" customHeight="1">
      <c r="A61" s="162" t="s">
        <v>137</v>
      </c>
      <c r="B61" s="91">
        <v>567</v>
      </c>
      <c r="C61" s="90">
        <v>933</v>
      </c>
      <c r="D61" s="26">
        <v>514</v>
      </c>
      <c r="E61" s="26">
        <v>750.19100416219499</v>
      </c>
      <c r="F61" s="26">
        <v>620.70990013331595</v>
      </c>
      <c r="G61" s="26">
        <v>679.39508906786102</v>
      </c>
      <c r="H61" s="93">
        <f t="shared" si="2"/>
        <v>1.0505232177894048E-2</v>
      </c>
      <c r="I61" s="93">
        <f t="shared" si="0"/>
        <v>-9.3474426807760136E-2</v>
      </c>
      <c r="J61" s="90">
        <f t="shared" si="1"/>
        <v>-53</v>
      </c>
      <c r="K61" s="90">
        <f t="shared" si="3"/>
        <v>-419</v>
      </c>
      <c r="L61" s="90">
        <f t="shared" si="4"/>
        <v>58.685188934545067</v>
      </c>
    </row>
    <row r="62" spans="1:12" ht="16.5" customHeight="1">
      <c r="A62" s="162" t="s">
        <v>138</v>
      </c>
      <c r="B62" s="91">
        <v>46</v>
      </c>
      <c r="C62" s="90">
        <v>88</v>
      </c>
      <c r="D62" s="26">
        <v>59</v>
      </c>
      <c r="E62" s="26">
        <v>60.700997853990302</v>
      </c>
      <c r="F62" s="26">
        <v>68.472152751021696</v>
      </c>
      <c r="G62" s="26">
        <v>78.332542237277906</v>
      </c>
      <c r="H62" s="93">
        <f t="shared" si="2"/>
        <v>1.2058534990189666E-3</v>
      </c>
      <c r="I62" s="93">
        <f t="shared" si="0"/>
        <v>0.28260869565217389</v>
      </c>
      <c r="J62" s="90">
        <f t="shared" si="1"/>
        <v>13</v>
      </c>
      <c r="K62" s="90">
        <f t="shared" si="3"/>
        <v>-29</v>
      </c>
      <c r="L62" s="90">
        <f t="shared" si="4"/>
        <v>9.86038948625621</v>
      </c>
    </row>
    <row r="63" spans="1:12" ht="16.5" customHeight="1">
      <c r="A63" s="162" t="s">
        <v>139</v>
      </c>
      <c r="B63" s="91">
        <v>144</v>
      </c>
      <c r="C63" s="90">
        <v>289</v>
      </c>
      <c r="D63" s="26">
        <v>114</v>
      </c>
      <c r="E63" s="26">
        <v>186.35577953539001</v>
      </c>
      <c r="F63" s="26">
        <v>151.181233160153</v>
      </c>
      <c r="G63" s="26">
        <v>146.54357165292799</v>
      </c>
      <c r="H63" s="93">
        <f t="shared" si="2"/>
        <v>2.3299542184434269E-3</v>
      </c>
      <c r="I63" s="93">
        <f t="shared" si="0"/>
        <v>-0.20833333333333334</v>
      </c>
      <c r="J63" s="90">
        <f t="shared" si="1"/>
        <v>-30</v>
      </c>
      <c r="K63" s="90">
        <f t="shared" si="3"/>
        <v>-175</v>
      </c>
      <c r="L63" s="90">
        <f t="shared" si="4"/>
        <v>-4.6376615072250047</v>
      </c>
    </row>
    <row r="64" spans="1:12" ht="16.5" customHeight="1">
      <c r="A64" s="162" t="s">
        <v>140</v>
      </c>
      <c r="B64" s="91">
        <v>142</v>
      </c>
      <c r="C64" s="90">
        <v>179</v>
      </c>
      <c r="D64" s="26">
        <v>86</v>
      </c>
      <c r="E64" s="26">
        <v>136.61547984156101</v>
      </c>
      <c r="F64" s="26">
        <v>97.196291704752795</v>
      </c>
      <c r="G64" s="26">
        <v>82.727542528507598</v>
      </c>
      <c r="H64" s="93">
        <f t="shared" si="2"/>
        <v>1.7576847612818835E-3</v>
      </c>
      <c r="I64" s="93">
        <f t="shared" si="0"/>
        <v>-0.39436619718309857</v>
      </c>
      <c r="J64" s="90">
        <f t="shared" si="1"/>
        <v>-56</v>
      </c>
      <c r="K64" s="90">
        <f t="shared" si="3"/>
        <v>-93</v>
      </c>
      <c r="L64" s="90">
        <f t="shared" si="4"/>
        <v>-14.468749176245197</v>
      </c>
    </row>
    <row r="65" spans="1:12" ht="16.5" customHeight="1">
      <c r="A65" s="162" t="s">
        <v>141</v>
      </c>
      <c r="B65" s="91">
        <v>237</v>
      </c>
      <c r="C65" s="90">
        <v>382</v>
      </c>
      <c r="D65" s="26">
        <v>291</v>
      </c>
      <c r="E65" s="26">
        <v>267.334840346813</v>
      </c>
      <c r="F65" s="26">
        <v>292.59167529029702</v>
      </c>
      <c r="G65" s="26">
        <v>327.05668050194402</v>
      </c>
      <c r="H65" s="93">
        <f t="shared" si="2"/>
        <v>5.9475147155003266E-3</v>
      </c>
      <c r="I65" s="93">
        <f t="shared" si="0"/>
        <v>0.22784810126582278</v>
      </c>
      <c r="J65" s="90">
        <f t="shared" si="1"/>
        <v>54</v>
      </c>
      <c r="K65" s="90">
        <f t="shared" si="3"/>
        <v>-91</v>
      </c>
      <c r="L65" s="90">
        <f t="shared" si="4"/>
        <v>34.465005211646996</v>
      </c>
    </row>
    <row r="66" spans="1:12" ht="16.5" customHeight="1">
      <c r="A66" s="162" t="s">
        <v>142</v>
      </c>
      <c r="B66" s="91">
        <v>243</v>
      </c>
      <c r="C66" s="90">
        <v>260</v>
      </c>
      <c r="D66" s="26">
        <v>199</v>
      </c>
      <c r="E66" s="26">
        <v>227.32643189137801</v>
      </c>
      <c r="F66" s="26">
        <v>182.90498938176199</v>
      </c>
      <c r="G66" s="26">
        <v>186.160576449221</v>
      </c>
      <c r="H66" s="93">
        <f t="shared" si="2"/>
        <v>4.0672007848266845E-3</v>
      </c>
      <c r="I66" s="93">
        <f t="shared" si="0"/>
        <v>-0.18106995884773663</v>
      </c>
      <c r="J66" s="90">
        <f t="shared" si="1"/>
        <v>-44</v>
      </c>
      <c r="K66" s="90">
        <f t="shared" si="3"/>
        <v>-61</v>
      </c>
      <c r="L66" s="90">
        <f t="shared" si="4"/>
        <v>3.2555870674590039</v>
      </c>
    </row>
    <row r="67" spans="1:12" ht="16.5" customHeight="1">
      <c r="A67" s="162" t="s">
        <v>143</v>
      </c>
      <c r="B67" s="91">
        <v>112</v>
      </c>
      <c r="C67" s="90">
        <v>201</v>
      </c>
      <c r="D67" s="26">
        <v>149</v>
      </c>
      <c r="E67" s="26">
        <v>135.501599199769</v>
      </c>
      <c r="F67" s="26">
        <v>138.576749371304</v>
      </c>
      <c r="G67" s="26">
        <v>178.93548038773</v>
      </c>
      <c r="H67" s="93">
        <f t="shared" si="2"/>
        <v>3.0452910398953564E-3</v>
      </c>
      <c r="I67" s="93">
        <f t="shared" ref="I67:I84" si="5">(D67-B67)/B67</f>
        <v>0.33035714285714285</v>
      </c>
      <c r="J67" s="90">
        <f t="shared" ref="J67:J84" si="6">D67-B67</f>
        <v>37</v>
      </c>
      <c r="K67" s="90">
        <f t="shared" si="3"/>
        <v>-52</v>
      </c>
      <c r="L67" s="90">
        <f t="shared" si="4"/>
        <v>40.358731016425992</v>
      </c>
    </row>
    <row r="68" spans="1:12" ht="16.5" customHeight="1">
      <c r="A68" s="162" t="s">
        <v>144</v>
      </c>
      <c r="B68" s="91">
        <v>657</v>
      </c>
      <c r="C68" s="90">
        <v>805</v>
      </c>
      <c r="D68" s="26">
        <v>762</v>
      </c>
      <c r="E68" s="26">
        <v>630.81077593334203</v>
      </c>
      <c r="F68" s="26">
        <v>654.53437102710996</v>
      </c>
      <c r="G68" s="26">
        <v>721.77014653890296</v>
      </c>
      <c r="H68" s="93">
        <f t="shared" ref="H68:H84" si="7">D68/$D$84</f>
        <v>1.5573904512753433E-2</v>
      </c>
      <c r="I68" s="93">
        <f t="shared" si="5"/>
        <v>0.15981735159817351</v>
      </c>
      <c r="J68" s="90">
        <f t="shared" si="6"/>
        <v>105</v>
      </c>
      <c r="K68" s="90">
        <f t="shared" ref="K68:K84" si="8">D68-C68</f>
        <v>-43</v>
      </c>
      <c r="L68" s="90">
        <f t="shared" ref="L68:L84" si="9">G68-F68</f>
        <v>67.235775511793008</v>
      </c>
    </row>
    <row r="69" spans="1:12" ht="16.5" customHeight="1">
      <c r="A69" s="162" t="s">
        <v>145</v>
      </c>
      <c r="B69" s="91">
        <v>564</v>
      </c>
      <c r="C69" s="90">
        <v>917</v>
      </c>
      <c r="D69" s="26">
        <v>608</v>
      </c>
      <c r="E69" s="26">
        <v>585.83028260794595</v>
      </c>
      <c r="F69" s="26">
        <v>644.32176662060795</v>
      </c>
      <c r="G69" s="26">
        <v>632.95816685750401</v>
      </c>
      <c r="H69" s="93">
        <f t="shared" si="7"/>
        <v>1.2426422498364944E-2</v>
      </c>
      <c r="I69" s="93">
        <f t="shared" si="5"/>
        <v>7.8014184397163122E-2</v>
      </c>
      <c r="J69" s="90">
        <f t="shared" si="6"/>
        <v>44</v>
      </c>
      <c r="K69" s="90">
        <f t="shared" si="8"/>
        <v>-309</v>
      </c>
      <c r="L69" s="90">
        <f t="shared" si="9"/>
        <v>-11.363599763103934</v>
      </c>
    </row>
    <row r="70" spans="1:12" ht="16.5" customHeight="1">
      <c r="A70" s="162" t="s">
        <v>146</v>
      </c>
      <c r="B70" s="91">
        <v>167</v>
      </c>
      <c r="C70" s="90">
        <v>166</v>
      </c>
      <c r="D70" s="26">
        <v>67</v>
      </c>
      <c r="E70" s="26">
        <v>164.41501313167899</v>
      </c>
      <c r="F70" s="26">
        <v>96.584427859094106</v>
      </c>
      <c r="G70" s="26">
        <v>65.962909363258007</v>
      </c>
      <c r="H70" s="93">
        <f t="shared" si="7"/>
        <v>1.3693590582079791E-3</v>
      </c>
      <c r="I70" s="93">
        <f t="shared" si="5"/>
        <v>-0.59880239520958078</v>
      </c>
      <c r="J70" s="90">
        <f t="shared" si="6"/>
        <v>-100</v>
      </c>
      <c r="K70" s="90">
        <f t="shared" si="8"/>
        <v>-99</v>
      </c>
      <c r="L70" s="90">
        <f t="shared" si="9"/>
        <v>-30.621518495836099</v>
      </c>
    </row>
    <row r="71" spans="1:12" ht="16.5" customHeight="1">
      <c r="A71" s="162" t="s">
        <v>147</v>
      </c>
      <c r="B71" s="91">
        <v>64</v>
      </c>
      <c r="C71" s="90">
        <v>122</v>
      </c>
      <c r="D71" s="26">
        <v>80</v>
      </c>
      <c r="E71" s="26">
        <v>62.394544115673497</v>
      </c>
      <c r="F71" s="26">
        <v>68.504872921365006</v>
      </c>
      <c r="G71" s="26">
        <v>77.993696660405405</v>
      </c>
      <c r="H71" s="93">
        <f t="shared" si="7"/>
        <v>1.6350555918901242E-3</v>
      </c>
      <c r="I71" s="93">
        <f t="shared" si="5"/>
        <v>0.25</v>
      </c>
      <c r="J71" s="90">
        <f t="shared" si="6"/>
        <v>16</v>
      </c>
      <c r="K71" s="90">
        <f t="shared" si="8"/>
        <v>-42</v>
      </c>
      <c r="L71" s="90">
        <f t="shared" si="9"/>
        <v>9.4888237390403987</v>
      </c>
    </row>
    <row r="72" spans="1:12" ht="16.5" customHeight="1">
      <c r="A72" s="162" t="s">
        <v>148</v>
      </c>
      <c r="B72" s="91">
        <v>207</v>
      </c>
      <c r="C72" s="90">
        <v>515</v>
      </c>
      <c r="D72" s="26">
        <v>258</v>
      </c>
      <c r="E72" s="26">
        <v>232.93633030652899</v>
      </c>
      <c r="F72" s="26">
        <v>280.17906525212697</v>
      </c>
      <c r="G72" s="26">
        <v>290.34536170098602</v>
      </c>
      <c r="H72" s="93">
        <f t="shared" si="7"/>
        <v>5.2730542838456511E-3</v>
      </c>
      <c r="I72" s="93">
        <f t="shared" si="5"/>
        <v>0.24637681159420291</v>
      </c>
      <c r="J72" s="90">
        <f t="shared" si="6"/>
        <v>51</v>
      </c>
      <c r="K72" s="90">
        <f t="shared" si="8"/>
        <v>-257</v>
      </c>
      <c r="L72" s="90">
        <f t="shared" si="9"/>
        <v>10.166296448859043</v>
      </c>
    </row>
    <row r="73" spans="1:12" ht="16.5" customHeight="1">
      <c r="A73" s="162" t="s">
        <v>149</v>
      </c>
      <c r="B73" s="91">
        <v>335</v>
      </c>
      <c r="C73" s="90">
        <v>544</v>
      </c>
      <c r="D73" s="26">
        <v>601</v>
      </c>
      <c r="E73" s="26">
        <v>312.31627087776502</v>
      </c>
      <c r="F73" s="26">
        <v>367.71050184509699</v>
      </c>
      <c r="G73" s="26">
        <v>470.51181736240699</v>
      </c>
      <c r="H73" s="93">
        <f t="shared" si="7"/>
        <v>1.2283355134074558E-2</v>
      </c>
      <c r="I73" s="93">
        <f t="shared" si="5"/>
        <v>0.79402985074626864</v>
      </c>
      <c r="J73" s="90">
        <f t="shared" si="6"/>
        <v>266</v>
      </c>
      <c r="K73" s="90">
        <f t="shared" si="8"/>
        <v>57</v>
      </c>
      <c r="L73" s="90">
        <f t="shared" si="9"/>
        <v>102.80131551731</v>
      </c>
    </row>
    <row r="74" spans="1:12" ht="16.5" customHeight="1">
      <c r="A74" s="162" t="s">
        <v>150</v>
      </c>
      <c r="B74" s="91">
        <v>102</v>
      </c>
      <c r="C74" s="90">
        <v>131</v>
      </c>
      <c r="D74" s="26">
        <v>107</v>
      </c>
      <c r="E74" s="26">
        <v>82.260826083811494</v>
      </c>
      <c r="F74" s="26">
        <v>94.026257272031302</v>
      </c>
      <c r="G74" s="26">
        <v>87.318168221719205</v>
      </c>
      <c r="H74" s="93">
        <f t="shared" si="7"/>
        <v>2.1868868541530411E-3</v>
      </c>
      <c r="I74" s="93">
        <f t="shared" si="5"/>
        <v>4.9019607843137254E-2</v>
      </c>
      <c r="J74" s="90">
        <f t="shared" si="6"/>
        <v>5</v>
      </c>
      <c r="K74" s="90">
        <f t="shared" si="8"/>
        <v>-24</v>
      </c>
      <c r="L74" s="90">
        <f t="shared" si="9"/>
        <v>-6.7080890503120969</v>
      </c>
    </row>
    <row r="75" spans="1:12" ht="16.5" customHeight="1">
      <c r="A75" s="162" t="s">
        <v>151</v>
      </c>
      <c r="B75" s="91">
        <v>1142</v>
      </c>
      <c r="C75" s="90">
        <v>1110</v>
      </c>
      <c r="D75" s="26">
        <v>1050</v>
      </c>
      <c r="E75" s="26">
        <v>1029.3853871436399</v>
      </c>
      <c r="F75" s="26">
        <v>860.96055583961595</v>
      </c>
      <c r="G75" s="26">
        <v>920.78690843304798</v>
      </c>
      <c r="H75" s="93">
        <f t="shared" si="7"/>
        <v>2.1460104643557881E-2</v>
      </c>
      <c r="I75" s="93">
        <f t="shared" si="5"/>
        <v>-8.0560420315236428E-2</v>
      </c>
      <c r="J75" s="90">
        <f t="shared" si="6"/>
        <v>-92</v>
      </c>
      <c r="K75" s="90">
        <f t="shared" si="8"/>
        <v>-60</v>
      </c>
      <c r="L75" s="90">
        <f t="shared" si="9"/>
        <v>59.826352593432034</v>
      </c>
    </row>
    <row r="76" spans="1:12" ht="16.5" customHeight="1">
      <c r="A76" s="162" t="s">
        <v>152</v>
      </c>
      <c r="B76" s="91">
        <v>151</v>
      </c>
      <c r="C76" s="90">
        <v>275</v>
      </c>
      <c r="D76" s="26">
        <v>185</v>
      </c>
      <c r="E76" s="26">
        <v>161.21300716063999</v>
      </c>
      <c r="F76" s="26">
        <v>179.42732222820601</v>
      </c>
      <c r="G76" s="26">
        <v>197.196130759629</v>
      </c>
      <c r="H76" s="93">
        <f t="shared" si="7"/>
        <v>3.7810660562459125E-3</v>
      </c>
      <c r="I76" s="93">
        <f t="shared" si="5"/>
        <v>0.2251655629139073</v>
      </c>
      <c r="J76" s="90">
        <f t="shared" si="6"/>
        <v>34</v>
      </c>
      <c r="K76" s="90">
        <f t="shared" si="8"/>
        <v>-90</v>
      </c>
      <c r="L76" s="90">
        <f t="shared" si="9"/>
        <v>17.768808531422991</v>
      </c>
    </row>
    <row r="77" spans="1:12" ht="16.5" customHeight="1">
      <c r="A77" s="162" t="s">
        <v>153</v>
      </c>
      <c r="B77" s="91">
        <v>347</v>
      </c>
      <c r="C77" s="90">
        <v>620</v>
      </c>
      <c r="D77" s="26">
        <v>455</v>
      </c>
      <c r="E77" s="26">
        <v>372.43256983326802</v>
      </c>
      <c r="F77" s="26">
        <v>458.77101351488398</v>
      </c>
      <c r="G77" s="26">
        <v>483.39262125671399</v>
      </c>
      <c r="H77" s="93">
        <f t="shared" si="7"/>
        <v>9.2993786788750817E-3</v>
      </c>
      <c r="I77" s="93">
        <f t="shared" si="5"/>
        <v>0.31123919308357351</v>
      </c>
      <c r="J77" s="90">
        <f t="shared" si="6"/>
        <v>108</v>
      </c>
      <c r="K77" s="90">
        <f t="shared" si="8"/>
        <v>-165</v>
      </c>
      <c r="L77" s="90">
        <f t="shared" si="9"/>
        <v>24.621607741830019</v>
      </c>
    </row>
    <row r="78" spans="1:12" ht="16.5" customHeight="1">
      <c r="A78" s="162" t="s">
        <v>154</v>
      </c>
      <c r="B78" s="91">
        <v>17</v>
      </c>
      <c r="C78" s="90">
        <v>58</v>
      </c>
      <c r="D78" s="26">
        <v>21</v>
      </c>
      <c r="E78" s="26">
        <v>29.4382268927688</v>
      </c>
      <c r="F78" s="26">
        <v>38.899462324659403</v>
      </c>
      <c r="G78" s="26">
        <v>33.200065276511701</v>
      </c>
      <c r="H78" s="93">
        <f t="shared" si="7"/>
        <v>4.292020928711576E-4</v>
      </c>
      <c r="I78" s="93">
        <f t="shared" si="5"/>
        <v>0.23529411764705882</v>
      </c>
      <c r="J78" s="90">
        <f t="shared" si="6"/>
        <v>4</v>
      </c>
      <c r="K78" s="90">
        <f t="shared" si="8"/>
        <v>-37</v>
      </c>
      <c r="L78" s="90">
        <f t="shared" si="9"/>
        <v>-5.6993970481477021</v>
      </c>
    </row>
    <row r="79" spans="1:12" ht="16.5" customHeight="1">
      <c r="A79" s="162" t="s">
        <v>155</v>
      </c>
      <c r="B79" s="91">
        <v>282</v>
      </c>
      <c r="C79" s="90">
        <v>403</v>
      </c>
      <c r="D79" s="26">
        <v>297</v>
      </c>
      <c r="E79" s="26">
        <v>267.75213752637399</v>
      </c>
      <c r="F79" s="26">
        <v>281.11234927436601</v>
      </c>
      <c r="G79" s="26">
        <v>281.99427959612302</v>
      </c>
      <c r="H79" s="93">
        <f t="shared" si="7"/>
        <v>6.0701438848920868E-3</v>
      </c>
      <c r="I79" s="93">
        <f t="shared" si="5"/>
        <v>5.3191489361702128E-2</v>
      </c>
      <c r="J79" s="90">
        <f t="shared" si="6"/>
        <v>15</v>
      </c>
      <c r="K79" s="90">
        <f t="shared" si="8"/>
        <v>-106</v>
      </c>
      <c r="L79" s="90">
        <f t="shared" si="9"/>
        <v>0.88193032175701092</v>
      </c>
    </row>
    <row r="80" spans="1:12" ht="16.5" customHeight="1">
      <c r="A80" s="162" t="s">
        <v>156</v>
      </c>
      <c r="B80" s="91">
        <v>330</v>
      </c>
      <c r="C80" s="90">
        <v>458</v>
      </c>
      <c r="D80" s="26">
        <v>230</v>
      </c>
      <c r="E80" s="26">
        <v>321.50854712983102</v>
      </c>
      <c r="F80" s="26">
        <v>232.85807760768199</v>
      </c>
      <c r="G80" s="26">
        <v>224.08240198270499</v>
      </c>
      <c r="H80" s="93">
        <f t="shared" si="7"/>
        <v>4.700784826684107E-3</v>
      </c>
      <c r="I80" s="93">
        <f t="shared" si="5"/>
        <v>-0.30303030303030304</v>
      </c>
      <c r="J80" s="90">
        <f t="shared" si="6"/>
        <v>-100</v>
      </c>
      <c r="K80" s="90">
        <f t="shared" si="8"/>
        <v>-228</v>
      </c>
      <c r="L80" s="90">
        <f t="shared" si="9"/>
        <v>-8.7756756249769978</v>
      </c>
    </row>
    <row r="81" spans="1:12" ht="16.5" customHeight="1">
      <c r="A81" s="162" t="s">
        <v>157</v>
      </c>
      <c r="B81" s="91">
        <v>153</v>
      </c>
      <c r="C81" s="90">
        <v>229</v>
      </c>
      <c r="D81" s="26">
        <v>177</v>
      </c>
      <c r="E81" s="26">
        <v>144.03944467598799</v>
      </c>
      <c r="F81" s="26">
        <v>193.35322448270699</v>
      </c>
      <c r="G81" s="26">
        <v>168.04165278602801</v>
      </c>
      <c r="H81" s="93">
        <f t="shared" si="7"/>
        <v>3.6175604970569001E-3</v>
      </c>
      <c r="I81" s="93">
        <f t="shared" si="5"/>
        <v>0.15686274509803921</v>
      </c>
      <c r="J81" s="90">
        <f t="shared" si="6"/>
        <v>24</v>
      </c>
      <c r="K81" s="90">
        <f t="shared" si="8"/>
        <v>-52</v>
      </c>
      <c r="L81" s="90">
        <f t="shared" si="9"/>
        <v>-25.311571696678982</v>
      </c>
    </row>
    <row r="82" spans="1:12" ht="16.5" customHeight="1">
      <c r="A82" s="162" t="s">
        <v>158</v>
      </c>
      <c r="B82" s="91">
        <v>83</v>
      </c>
      <c r="C82" s="90">
        <v>302</v>
      </c>
      <c r="D82" s="26">
        <v>108</v>
      </c>
      <c r="E82" s="26">
        <v>93.900307678873602</v>
      </c>
      <c r="F82" s="26">
        <v>142.13539879475999</v>
      </c>
      <c r="G82" s="26">
        <v>123.666205583768</v>
      </c>
      <c r="H82" s="93">
        <f t="shared" si="7"/>
        <v>2.2073250490516677E-3</v>
      </c>
      <c r="I82" s="93">
        <f t="shared" si="5"/>
        <v>0.30120481927710846</v>
      </c>
      <c r="J82" s="90">
        <f t="shared" si="6"/>
        <v>25</v>
      </c>
      <c r="K82" s="90">
        <f t="shared" si="8"/>
        <v>-194</v>
      </c>
      <c r="L82" s="90">
        <f t="shared" si="9"/>
        <v>-18.469193210991989</v>
      </c>
    </row>
    <row r="83" spans="1:12" ht="16.5" customHeight="1">
      <c r="A83" s="162" t="s">
        <v>159</v>
      </c>
      <c r="B83" s="91">
        <v>321</v>
      </c>
      <c r="C83" s="90">
        <v>328</v>
      </c>
      <c r="D83" s="26">
        <v>206</v>
      </c>
      <c r="E83" s="26">
        <v>347.17461343434201</v>
      </c>
      <c r="F83" s="26">
        <v>220.68343592367401</v>
      </c>
      <c r="G83" s="26">
        <v>222.51206637925799</v>
      </c>
      <c r="H83" s="93">
        <f t="shared" si="7"/>
        <v>4.2102681491170699E-3</v>
      </c>
      <c r="I83" s="93">
        <f t="shared" si="5"/>
        <v>-0.35825545171339562</v>
      </c>
      <c r="J83" s="90">
        <f t="shared" si="6"/>
        <v>-115</v>
      </c>
      <c r="K83" s="90">
        <f t="shared" si="8"/>
        <v>-122</v>
      </c>
      <c r="L83" s="90">
        <f t="shared" si="9"/>
        <v>1.8286304555839763</v>
      </c>
    </row>
    <row r="84" spans="1:12" s="8" customFormat="1" ht="16.5" customHeight="1">
      <c r="A84" s="162" t="s">
        <v>267</v>
      </c>
      <c r="B84" s="59">
        <v>50937</v>
      </c>
      <c r="C84" s="60">
        <v>67774</v>
      </c>
      <c r="D84" s="166">
        <v>48928</v>
      </c>
      <c r="E84" s="166">
        <v>54955.823206770103</v>
      </c>
      <c r="F84" s="166">
        <v>50088.852924762403</v>
      </c>
      <c r="G84" s="166">
        <v>50840.258332143101</v>
      </c>
      <c r="H84" s="93">
        <f t="shared" si="7"/>
        <v>1</v>
      </c>
      <c r="I84" s="93">
        <f t="shared" si="5"/>
        <v>-3.9440877947268194E-2</v>
      </c>
      <c r="J84" s="90">
        <f t="shared" si="6"/>
        <v>-2009</v>
      </c>
      <c r="K84" s="90">
        <f t="shared" si="8"/>
        <v>-18846</v>
      </c>
      <c r="L84" s="90">
        <f t="shared" si="9"/>
        <v>751.40540738069831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A68" zoomScale="80" zoomScaleNormal="80" workbookViewId="0">
      <selection activeCell="A91" sqref="A91"/>
    </sheetView>
  </sheetViews>
  <sheetFormatPr defaultRowHeight="15"/>
  <cols>
    <col min="1" max="1" width="38.42578125" customWidth="1"/>
    <col min="2" max="2" width="9.140625" style="136"/>
    <col min="3" max="3" width="9.140625" style="132"/>
    <col min="4" max="4" width="15.5703125" style="134" customWidth="1"/>
    <col min="5" max="6" width="8.7109375" style="147"/>
    <col min="7" max="7" width="12.85546875" style="147" customWidth="1"/>
    <col min="8" max="8" width="24.42578125" customWidth="1"/>
    <col min="9" max="9" width="27" customWidth="1"/>
    <col min="10" max="10" width="29.5703125" customWidth="1"/>
    <col min="11" max="11" width="29.5703125" style="147" customWidth="1"/>
  </cols>
  <sheetData>
    <row r="1" spans="1:11" s="147" customFormat="1" ht="15.75" thickBot="1">
      <c r="B1" s="188" t="s">
        <v>163</v>
      </c>
      <c r="C1" s="188"/>
      <c r="D1" s="189"/>
      <c r="E1" s="190" t="s">
        <v>164</v>
      </c>
      <c r="F1" s="188"/>
      <c r="G1" s="189"/>
    </row>
    <row r="2" spans="1:11" ht="48.6" customHeight="1">
      <c r="A2" s="87" t="s">
        <v>165</v>
      </c>
      <c r="B2" s="161">
        <v>42736</v>
      </c>
      <c r="C2" s="161">
        <v>43070</v>
      </c>
      <c r="D2" s="161">
        <v>43101</v>
      </c>
      <c r="E2" s="161">
        <v>42736</v>
      </c>
      <c r="F2" s="161">
        <v>43070</v>
      </c>
      <c r="G2" s="161">
        <v>43101</v>
      </c>
      <c r="H2" s="12" t="s">
        <v>323</v>
      </c>
      <c r="I2" s="85" t="s">
        <v>324</v>
      </c>
      <c r="J2" s="1" t="s">
        <v>325</v>
      </c>
      <c r="K2" s="152" t="s">
        <v>326</v>
      </c>
    </row>
    <row r="3" spans="1:11">
      <c r="A3" s="80" t="s">
        <v>168</v>
      </c>
      <c r="B3" s="99">
        <v>81.701804136346425</v>
      </c>
      <c r="C3" s="99">
        <v>85.437823566372174</v>
      </c>
      <c r="D3" s="99">
        <v>92.907713743156691</v>
      </c>
      <c r="E3" s="99"/>
      <c r="F3" s="99"/>
      <c r="G3" s="99"/>
      <c r="H3" s="83">
        <f>(D3-B3)/B3</f>
        <v>0.13715620756806676</v>
      </c>
      <c r="I3" s="74">
        <f>D3-B3</f>
        <v>11.205909606810266</v>
      </c>
      <c r="J3" s="74">
        <f>D3-C3</f>
        <v>7.4698901767845172</v>
      </c>
      <c r="K3" s="74">
        <f>G3-F3</f>
        <v>0</v>
      </c>
    </row>
    <row r="4" spans="1:11">
      <c r="A4" s="80" t="s">
        <v>169</v>
      </c>
      <c r="B4" s="99">
        <v>120.11532003257861</v>
      </c>
      <c r="C4" s="99">
        <v>114.33814787355524</v>
      </c>
      <c r="D4" s="99">
        <v>138.87364124601183</v>
      </c>
      <c r="E4" s="99"/>
      <c r="F4" s="99"/>
      <c r="G4" s="99"/>
      <c r="H4" s="83">
        <f t="shared" ref="H4:H67" si="0">(D4-B4)/B4</f>
        <v>0.15616926473946408</v>
      </c>
      <c r="I4" s="74">
        <f t="shared" ref="I4:I67" si="1">D4-B4</f>
        <v>18.75832121343322</v>
      </c>
      <c r="J4" s="74">
        <f t="shared" ref="J4:J67" si="2">D4-C4</f>
        <v>24.535493372456585</v>
      </c>
      <c r="K4" s="74">
        <f t="shared" ref="K4:K67" si="3">G4-F4</f>
        <v>0</v>
      </c>
    </row>
    <row r="5" spans="1:11">
      <c r="A5" s="80" t="s">
        <v>170</v>
      </c>
      <c r="B5" s="99">
        <v>85.012714919614425</v>
      </c>
      <c r="C5" s="99">
        <v>94.543306850758597</v>
      </c>
      <c r="D5" s="99">
        <v>98.935388090742762</v>
      </c>
      <c r="E5" s="99"/>
      <c r="F5" s="99"/>
      <c r="G5" s="99"/>
      <c r="H5" s="83">
        <f t="shared" si="0"/>
        <v>0.16377165679620062</v>
      </c>
      <c r="I5" s="74">
        <f t="shared" si="1"/>
        <v>13.922673171128338</v>
      </c>
      <c r="J5" s="74">
        <f t="shared" si="2"/>
        <v>4.3920812399841651</v>
      </c>
      <c r="K5" s="74">
        <f t="shared" si="3"/>
        <v>0</v>
      </c>
    </row>
    <row r="6" spans="1:11">
      <c r="A6" s="80" t="s">
        <v>171</v>
      </c>
      <c r="B6" s="99">
        <v>175.96970294189239</v>
      </c>
      <c r="C6" s="99">
        <v>194.53609316491185</v>
      </c>
      <c r="D6" s="99">
        <v>195.8440879380465</v>
      </c>
      <c r="E6" s="99"/>
      <c r="F6" s="99"/>
      <c r="G6" s="99"/>
      <c r="H6" s="83">
        <f t="shared" si="0"/>
        <v>0.11294208414227362</v>
      </c>
      <c r="I6" s="74">
        <f t="shared" si="1"/>
        <v>19.874384996154106</v>
      </c>
      <c r="J6" s="74">
        <f t="shared" si="2"/>
        <v>1.3079947731346522</v>
      </c>
      <c r="K6" s="74">
        <f t="shared" si="3"/>
        <v>0</v>
      </c>
    </row>
    <row r="7" spans="1:11">
      <c r="A7" s="80" t="s">
        <v>172</v>
      </c>
      <c r="B7" s="99">
        <v>255.17254308576119</v>
      </c>
      <c r="C7" s="99">
        <v>272.36230680711691</v>
      </c>
      <c r="D7" s="99">
        <v>283.52263262360157</v>
      </c>
      <c r="E7" s="99"/>
      <c r="F7" s="99"/>
      <c r="G7" s="99"/>
      <c r="H7" s="83">
        <f t="shared" si="0"/>
        <v>0.11110164594907912</v>
      </c>
      <c r="I7" s="74">
        <f t="shared" si="1"/>
        <v>28.350089537840375</v>
      </c>
      <c r="J7" s="74">
        <f t="shared" si="2"/>
        <v>11.160325816484658</v>
      </c>
      <c r="K7" s="74">
        <f t="shared" si="3"/>
        <v>0</v>
      </c>
    </row>
    <row r="8" spans="1:11">
      <c r="A8" s="80" t="s">
        <v>173</v>
      </c>
      <c r="B8" s="99">
        <v>118.18196138727319</v>
      </c>
      <c r="C8" s="99">
        <v>132.94683133645231</v>
      </c>
      <c r="D8" s="99">
        <v>134.15638128966711</v>
      </c>
      <c r="E8" s="99"/>
      <c r="F8" s="99"/>
      <c r="G8" s="99"/>
      <c r="H8" s="83">
        <f t="shared" si="0"/>
        <v>0.13516800461660114</v>
      </c>
      <c r="I8" s="74">
        <f t="shared" si="1"/>
        <v>15.974419902393919</v>
      </c>
      <c r="J8" s="74">
        <f t="shared" si="2"/>
        <v>1.209549953214804</v>
      </c>
      <c r="K8" s="74">
        <f t="shared" si="3"/>
        <v>0</v>
      </c>
    </row>
    <row r="9" spans="1:11">
      <c r="A9" s="80" t="s">
        <v>174</v>
      </c>
      <c r="B9" s="99">
        <v>88.319804178413307</v>
      </c>
      <c r="C9" s="99">
        <v>99.44376548171256</v>
      </c>
      <c r="D9" s="99">
        <v>102.26373869508564</v>
      </c>
      <c r="E9" s="99"/>
      <c r="F9" s="99"/>
      <c r="G9" s="99"/>
      <c r="H9" s="83">
        <f t="shared" si="0"/>
        <v>0.15788004339892361</v>
      </c>
      <c r="I9" s="74">
        <f t="shared" si="1"/>
        <v>13.943934516672329</v>
      </c>
      <c r="J9" s="74">
        <f t="shared" si="2"/>
        <v>2.8199732133730748</v>
      </c>
      <c r="K9" s="74">
        <f t="shared" si="3"/>
        <v>0</v>
      </c>
    </row>
    <row r="10" spans="1:11">
      <c r="A10" s="80" t="s">
        <v>175</v>
      </c>
      <c r="B10" s="99">
        <v>147.58724232709778</v>
      </c>
      <c r="C10" s="99">
        <v>154.19610572075726</v>
      </c>
      <c r="D10" s="99">
        <v>161.933150458564</v>
      </c>
      <c r="E10" s="99"/>
      <c r="F10" s="99"/>
      <c r="G10" s="99"/>
      <c r="H10" s="83">
        <f t="shared" si="0"/>
        <v>9.7202901180790169E-2</v>
      </c>
      <c r="I10" s="74">
        <f t="shared" si="1"/>
        <v>14.345908131466217</v>
      </c>
      <c r="J10" s="74">
        <f t="shared" si="2"/>
        <v>7.7370447378067411</v>
      </c>
      <c r="K10" s="74">
        <f t="shared" si="3"/>
        <v>0</v>
      </c>
    </row>
    <row r="11" spans="1:11">
      <c r="A11" s="80" t="s">
        <v>176</v>
      </c>
      <c r="B11" s="99">
        <v>81.196628353638872</v>
      </c>
      <c r="C11" s="99">
        <v>91.39770049048677</v>
      </c>
      <c r="D11" s="99">
        <v>92.907353441950008</v>
      </c>
      <c r="E11" s="99"/>
      <c r="F11" s="99"/>
      <c r="G11" s="99"/>
      <c r="H11" s="83">
        <f t="shared" si="0"/>
        <v>0.14422674100834526</v>
      </c>
      <c r="I11" s="74">
        <f t="shared" si="1"/>
        <v>11.710725088311136</v>
      </c>
      <c r="J11" s="74">
        <f t="shared" si="2"/>
        <v>1.509652951463238</v>
      </c>
      <c r="K11" s="74">
        <f t="shared" si="3"/>
        <v>0</v>
      </c>
    </row>
    <row r="12" spans="1:11">
      <c r="A12" s="80" t="s">
        <v>177</v>
      </c>
      <c r="B12" s="99">
        <v>109.81886969725493</v>
      </c>
      <c r="C12" s="99">
        <v>126.51001171772684</v>
      </c>
      <c r="D12" s="99">
        <v>121.17642253579609</v>
      </c>
      <c r="E12" s="99"/>
      <c r="F12" s="99"/>
      <c r="G12" s="99"/>
      <c r="H12" s="83">
        <f t="shared" si="0"/>
        <v>0.10342077704725333</v>
      </c>
      <c r="I12" s="74">
        <f t="shared" si="1"/>
        <v>11.357552838541167</v>
      </c>
      <c r="J12" s="74">
        <f t="shared" si="2"/>
        <v>-5.3335891819307477</v>
      </c>
      <c r="K12" s="74">
        <f t="shared" si="3"/>
        <v>0</v>
      </c>
    </row>
    <row r="13" spans="1:11">
      <c r="A13" s="80" t="s">
        <v>178</v>
      </c>
      <c r="B13" s="99">
        <v>198.99067149523623</v>
      </c>
      <c r="C13" s="99">
        <v>206.2746828658502</v>
      </c>
      <c r="D13" s="99">
        <v>204.33989151756018</v>
      </c>
      <c r="E13" s="99"/>
      <c r="F13" s="99"/>
      <c r="G13" s="99"/>
      <c r="H13" s="83">
        <f t="shared" si="0"/>
        <v>2.6881762758672868E-2</v>
      </c>
      <c r="I13" s="74">
        <f t="shared" si="1"/>
        <v>5.3492200223239479</v>
      </c>
      <c r="J13" s="74">
        <f t="shared" si="2"/>
        <v>-1.9347913482900196</v>
      </c>
      <c r="K13" s="74">
        <f t="shared" si="3"/>
        <v>0</v>
      </c>
    </row>
    <row r="14" spans="1:11">
      <c r="A14" s="80" t="s">
        <v>179</v>
      </c>
      <c r="B14" s="99">
        <v>78.576214015359412</v>
      </c>
      <c r="C14" s="99">
        <v>86.295302611063022</v>
      </c>
      <c r="D14" s="99">
        <v>91.260662792993216</v>
      </c>
      <c r="E14" s="99"/>
      <c r="F14" s="99"/>
      <c r="G14" s="99"/>
      <c r="H14" s="83">
        <f t="shared" si="0"/>
        <v>0.16142860707381951</v>
      </c>
      <c r="I14" s="74">
        <f t="shared" si="1"/>
        <v>12.684448777633804</v>
      </c>
      <c r="J14" s="74">
        <f t="shared" si="2"/>
        <v>4.965360181930194</v>
      </c>
      <c r="K14" s="74">
        <f t="shared" si="3"/>
        <v>0</v>
      </c>
    </row>
    <row r="15" spans="1:11">
      <c r="A15" s="80" t="s">
        <v>180</v>
      </c>
      <c r="B15" s="99">
        <v>69.389138319904021</v>
      </c>
      <c r="C15" s="99">
        <v>72.507186824420913</v>
      </c>
      <c r="D15" s="99">
        <v>79.764039085071474</v>
      </c>
      <c r="E15" s="99"/>
      <c r="F15" s="99"/>
      <c r="G15" s="99"/>
      <c r="H15" s="83">
        <f t="shared" si="0"/>
        <v>0.14951764809841211</v>
      </c>
      <c r="I15" s="74">
        <f t="shared" si="1"/>
        <v>10.374900765167453</v>
      </c>
      <c r="J15" s="74">
        <f t="shared" si="2"/>
        <v>7.256852260650561</v>
      </c>
      <c r="K15" s="74">
        <f t="shared" si="3"/>
        <v>0</v>
      </c>
    </row>
    <row r="16" spans="1:11">
      <c r="A16" s="80" t="s">
        <v>181</v>
      </c>
      <c r="B16" s="99">
        <v>67.133505142541722</v>
      </c>
      <c r="C16" s="99">
        <v>71.313985872826493</v>
      </c>
      <c r="D16" s="99">
        <v>77.854139041568203</v>
      </c>
      <c r="E16" s="99"/>
      <c r="F16" s="99"/>
      <c r="G16" s="99"/>
      <c r="H16" s="83">
        <f t="shared" si="0"/>
        <v>0.15969125813204321</v>
      </c>
      <c r="I16" s="74">
        <f t="shared" si="1"/>
        <v>10.720633899026481</v>
      </c>
      <c r="J16" s="74">
        <f t="shared" si="2"/>
        <v>6.5401531687417105</v>
      </c>
      <c r="K16" s="74">
        <f t="shared" si="3"/>
        <v>0</v>
      </c>
    </row>
    <row r="17" spans="1:11">
      <c r="A17" s="80" t="s">
        <v>182</v>
      </c>
      <c r="B17" s="99">
        <v>73.133323485736071</v>
      </c>
      <c r="C17" s="99">
        <v>81.599640328689802</v>
      </c>
      <c r="D17" s="99">
        <v>84.752202190087445</v>
      </c>
      <c r="E17" s="99"/>
      <c r="F17" s="99"/>
      <c r="G17" s="99"/>
      <c r="H17" s="83">
        <f t="shared" si="0"/>
        <v>0.15887256520780874</v>
      </c>
      <c r="I17" s="74">
        <f t="shared" si="1"/>
        <v>11.618878704351374</v>
      </c>
      <c r="J17" s="74">
        <f t="shared" si="2"/>
        <v>3.1525618613976434</v>
      </c>
      <c r="K17" s="74">
        <f t="shared" si="3"/>
        <v>0</v>
      </c>
    </row>
    <row r="18" spans="1:11">
      <c r="A18" s="80" t="s">
        <v>183</v>
      </c>
      <c r="B18" s="99">
        <v>95.849013029554541</v>
      </c>
      <c r="C18" s="99">
        <v>110.6421658098967</v>
      </c>
      <c r="D18" s="99">
        <v>109.80889581646096</v>
      </c>
      <c r="E18" s="99"/>
      <c r="F18" s="99"/>
      <c r="G18" s="99"/>
      <c r="H18" s="83">
        <f t="shared" si="0"/>
        <v>0.14564451261070327</v>
      </c>
      <c r="I18" s="74">
        <f t="shared" si="1"/>
        <v>13.959882786906419</v>
      </c>
      <c r="J18" s="74">
        <f t="shared" si="2"/>
        <v>-0.83326999343573505</v>
      </c>
      <c r="K18" s="74">
        <f t="shared" si="3"/>
        <v>0</v>
      </c>
    </row>
    <row r="19" spans="1:11">
      <c r="A19" s="80" t="s">
        <v>184</v>
      </c>
      <c r="B19" s="99">
        <v>81.846686431945244</v>
      </c>
      <c r="C19" s="99">
        <v>89.574154958557003</v>
      </c>
      <c r="D19" s="99">
        <v>94.785938285806552</v>
      </c>
      <c r="E19" s="99"/>
      <c r="F19" s="99"/>
      <c r="G19" s="99"/>
      <c r="H19" s="83">
        <f t="shared" si="0"/>
        <v>0.15809133415095766</v>
      </c>
      <c r="I19" s="74">
        <f t="shared" si="1"/>
        <v>12.939251853861307</v>
      </c>
      <c r="J19" s="74">
        <f t="shared" si="2"/>
        <v>5.2117833272495488</v>
      </c>
      <c r="K19" s="74">
        <f t="shared" si="3"/>
        <v>0</v>
      </c>
    </row>
    <row r="20" spans="1:11">
      <c r="A20" s="80" t="s">
        <v>185</v>
      </c>
      <c r="B20" s="99">
        <v>234.01826342876913</v>
      </c>
      <c r="C20" s="99">
        <v>299.89456814073981</v>
      </c>
      <c r="D20" s="99">
        <v>273.38960073758687</v>
      </c>
      <c r="E20" s="99"/>
      <c r="F20" s="99"/>
      <c r="G20" s="99"/>
      <c r="H20" s="83">
        <f t="shared" si="0"/>
        <v>0.16824044727090992</v>
      </c>
      <c r="I20" s="74">
        <f t="shared" si="1"/>
        <v>39.371337308817743</v>
      </c>
      <c r="J20" s="74">
        <f t="shared" si="2"/>
        <v>-26.504967403152932</v>
      </c>
      <c r="K20" s="74">
        <f t="shared" si="3"/>
        <v>0</v>
      </c>
    </row>
    <row r="21" spans="1:11">
      <c r="A21" s="80" t="s">
        <v>186</v>
      </c>
      <c r="B21" s="99">
        <v>120.77402095481773</v>
      </c>
      <c r="C21" s="99">
        <v>136.02909668138031</v>
      </c>
      <c r="D21" s="99">
        <v>137.35162659479661</v>
      </c>
      <c r="E21" s="99"/>
      <c r="F21" s="99"/>
      <c r="G21" s="99"/>
      <c r="H21" s="83">
        <f t="shared" si="0"/>
        <v>0.13726135396436509</v>
      </c>
      <c r="I21" s="74">
        <f t="shared" si="1"/>
        <v>16.577605639978884</v>
      </c>
      <c r="J21" s="74">
        <f t="shared" si="2"/>
        <v>1.3225299134163038</v>
      </c>
      <c r="K21" s="74">
        <f t="shared" si="3"/>
        <v>0</v>
      </c>
    </row>
    <row r="22" spans="1:11">
      <c r="A22" s="80" t="s">
        <v>187</v>
      </c>
      <c r="B22" s="99">
        <v>145.60321826037469</v>
      </c>
      <c r="C22" s="99">
        <v>161.09331118368135</v>
      </c>
      <c r="D22" s="99">
        <v>157.96867367449678</v>
      </c>
      <c r="E22" s="99"/>
      <c r="F22" s="99"/>
      <c r="G22" s="99"/>
      <c r="H22" s="83">
        <f t="shared" si="0"/>
        <v>8.4925701243839219E-2</v>
      </c>
      <c r="I22" s="74">
        <f t="shared" si="1"/>
        <v>12.365455414122096</v>
      </c>
      <c r="J22" s="74">
        <f t="shared" si="2"/>
        <v>-3.1246375091845664</v>
      </c>
      <c r="K22" s="74">
        <f t="shared" si="3"/>
        <v>0</v>
      </c>
    </row>
    <row r="23" spans="1:11">
      <c r="A23" s="80" t="s">
        <v>188</v>
      </c>
      <c r="B23" s="99">
        <v>90.384807851598438</v>
      </c>
      <c r="C23" s="99">
        <v>104.80728561893648</v>
      </c>
      <c r="D23" s="99">
        <v>103.59708435475856</v>
      </c>
      <c r="E23" s="99"/>
      <c r="F23" s="99"/>
      <c r="G23" s="99"/>
      <c r="H23" s="83">
        <f t="shared" si="0"/>
        <v>0.14617806705805228</v>
      </c>
      <c r="I23" s="74">
        <f t="shared" si="1"/>
        <v>13.212276503160126</v>
      </c>
      <c r="J23" s="74">
        <f t="shared" si="2"/>
        <v>-1.2102012641779112</v>
      </c>
      <c r="K23" s="74">
        <f t="shared" si="3"/>
        <v>0</v>
      </c>
    </row>
    <row r="24" spans="1:11">
      <c r="A24" s="80" t="s">
        <v>189</v>
      </c>
      <c r="B24" s="99">
        <v>89.916224855118728</v>
      </c>
      <c r="C24" s="99">
        <v>99.733499800296741</v>
      </c>
      <c r="D24" s="99">
        <v>102.30966195995943</v>
      </c>
      <c r="E24" s="99"/>
      <c r="F24" s="99"/>
      <c r="G24" s="99"/>
      <c r="H24" s="83">
        <f t="shared" si="0"/>
        <v>0.13783315663897303</v>
      </c>
      <c r="I24" s="74">
        <f t="shared" si="1"/>
        <v>12.3934371048407</v>
      </c>
      <c r="J24" s="74">
        <f t="shared" si="2"/>
        <v>2.5761621596626867</v>
      </c>
      <c r="K24" s="74">
        <f t="shared" si="3"/>
        <v>0</v>
      </c>
    </row>
    <row r="25" spans="1:11">
      <c r="A25" s="80" t="s">
        <v>190</v>
      </c>
      <c r="B25" s="99">
        <v>121.10915363728196</v>
      </c>
      <c r="C25" s="99">
        <v>129.72709753718976</v>
      </c>
      <c r="D25" s="99">
        <v>142.45176663208497</v>
      </c>
      <c r="E25" s="99"/>
      <c r="F25" s="99"/>
      <c r="G25" s="99"/>
      <c r="H25" s="83">
        <f t="shared" si="0"/>
        <v>0.17622625832828001</v>
      </c>
      <c r="I25" s="74">
        <f t="shared" si="1"/>
        <v>21.342612994803005</v>
      </c>
      <c r="J25" s="74">
        <f t="shared" si="2"/>
        <v>12.724669094895205</v>
      </c>
      <c r="K25" s="74">
        <f t="shared" si="3"/>
        <v>0</v>
      </c>
    </row>
    <row r="26" spans="1:11">
      <c r="A26" s="80" t="s">
        <v>191</v>
      </c>
      <c r="B26" s="99">
        <v>88.66837871656395</v>
      </c>
      <c r="C26" s="99">
        <v>99.359637627080147</v>
      </c>
      <c r="D26" s="99">
        <v>104.66976575226438</v>
      </c>
      <c r="E26" s="99"/>
      <c r="F26" s="99"/>
      <c r="G26" s="99"/>
      <c r="H26" s="83">
        <f t="shared" si="0"/>
        <v>0.18046328654378843</v>
      </c>
      <c r="I26" s="74">
        <f t="shared" si="1"/>
        <v>16.001387035700432</v>
      </c>
      <c r="J26" s="74">
        <f t="shared" si="2"/>
        <v>5.3101281251842352</v>
      </c>
      <c r="K26" s="74">
        <f t="shared" si="3"/>
        <v>0</v>
      </c>
    </row>
    <row r="27" spans="1:11">
      <c r="A27" s="80" t="s">
        <v>192</v>
      </c>
      <c r="B27" s="99">
        <v>122.87586408277855</v>
      </c>
      <c r="C27" s="99">
        <v>133.99628926221291</v>
      </c>
      <c r="D27" s="99">
        <v>141.09582894002861</v>
      </c>
      <c r="E27" s="99"/>
      <c r="F27" s="99"/>
      <c r="G27" s="99"/>
      <c r="H27" s="83">
        <f t="shared" si="0"/>
        <v>0.14827944440720844</v>
      </c>
      <c r="I27" s="74">
        <f t="shared" si="1"/>
        <v>18.219964857250062</v>
      </c>
      <c r="J27" s="74">
        <f t="shared" si="2"/>
        <v>7.0995396778156987</v>
      </c>
      <c r="K27" s="74">
        <f t="shared" si="3"/>
        <v>0</v>
      </c>
    </row>
    <row r="28" spans="1:11">
      <c r="A28" s="80" t="s">
        <v>193</v>
      </c>
      <c r="B28" s="99">
        <v>101.93430694339325</v>
      </c>
      <c r="C28" s="99">
        <v>113.65739796474992</v>
      </c>
      <c r="D28" s="99">
        <v>118.33179747822864</v>
      </c>
      <c r="E28" s="99"/>
      <c r="F28" s="99"/>
      <c r="G28" s="99"/>
      <c r="H28" s="83">
        <f t="shared" si="0"/>
        <v>0.16086331507547633</v>
      </c>
      <c r="I28" s="74">
        <f t="shared" si="1"/>
        <v>16.397490534835384</v>
      </c>
      <c r="J28" s="74">
        <f t="shared" si="2"/>
        <v>4.6743995134787184</v>
      </c>
      <c r="K28" s="74">
        <f t="shared" si="3"/>
        <v>0</v>
      </c>
    </row>
    <row r="29" spans="1:11">
      <c r="A29" s="80" t="s">
        <v>194</v>
      </c>
      <c r="B29" s="99">
        <v>96.722278353905168</v>
      </c>
      <c r="C29" s="99">
        <v>107.6913068583996</v>
      </c>
      <c r="D29" s="99">
        <v>115.29206111228872</v>
      </c>
      <c r="E29" s="99"/>
      <c r="F29" s="99"/>
      <c r="G29" s="99"/>
      <c r="H29" s="83">
        <f t="shared" si="0"/>
        <v>0.19199074995356327</v>
      </c>
      <c r="I29" s="74">
        <f t="shared" si="1"/>
        <v>18.569782758383553</v>
      </c>
      <c r="J29" s="74">
        <f t="shared" si="2"/>
        <v>7.6007542538891215</v>
      </c>
      <c r="K29" s="74">
        <f t="shared" si="3"/>
        <v>0</v>
      </c>
    </row>
    <row r="30" spans="1:11">
      <c r="A30" s="80" t="s">
        <v>195</v>
      </c>
      <c r="B30" s="99">
        <v>118.76525701688833</v>
      </c>
      <c r="C30" s="99">
        <v>132.77312224400359</v>
      </c>
      <c r="D30" s="99">
        <v>141.88836199223749</v>
      </c>
      <c r="E30" s="99"/>
      <c r="F30" s="99"/>
      <c r="G30" s="99"/>
      <c r="H30" s="83">
        <f t="shared" si="0"/>
        <v>0.19469586944994424</v>
      </c>
      <c r="I30" s="74">
        <f t="shared" si="1"/>
        <v>23.123104975349165</v>
      </c>
      <c r="J30" s="74">
        <f t="shared" si="2"/>
        <v>9.115239748233904</v>
      </c>
      <c r="K30" s="74">
        <f t="shared" si="3"/>
        <v>0</v>
      </c>
    </row>
    <row r="31" spans="1:11">
      <c r="A31" s="80" t="s">
        <v>196</v>
      </c>
      <c r="B31" s="99">
        <v>158.99573539983064</v>
      </c>
      <c r="C31" s="99">
        <v>192.06060087183775</v>
      </c>
      <c r="D31" s="99">
        <v>181.17859393026035</v>
      </c>
      <c r="E31" s="99"/>
      <c r="F31" s="99"/>
      <c r="G31" s="99"/>
      <c r="H31" s="83">
        <f t="shared" si="0"/>
        <v>0.13951857560610612</v>
      </c>
      <c r="I31" s="74">
        <f t="shared" si="1"/>
        <v>22.182858530429712</v>
      </c>
      <c r="J31" s="74">
        <f t="shared" si="2"/>
        <v>-10.882006941577401</v>
      </c>
      <c r="K31" s="74">
        <f t="shared" si="3"/>
        <v>0</v>
      </c>
    </row>
    <row r="32" spans="1:11">
      <c r="A32" s="80" t="s">
        <v>197</v>
      </c>
      <c r="B32" s="99">
        <v>71.1798413648484</v>
      </c>
      <c r="C32" s="99">
        <v>74.417790237620281</v>
      </c>
      <c r="D32" s="99">
        <v>82.016954411550827</v>
      </c>
      <c r="E32" s="99"/>
      <c r="F32" s="99"/>
      <c r="G32" s="99"/>
      <c r="H32" s="83">
        <f t="shared" si="0"/>
        <v>0.15224974991380424</v>
      </c>
      <c r="I32" s="74">
        <f t="shared" si="1"/>
        <v>10.837113046702427</v>
      </c>
      <c r="J32" s="74">
        <f t="shared" si="2"/>
        <v>7.5991641739305464</v>
      </c>
      <c r="K32" s="74">
        <f t="shared" si="3"/>
        <v>0</v>
      </c>
    </row>
    <row r="33" spans="1:11">
      <c r="A33" s="80" t="s">
        <v>198</v>
      </c>
      <c r="B33" s="99">
        <v>76.101488925022906</v>
      </c>
      <c r="C33" s="99">
        <v>84.313899626324201</v>
      </c>
      <c r="D33" s="99">
        <v>86.797387317591401</v>
      </c>
      <c r="E33" s="99"/>
      <c r="F33" s="99"/>
      <c r="G33" s="99"/>
      <c r="H33" s="83">
        <f t="shared" si="0"/>
        <v>0.14054782033379612</v>
      </c>
      <c r="I33" s="74">
        <f t="shared" si="1"/>
        <v>10.695898392568495</v>
      </c>
      <c r="J33" s="74">
        <f t="shared" si="2"/>
        <v>2.4834876912672001</v>
      </c>
      <c r="K33" s="74">
        <f t="shared" si="3"/>
        <v>0</v>
      </c>
    </row>
    <row r="34" spans="1:11">
      <c r="A34" s="80" t="s">
        <v>199</v>
      </c>
      <c r="B34" s="99">
        <v>118.64110226697511</v>
      </c>
      <c r="C34" s="99">
        <v>133.71507894036989</v>
      </c>
      <c r="D34" s="99">
        <v>140.51993949694685</v>
      </c>
      <c r="E34" s="99"/>
      <c r="F34" s="99"/>
      <c r="G34" s="99"/>
      <c r="H34" s="83">
        <f t="shared" si="0"/>
        <v>0.18441195177652964</v>
      </c>
      <c r="I34" s="74">
        <f t="shared" si="1"/>
        <v>21.878837229971737</v>
      </c>
      <c r="J34" s="74">
        <f t="shared" si="2"/>
        <v>6.8048605565769549</v>
      </c>
      <c r="K34" s="74">
        <f t="shared" si="3"/>
        <v>0</v>
      </c>
    </row>
    <row r="35" spans="1:11">
      <c r="A35" s="80" t="s">
        <v>200</v>
      </c>
      <c r="B35" s="99">
        <v>116.24847239965771</v>
      </c>
      <c r="C35" s="99">
        <v>133.34090614659343</v>
      </c>
      <c r="D35" s="99">
        <v>131.42926249962665</v>
      </c>
      <c r="E35" s="99"/>
      <c r="F35" s="99"/>
      <c r="G35" s="99"/>
      <c r="H35" s="83">
        <f t="shared" si="0"/>
        <v>0.1305891577463312</v>
      </c>
      <c r="I35" s="74">
        <f t="shared" si="1"/>
        <v>15.180790099968931</v>
      </c>
      <c r="J35" s="74">
        <f t="shared" si="2"/>
        <v>-1.9116436469667804</v>
      </c>
      <c r="K35" s="74">
        <f t="shared" si="3"/>
        <v>0</v>
      </c>
    </row>
    <row r="36" spans="1:11">
      <c r="A36" s="80" t="s">
        <v>201</v>
      </c>
      <c r="B36" s="99">
        <v>151.46718943128351</v>
      </c>
      <c r="C36" s="99">
        <v>166.47298223454263</v>
      </c>
      <c r="D36" s="99">
        <v>173.93868678631802</v>
      </c>
      <c r="E36" s="99"/>
      <c r="F36" s="99"/>
      <c r="G36" s="99"/>
      <c r="H36" s="83">
        <f t="shared" si="0"/>
        <v>0.14835884549920431</v>
      </c>
      <c r="I36" s="74">
        <f t="shared" si="1"/>
        <v>22.471497355034501</v>
      </c>
      <c r="J36" s="74">
        <f t="shared" si="2"/>
        <v>7.4657045517753886</v>
      </c>
      <c r="K36" s="74">
        <f t="shared" si="3"/>
        <v>0</v>
      </c>
    </row>
    <row r="37" spans="1:11">
      <c r="A37" s="80" t="s">
        <v>202</v>
      </c>
      <c r="B37" s="99">
        <v>124.4607666016929</v>
      </c>
      <c r="C37" s="99">
        <v>126.23162635843961</v>
      </c>
      <c r="D37" s="99">
        <v>131.80567405126865</v>
      </c>
      <c r="E37" s="99"/>
      <c r="F37" s="99"/>
      <c r="G37" s="99"/>
      <c r="H37" s="83">
        <f t="shared" si="0"/>
        <v>5.9013837453543799E-2</v>
      </c>
      <c r="I37" s="74">
        <f t="shared" si="1"/>
        <v>7.3449074495757571</v>
      </c>
      <c r="J37" s="74">
        <f t="shared" si="2"/>
        <v>5.5740476928290406</v>
      </c>
      <c r="K37" s="74">
        <f t="shared" si="3"/>
        <v>0</v>
      </c>
    </row>
    <row r="38" spans="1:11">
      <c r="A38" s="80" t="s">
        <v>203</v>
      </c>
      <c r="B38" s="99">
        <v>101.14288771633888</v>
      </c>
      <c r="C38" s="99">
        <v>104.29889162240413</v>
      </c>
      <c r="D38" s="99">
        <v>112.65352660257989</v>
      </c>
      <c r="E38" s="99"/>
      <c r="F38" s="99"/>
      <c r="G38" s="99"/>
      <c r="H38" s="83">
        <f t="shared" si="0"/>
        <v>0.11380571729890952</v>
      </c>
      <c r="I38" s="74">
        <f t="shared" si="1"/>
        <v>11.510638886241011</v>
      </c>
      <c r="J38" s="74">
        <f t="shared" si="2"/>
        <v>8.35463498017576</v>
      </c>
      <c r="K38" s="74">
        <f t="shared" si="3"/>
        <v>0</v>
      </c>
    </row>
    <row r="39" spans="1:11">
      <c r="A39" s="80" t="s">
        <v>204</v>
      </c>
      <c r="B39" s="99">
        <v>113.28666762689404</v>
      </c>
      <c r="C39" s="99">
        <v>121.7101429966518</v>
      </c>
      <c r="D39" s="99">
        <v>125.98682433437455</v>
      </c>
      <c r="E39" s="99"/>
      <c r="F39" s="99"/>
      <c r="G39" s="99"/>
      <c r="H39" s="83">
        <f t="shared" si="0"/>
        <v>0.11210636673777055</v>
      </c>
      <c r="I39" s="74">
        <f t="shared" si="1"/>
        <v>12.700156707480502</v>
      </c>
      <c r="J39" s="74">
        <f t="shared" si="2"/>
        <v>4.2766813377227493</v>
      </c>
      <c r="K39" s="74">
        <f t="shared" si="3"/>
        <v>0</v>
      </c>
    </row>
    <row r="40" spans="1:11">
      <c r="A40" s="80" t="s">
        <v>205</v>
      </c>
      <c r="B40" s="99">
        <v>70.78891766739892</v>
      </c>
      <c r="C40" s="99">
        <v>71.808795699416308</v>
      </c>
      <c r="D40" s="99">
        <v>79.262077230351892</v>
      </c>
      <c r="E40" s="99"/>
      <c r="F40" s="99"/>
      <c r="G40" s="99"/>
      <c r="H40" s="83">
        <f t="shared" si="0"/>
        <v>0.11969613100689058</v>
      </c>
      <c r="I40" s="74">
        <f t="shared" si="1"/>
        <v>8.4731595629529721</v>
      </c>
      <c r="J40" s="74">
        <f t="shared" si="2"/>
        <v>7.453281530935584</v>
      </c>
      <c r="K40" s="74">
        <f t="shared" si="3"/>
        <v>0</v>
      </c>
    </row>
    <row r="41" spans="1:11">
      <c r="A41" s="80" t="s">
        <v>206</v>
      </c>
      <c r="B41" s="99">
        <v>113.99825988588371</v>
      </c>
      <c r="C41" s="99">
        <v>119.88872251740644</v>
      </c>
      <c r="D41" s="99">
        <v>125.54034969998686</v>
      </c>
      <c r="E41" s="99"/>
      <c r="F41" s="99"/>
      <c r="G41" s="99"/>
      <c r="H41" s="83">
        <f t="shared" si="0"/>
        <v>0.10124794734285585</v>
      </c>
      <c r="I41" s="74">
        <f t="shared" si="1"/>
        <v>11.54208981410315</v>
      </c>
      <c r="J41" s="74">
        <f t="shared" si="2"/>
        <v>5.6516271825804267</v>
      </c>
      <c r="K41" s="74">
        <f t="shared" si="3"/>
        <v>0</v>
      </c>
    </row>
    <row r="42" spans="1:11">
      <c r="A42" s="80" t="s">
        <v>207</v>
      </c>
      <c r="B42" s="99">
        <v>77.128316232157431</v>
      </c>
      <c r="C42" s="99">
        <v>79.418610976902613</v>
      </c>
      <c r="D42" s="99">
        <v>86.697567452735242</v>
      </c>
      <c r="E42" s="99"/>
      <c r="F42" s="99"/>
      <c r="G42" s="99"/>
      <c r="H42" s="83">
        <f t="shared" si="0"/>
        <v>0.1240692353736106</v>
      </c>
      <c r="I42" s="74">
        <f t="shared" si="1"/>
        <v>9.5692512205778115</v>
      </c>
      <c r="J42" s="74">
        <f t="shared" si="2"/>
        <v>7.2789564758326293</v>
      </c>
      <c r="K42" s="74">
        <f t="shared" si="3"/>
        <v>0</v>
      </c>
    </row>
    <row r="43" spans="1:11">
      <c r="A43" s="80" t="s">
        <v>208</v>
      </c>
      <c r="B43" s="99">
        <v>85.974711285185379</v>
      </c>
      <c r="C43" s="99">
        <v>94.797804353550561</v>
      </c>
      <c r="D43" s="99">
        <v>97.996708015084195</v>
      </c>
      <c r="E43" s="99"/>
      <c r="F43" s="99"/>
      <c r="G43" s="99"/>
      <c r="H43" s="83">
        <f t="shared" si="0"/>
        <v>0.1398317778587338</v>
      </c>
      <c r="I43" s="74">
        <f t="shared" si="1"/>
        <v>12.021996729898817</v>
      </c>
      <c r="J43" s="74">
        <f t="shared" si="2"/>
        <v>3.1989036615336346</v>
      </c>
      <c r="K43" s="74">
        <f t="shared" si="3"/>
        <v>0</v>
      </c>
    </row>
    <row r="44" spans="1:11">
      <c r="A44" s="80" t="s">
        <v>209</v>
      </c>
      <c r="B44" s="99">
        <v>91.365930376553763</v>
      </c>
      <c r="C44" s="99">
        <v>97.091954068481201</v>
      </c>
      <c r="D44" s="99">
        <v>104.47977565612395</v>
      </c>
      <c r="E44" s="99"/>
      <c r="F44" s="99"/>
      <c r="G44" s="99"/>
      <c r="H44" s="83">
        <f t="shared" si="0"/>
        <v>0.14353102108765312</v>
      </c>
      <c r="I44" s="74">
        <f t="shared" si="1"/>
        <v>13.113845279570185</v>
      </c>
      <c r="J44" s="74">
        <f t="shared" si="2"/>
        <v>7.3878215876427475</v>
      </c>
      <c r="K44" s="74">
        <f t="shared" si="3"/>
        <v>0</v>
      </c>
    </row>
    <row r="45" spans="1:11">
      <c r="A45" s="80" t="s">
        <v>210</v>
      </c>
      <c r="B45" s="99">
        <v>74.790578571323437</v>
      </c>
      <c r="C45" s="99">
        <v>78.159663347718535</v>
      </c>
      <c r="D45" s="99">
        <v>85.828421038256167</v>
      </c>
      <c r="E45" s="99"/>
      <c r="F45" s="99"/>
      <c r="G45" s="99"/>
      <c r="H45" s="83">
        <f t="shared" si="0"/>
        <v>0.14758332771027544</v>
      </c>
      <c r="I45" s="74">
        <f t="shared" si="1"/>
        <v>11.03784246693273</v>
      </c>
      <c r="J45" s="74">
        <f t="shared" si="2"/>
        <v>7.6687576905376318</v>
      </c>
      <c r="K45" s="74">
        <f t="shared" si="3"/>
        <v>0</v>
      </c>
    </row>
    <row r="46" spans="1:11">
      <c r="A46" s="80" t="s">
        <v>211</v>
      </c>
      <c r="B46" s="99">
        <v>76.033727367668561</v>
      </c>
      <c r="C46" s="99">
        <v>80.004851004434911</v>
      </c>
      <c r="D46" s="99">
        <v>86.82180507305921</v>
      </c>
      <c r="E46" s="99"/>
      <c r="F46" s="99"/>
      <c r="G46" s="99"/>
      <c r="H46" s="83">
        <f t="shared" si="0"/>
        <v>0.14188542478292349</v>
      </c>
      <c r="I46" s="74">
        <f t="shared" si="1"/>
        <v>10.788077705390648</v>
      </c>
      <c r="J46" s="74">
        <f t="shared" si="2"/>
        <v>6.8169540686242982</v>
      </c>
      <c r="K46" s="74">
        <f t="shared" si="3"/>
        <v>0</v>
      </c>
    </row>
    <row r="47" spans="1:11">
      <c r="A47" s="80" t="s">
        <v>212</v>
      </c>
      <c r="B47" s="99">
        <v>162.37325189796937</v>
      </c>
      <c r="C47" s="99">
        <v>171.8792387492658</v>
      </c>
      <c r="D47" s="99">
        <v>178.36730286129668</v>
      </c>
      <c r="E47" s="99"/>
      <c r="F47" s="99"/>
      <c r="G47" s="99"/>
      <c r="H47" s="83">
        <f t="shared" si="0"/>
        <v>9.8501759226806068E-2</v>
      </c>
      <c r="I47" s="74">
        <f t="shared" si="1"/>
        <v>15.994050963327311</v>
      </c>
      <c r="J47" s="74">
        <f t="shared" si="2"/>
        <v>6.4880641120308837</v>
      </c>
      <c r="K47" s="74">
        <f t="shared" si="3"/>
        <v>0</v>
      </c>
    </row>
    <row r="48" spans="1:11">
      <c r="A48" s="80" t="s">
        <v>213</v>
      </c>
      <c r="B48" s="99">
        <v>269.05241302102024</v>
      </c>
      <c r="C48" s="99">
        <v>319.13237743414004</v>
      </c>
      <c r="D48" s="99">
        <v>343.63932698394632</v>
      </c>
      <c r="E48" s="99"/>
      <c r="F48" s="99"/>
      <c r="G48" s="99"/>
      <c r="H48" s="83">
        <f t="shared" si="0"/>
        <v>0.27722075831038478</v>
      </c>
      <c r="I48" s="74">
        <f t="shared" si="1"/>
        <v>74.586913962926076</v>
      </c>
      <c r="J48" s="74">
        <f t="shared" si="2"/>
        <v>24.506949549806279</v>
      </c>
      <c r="K48" s="74">
        <f t="shared" si="3"/>
        <v>0</v>
      </c>
    </row>
    <row r="49" spans="1:11">
      <c r="A49" s="80" t="s">
        <v>214</v>
      </c>
      <c r="B49" s="99">
        <v>100.51748522092996</v>
      </c>
      <c r="C49" s="99">
        <v>114.89444012673511</v>
      </c>
      <c r="D49" s="99">
        <v>119.71254295336483</v>
      </c>
      <c r="E49" s="99"/>
      <c r="F49" s="99"/>
      <c r="G49" s="99"/>
      <c r="H49" s="83">
        <f t="shared" si="0"/>
        <v>0.19096237525486801</v>
      </c>
      <c r="I49" s="74">
        <f t="shared" si="1"/>
        <v>19.195057732434876</v>
      </c>
      <c r="J49" s="74">
        <f t="shared" si="2"/>
        <v>4.8181028266297261</v>
      </c>
      <c r="K49" s="74">
        <f t="shared" si="3"/>
        <v>0</v>
      </c>
    </row>
    <row r="50" spans="1:11">
      <c r="A50" s="80" t="s">
        <v>215</v>
      </c>
      <c r="B50" s="99">
        <v>92.244562819331207</v>
      </c>
      <c r="C50" s="99">
        <v>102.15330004188125</v>
      </c>
      <c r="D50" s="99">
        <v>103.92954714798812</v>
      </c>
      <c r="E50" s="99"/>
      <c r="F50" s="99"/>
      <c r="G50" s="99"/>
      <c r="H50" s="83">
        <f t="shared" si="0"/>
        <v>0.12667396290384011</v>
      </c>
      <c r="I50" s="74">
        <f t="shared" si="1"/>
        <v>11.68498432865691</v>
      </c>
      <c r="J50" s="74">
        <f t="shared" si="2"/>
        <v>1.7762471061068652</v>
      </c>
      <c r="K50" s="74">
        <f t="shared" si="3"/>
        <v>0</v>
      </c>
    </row>
    <row r="51" spans="1:11">
      <c r="A51" s="80" t="s">
        <v>216</v>
      </c>
      <c r="B51" s="99">
        <v>83.380971411410414</v>
      </c>
      <c r="C51" s="99">
        <v>91.771561732539581</v>
      </c>
      <c r="D51" s="99">
        <v>94.201887678818395</v>
      </c>
      <c r="E51" s="99"/>
      <c r="F51" s="99"/>
      <c r="G51" s="99"/>
      <c r="H51" s="83">
        <f t="shared" si="0"/>
        <v>0.12977680739669548</v>
      </c>
      <c r="I51" s="74">
        <f t="shared" si="1"/>
        <v>10.820916267407981</v>
      </c>
      <c r="J51" s="74">
        <f t="shared" si="2"/>
        <v>2.4303259462788134</v>
      </c>
      <c r="K51" s="74">
        <f t="shared" si="3"/>
        <v>0</v>
      </c>
    </row>
    <row r="52" spans="1:11">
      <c r="A52" s="80" t="s">
        <v>217</v>
      </c>
      <c r="B52" s="99">
        <v>67.819119628513178</v>
      </c>
      <c r="C52" s="99">
        <v>69.517052225075588</v>
      </c>
      <c r="D52" s="99">
        <v>77.48141252067478</v>
      </c>
      <c r="E52" s="99"/>
      <c r="F52" s="99"/>
      <c r="G52" s="99"/>
      <c r="H52" s="83">
        <f t="shared" si="0"/>
        <v>0.14247151754679055</v>
      </c>
      <c r="I52" s="74">
        <f t="shared" si="1"/>
        <v>9.6622928921616023</v>
      </c>
      <c r="J52" s="74">
        <f t="shared" si="2"/>
        <v>7.9643602955991923</v>
      </c>
      <c r="K52" s="74">
        <f t="shared" si="3"/>
        <v>0</v>
      </c>
    </row>
    <row r="53" spans="1:11">
      <c r="A53" s="80" t="s">
        <v>218</v>
      </c>
      <c r="B53" s="99">
        <v>116.19777185065018</v>
      </c>
      <c r="C53" s="99">
        <v>125.63174901937731</v>
      </c>
      <c r="D53" s="99">
        <v>127.00875699169612</v>
      </c>
      <c r="E53" s="99"/>
      <c r="F53" s="99"/>
      <c r="G53" s="99"/>
      <c r="H53" s="83">
        <f t="shared" si="0"/>
        <v>9.3039521919072318E-2</v>
      </c>
      <c r="I53" s="74">
        <f t="shared" si="1"/>
        <v>10.810985141045933</v>
      </c>
      <c r="J53" s="74">
        <f t="shared" si="2"/>
        <v>1.3770079723188076</v>
      </c>
      <c r="K53" s="74">
        <f t="shared" si="3"/>
        <v>0</v>
      </c>
    </row>
    <row r="54" spans="1:11">
      <c r="A54" s="80" t="s">
        <v>219</v>
      </c>
      <c r="B54" s="99">
        <v>95.575198593863092</v>
      </c>
      <c r="C54" s="99">
        <v>109.89921169198834</v>
      </c>
      <c r="D54" s="99">
        <v>113.64625147979625</v>
      </c>
      <c r="E54" s="99"/>
      <c r="F54" s="99"/>
      <c r="G54" s="99"/>
      <c r="H54" s="83">
        <f t="shared" si="0"/>
        <v>0.18907680184609632</v>
      </c>
      <c r="I54" s="74">
        <f t="shared" si="1"/>
        <v>18.071052885933156</v>
      </c>
      <c r="J54" s="74">
        <f t="shared" si="2"/>
        <v>3.7470397878079069</v>
      </c>
      <c r="K54" s="74">
        <f t="shared" si="3"/>
        <v>0</v>
      </c>
    </row>
    <row r="55" spans="1:11">
      <c r="A55" s="80" t="s">
        <v>220</v>
      </c>
      <c r="B55" s="99">
        <v>146.03693268815994</v>
      </c>
      <c r="C55" s="99">
        <v>160.25475512445934</v>
      </c>
      <c r="D55" s="99">
        <v>155.49720770796478</v>
      </c>
      <c r="E55" s="99"/>
      <c r="F55" s="99"/>
      <c r="G55" s="99"/>
      <c r="H55" s="83">
        <f t="shared" si="0"/>
        <v>6.4780017257729208E-2</v>
      </c>
      <c r="I55" s="74">
        <f t="shared" si="1"/>
        <v>9.4602750198048398</v>
      </c>
      <c r="J55" s="74">
        <f t="shared" si="2"/>
        <v>-4.7575474164945604</v>
      </c>
      <c r="K55" s="74">
        <f t="shared" si="3"/>
        <v>0</v>
      </c>
    </row>
    <row r="56" spans="1:11">
      <c r="A56" s="80" t="s">
        <v>221</v>
      </c>
      <c r="B56" s="99">
        <v>150.34416201980792</v>
      </c>
      <c r="C56" s="99">
        <v>166.16429116692029</v>
      </c>
      <c r="D56" s="99">
        <v>171.43972702499948</v>
      </c>
      <c r="E56" s="99"/>
      <c r="F56" s="99"/>
      <c r="G56" s="99"/>
      <c r="H56" s="83">
        <f t="shared" si="0"/>
        <v>0.14031515904430136</v>
      </c>
      <c r="I56" s="74">
        <f t="shared" si="1"/>
        <v>21.09556500519156</v>
      </c>
      <c r="J56" s="74">
        <f t="shared" si="2"/>
        <v>5.2754358580791916</v>
      </c>
      <c r="K56" s="74">
        <f t="shared" si="3"/>
        <v>0</v>
      </c>
    </row>
    <row r="57" spans="1:11">
      <c r="A57" s="80" t="s">
        <v>222</v>
      </c>
      <c r="B57" s="99">
        <v>166.75587548242893</v>
      </c>
      <c r="C57" s="99">
        <v>183.53154623239567</v>
      </c>
      <c r="D57" s="99">
        <v>187.65893841738134</v>
      </c>
      <c r="E57" s="99"/>
      <c r="F57" s="99"/>
      <c r="G57" s="99"/>
      <c r="H57" s="83">
        <f t="shared" si="0"/>
        <v>0.12535128297266479</v>
      </c>
      <c r="I57" s="74">
        <f t="shared" si="1"/>
        <v>20.903062934952402</v>
      </c>
      <c r="J57" s="74">
        <f t="shared" si="2"/>
        <v>4.1273921849856663</v>
      </c>
      <c r="K57" s="74">
        <f t="shared" si="3"/>
        <v>0</v>
      </c>
    </row>
    <row r="58" spans="1:11">
      <c r="A58" s="80" t="s">
        <v>223</v>
      </c>
      <c r="B58" s="99">
        <v>97.561422051312704</v>
      </c>
      <c r="C58" s="99">
        <v>105.31085184835386</v>
      </c>
      <c r="D58" s="99">
        <v>112.42972381052867</v>
      </c>
      <c r="E58" s="99"/>
      <c r="F58" s="99"/>
      <c r="G58" s="99"/>
      <c r="H58" s="83">
        <f t="shared" si="0"/>
        <v>0.15239939564837363</v>
      </c>
      <c r="I58" s="74">
        <f t="shared" si="1"/>
        <v>14.868301759215967</v>
      </c>
      <c r="J58" s="74">
        <f t="shared" si="2"/>
        <v>7.1188719621748078</v>
      </c>
      <c r="K58" s="74">
        <f t="shared" si="3"/>
        <v>0</v>
      </c>
    </row>
    <row r="59" spans="1:11">
      <c r="A59" s="80" t="s">
        <v>224</v>
      </c>
      <c r="B59" s="99">
        <v>210.16386972117348</v>
      </c>
      <c r="C59" s="99">
        <v>215.82430554798367</v>
      </c>
      <c r="D59" s="99">
        <v>239.00756783944112</v>
      </c>
      <c r="E59" s="99"/>
      <c r="F59" s="99"/>
      <c r="G59" s="99"/>
      <c r="H59" s="83">
        <f t="shared" si="0"/>
        <v>0.13724384765342806</v>
      </c>
      <c r="I59" s="74">
        <f t="shared" si="1"/>
        <v>28.843698118267639</v>
      </c>
      <c r="J59" s="74">
        <f t="shared" si="2"/>
        <v>23.183262291457453</v>
      </c>
      <c r="K59" s="74">
        <f t="shared" si="3"/>
        <v>0</v>
      </c>
    </row>
    <row r="60" spans="1:11">
      <c r="A60" s="80" t="s">
        <v>225</v>
      </c>
      <c r="B60" s="99">
        <v>141.87082723506686</v>
      </c>
      <c r="C60" s="99">
        <v>153.2274526562137</v>
      </c>
      <c r="D60" s="99">
        <v>164.87506806511243</v>
      </c>
      <c r="E60" s="99"/>
      <c r="F60" s="99"/>
      <c r="G60" s="99"/>
      <c r="H60" s="83">
        <f t="shared" si="0"/>
        <v>0.16214919781872894</v>
      </c>
      <c r="I60" s="74">
        <f t="shared" si="1"/>
        <v>23.004240830045575</v>
      </c>
      <c r="J60" s="74">
        <f t="shared" si="2"/>
        <v>11.64761540889873</v>
      </c>
      <c r="K60" s="74">
        <f t="shared" si="3"/>
        <v>0</v>
      </c>
    </row>
    <row r="61" spans="1:11">
      <c r="A61" s="80" t="s">
        <v>226</v>
      </c>
      <c r="B61" s="99">
        <v>119.67975304396357</v>
      </c>
      <c r="C61" s="99">
        <v>125.1730176672701</v>
      </c>
      <c r="D61" s="99">
        <v>132.76804715788933</v>
      </c>
      <c r="E61" s="99"/>
      <c r="F61" s="99"/>
      <c r="G61" s="99"/>
      <c r="H61" s="83">
        <f t="shared" si="0"/>
        <v>0.10936097193581154</v>
      </c>
      <c r="I61" s="74">
        <f t="shared" si="1"/>
        <v>13.088294113925755</v>
      </c>
      <c r="J61" s="74">
        <f t="shared" si="2"/>
        <v>7.5950294906192255</v>
      </c>
      <c r="K61" s="74">
        <f t="shared" si="3"/>
        <v>0</v>
      </c>
    </row>
    <row r="62" spans="1:11">
      <c r="A62" s="80" t="s">
        <v>227</v>
      </c>
      <c r="B62" s="99">
        <v>77.2724373253197</v>
      </c>
      <c r="C62" s="99">
        <v>80.427403225630556</v>
      </c>
      <c r="D62" s="99">
        <v>86.585327134984212</v>
      </c>
      <c r="E62" s="99"/>
      <c r="F62" s="99"/>
      <c r="G62" s="99"/>
      <c r="H62" s="83">
        <f t="shared" si="0"/>
        <v>0.12052020270121563</v>
      </c>
      <c r="I62" s="74">
        <f t="shared" si="1"/>
        <v>9.3128898096645116</v>
      </c>
      <c r="J62" s="74">
        <f t="shared" si="2"/>
        <v>6.1579239093536557</v>
      </c>
      <c r="K62" s="74">
        <f t="shared" si="3"/>
        <v>0</v>
      </c>
    </row>
    <row r="63" spans="1:11">
      <c r="A63" s="80" t="s">
        <v>228</v>
      </c>
      <c r="B63" s="99">
        <v>78.24409677072677</v>
      </c>
      <c r="C63" s="99">
        <v>84.0110461163612</v>
      </c>
      <c r="D63" s="99">
        <v>88.201650066090139</v>
      </c>
      <c r="E63" s="99"/>
      <c r="F63" s="99"/>
      <c r="G63" s="99"/>
      <c r="H63" s="83">
        <f t="shared" si="0"/>
        <v>0.12726267803360672</v>
      </c>
      <c r="I63" s="74">
        <f t="shared" si="1"/>
        <v>9.9575532953633683</v>
      </c>
      <c r="J63" s="74">
        <f t="shared" si="2"/>
        <v>4.1906039497289385</v>
      </c>
      <c r="K63" s="74">
        <f t="shared" si="3"/>
        <v>0</v>
      </c>
    </row>
    <row r="64" spans="1:11">
      <c r="A64" s="80" t="s">
        <v>229</v>
      </c>
      <c r="B64" s="99">
        <v>156.19640405493186</v>
      </c>
      <c r="C64" s="99">
        <v>170.21716069821954</v>
      </c>
      <c r="D64" s="99">
        <v>176.37952784831498</v>
      </c>
      <c r="E64" s="99"/>
      <c r="F64" s="99"/>
      <c r="G64" s="99"/>
      <c r="H64" s="83">
        <f t="shared" si="0"/>
        <v>0.12921631528908326</v>
      </c>
      <c r="I64" s="74">
        <f t="shared" si="1"/>
        <v>20.183123793383118</v>
      </c>
      <c r="J64" s="74">
        <f t="shared" si="2"/>
        <v>6.1623671500954345</v>
      </c>
      <c r="K64" s="74">
        <f t="shared" si="3"/>
        <v>0</v>
      </c>
    </row>
    <row r="65" spans="1:11">
      <c r="A65" s="80" t="s">
        <v>230</v>
      </c>
      <c r="B65" s="99">
        <v>118.48165146594495</v>
      </c>
      <c r="C65" s="99">
        <v>127.19418347391021</v>
      </c>
      <c r="D65" s="99">
        <v>132.35447333137006</v>
      </c>
      <c r="E65" s="99"/>
      <c r="F65" s="99"/>
      <c r="G65" s="99"/>
      <c r="H65" s="83">
        <f t="shared" si="0"/>
        <v>0.11708835666772048</v>
      </c>
      <c r="I65" s="74">
        <f t="shared" si="1"/>
        <v>13.872821865425109</v>
      </c>
      <c r="J65" s="74">
        <f t="shared" si="2"/>
        <v>5.1602898574598441</v>
      </c>
      <c r="K65" s="74">
        <f t="shared" si="3"/>
        <v>0</v>
      </c>
    </row>
    <row r="66" spans="1:11">
      <c r="A66" s="80" t="s">
        <v>231</v>
      </c>
      <c r="B66" s="99">
        <v>219.1554607620175</v>
      </c>
      <c r="C66" s="99">
        <v>229.0984121380956</v>
      </c>
      <c r="D66" s="99">
        <v>256.82870412174867</v>
      </c>
      <c r="E66" s="99"/>
      <c r="F66" s="99"/>
      <c r="G66" s="99"/>
      <c r="H66" s="83">
        <f t="shared" si="0"/>
        <v>0.17190191487238743</v>
      </c>
      <c r="I66" s="74">
        <f t="shared" si="1"/>
        <v>37.673243359731174</v>
      </c>
      <c r="J66" s="74">
        <f t="shared" si="2"/>
        <v>27.730291983653075</v>
      </c>
      <c r="K66" s="74">
        <f t="shared" si="3"/>
        <v>0</v>
      </c>
    </row>
    <row r="67" spans="1:11">
      <c r="A67" s="80" t="s">
        <v>232</v>
      </c>
      <c r="B67" s="99">
        <v>99.240621761305306</v>
      </c>
      <c r="C67" s="99">
        <v>104.64671642181952</v>
      </c>
      <c r="D67" s="99">
        <v>111.26065209695416</v>
      </c>
      <c r="E67" s="99"/>
      <c r="F67" s="99"/>
      <c r="G67" s="99"/>
      <c r="H67" s="83">
        <f t="shared" si="0"/>
        <v>0.12112006275574906</v>
      </c>
      <c r="I67" s="74">
        <f t="shared" si="1"/>
        <v>12.020030335648855</v>
      </c>
      <c r="J67" s="74">
        <f t="shared" si="2"/>
        <v>6.6139356751346412</v>
      </c>
      <c r="K67" s="74">
        <f t="shared" si="3"/>
        <v>0</v>
      </c>
    </row>
    <row r="68" spans="1:11">
      <c r="A68" s="80" t="s">
        <v>233</v>
      </c>
      <c r="B68" s="99">
        <v>86.904321256926906</v>
      </c>
      <c r="C68" s="99">
        <v>93.463174423794186</v>
      </c>
      <c r="D68" s="99">
        <v>100.54536677984673</v>
      </c>
      <c r="E68" s="99"/>
      <c r="F68" s="99"/>
      <c r="G68" s="99"/>
      <c r="H68" s="83">
        <f t="shared" ref="H68:H92" si="4">(D68-B68)/B68</f>
        <v>0.15696625122461944</v>
      </c>
      <c r="I68" s="74">
        <f t="shared" ref="I68:I92" si="5">D68-B68</f>
        <v>13.641045522919825</v>
      </c>
      <c r="J68" s="74">
        <f t="shared" ref="J68:J92" si="6">D68-C68</f>
        <v>7.0821923560525448</v>
      </c>
      <c r="K68" s="74">
        <f t="shared" ref="K68:K92" si="7">G68-F68</f>
        <v>0</v>
      </c>
    </row>
    <row r="69" spans="1:11">
      <c r="A69" s="80" t="s">
        <v>234</v>
      </c>
      <c r="B69" s="99">
        <v>88.106905541601762</v>
      </c>
      <c r="C69" s="99">
        <v>91.433304155786303</v>
      </c>
      <c r="D69" s="99">
        <v>98.592581304429359</v>
      </c>
      <c r="E69" s="99"/>
      <c r="F69" s="99"/>
      <c r="G69" s="99"/>
      <c r="H69" s="83">
        <f t="shared" si="4"/>
        <v>0.1190108277934757</v>
      </c>
      <c r="I69" s="74">
        <f t="shared" si="5"/>
        <v>10.485675762827597</v>
      </c>
      <c r="J69" s="74">
        <f t="shared" si="6"/>
        <v>7.1592771486430564</v>
      </c>
      <c r="K69" s="74">
        <f t="shared" si="7"/>
        <v>0</v>
      </c>
    </row>
    <row r="70" spans="1:11">
      <c r="A70" s="80" t="s">
        <v>235</v>
      </c>
      <c r="B70" s="99">
        <v>104.11193184815743</v>
      </c>
      <c r="C70" s="99">
        <v>120.30294321975633</v>
      </c>
      <c r="D70" s="99">
        <v>119.74907423233148</v>
      </c>
      <c r="E70" s="99"/>
      <c r="F70" s="99"/>
      <c r="G70" s="99"/>
      <c r="H70" s="83">
        <f t="shared" si="4"/>
        <v>0.150195487746593</v>
      </c>
      <c r="I70" s="74">
        <f t="shared" si="5"/>
        <v>15.637142384174055</v>
      </c>
      <c r="J70" s="74">
        <f t="shared" si="6"/>
        <v>-0.55386898742484902</v>
      </c>
      <c r="K70" s="74">
        <f t="shared" si="7"/>
        <v>0</v>
      </c>
    </row>
    <row r="71" spans="1:11">
      <c r="A71" s="80" t="s">
        <v>236</v>
      </c>
      <c r="B71" s="99">
        <v>87.19039724571148</v>
      </c>
      <c r="C71" s="99">
        <v>87.279542200704114</v>
      </c>
      <c r="D71" s="99">
        <v>96.59568842395467</v>
      </c>
      <c r="E71" s="99"/>
      <c r="F71" s="99"/>
      <c r="G71" s="99"/>
      <c r="H71" s="83">
        <f t="shared" si="4"/>
        <v>0.10787072287029631</v>
      </c>
      <c r="I71" s="74">
        <f t="shared" si="5"/>
        <v>9.4052911782431892</v>
      </c>
      <c r="J71" s="74">
        <f t="shared" si="6"/>
        <v>9.3161462232505556</v>
      </c>
      <c r="K71" s="74">
        <f t="shared" si="7"/>
        <v>0</v>
      </c>
    </row>
    <row r="72" spans="1:11">
      <c r="A72" s="80" t="s">
        <v>237</v>
      </c>
      <c r="B72" s="99">
        <v>94.039020175818848</v>
      </c>
      <c r="C72" s="99">
        <v>101.14456634163439</v>
      </c>
      <c r="D72" s="99">
        <v>105.25607875067924</v>
      </c>
      <c r="E72" s="99"/>
      <c r="F72" s="99"/>
      <c r="G72" s="99"/>
      <c r="H72" s="83">
        <f t="shared" si="4"/>
        <v>0.11928089588650072</v>
      </c>
      <c r="I72" s="74">
        <f t="shared" si="5"/>
        <v>11.217058574860388</v>
      </c>
      <c r="J72" s="74">
        <f t="shared" si="6"/>
        <v>4.1115124090448489</v>
      </c>
      <c r="K72" s="74">
        <f t="shared" si="7"/>
        <v>0</v>
      </c>
    </row>
    <row r="73" spans="1:11">
      <c r="A73" s="80" t="s">
        <v>238</v>
      </c>
      <c r="B73" s="99">
        <v>82.9936735745476</v>
      </c>
      <c r="C73" s="99">
        <v>84.855392847763284</v>
      </c>
      <c r="D73" s="99">
        <v>93.438528731606581</v>
      </c>
      <c r="E73" s="99"/>
      <c r="F73" s="99"/>
      <c r="G73" s="99"/>
      <c r="H73" s="83">
        <f t="shared" si="4"/>
        <v>0.12585122102923996</v>
      </c>
      <c r="I73" s="74">
        <f t="shared" si="5"/>
        <v>10.444855157058981</v>
      </c>
      <c r="J73" s="74">
        <f t="shared" si="6"/>
        <v>8.5831358838432976</v>
      </c>
      <c r="K73" s="74">
        <f t="shared" si="7"/>
        <v>0</v>
      </c>
    </row>
    <row r="74" spans="1:11">
      <c r="A74" s="80" t="s">
        <v>239</v>
      </c>
      <c r="B74" s="99">
        <v>77.553678098009769</v>
      </c>
      <c r="C74" s="99">
        <v>78.4678407511838</v>
      </c>
      <c r="D74" s="99">
        <v>87.23122673091865</v>
      </c>
      <c r="E74" s="99"/>
      <c r="F74" s="99"/>
      <c r="G74" s="99"/>
      <c r="H74" s="83">
        <f t="shared" si="4"/>
        <v>0.12478516648402821</v>
      </c>
      <c r="I74" s="74">
        <f t="shared" si="5"/>
        <v>9.6775486329088807</v>
      </c>
      <c r="J74" s="74">
        <f t="shared" si="6"/>
        <v>8.7633859797348492</v>
      </c>
      <c r="K74" s="74">
        <f t="shared" si="7"/>
        <v>0</v>
      </c>
    </row>
    <row r="75" spans="1:11">
      <c r="A75" s="80" t="s">
        <v>240</v>
      </c>
      <c r="B75" s="99">
        <v>115.54113230438088</v>
      </c>
      <c r="C75" s="99">
        <v>123.36923038768899</v>
      </c>
      <c r="D75" s="99">
        <v>129.83258968203731</v>
      </c>
      <c r="E75" s="99"/>
      <c r="F75" s="99"/>
      <c r="G75" s="99"/>
      <c r="H75" s="83">
        <f t="shared" si="4"/>
        <v>0.12369151221408405</v>
      </c>
      <c r="I75" s="74">
        <f t="shared" si="5"/>
        <v>14.291457377656428</v>
      </c>
      <c r="J75" s="74">
        <f t="shared" si="6"/>
        <v>6.4633592943483222</v>
      </c>
      <c r="K75" s="74">
        <f t="shared" si="7"/>
        <v>0</v>
      </c>
    </row>
    <row r="76" spans="1:11">
      <c r="A76" s="80" t="s">
        <v>166</v>
      </c>
      <c r="B76" s="99">
        <v>116.94411567551097</v>
      </c>
      <c r="C76" s="99">
        <v>103.89410151087245</v>
      </c>
      <c r="D76" s="99">
        <v>110.24432571969231</v>
      </c>
      <c r="E76" s="99"/>
      <c r="F76" s="99"/>
      <c r="G76" s="99"/>
      <c r="H76" s="83">
        <f t="shared" si="4"/>
        <v>-5.729052648026179E-2</v>
      </c>
      <c r="I76" s="74">
        <f t="shared" si="5"/>
        <v>-6.6997899558186589</v>
      </c>
      <c r="J76" s="74">
        <f t="shared" si="6"/>
        <v>6.350224208819867</v>
      </c>
      <c r="K76" s="74">
        <f t="shared" si="7"/>
        <v>0</v>
      </c>
    </row>
    <row r="77" spans="1:11">
      <c r="A77" s="80" t="s">
        <v>241</v>
      </c>
      <c r="B77" s="99">
        <v>140.94688103421333</v>
      </c>
      <c r="C77" s="99">
        <v>107.28437024426083</v>
      </c>
      <c r="D77" s="99">
        <v>108.80818501242862</v>
      </c>
      <c r="E77" s="99"/>
      <c r="F77" s="99"/>
      <c r="G77" s="99"/>
      <c r="H77" s="83">
        <f t="shared" si="4"/>
        <v>-0.22801991633985422</v>
      </c>
      <c r="I77" s="74">
        <f t="shared" si="5"/>
        <v>-32.13869602178471</v>
      </c>
      <c r="J77" s="74">
        <f t="shared" si="6"/>
        <v>1.5238147681677958</v>
      </c>
      <c r="K77" s="74">
        <f t="shared" si="7"/>
        <v>0</v>
      </c>
    </row>
    <row r="78" spans="1:11">
      <c r="A78" s="80" t="s">
        <v>242</v>
      </c>
      <c r="B78" s="99">
        <v>96.627444106453083</v>
      </c>
      <c r="C78" s="99">
        <v>103.55763211857889</v>
      </c>
      <c r="D78" s="99">
        <v>109.03970238588896</v>
      </c>
      <c r="E78" s="99"/>
      <c r="F78" s="99"/>
      <c r="G78" s="99"/>
      <c r="H78" s="83">
        <f t="shared" si="4"/>
        <v>0.12845479246829158</v>
      </c>
      <c r="I78" s="74">
        <f t="shared" si="5"/>
        <v>12.412258279435875</v>
      </c>
      <c r="J78" s="74">
        <f t="shared" si="6"/>
        <v>5.4820702673100641</v>
      </c>
      <c r="K78" s="74">
        <f t="shared" si="7"/>
        <v>0</v>
      </c>
    </row>
    <row r="79" spans="1:11">
      <c r="A79" s="80" t="s">
        <v>243</v>
      </c>
      <c r="B79" s="99">
        <v>98.705200180231699</v>
      </c>
      <c r="C79" s="99">
        <v>90.791802858753016</v>
      </c>
      <c r="D79" s="99">
        <v>98.916809093764911</v>
      </c>
      <c r="E79" s="99"/>
      <c r="F79" s="99"/>
      <c r="G79" s="99"/>
      <c r="H79" s="83">
        <f t="shared" si="4"/>
        <v>2.143847671113806E-3</v>
      </c>
      <c r="I79" s="74">
        <f t="shared" si="5"/>
        <v>0.21160891353321176</v>
      </c>
      <c r="J79" s="74">
        <f t="shared" si="6"/>
        <v>8.1250062350118952</v>
      </c>
      <c r="K79" s="74">
        <f t="shared" si="7"/>
        <v>0</v>
      </c>
    </row>
    <row r="80" spans="1:11">
      <c r="A80" s="80" t="s">
        <v>244</v>
      </c>
      <c r="B80" s="99">
        <v>91.533999518437568</v>
      </c>
      <c r="C80" s="99">
        <v>84.807707416671846</v>
      </c>
      <c r="D80" s="99">
        <v>106.07073284720555</v>
      </c>
      <c r="E80" s="99"/>
      <c r="F80" s="99"/>
      <c r="G80" s="99"/>
      <c r="H80" s="83">
        <f t="shared" si="4"/>
        <v>0.15881239108141304</v>
      </c>
      <c r="I80" s="74">
        <f t="shared" si="5"/>
        <v>14.53673332876798</v>
      </c>
      <c r="J80" s="74">
        <f t="shared" si="6"/>
        <v>21.263025430533702</v>
      </c>
      <c r="K80" s="74">
        <f t="shared" si="7"/>
        <v>0</v>
      </c>
    </row>
    <row r="81" spans="1:11">
      <c r="A81" s="80" t="s">
        <v>245</v>
      </c>
      <c r="B81" s="99">
        <v>95.851585172444331</v>
      </c>
      <c r="C81" s="99">
        <v>110.39603511124007</v>
      </c>
      <c r="D81" s="99">
        <v>117.60873443097719</v>
      </c>
      <c r="E81" s="99"/>
      <c r="F81" s="99"/>
      <c r="G81" s="99"/>
      <c r="H81" s="83">
        <f t="shared" si="4"/>
        <v>0.22698789195181371</v>
      </c>
      <c r="I81" s="74">
        <f t="shared" si="5"/>
        <v>21.757149258532863</v>
      </c>
      <c r="J81" s="74">
        <f t="shared" si="6"/>
        <v>7.2126993197371263</v>
      </c>
      <c r="K81" s="74">
        <f t="shared" si="7"/>
        <v>0</v>
      </c>
    </row>
    <row r="82" spans="1:11">
      <c r="A82" s="80" t="s">
        <v>246</v>
      </c>
      <c r="B82" s="99">
        <v>104.82341859402008</v>
      </c>
      <c r="C82" s="99">
        <v>124.03830139886215</v>
      </c>
      <c r="D82" s="99">
        <v>132.30258728925395</v>
      </c>
      <c r="E82" s="99"/>
      <c r="F82" s="99"/>
      <c r="G82" s="99"/>
      <c r="H82" s="83">
        <f t="shared" si="4"/>
        <v>0.26214722877585567</v>
      </c>
      <c r="I82" s="74">
        <f t="shared" si="5"/>
        <v>27.479168695233867</v>
      </c>
      <c r="J82" s="74">
        <f t="shared" si="6"/>
        <v>8.2642858903918039</v>
      </c>
      <c r="K82" s="74">
        <f t="shared" si="7"/>
        <v>0</v>
      </c>
    </row>
    <row r="83" spans="1:11">
      <c r="A83" s="80" t="s">
        <v>247</v>
      </c>
      <c r="B83" s="99">
        <v>122.48887313562261</v>
      </c>
      <c r="C83" s="99">
        <v>66.706872889532079</v>
      </c>
      <c r="D83" s="99">
        <v>79.663342448506825</v>
      </c>
      <c r="E83" s="99"/>
      <c r="F83" s="99"/>
      <c r="G83" s="99"/>
      <c r="H83" s="83">
        <f t="shared" si="4"/>
        <v>-0.34962792611944704</v>
      </c>
      <c r="I83" s="74">
        <f t="shared" si="5"/>
        <v>-42.825530687115787</v>
      </c>
      <c r="J83" s="74">
        <f t="shared" si="6"/>
        <v>12.956469558974746</v>
      </c>
      <c r="K83" s="74">
        <f t="shared" si="7"/>
        <v>0</v>
      </c>
    </row>
    <row r="84" spans="1:11">
      <c r="A84" s="80" t="s">
        <v>248</v>
      </c>
      <c r="B84" s="99">
        <v>68.842157072716489</v>
      </c>
      <c r="C84" s="99">
        <v>100.16347253977288</v>
      </c>
      <c r="D84" s="99">
        <v>106.65299442181364</v>
      </c>
      <c r="E84" s="99"/>
      <c r="F84" s="99"/>
      <c r="G84" s="99"/>
      <c r="H84" s="83">
        <f t="shared" si="4"/>
        <v>0.549239578724391</v>
      </c>
      <c r="I84" s="74">
        <f t="shared" si="5"/>
        <v>37.810837349097156</v>
      </c>
      <c r="J84" s="74">
        <f t="shared" si="6"/>
        <v>6.4895218820407621</v>
      </c>
      <c r="K84" s="74">
        <f t="shared" si="7"/>
        <v>0</v>
      </c>
    </row>
    <row r="85" spans="1:11">
      <c r="A85" s="80" t="s">
        <v>249</v>
      </c>
      <c r="B85" s="99">
        <v>93.400829786624854</v>
      </c>
      <c r="C85" s="99">
        <v>127.82744609369026</v>
      </c>
      <c r="D85" s="99">
        <v>131.15163351095546</v>
      </c>
      <c r="E85" s="99"/>
      <c r="F85" s="99"/>
      <c r="G85" s="99"/>
      <c r="H85" s="83">
        <f t="shared" si="4"/>
        <v>0.40418060321918664</v>
      </c>
      <c r="I85" s="74">
        <f t="shared" si="5"/>
        <v>37.750803724330609</v>
      </c>
      <c r="J85" s="74">
        <f t="shared" si="6"/>
        <v>3.3241874172652075</v>
      </c>
      <c r="K85" s="74">
        <f t="shared" si="7"/>
        <v>0</v>
      </c>
    </row>
    <row r="86" spans="1:11">
      <c r="A86" s="80" t="s">
        <v>250</v>
      </c>
      <c r="B86" s="99">
        <v>119.96569772151369</v>
      </c>
      <c r="C86" s="99">
        <v>87.357224856407299</v>
      </c>
      <c r="D86" s="99">
        <v>93.933181072585924</v>
      </c>
      <c r="E86" s="99"/>
      <c r="F86" s="99"/>
      <c r="G86" s="99"/>
      <c r="H86" s="83">
        <f t="shared" si="4"/>
        <v>-0.21699966859992934</v>
      </c>
      <c r="I86" s="74">
        <f t="shared" si="5"/>
        <v>-26.032516648927768</v>
      </c>
      <c r="J86" s="74">
        <f t="shared" si="6"/>
        <v>6.5759562161786249</v>
      </c>
      <c r="K86" s="74">
        <f t="shared" si="7"/>
        <v>0</v>
      </c>
    </row>
    <row r="87" spans="1:11">
      <c r="A87" s="80" t="s">
        <v>251</v>
      </c>
      <c r="B87" s="99">
        <v>82.88185344675685</v>
      </c>
      <c r="C87" s="99">
        <v>69.159963340782141</v>
      </c>
      <c r="D87" s="99">
        <v>76.972959643043993</v>
      </c>
      <c r="E87" s="99"/>
      <c r="F87" s="99"/>
      <c r="G87" s="99"/>
      <c r="H87" s="83">
        <f t="shared" si="4"/>
        <v>-7.1292973769085888E-2</v>
      </c>
      <c r="I87" s="74">
        <f t="shared" si="5"/>
        <v>-5.9088938037128571</v>
      </c>
      <c r="J87" s="74">
        <f t="shared" si="6"/>
        <v>7.8129963022618512</v>
      </c>
      <c r="K87" s="74">
        <f t="shared" si="7"/>
        <v>0</v>
      </c>
    </row>
    <row r="88" spans="1:11">
      <c r="A88" s="80" t="s">
        <v>252</v>
      </c>
      <c r="B88" s="99">
        <v>67.883233405356748</v>
      </c>
      <c r="C88" s="99">
        <v>63.185990174220152</v>
      </c>
      <c r="D88" s="99">
        <v>71.315092121752542</v>
      </c>
      <c r="E88" s="99"/>
      <c r="F88" s="99"/>
      <c r="G88" s="99"/>
      <c r="H88" s="83">
        <f t="shared" si="4"/>
        <v>5.0555321899633944E-2</v>
      </c>
      <c r="I88" s="74">
        <f t="shared" si="5"/>
        <v>3.4318587163957943</v>
      </c>
      <c r="J88" s="74">
        <f t="shared" si="6"/>
        <v>8.1291019475323907</v>
      </c>
      <c r="K88" s="74">
        <f t="shared" si="7"/>
        <v>0</v>
      </c>
    </row>
    <row r="89" spans="1:11">
      <c r="A89" s="80" t="s">
        <v>253</v>
      </c>
      <c r="B89" s="99">
        <v>62.005180522739565</v>
      </c>
      <c r="C89" s="99">
        <v>66.097868032914135</v>
      </c>
      <c r="D89" s="99">
        <v>74.719606576629474</v>
      </c>
      <c r="E89" s="99"/>
      <c r="F89" s="99"/>
      <c r="G89" s="99"/>
      <c r="H89" s="83">
        <f t="shared" si="4"/>
        <v>0.20505425428488294</v>
      </c>
      <c r="I89" s="74">
        <f t="shared" si="5"/>
        <v>12.714426053889909</v>
      </c>
      <c r="J89" s="74">
        <f t="shared" si="6"/>
        <v>8.6217385437153382</v>
      </c>
      <c r="K89" s="74">
        <f t="shared" si="7"/>
        <v>0</v>
      </c>
    </row>
    <row r="90" spans="1:11">
      <c r="A90" s="80" t="s">
        <v>254</v>
      </c>
      <c r="B90" s="99">
        <v>65.203055897919228</v>
      </c>
      <c r="C90" s="99">
        <v>190.38689811034888</v>
      </c>
      <c r="D90" s="99">
        <v>184.41922468394679</v>
      </c>
      <c r="E90" s="99"/>
      <c r="F90" s="99"/>
      <c r="G90" s="99"/>
      <c r="H90" s="83">
        <f t="shared" si="4"/>
        <v>1.8283831508245616</v>
      </c>
      <c r="I90" s="74">
        <f t="shared" si="5"/>
        <v>119.21616878602757</v>
      </c>
      <c r="J90" s="74">
        <f t="shared" si="6"/>
        <v>-5.9676734264020865</v>
      </c>
      <c r="K90" s="74">
        <f t="shared" si="7"/>
        <v>0</v>
      </c>
    </row>
    <row r="91" spans="1:11" s="147" customFormat="1">
      <c r="A91" s="80" t="s">
        <v>339</v>
      </c>
      <c r="B91" s="99"/>
      <c r="C91" s="99">
        <v>60.174519955925383</v>
      </c>
      <c r="D91" s="99">
        <v>68.291942305341465</v>
      </c>
      <c r="E91" s="99"/>
      <c r="F91" s="99"/>
      <c r="G91" s="99"/>
      <c r="H91" s="83"/>
      <c r="I91" s="74"/>
      <c r="J91" s="74"/>
      <c r="K91" s="74"/>
    </row>
    <row r="92" spans="1:11" s="107" customFormat="1">
      <c r="A92" s="73" t="s">
        <v>255</v>
      </c>
      <c r="B92" s="154">
        <v>91.147834485634419</v>
      </c>
      <c r="C92" s="154">
        <v>97.145451724592732</v>
      </c>
      <c r="D92" s="154">
        <v>103.48326547441698</v>
      </c>
      <c r="E92" s="154"/>
      <c r="F92" s="154"/>
      <c r="G92" s="154"/>
      <c r="H92" s="105">
        <f t="shared" si="4"/>
        <v>0.13533432865842487</v>
      </c>
      <c r="I92" s="106">
        <f t="shared" si="5"/>
        <v>12.335430988782562</v>
      </c>
      <c r="J92" s="106">
        <f t="shared" si="6"/>
        <v>6.3378137498242495</v>
      </c>
      <c r="K92" s="74">
        <f t="shared" si="7"/>
        <v>0</v>
      </c>
    </row>
    <row r="94" spans="1:11">
      <c r="F94" s="158"/>
      <c r="G94" s="158"/>
    </row>
    <row r="95" spans="1:11">
      <c r="B95" s="137"/>
      <c r="C95" s="133"/>
      <c r="D95" s="135"/>
      <c r="E95" s="137"/>
      <c r="F95" s="137"/>
      <c r="G95" s="13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A60" zoomScale="80" zoomScaleNormal="80" workbookViewId="0">
      <selection sqref="A1:K84"/>
    </sheetView>
  </sheetViews>
  <sheetFormatPr defaultRowHeight="15"/>
  <cols>
    <col min="1" max="1" width="16.140625" customWidth="1"/>
    <col min="2" max="2" width="9.140625" style="139"/>
    <col min="3" max="3" width="9.140625" style="138"/>
    <col min="4" max="4" width="15.140625" style="139" customWidth="1"/>
    <col min="5" max="6" width="8.7109375" style="147"/>
    <col min="7" max="7" width="13.42578125" style="147" customWidth="1"/>
    <col min="8" max="8" width="30.5703125" customWidth="1"/>
    <col min="9" max="9" width="30" customWidth="1"/>
    <col min="10" max="10" width="33.42578125" customWidth="1"/>
    <col min="11" max="11" width="33.42578125" style="147" customWidth="1"/>
  </cols>
  <sheetData>
    <row r="1" spans="1:11" s="147" customFormat="1" ht="15.75" thickBot="1">
      <c r="B1" s="188" t="s">
        <v>163</v>
      </c>
      <c r="C1" s="188"/>
      <c r="D1" s="189"/>
      <c r="E1" s="190" t="s">
        <v>164</v>
      </c>
      <c r="F1" s="188"/>
      <c r="G1" s="189"/>
    </row>
    <row r="2" spans="1:11" ht="49.5" customHeight="1">
      <c r="A2" s="86" t="s">
        <v>258</v>
      </c>
      <c r="B2" s="161">
        <v>42736</v>
      </c>
      <c r="C2" s="161">
        <v>43070</v>
      </c>
      <c r="D2" s="161">
        <v>43101</v>
      </c>
      <c r="E2" s="161">
        <v>42736</v>
      </c>
      <c r="F2" s="161">
        <v>43070</v>
      </c>
      <c r="G2" s="161">
        <v>43101</v>
      </c>
      <c r="H2" s="12" t="s">
        <v>323</v>
      </c>
      <c r="I2" s="85" t="s">
        <v>324</v>
      </c>
      <c r="J2" s="1" t="s">
        <v>325</v>
      </c>
      <c r="K2" s="152" t="s">
        <v>326</v>
      </c>
    </row>
    <row r="3" spans="1:11">
      <c r="A3" s="75" t="s">
        <v>82</v>
      </c>
      <c r="B3" s="96">
        <v>82.438368338955726</v>
      </c>
      <c r="C3" s="96">
        <v>87.167171138393911</v>
      </c>
      <c r="D3" s="96">
        <v>93.893122914670158</v>
      </c>
      <c r="E3" s="96"/>
      <c r="F3" s="96"/>
      <c r="G3" s="96"/>
      <c r="H3" s="83">
        <f>(D3-B3)/B3</f>
        <v>0.13894931215301068</v>
      </c>
      <c r="I3" s="76">
        <f>(D3-B3)</f>
        <v>11.454754575714432</v>
      </c>
      <c r="J3" s="76">
        <f>(D3-C3)</f>
        <v>6.7259517762762471</v>
      </c>
      <c r="K3" s="76">
        <f>G3-F3</f>
        <v>0</v>
      </c>
    </row>
    <row r="4" spans="1:11">
      <c r="A4" s="66" t="s">
        <v>83</v>
      </c>
      <c r="B4" s="97">
        <v>79.267149993189904</v>
      </c>
      <c r="C4" s="97">
        <v>79.026123890386273</v>
      </c>
      <c r="D4" s="97">
        <v>86.623070834243649</v>
      </c>
      <c r="E4" s="97"/>
      <c r="F4" s="97"/>
      <c r="G4" s="97"/>
      <c r="H4" s="83">
        <f t="shared" ref="H4:H67" si="0">(D4-B4)/B4</f>
        <v>9.2799108353027904E-2</v>
      </c>
      <c r="I4" s="76">
        <f t="shared" ref="I4:I67" si="1">(D4-B4)</f>
        <v>7.3559208410537451</v>
      </c>
      <c r="J4" s="76">
        <f t="shared" ref="J4:J67" si="2">(D4-C4)</f>
        <v>7.5969469438573753</v>
      </c>
      <c r="K4" s="76">
        <f t="shared" ref="K4:K67" si="3">G4-F4</f>
        <v>0</v>
      </c>
    </row>
    <row r="5" spans="1:11">
      <c r="A5" s="66" t="s">
        <v>84</v>
      </c>
      <c r="B5" s="97">
        <v>76.714827682860786</v>
      </c>
      <c r="C5" s="97">
        <v>80.561335032759601</v>
      </c>
      <c r="D5" s="97">
        <v>86.765904263840895</v>
      </c>
      <c r="E5" s="97"/>
      <c r="F5" s="97"/>
      <c r="G5" s="97"/>
      <c r="H5" s="83">
        <f t="shared" si="0"/>
        <v>0.1310186946196539</v>
      </c>
      <c r="I5" s="76">
        <f t="shared" si="1"/>
        <v>10.051076580980109</v>
      </c>
      <c r="J5" s="76">
        <f t="shared" si="2"/>
        <v>6.2045692310812939</v>
      </c>
      <c r="K5" s="76">
        <f t="shared" si="3"/>
        <v>0</v>
      </c>
    </row>
    <row r="6" spans="1:11">
      <c r="A6" s="66" t="s">
        <v>85</v>
      </c>
      <c r="B6" s="97">
        <v>83.696178255592159</v>
      </c>
      <c r="C6" s="97">
        <v>87.011538863454717</v>
      </c>
      <c r="D6" s="97">
        <v>93.446886287210731</v>
      </c>
      <c r="E6" s="97"/>
      <c r="F6" s="97"/>
      <c r="G6" s="97"/>
      <c r="H6" s="83">
        <f t="shared" si="0"/>
        <v>0.11650123380594238</v>
      </c>
      <c r="I6" s="76">
        <f t="shared" si="1"/>
        <v>9.7507080316185721</v>
      </c>
      <c r="J6" s="76">
        <f t="shared" si="2"/>
        <v>6.4353474237560135</v>
      </c>
      <c r="K6" s="76">
        <f t="shared" si="3"/>
        <v>0</v>
      </c>
    </row>
    <row r="7" spans="1:11">
      <c r="A7" s="66" t="s">
        <v>87</v>
      </c>
      <c r="B7" s="97">
        <v>78.561142450121991</v>
      </c>
      <c r="C7" s="97">
        <v>81.369608318068501</v>
      </c>
      <c r="D7" s="97">
        <v>88.914147697947158</v>
      </c>
      <c r="E7" s="97"/>
      <c r="F7" s="97"/>
      <c r="G7" s="97"/>
      <c r="H7" s="83">
        <f t="shared" si="0"/>
        <v>0.13178277358171347</v>
      </c>
      <c r="I7" s="76">
        <f t="shared" si="1"/>
        <v>10.353005247825166</v>
      </c>
      <c r="J7" s="76">
        <f t="shared" si="2"/>
        <v>7.5445393798786569</v>
      </c>
      <c r="K7" s="76">
        <f t="shared" si="3"/>
        <v>0</v>
      </c>
    </row>
    <row r="8" spans="1:11">
      <c r="A8" s="66" t="s">
        <v>88</v>
      </c>
      <c r="B8" s="97">
        <v>100.24387794668384</v>
      </c>
      <c r="C8" s="97">
        <v>108.15646597264151</v>
      </c>
      <c r="D8" s="97">
        <v>113.2866354528084</v>
      </c>
      <c r="E8" s="97"/>
      <c r="F8" s="97"/>
      <c r="G8" s="97"/>
      <c r="H8" s="83">
        <f t="shared" si="0"/>
        <v>0.13011026481898016</v>
      </c>
      <c r="I8" s="76">
        <f t="shared" si="1"/>
        <v>13.042757506124559</v>
      </c>
      <c r="J8" s="76">
        <f t="shared" si="2"/>
        <v>5.1301694801668845</v>
      </c>
      <c r="K8" s="76">
        <f t="shared" si="3"/>
        <v>0</v>
      </c>
    </row>
    <row r="9" spans="1:11">
      <c r="A9" s="66" t="s">
        <v>89</v>
      </c>
      <c r="B9" s="97">
        <v>81.135028114739498</v>
      </c>
      <c r="C9" s="97">
        <v>86.79737300782071</v>
      </c>
      <c r="D9" s="97">
        <v>91.892777928033482</v>
      </c>
      <c r="E9" s="97"/>
      <c r="F9" s="97"/>
      <c r="G9" s="97"/>
      <c r="H9" s="83">
        <f t="shared" si="0"/>
        <v>0.13259069557578257</v>
      </c>
      <c r="I9" s="76">
        <f t="shared" si="1"/>
        <v>10.757749813293984</v>
      </c>
      <c r="J9" s="76">
        <f t="shared" si="2"/>
        <v>5.095404920212772</v>
      </c>
      <c r="K9" s="76">
        <f t="shared" si="3"/>
        <v>0</v>
      </c>
    </row>
    <row r="10" spans="1:11">
      <c r="A10" s="66" t="s">
        <v>91</v>
      </c>
      <c r="B10" s="97">
        <v>86.53067787133385</v>
      </c>
      <c r="C10" s="97">
        <v>91.591332683918381</v>
      </c>
      <c r="D10" s="97">
        <v>96.411791719961883</v>
      </c>
      <c r="E10" s="97"/>
      <c r="F10" s="97"/>
      <c r="G10" s="97"/>
      <c r="H10" s="83">
        <f t="shared" si="0"/>
        <v>0.1141920309849032</v>
      </c>
      <c r="I10" s="76">
        <f t="shared" si="1"/>
        <v>9.8811138486280328</v>
      </c>
      <c r="J10" s="76">
        <f t="shared" si="2"/>
        <v>4.820459036043502</v>
      </c>
      <c r="K10" s="76">
        <f t="shared" si="3"/>
        <v>0</v>
      </c>
    </row>
    <row r="11" spans="1:11">
      <c r="A11" s="66" t="s">
        <v>92</v>
      </c>
      <c r="B11" s="97">
        <v>77.258309152928931</v>
      </c>
      <c r="C11" s="97">
        <v>80.355574203745618</v>
      </c>
      <c r="D11" s="97">
        <v>87.85727642671516</v>
      </c>
      <c r="E11" s="97"/>
      <c r="F11" s="97"/>
      <c r="G11" s="97"/>
      <c r="H11" s="83">
        <f t="shared" si="0"/>
        <v>0.13718870358405214</v>
      </c>
      <c r="I11" s="76">
        <f t="shared" si="1"/>
        <v>10.598967273786229</v>
      </c>
      <c r="J11" s="76">
        <f t="shared" si="2"/>
        <v>7.5017022229695414</v>
      </c>
      <c r="K11" s="76">
        <f t="shared" si="3"/>
        <v>0</v>
      </c>
    </row>
    <row r="12" spans="1:11">
      <c r="A12" s="66" t="s">
        <v>93</v>
      </c>
      <c r="B12" s="97">
        <v>79.803676597878251</v>
      </c>
      <c r="C12" s="97">
        <v>83.518359014127753</v>
      </c>
      <c r="D12" s="97">
        <v>90.031960606165939</v>
      </c>
      <c r="E12" s="97"/>
      <c r="F12" s="97"/>
      <c r="G12" s="97"/>
      <c r="H12" s="83">
        <f>(D12-B12)/B12</f>
        <v>0.12816808002251401</v>
      </c>
      <c r="I12" s="76">
        <f t="shared" si="1"/>
        <v>10.228284008287687</v>
      </c>
      <c r="J12" s="76">
        <f t="shared" si="2"/>
        <v>6.5136015920381851</v>
      </c>
      <c r="K12" s="76">
        <f t="shared" si="3"/>
        <v>0</v>
      </c>
    </row>
    <row r="13" spans="1:11">
      <c r="A13" s="66" t="s">
        <v>97</v>
      </c>
      <c r="B13" s="97">
        <v>87.321177127978885</v>
      </c>
      <c r="C13" s="97">
        <v>99.105583590763132</v>
      </c>
      <c r="D13" s="97">
        <v>101.12536032794382</v>
      </c>
      <c r="E13" s="97"/>
      <c r="F13" s="97"/>
      <c r="G13" s="97"/>
      <c r="H13" s="83">
        <f t="shared" si="0"/>
        <v>0.15808517079119735</v>
      </c>
      <c r="I13" s="76">
        <f t="shared" si="1"/>
        <v>13.804183199964939</v>
      </c>
      <c r="J13" s="76">
        <f t="shared" si="2"/>
        <v>2.0197767371806918</v>
      </c>
      <c r="K13" s="76">
        <f t="shared" si="3"/>
        <v>0</v>
      </c>
    </row>
    <row r="14" spans="1:11">
      <c r="A14" s="66" t="s">
        <v>98</v>
      </c>
      <c r="B14" s="97">
        <v>82.875722892571289</v>
      </c>
      <c r="C14" s="97">
        <v>83.666366533658433</v>
      </c>
      <c r="D14" s="97">
        <v>91.04259712527984</v>
      </c>
      <c r="E14" s="97"/>
      <c r="F14" s="97"/>
      <c r="G14" s="97"/>
      <c r="H14" s="83">
        <f t="shared" si="0"/>
        <v>9.8543625897477422E-2</v>
      </c>
      <c r="I14" s="76">
        <f t="shared" si="1"/>
        <v>8.1668742327085511</v>
      </c>
      <c r="J14" s="76">
        <f t="shared" si="2"/>
        <v>7.3762305916214075</v>
      </c>
      <c r="K14" s="76">
        <f t="shared" si="3"/>
        <v>0</v>
      </c>
    </row>
    <row r="15" spans="1:11">
      <c r="A15" s="66" t="s">
        <v>99</v>
      </c>
      <c r="B15" s="97">
        <v>86.104072985838954</v>
      </c>
      <c r="C15" s="97">
        <v>84.573172520732669</v>
      </c>
      <c r="D15" s="97">
        <v>91.459569692259691</v>
      </c>
      <c r="E15" s="97"/>
      <c r="F15" s="97"/>
      <c r="G15" s="97"/>
      <c r="H15" s="83">
        <f t="shared" si="0"/>
        <v>6.2197948606932049E-2</v>
      </c>
      <c r="I15" s="76">
        <f t="shared" si="1"/>
        <v>5.3554967064207375</v>
      </c>
      <c r="J15" s="76">
        <f t="shared" si="2"/>
        <v>6.8863971715270225</v>
      </c>
      <c r="K15" s="76">
        <f t="shared" si="3"/>
        <v>0</v>
      </c>
    </row>
    <row r="16" spans="1:11">
      <c r="A16" s="66" t="s">
        <v>100</v>
      </c>
      <c r="B16" s="97">
        <v>79.094421910367913</v>
      </c>
      <c r="C16" s="97">
        <v>87.205117121600765</v>
      </c>
      <c r="D16" s="97">
        <v>91.033442762682938</v>
      </c>
      <c r="E16" s="97"/>
      <c r="F16" s="97"/>
      <c r="G16" s="97"/>
      <c r="H16" s="83">
        <f t="shared" si="0"/>
        <v>0.15094643293359764</v>
      </c>
      <c r="I16" s="76">
        <f t="shared" si="1"/>
        <v>11.939020852315025</v>
      </c>
      <c r="J16" s="76">
        <f t="shared" si="2"/>
        <v>3.8283256410821735</v>
      </c>
      <c r="K16" s="76">
        <f t="shared" si="3"/>
        <v>0</v>
      </c>
    </row>
    <row r="17" spans="1:11">
      <c r="A17" s="66" t="s">
        <v>101</v>
      </c>
      <c r="B17" s="97">
        <v>78.164978538388326</v>
      </c>
      <c r="C17" s="97">
        <v>82.697945946283227</v>
      </c>
      <c r="D17" s="97">
        <v>88.817112645701044</v>
      </c>
      <c r="E17" s="97"/>
      <c r="F17" s="97"/>
      <c r="G17" s="97"/>
      <c r="H17" s="83">
        <f t="shared" si="0"/>
        <v>0.13627757988932665</v>
      </c>
      <c r="I17" s="76">
        <f t="shared" si="1"/>
        <v>10.652134107312719</v>
      </c>
      <c r="J17" s="76">
        <f t="shared" si="2"/>
        <v>6.1191666994178178</v>
      </c>
      <c r="K17" s="76">
        <f t="shared" si="3"/>
        <v>0</v>
      </c>
    </row>
    <row r="18" spans="1:11">
      <c r="A18" s="66" t="s">
        <v>102</v>
      </c>
      <c r="B18" s="97">
        <v>89.868702152594608</v>
      </c>
      <c r="C18" s="97">
        <v>96.625858062967694</v>
      </c>
      <c r="D18" s="97">
        <v>104.29447538421428</v>
      </c>
      <c r="E18" s="97"/>
      <c r="F18" s="97"/>
      <c r="G18" s="97"/>
      <c r="H18" s="83">
        <f t="shared" si="0"/>
        <v>0.16052054704345348</v>
      </c>
      <c r="I18" s="76">
        <f t="shared" si="1"/>
        <v>14.425773231619672</v>
      </c>
      <c r="J18" s="76">
        <f t="shared" si="2"/>
        <v>7.668617321246586</v>
      </c>
      <c r="K18" s="76">
        <f t="shared" si="3"/>
        <v>0</v>
      </c>
    </row>
    <row r="19" spans="1:11">
      <c r="A19" s="66" t="s">
        <v>103</v>
      </c>
      <c r="B19" s="97">
        <v>85.697242757227727</v>
      </c>
      <c r="C19" s="97">
        <v>88.118938589773279</v>
      </c>
      <c r="D19" s="97">
        <v>95.034776745973289</v>
      </c>
      <c r="E19" s="97"/>
      <c r="F19" s="97"/>
      <c r="G19" s="97"/>
      <c r="H19" s="83">
        <f t="shared" si="0"/>
        <v>0.10895956145517917</v>
      </c>
      <c r="I19" s="76">
        <f t="shared" si="1"/>
        <v>9.3375339887455624</v>
      </c>
      <c r="J19" s="76">
        <f t="shared" si="2"/>
        <v>6.9158381562000102</v>
      </c>
      <c r="K19" s="76">
        <f t="shared" si="3"/>
        <v>0</v>
      </c>
    </row>
    <row r="20" spans="1:11">
      <c r="A20" s="66" t="s">
        <v>104</v>
      </c>
      <c r="B20" s="97">
        <v>85.291440548926474</v>
      </c>
      <c r="C20" s="97">
        <v>88.263998406398713</v>
      </c>
      <c r="D20" s="97">
        <v>94.331670295517071</v>
      </c>
      <c r="E20" s="97"/>
      <c r="F20" s="97"/>
      <c r="G20" s="97"/>
      <c r="H20" s="83">
        <f t="shared" si="0"/>
        <v>0.10599222722008982</v>
      </c>
      <c r="I20" s="76">
        <f t="shared" si="1"/>
        <v>9.0402297465905974</v>
      </c>
      <c r="J20" s="76">
        <f t="shared" si="2"/>
        <v>6.0676718891183583</v>
      </c>
      <c r="K20" s="76">
        <f t="shared" si="3"/>
        <v>0</v>
      </c>
    </row>
    <row r="21" spans="1:11">
      <c r="A21" s="66" t="s">
        <v>105</v>
      </c>
      <c r="B21" s="97">
        <v>75.498037701490048</v>
      </c>
      <c r="C21" s="97">
        <v>78.965209804814705</v>
      </c>
      <c r="D21" s="97">
        <v>86.523052732050857</v>
      </c>
      <c r="E21" s="97"/>
      <c r="F21" s="97"/>
      <c r="G21" s="97"/>
      <c r="H21" s="83">
        <f t="shared" si="0"/>
        <v>0.14603048458229287</v>
      </c>
      <c r="I21" s="76">
        <f t="shared" si="1"/>
        <v>11.025015030560809</v>
      </c>
      <c r="J21" s="76">
        <f t="shared" si="2"/>
        <v>7.5578429272361518</v>
      </c>
      <c r="K21" s="76">
        <f t="shared" si="3"/>
        <v>0</v>
      </c>
    </row>
    <row r="22" spans="1:11">
      <c r="A22" s="66" t="s">
        <v>106</v>
      </c>
      <c r="B22" s="97">
        <v>74.668791684854483</v>
      </c>
      <c r="C22" s="97">
        <v>79.82644545703721</v>
      </c>
      <c r="D22" s="97">
        <v>85.513031304748168</v>
      </c>
      <c r="E22" s="97"/>
      <c r="F22" s="97"/>
      <c r="G22" s="97"/>
      <c r="H22" s="83">
        <f t="shared" si="0"/>
        <v>0.14523121876221934</v>
      </c>
      <c r="I22" s="76">
        <f t="shared" si="1"/>
        <v>10.844239619893685</v>
      </c>
      <c r="J22" s="76">
        <f t="shared" si="2"/>
        <v>5.6865858477109583</v>
      </c>
      <c r="K22" s="76">
        <f t="shared" si="3"/>
        <v>0</v>
      </c>
    </row>
    <row r="23" spans="1:11">
      <c r="A23" s="66" t="s">
        <v>21</v>
      </c>
      <c r="B23" s="97">
        <v>79.375858317291232</v>
      </c>
      <c r="C23" s="97">
        <v>80.346030400823778</v>
      </c>
      <c r="D23" s="97">
        <v>88.836630397009372</v>
      </c>
      <c r="E23" s="97"/>
      <c r="F23" s="97"/>
      <c r="G23" s="97"/>
      <c r="H23" s="83">
        <f t="shared" si="0"/>
        <v>0.11918954050109724</v>
      </c>
      <c r="I23" s="76">
        <f t="shared" si="1"/>
        <v>9.46077207971814</v>
      </c>
      <c r="J23" s="76">
        <f t="shared" si="2"/>
        <v>8.490599996185594</v>
      </c>
      <c r="K23" s="76">
        <f t="shared" si="3"/>
        <v>0</v>
      </c>
    </row>
    <row r="24" spans="1:11">
      <c r="A24" s="66" t="s">
        <v>108</v>
      </c>
      <c r="B24" s="97">
        <v>77.005145285195852</v>
      </c>
      <c r="C24" s="97">
        <v>78.668323520679266</v>
      </c>
      <c r="D24" s="97">
        <v>86.387502291928357</v>
      </c>
      <c r="E24" s="97"/>
      <c r="F24" s="97"/>
      <c r="G24" s="97"/>
      <c r="H24" s="83">
        <f t="shared" si="0"/>
        <v>0.12184065067319927</v>
      </c>
      <c r="I24" s="76">
        <f t="shared" si="1"/>
        <v>9.3823570067325051</v>
      </c>
      <c r="J24" s="76">
        <f t="shared" si="2"/>
        <v>7.7191787712490907</v>
      </c>
      <c r="K24" s="76">
        <f t="shared" si="3"/>
        <v>0</v>
      </c>
    </row>
    <row r="25" spans="1:11">
      <c r="A25" s="66" t="s">
        <v>109</v>
      </c>
      <c r="B25" s="97">
        <v>80.275069998941873</v>
      </c>
      <c r="C25" s="97">
        <v>81.883548427821566</v>
      </c>
      <c r="D25" s="97">
        <v>89.869064317807258</v>
      </c>
      <c r="E25" s="97"/>
      <c r="F25" s="97"/>
      <c r="G25" s="97"/>
      <c r="H25" s="83">
        <f t="shared" si="0"/>
        <v>0.11951399505465203</v>
      </c>
      <c r="I25" s="76">
        <f t="shared" si="1"/>
        <v>9.5939943188653842</v>
      </c>
      <c r="J25" s="76">
        <f t="shared" si="2"/>
        <v>7.9855158899856917</v>
      </c>
      <c r="K25" s="76">
        <f t="shared" si="3"/>
        <v>0</v>
      </c>
    </row>
    <row r="26" spans="1:11">
      <c r="A26" s="66" t="s">
        <v>110</v>
      </c>
      <c r="B26" s="97">
        <v>94.325819823191424</v>
      </c>
      <c r="C26" s="97">
        <v>98.439500271854627</v>
      </c>
      <c r="D26" s="97">
        <v>107.86481591827213</v>
      </c>
      <c r="E26" s="97"/>
      <c r="F26" s="97"/>
      <c r="G26" s="97"/>
      <c r="H26" s="83">
        <f t="shared" si="0"/>
        <v>0.14353435910187487</v>
      </c>
      <c r="I26" s="76">
        <f t="shared" si="1"/>
        <v>13.538996095080705</v>
      </c>
      <c r="J26" s="76">
        <f t="shared" si="2"/>
        <v>9.4253156464175021</v>
      </c>
      <c r="K26" s="76">
        <f t="shared" si="3"/>
        <v>0</v>
      </c>
    </row>
    <row r="27" spans="1:11">
      <c r="A27" s="66" t="s">
        <v>111</v>
      </c>
      <c r="B27" s="97">
        <v>86.689423075239375</v>
      </c>
      <c r="C27" s="97">
        <v>89.980265359617462</v>
      </c>
      <c r="D27" s="97">
        <v>97.564769262943301</v>
      </c>
      <c r="E27" s="97"/>
      <c r="F27" s="97"/>
      <c r="G27" s="97"/>
      <c r="H27" s="83">
        <f t="shared" si="0"/>
        <v>0.12545182332410967</v>
      </c>
      <c r="I27" s="76">
        <f t="shared" si="1"/>
        <v>10.875346187703926</v>
      </c>
      <c r="J27" s="76">
        <f t="shared" si="2"/>
        <v>7.5845039033258388</v>
      </c>
      <c r="K27" s="76">
        <f t="shared" si="3"/>
        <v>0</v>
      </c>
    </row>
    <row r="28" spans="1:11">
      <c r="A28" s="66" t="s">
        <v>112</v>
      </c>
      <c r="B28" s="97">
        <v>91.32221664013737</v>
      </c>
      <c r="C28" s="97">
        <v>100.92079552925847</v>
      </c>
      <c r="D28" s="97">
        <v>107.22303294823361</v>
      </c>
      <c r="E28" s="97"/>
      <c r="F28" s="97"/>
      <c r="G28" s="97"/>
      <c r="H28" s="83">
        <f t="shared" si="0"/>
        <v>0.17411772176703397</v>
      </c>
      <c r="I28" s="76">
        <f t="shared" si="1"/>
        <v>15.900816308096239</v>
      </c>
      <c r="J28" s="76">
        <f t="shared" si="2"/>
        <v>6.3022374189751389</v>
      </c>
      <c r="K28" s="76">
        <f t="shared" si="3"/>
        <v>0</v>
      </c>
    </row>
    <row r="29" spans="1:11">
      <c r="A29" s="66" t="s">
        <v>113</v>
      </c>
      <c r="B29" s="97">
        <v>77.020889976374121</v>
      </c>
      <c r="C29" s="97">
        <v>81.389568422651564</v>
      </c>
      <c r="D29" s="97">
        <v>87.680044443810644</v>
      </c>
      <c r="E29" s="97"/>
      <c r="F29" s="97"/>
      <c r="G29" s="97"/>
      <c r="H29" s="83">
        <f t="shared" si="0"/>
        <v>0.13839303169187189</v>
      </c>
      <c r="I29" s="76">
        <f t="shared" si="1"/>
        <v>10.659154467436522</v>
      </c>
      <c r="J29" s="76">
        <f t="shared" si="2"/>
        <v>6.2904760211590798</v>
      </c>
      <c r="K29" s="76">
        <f t="shared" si="3"/>
        <v>0</v>
      </c>
    </row>
    <row r="30" spans="1:11">
      <c r="A30" s="66" t="s">
        <v>114</v>
      </c>
      <c r="B30" s="97">
        <v>72.554588421017399</v>
      </c>
      <c r="C30" s="97">
        <v>74.310685520432841</v>
      </c>
      <c r="D30" s="97">
        <v>81.867997766014426</v>
      </c>
      <c r="E30" s="97"/>
      <c r="F30" s="97"/>
      <c r="G30" s="97"/>
      <c r="H30" s="83">
        <f t="shared" si="0"/>
        <v>0.12836416755551666</v>
      </c>
      <c r="I30" s="76">
        <f t="shared" si="1"/>
        <v>9.3134093449970266</v>
      </c>
      <c r="J30" s="76">
        <f t="shared" si="2"/>
        <v>7.5573122455815849</v>
      </c>
      <c r="K30" s="76">
        <f t="shared" si="3"/>
        <v>0</v>
      </c>
    </row>
    <row r="31" spans="1:11">
      <c r="A31" s="66" t="s">
        <v>115</v>
      </c>
      <c r="B31" s="97">
        <v>82.651604614463395</v>
      </c>
      <c r="C31" s="97">
        <v>87.48085327961536</v>
      </c>
      <c r="D31" s="97">
        <v>95.718332543624612</v>
      </c>
      <c r="E31" s="97"/>
      <c r="F31" s="97"/>
      <c r="G31" s="97"/>
      <c r="H31" s="83">
        <f t="shared" si="0"/>
        <v>0.15809406230057196</v>
      </c>
      <c r="I31" s="76">
        <f t="shared" si="1"/>
        <v>13.066727929161218</v>
      </c>
      <c r="J31" s="76">
        <f t="shared" si="2"/>
        <v>8.2374792640092522</v>
      </c>
      <c r="K31" s="76">
        <f t="shared" si="3"/>
        <v>0</v>
      </c>
    </row>
    <row r="32" spans="1:11">
      <c r="A32" s="66" t="s">
        <v>116</v>
      </c>
      <c r="B32" s="97">
        <v>81.770794527790201</v>
      </c>
      <c r="C32" s="97">
        <v>82.543831824911976</v>
      </c>
      <c r="D32" s="97">
        <v>89.067650300097228</v>
      </c>
      <c r="E32" s="97"/>
      <c r="F32" s="97"/>
      <c r="G32" s="97"/>
      <c r="H32" s="83">
        <f t="shared" si="0"/>
        <v>8.9235475996593802E-2</v>
      </c>
      <c r="I32" s="76">
        <f t="shared" si="1"/>
        <v>7.2968557723070262</v>
      </c>
      <c r="J32" s="76">
        <f t="shared" si="2"/>
        <v>6.5238184751852515</v>
      </c>
      <c r="K32" s="76">
        <f t="shared" si="3"/>
        <v>0</v>
      </c>
    </row>
    <row r="33" spans="1:11">
      <c r="A33" s="66" t="s">
        <v>117</v>
      </c>
      <c r="B33" s="97">
        <v>83.088425067196937</v>
      </c>
      <c r="C33" s="97">
        <v>85.287801973611607</v>
      </c>
      <c r="D33" s="97">
        <v>96.702532108579504</v>
      </c>
      <c r="E33" s="97"/>
      <c r="F33" s="97"/>
      <c r="G33" s="97"/>
      <c r="H33" s="83">
        <f t="shared" si="0"/>
        <v>0.16385082555569316</v>
      </c>
      <c r="I33" s="76">
        <f t="shared" si="1"/>
        <v>13.614107041382567</v>
      </c>
      <c r="J33" s="76">
        <f t="shared" si="2"/>
        <v>11.414730134967897</v>
      </c>
      <c r="K33" s="76">
        <f t="shared" si="3"/>
        <v>0</v>
      </c>
    </row>
    <row r="34" spans="1:11">
      <c r="A34" s="66" t="s">
        <v>119</v>
      </c>
      <c r="B34" s="97">
        <v>78.477580329001725</v>
      </c>
      <c r="C34" s="97">
        <v>81.890401386372687</v>
      </c>
      <c r="D34" s="97">
        <v>88.746933884031577</v>
      </c>
      <c r="E34" s="97"/>
      <c r="F34" s="97"/>
      <c r="G34" s="97"/>
      <c r="H34" s="83">
        <f t="shared" si="0"/>
        <v>0.13085716343416323</v>
      </c>
      <c r="I34" s="76">
        <f t="shared" si="1"/>
        <v>10.269353555029852</v>
      </c>
      <c r="J34" s="76">
        <f t="shared" si="2"/>
        <v>6.8565324976588897</v>
      </c>
      <c r="K34" s="76">
        <f t="shared" si="3"/>
        <v>0</v>
      </c>
    </row>
    <row r="35" spans="1:11">
      <c r="A35" s="66" t="s">
        <v>136</v>
      </c>
      <c r="B35" s="97">
        <v>79.137374306374099</v>
      </c>
      <c r="C35" s="97">
        <v>82.621167745349467</v>
      </c>
      <c r="D35" s="97">
        <v>88.973949059584271</v>
      </c>
      <c r="E35" s="97"/>
      <c r="F35" s="97"/>
      <c r="G35" s="97"/>
      <c r="H35" s="83">
        <f t="shared" si="0"/>
        <v>0.12429746171674397</v>
      </c>
      <c r="I35" s="76">
        <f t="shared" si="1"/>
        <v>9.8365747532101722</v>
      </c>
      <c r="J35" s="76">
        <f t="shared" si="2"/>
        <v>6.3527813142348037</v>
      </c>
      <c r="K35" s="76">
        <f t="shared" si="3"/>
        <v>0</v>
      </c>
    </row>
    <row r="36" spans="1:11">
      <c r="A36" s="66" t="s">
        <v>120</v>
      </c>
      <c r="B36" s="97">
        <v>101.58762656768828</v>
      </c>
      <c r="C36" s="97">
        <v>110.01693442162265</v>
      </c>
      <c r="D36" s="97">
        <v>116.0966712040134</v>
      </c>
      <c r="E36" s="97"/>
      <c r="F36" s="97"/>
      <c r="G36" s="97"/>
      <c r="H36" s="83">
        <f t="shared" si="0"/>
        <v>0.14282295124453656</v>
      </c>
      <c r="I36" s="76">
        <f t="shared" si="1"/>
        <v>14.509044636325129</v>
      </c>
      <c r="J36" s="76">
        <f t="shared" si="2"/>
        <v>6.0797367823907535</v>
      </c>
      <c r="K36" s="76">
        <f t="shared" si="3"/>
        <v>0</v>
      </c>
    </row>
    <row r="37" spans="1:11">
      <c r="A37" s="66" t="s">
        <v>121</v>
      </c>
      <c r="B37" s="97">
        <v>90.85276259942006</v>
      </c>
      <c r="C37" s="97">
        <v>98.177042409684475</v>
      </c>
      <c r="D37" s="97">
        <v>103.84904098535804</v>
      </c>
      <c r="E37" s="97"/>
      <c r="F37" s="97"/>
      <c r="G37" s="97"/>
      <c r="H37" s="83">
        <f t="shared" si="0"/>
        <v>0.14304769622955796</v>
      </c>
      <c r="I37" s="76">
        <f t="shared" si="1"/>
        <v>12.996278385937984</v>
      </c>
      <c r="J37" s="76">
        <f t="shared" si="2"/>
        <v>5.6719985756735696</v>
      </c>
      <c r="K37" s="76">
        <f t="shared" si="3"/>
        <v>0</v>
      </c>
    </row>
    <row r="38" spans="1:11">
      <c r="A38" s="66" t="s">
        <v>124</v>
      </c>
      <c r="B38" s="97">
        <v>89.985268980529327</v>
      </c>
      <c r="C38" s="97">
        <v>91.922954922545856</v>
      </c>
      <c r="D38" s="97">
        <v>94.947786506104748</v>
      </c>
      <c r="E38" s="97"/>
      <c r="F38" s="97"/>
      <c r="G38" s="97"/>
      <c r="H38" s="83">
        <f t="shared" si="0"/>
        <v>5.5148110149553391E-2</v>
      </c>
      <c r="I38" s="76">
        <f t="shared" si="1"/>
        <v>4.9625175255754215</v>
      </c>
      <c r="J38" s="76">
        <f t="shared" si="2"/>
        <v>3.0248315835588926</v>
      </c>
      <c r="K38" s="76">
        <f t="shared" si="3"/>
        <v>0</v>
      </c>
    </row>
    <row r="39" spans="1:11">
      <c r="A39" s="66" t="s">
        <v>125</v>
      </c>
      <c r="B39" s="97">
        <v>80.327811191959839</v>
      </c>
      <c r="C39" s="97">
        <v>83.013385137922384</v>
      </c>
      <c r="D39" s="97">
        <v>90.181159917259663</v>
      </c>
      <c r="E39" s="97"/>
      <c r="F39" s="97"/>
      <c r="G39" s="97"/>
      <c r="H39" s="83">
        <f t="shared" si="0"/>
        <v>0.1226642252426525</v>
      </c>
      <c r="I39" s="76">
        <f t="shared" si="1"/>
        <v>9.8533487252998242</v>
      </c>
      <c r="J39" s="76">
        <f t="shared" si="2"/>
        <v>7.1677747793372788</v>
      </c>
      <c r="K39" s="76">
        <f t="shared" si="3"/>
        <v>0</v>
      </c>
    </row>
    <row r="40" spans="1:11">
      <c r="A40" s="66" t="s">
        <v>126</v>
      </c>
      <c r="B40" s="97">
        <v>82.240004425049619</v>
      </c>
      <c r="C40" s="97">
        <v>86.709921821338938</v>
      </c>
      <c r="D40" s="97">
        <v>94.316149919200043</v>
      </c>
      <c r="E40" s="97"/>
      <c r="F40" s="97"/>
      <c r="G40" s="97"/>
      <c r="H40" s="83">
        <f t="shared" si="0"/>
        <v>0.14684028264074522</v>
      </c>
      <c r="I40" s="76">
        <f t="shared" si="1"/>
        <v>12.076145494150424</v>
      </c>
      <c r="J40" s="76">
        <f t="shared" si="2"/>
        <v>7.6062280978611057</v>
      </c>
      <c r="K40" s="76">
        <f t="shared" si="3"/>
        <v>0</v>
      </c>
    </row>
    <row r="41" spans="1:11">
      <c r="A41" s="66" t="s">
        <v>39</v>
      </c>
      <c r="B41" s="97">
        <v>92.770770776405399</v>
      </c>
      <c r="C41" s="97">
        <v>92.356659085855057</v>
      </c>
      <c r="D41" s="97">
        <v>102.04566978159598</v>
      </c>
      <c r="E41" s="97"/>
      <c r="F41" s="97"/>
      <c r="G41" s="97"/>
      <c r="H41" s="83">
        <f t="shared" si="0"/>
        <v>9.9976521996834405E-2</v>
      </c>
      <c r="I41" s="76">
        <f t="shared" si="1"/>
        <v>9.2748990051905764</v>
      </c>
      <c r="J41" s="76">
        <f t="shared" si="2"/>
        <v>9.6890106957409188</v>
      </c>
      <c r="K41" s="76">
        <f t="shared" si="3"/>
        <v>0</v>
      </c>
    </row>
    <row r="42" spans="1:11">
      <c r="A42" s="66" t="s">
        <v>129</v>
      </c>
      <c r="B42" s="97">
        <v>81.988162109169281</v>
      </c>
      <c r="C42" s="97">
        <v>88.449224154616473</v>
      </c>
      <c r="D42" s="97">
        <v>90.733233086739034</v>
      </c>
      <c r="E42" s="97"/>
      <c r="F42" s="97"/>
      <c r="G42" s="97"/>
      <c r="H42" s="83">
        <f t="shared" si="0"/>
        <v>0.10666260533960346</v>
      </c>
      <c r="I42" s="76">
        <f t="shared" si="1"/>
        <v>8.7450709775697533</v>
      </c>
      <c r="J42" s="76">
        <f t="shared" si="2"/>
        <v>2.2840089321225605</v>
      </c>
      <c r="K42" s="76">
        <f t="shared" si="3"/>
        <v>0</v>
      </c>
    </row>
    <row r="43" spans="1:11">
      <c r="A43" s="66" t="s">
        <v>130</v>
      </c>
      <c r="B43" s="97">
        <v>106.97345188288067</v>
      </c>
      <c r="C43" s="97">
        <v>119.56632218416409</v>
      </c>
      <c r="D43" s="97">
        <v>123.11078891954131</v>
      </c>
      <c r="E43" s="97"/>
      <c r="F43" s="97"/>
      <c r="G43" s="97"/>
      <c r="H43" s="83">
        <f t="shared" si="0"/>
        <v>0.15085366277914</v>
      </c>
      <c r="I43" s="76">
        <f t="shared" si="1"/>
        <v>16.137337036660639</v>
      </c>
      <c r="J43" s="76">
        <f t="shared" si="2"/>
        <v>3.5444667353772132</v>
      </c>
      <c r="K43" s="76">
        <f t="shared" si="3"/>
        <v>0</v>
      </c>
    </row>
    <row r="44" spans="1:11">
      <c r="A44" s="66" t="s">
        <v>131</v>
      </c>
      <c r="B44" s="97">
        <v>78.819590111589505</v>
      </c>
      <c r="C44" s="97">
        <v>82.667248384043319</v>
      </c>
      <c r="D44" s="97">
        <v>90.322792179046289</v>
      </c>
      <c r="E44" s="97"/>
      <c r="F44" s="97"/>
      <c r="G44" s="97"/>
      <c r="H44" s="83">
        <f t="shared" si="0"/>
        <v>0.14594343932988013</v>
      </c>
      <c r="I44" s="76">
        <f t="shared" si="1"/>
        <v>11.503202067456783</v>
      </c>
      <c r="J44" s="76">
        <f t="shared" si="2"/>
        <v>7.6555437950029699</v>
      </c>
      <c r="K44" s="76">
        <f t="shared" si="3"/>
        <v>0</v>
      </c>
    </row>
    <row r="45" spans="1:11">
      <c r="A45" s="66" t="s">
        <v>132</v>
      </c>
      <c r="B45" s="97">
        <v>82.650654718946583</v>
      </c>
      <c r="C45" s="97">
        <v>90.915224778064555</v>
      </c>
      <c r="D45" s="97">
        <v>93.683717984098152</v>
      </c>
      <c r="E45" s="97"/>
      <c r="F45" s="97"/>
      <c r="G45" s="97"/>
      <c r="H45" s="83">
        <f t="shared" si="0"/>
        <v>0.13349033111315914</v>
      </c>
      <c r="I45" s="76">
        <f t="shared" si="1"/>
        <v>11.033063265151569</v>
      </c>
      <c r="J45" s="76">
        <f t="shared" si="2"/>
        <v>2.7684932060335967</v>
      </c>
      <c r="K45" s="76">
        <f t="shared" si="3"/>
        <v>0</v>
      </c>
    </row>
    <row r="46" spans="1:11">
      <c r="A46" s="66" t="s">
        <v>133</v>
      </c>
      <c r="B46" s="97">
        <v>75.624820472493411</v>
      </c>
      <c r="C46" s="97">
        <v>77.810387419337658</v>
      </c>
      <c r="D46" s="97">
        <v>85.847463315898267</v>
      </c>
      <c r="E46" s="97"/>
      <c r="F46" s="97"/>
      <c r="G46" s="97"/>
      <c r="H46" s="83">
        <f t="shared" si="0"/>
        <v>0.13517576345352225</v>
      </c>
      <c r="I46" s="76">
        <f t="shared" si="1"/>
        <v>10.222642843404856</v>
      </c>
      <c r="J46" s="76">
        <f t="shared" si="2"/>
        <v>8.0370758965606086</v>
      </c>
      <c r="K46" s="76">
        <f t="shared" si="3"/>
        <v>0</v>
      </c>
    </row>
    <row r="47" spans="1:11">
      <c r="A47" s="66" t="s">
        <v>134</v>
      </c>
      <c r="B47" s="97">
        <v>87.185329197052653</v>
      </c>
      <c r="C47" s="97">
        <v>95.044822173940943</v>
      </c>
      <c r="D47" s="97">
        <v>99.669083867387741</v>
      </c>
      <c r="E47" s="97"/>
      <c r="F47" s="97"/>
      <c r="G47" s="97"/>
      <c r="H47" s="83">
        <f t="shared" si="0"/>
        <v>0.14318641433491436</v>
      </c>
      <c r="I47" s="76">
        <f t="shared" si="1"/>
        <v>12.483754670335088</v>
      </c>
      <c r="J47" s="76">
        <f t="shared" si="2"/>
        <v>4.6242616934467975</v>
      </c>
      <c r="K47" s="76">
        <f t="shared" si="3"/>
        <v>0</v>
      </c>
    </row>
    <row r="48" spans="1:11">
      <c r="A48" s="66" t="s">
        <v>162</v>
      </c>
      <c r="B48" s="97">
        <v>79.527523524324749</v>
      </c>
      <c r="C48" s="97">
        <v>82.40898348256961</v>
      </c>
      <c r="D48" s="97">
        <v>90.583561001041389</v>
      </c>
      <c r="E48" s="97"/>
      <c r="F48" s="97"/>
      <c r="G48" s="97"/>
      <c r="H48" s="83">
        <f t="shared" si="0"/>
        <v>0.13902152345200308</v>
      </c>
      <c r="I48" s="76">
        <f t="shared" si="1"/>
        <v>11.056037476716639</v>
      </c>
      <c r="J48" s="76">
        <f t="shared" si="2"/>
        <v>8.1745775184717786</v>
      </c>
      <c r="K48" s="76">
        <f t="shared" si="3"/>
        <v>0</v>
      </c>
    </row>
    <row r="49" spans="1:11">
      <c r="A49" s="66" t="s">
        <v>135</v>
      </c>
      <c r="B49" s="97">
        <v>73.591652892940019</v>
      </c>
      <c r="C49" s="97">
        <v>76.167988162560903</v>
      </c>
      <c r="D49" s="97">
        <v>84.264260806333851</v>
      </c>
      <c r="E49" s="97"/>
      <c r="F49" s="97"/>
      <c r="G49" s="97"/>
      <c r="H49" s="83">
        <f t="shared" si="0"/>
        <v>0.14502470720314131</v>
      </c>
      <c r="I49" s="76">
        <f t="shared" si="1"/>
        <v>10.672607913393833</v>
      </c>
      <c r="J49" s="76">
        <f t="shared" si="2"/>
        <v>8.0962726437729486</v>
      </c>
      <c r="K49" s="76">
        <f t="shared" si="3"/>
        <v>0</v>
      </c>
    </row>
    <row r="50" spans="1:11">
      <c r="A50" s="66" t="s">
        <v>137</v>
      </c>
      <c r="B50" s="97">
        <v>80.704440899728283</v>
      </c>
      <c r="C50" s="97">
        <v>85.3369774005144</v>
      </c>
      <c r="D50" s="97">
        <v>91.634389971064124</v>
      </c>
      <c r="E50" s="97"/>
      <c r="F50" s="97"/>
      <c r="G50" s="97"/>
      <c r="H50" s="83">
        <f t="shared" si="0"/>
        <v>0.13543181700392201</v>
      </c>
      <c r="I50" s="76">
        <f t="shared" si="1"/>
        <v>10.929949071335841</v>
      </c>
      <c r="J50" s="76">
        <f t="shared" si="2"/>
        <v>6.2974125705497244</v>
      </c>
      <c r="K50" s="76">
        <f t="shared" si="3"/>
        <v>0</v>
      </c>
    </row>
    <row r="51" spans="1:11">
      <c r="A51" s="66" t="s">
        <v>138</v>
      </c>
      <c r="B51" s="97">
        <v>86.880164319459055</v>
      </c>
      <c r="C51" s="97">
        <v>88.662187844278563</v>
      </c>
      <c r="D51" s="97">
        <v>95.905254463593124</v>
      </c>
      <c r="E51" s="97"/>
      <c r="F51" s="97"/>
      <c r="G51" s="97"/>
      <c r="H51" s="83">
        <f t="shared" si="0"/>
        <v>0.10387975454269102</v>
      </c>
      <c r="I51" s="76">
        <f t="shared" si="1"/>
        <v>9.0250901441340687</v>
      </c>
      <c r="J51" s="76">
        <f t="shared" si="2"/>
        <v>7.2430666193145612</v>
      </c>
      <c r="K51" s="76">
        <f t="shared" si="3"/>
        <v>0</v>
      </c>
    </row>
    <row r="52" spans="1:11">
      <c r="A52" s="66" t="s">
        <v>139</v>
      </c>
      <c r="B52" s="97">
        <v>74.049693949985539</v>
      </c>
      <c r="C52" s="97">
        <v>75.231648014035656</v>
      </c>
      <c r="D52" s="97">
        <v>82.96837350593573</v>
      </c>
      <c r="E52" s="97"/>
      <c r="F52" s="97"/>
      <c r="G52" s="97"/>
      <c r="H52" s="83">
        <f t="shared" si="0"/>
        <v>0.12044181522173507</v>
      </c>
      <c r="I52" s="76">
        <f t="shared" si="1"/>
        <v>8.9186795559501917</v>
      </c>
      <c r="J52" s="76">
        <f t="shared" si="2"/>
        <v>7.7367254919000743</v>
      </c>
      <c r="K52" s="76">
        <f t="shared" si="3"/>
        <v>0</v>
      </c>
    </row>
    <row r="53" spans="1:11">
      <c r="A53" s="66" t="s">
        <v>140</v>
      </c>
      <c r="B53" s="97">
        <v>76.663346926644095</v>
      </c>
      <c r="C53" s="97">
        <v>79.436101408775144</v>
      </c>
      <c r="D53" s="97">
        <v>86.269769618805483</v>
      </c>
      <c r="E53" s="97"/>
      <c r="F53" s="97"/>
      <c r="G53" s="97"/>
      <c r="H53" s="83">
        <f t="shared" si="0"/>
        <v>0.12530659144523609</v>
      </c>
      <c r="I53" s="76">
        <f t="shared" si="1"/>
        <v>9.606422692161388</v>
      </c>
      <c r="J53" s="76">
        <f t="shared" si="2"/>
        <v>6.8336682100303392</v>
      </c>
      <c r="K53" s="76">
        <f t="shared" si="3"/>
        <v>0</v>
      </c>
    </row>
    <row r="54" spans="1:11">
      <c r="A54" s="66" t="s">
        <v>141</v>
      </c>
      <c r="B54" s="97">
        <v>73.348955780599013</v>
      </c>
      <c r="C54" s="97">
        <v>74.685486609449413</v>
      </c>
      <c r="D54" s="97">
        <v>82.629133559073992</v>
      </c>
      <c r="E54" s="97"/>
      <c r="F54" s="97"/>
      <c r="G54" s="97"/>
      <c r="H54" s="83">
        <f t="shared" si="0"/>
        <v>0.12652092561799783</v>
      </c>
      <c r="I54" s="76">
        <f t="shared" si="1"/>
        <v>9.2801777784749788</v>
      </c>
      <c r="J54" s="76">
        <f t="shared" si="2"/>
        <v>7.9436469496245792</v>
      </c>
      <c r="K54" s="76">
        <f t="shared" si="3"/>
        <v>0</v>
      </c>
    </row>
    <row r="55" spans="1:11">
      <c r="A55" s="66" t="s">
        <v>143</v>
      </c>
      <c r="B55" s="97">
        <v>79.302598170799257</v>
      </c>
      <c r="C55" s="97">
        <v>85.283217658476147</v>
      </c>
      <c r="D55" s="97">
        <v>92.450300028509375</v>
      </c>
      <c r="E55" s="97"/>
      <c r="F55" s="97"/>
      <c r="G55" s="97"/>
      <c r="H55" s="83">
        <f t="shared" si="0"/>
        <v>0.16579156497991454</v>
      </c>
      <c r="I55" s="76">
        <f t="shared" si="1"/>
        <v>13.147701857710118</v>
      </c>
      <c r="J55" s="76">
        <f t="shared" si="2"/>
        <v>7.1670823700332278</v>
      </c>
      <c r="K55" s="76">
        <f t="shared" si="3"/>
        <v>0</v>
      </c>
    </row>
    <row r="56" spans="1:11">
      <c r="A56" s="66" t="s">
        <v>144</v>
      </c>
      <c r="B56" s="97">
        <v>86.58886880835135</v>
      </c>
      <c r="C56" s="97">
        <v>96.823259460292775</v>
      </c>
      <c r="D56" s="97">
        <v>98.218620729589588</v>
      </c>
      <c r="E56" s="97"/>
      <c r="F56" s="97"/>
      <c r="G56" s="97"/>
      <c r="H56" s="83">
        <f t="shared" si="0"/>
        <v>0.13431001098973322</v>
      </c>
      <c r="I56" s="76">
        <f t="shared" si="1"/>
        <v>11.629751921238238</v>
      </c>
      <c r="J56" s="76">
        <f t="shared" si="2"/>
        <v>1.3953612692968136</v>
      </c>
      <c r="K56" s="76">
        <f t="shared" si="3"/>
        <v>0</v>
      </c>
    </row>
    <row r="57" spans="1:11">
      <c r="A57" s="66" t="s">
        <v>145</v>
      </c>
      <c r="B57" s="97">
        <v>78.01372192577935</v>
      </c>
      <c r="C57" s="97">
        <v>82.636807492090242</v>
      </c>
      <c r="D57" s="97">
        <v>88.836930530309829</v>
      </c>
      <c r="E57" s="97"/>
      <c r="F57" s="97"/>
      <c r="G57" s="97"/>
      <c r="H57" s="83">
        <f t="shared" si="0"/>
        <v>0.13873467817401991</v>
      </c>
      <c r="I57" s="76">
        <f t="shared" si="1"/>
        <v>10.823208604530478</v>
      </c>
      <c r="J57" s="76">
        <f t="shared" si="2"/>
        <v>6.2001230382195871</v>
      </c>
      <c r="K57" s="76">
        <f t="shared" si="3"/>
        <v>0</v>
      </c>
    </row>
    <row r="58" spans="1:11">
      <c r="A58" s="66" t="s">
        <v>146</v>
      </c>
      <c r="B58" s="97">
        <v>85.019027482923647</v>
      </c>
      <c r="C58" s="97">
        <v>82.456510274371695</v>
      </c>
      <c r="D58" s="97">
        <v>92.096181777436925</v>
      </c>
      <c r="E58" s="97"/>
      <c r="F58" s="97"/>
      <c r="G58" s="97"/>
      <c r="H58" s="83">
        <f t="shared" si="0"/>
        <v>8.3242004808097195E-2</v>
      </c>
      <c r="I58" s="76">
        <f t="shared" si="1"/>
        <v>7.0771542945132779</v>
      </c>
      <c r="J58" s="76">
        <f t="shared" si="2"/>
        <v>9.6396715030652302</v>
      </c>
      <c r="K58" s="76">
        <f t="shared" si="3"/>
        <v>0</v>
      </c>
    </row>
    <row r="59" spans="1:11">
      <c r="A59" s="66" t="s">
        <v>147</v>
      </c>
      <c r="B59" s="97">
        <v>76.13429044299528</v>
      </c>
      <c r="C59" s="97">
        <v>75.407618800455168</v>
      </c>
      <c r="D59" s="97">
        <v>85.856221559371775</v>
      </c>
      <c r="E59" s="97"/>
      <c r="F59" s="97"/>
      <c r="G59" s="97"/>
      <c r="H59" s="83">
        <f t="shared" si="0"/>
        <v>0.12769451268027099</v>
      </c>
      <c r="I59" s="76">
        <f t="shared" si="1"/>
        <v>9.7219311163764957</v>
      </c>
      <c r="J59" s="76">
        <f t="shared" si="2"/>
        <v>10.448602758916607</v>
      </c>
      <c r="K59" s="76">
        <f t="shared" si="3"/>
        <v>0</v>
      </c>
    </row>
    <row r="60" spans="1:11">
      <c r="A60" s="66" t="s">
        <v>148</v>
      </c>
      <c r="B60" s="97">
        <v>87.834052659236676</v>
      </c>
      <c r="C60" s="97">
        <v>89.982740531077781</v>
      </c>
      <c r="D60" s="97">
        <v>97.045724629533254</v>
      </c>
      <c r="E60" s="97"/>
      <c r="F60" s="97"/>
      <c r="G60" s="97"/>
      <c r="H60" s="83">
        <f t="shared" si="0"/>
        <v>0.10487586182587322</v>
      </c>
      <c r="I60" s="76">
        <f t="shared" si="1"/>
        <v>9.2116719702965781</v>
      </c>
      <c r="J60" s="76">
        <f t="shared" si="2"/>
        <v>7.0629840984554733</v>
      </c>
      <c r="K60" s="76">
        <f t="shared" si="3"/>
        <v>0</v>
      </c>
    </row>
    <row r="61" spans="1:11">
      <c r="A61" s="66" t="s">
        <v>151</v>
      </c>
      <c r="B61" s="97">
        <v>90.042132465863503</v>
      </c>
      <c r="C61" s="97">
        <v>98.198801033332956</v>
      </c>
      <c r="D61" s="97">
        <v>102.93212740052759</v>
      </c>
      <c r="E61" s="97"/>
      <c r="F61" s="97"/>
      <c r="G61" s="97"/>
      <c r="H61" s="83">
        <f t="shared" si="0"/>
        <v>0.14315514950238328</v>
      </c>
      <c r="I61" s="76">
        <f t="shared" si="1"/>
        <v>12.889994934664088</v>
      </c>
      <c r="J61" s="76">
        <f t="shared" si="2"/>
        <v>4.7333263671946355</v>
      </c>
      <c r="K61" s="76">
        <f t="shared" si="3"/>
        <v>0</v>
      </c>
    </row>
    <row r="62" spans="1:11">
      <c r="A62" s="66" t="s">
        <v>152</v>
      </c>
      <c r="B62" s="97">
        <v>75.9958728819161</v>
      </c>
      <c r="C62" s="97">
        <v>78.423184933341645</v>
      </c>
      <c r="D62" s="97">
        <v>85.435248458396202</v>
      </c>
      <c r="E62" s="97"/>
      <c r="F62" s="97"/>
      <c r="G62" s="97"/>
      <c r="H62" s="83">
        <f t="shared" si="0"/>
        <v>0.12420905528839958</v>
      </c>
      <c r="I62" s="76">
        <f t="shared" si="1"/>
        <v>9.4393755764801028</v>
      </c>
      <c r="J62" s="76">
        <f t="shared" si="2"/>
        <v>7.0120635250545575</v>
      </c>
      <c r="K62" s="76">
        <f t="shared" si="3"/>
        <v>0</v>
      </c>
    </row>
    <row r="63" spans="1:11">
      <c r="A63" s="66" t="s">
        <v>153</v>
      </c>
      <c r="B63" s="97">
        <v>77.385072797970537</v>
      </c>
      <c r="C63" s="97">
        <v>80.409104930768009</v>
      </c>
      <c r="D63" s="97">
        <v>88.308626924193078</v>
      </c>
      <c r="E63" s="97"/>
      <c r="F63" s="97"/>
      <c r="G63" s="97"/>
      <c r="H63" s="83">
        <f t="shared" si="0"/>
        <v>0.14115841377756017</v>
      </c>
      <c r="I63" s="76">
        <f t="shared" si="1"/>
        <v>10.923554126222541</v>
      </c>
      <c r="J63" s="76">
        <f t="shared" si="2"/>
        <v>7.8995219934250684</v>
      </c>
      <c r="K63" s="76">
        <f t="shared" si="3"/>
        <v>0</v>
      </c>
    </row>
    <row r="64" spans="1:11">
      <c r="A64" s="66" t="s">
        <v>154</v>
      </c>
      <c r="B64" s="97">
        <v>90.985683638325241</v>
      </c>
      <c r="C64" s="97">
        <v>85.05592099056031</v>
      </c>
      <c r="D64" s="97">
        <v>94.705942708250575</v>
      </c>
      <c r="E64" s="97"/>
      <c r="F64" s="97"/>
      <c r="G64" s="97"/>
      <c r="H64" s="83">
        <f t="shared" si="0"/>
        <v>4.088840047312977E-2</v>
      </c>
      <c r="I64" s="76">
        <f t="shared" si="1"/>
        <v>3.7202590699253335</v>
      </c>
      <c r="J64" s="76">
        <f t="shared" si="2"/>
        <v>9.6500217176902652</v>
      </c>
      <c r="K64" s="76">
        <f t="shared" si="3"/>
        <v>0</v>
      </c>
    </row>
    <row r="65" spans="1:11">
      <c r="A65" s="66" t="s">
        <v>149</v>
      </c>
      <c r="B65" s="97">
        <v>78.82478648787216</v>
      </c>
      <c r="C65" s="97">
        <v>82.46981455900881</v>
      </c>
      <c r="D65" s="97">
        <v>88.840765394490717</v>
      </c>
      <c r="E65" s="97"/>
      <c r="F65" s="97"/>
      <c r="G65" s="97"/>
      <c r="H65" s="83">
        <f t="shared" si="0"/>
        <v>0.12706636266194768</v>
      </c>
      <c r="I65" s="76">
        <f t="shared" si="1"/>
        <v>10.015978906618557</v>
      </c>
      <c r="J65" s="76">
        <f t="shared" si="2"/>
        <v>6.3709508354819064</v>
      </c>
      <c r="K65" s="76">
        <f t="shared" si="3"/>
        <v>0</v>
      </c>
    </row>
    <row r="66" spans="1:11">
      <c r="A66" s="66" t="s">
        <v>155</v>
      </c>
      <c r="B66" s="97">
        <v>74.805058453257772</v>
      </c>
      <c r="C66" s="97">
        <v>79.223480916859984</v>
      </c>
      <c r="D66" s="97">
        <v>84.793497051566575</v>
      </c>
      <c r="E66" s="97"/>
      <c r="F66" s="97"/>
      <c r="G66" s="97"/>
      <c r="H66" s="83">
        <f t="shared" si="0"/>
        <v>0.13352624548178274</v>
      </c>
      <c r="I66" s="76">
        <f t="shared" si="1"/>
        <v>9.9884385983088038</v>
      </c>
      <c r="J66" s="76">
        <f t="shared" si="2"/>
        <v>5.5700161347065915</v>
      </c>
      <c r="K66" s="76">
        <f t="shared" si="3"/>
        <v>0</v>
      </c>
    </row>
    <row r="67" spans="1:11">
      <c r="A67" s="66" t="s">
        <v>156</v>
      </c>
      <c r="B67" s="97">
        <v>83.644824488868721</v>
      </c>
      <c r="C67" s="97">
        <v>85.548114767217569</v>
      </c>
      <c r="D67" s="97">
        <v>92.55776919824477</v>
      </c>
      <c r="E67" s="97"/>
      <c r="F67" s="97"/>
      <c r="G67" s="97"/>
      <c r="H67" s="83">
        <f t="shared" si="0"/>
        <v>0.1065570376151864</v>
      </c>
      <c r="I67" s="76">
        <f t="shared" si="1"/>
        <v>8.912944709376049</v>
      </c>
      <c r="J67" s="76">
        <f t="shared" si="2"/>
        <v>7.0096544310272009</v>
      </c>
      <c r="K67" s="76">
        <f t="shared" si="3"/>
        <v>0</v>
      </c>
    </row>
    <row r="68" spans="1:11">
      <c r="A68" s="66" t="s">
        <v>158</v>
      </c>
      <c r="B68" s="97">
        <v>83.311764277203352</v>
      </c>
      <c r="C68" s="97">
        <v>85.148375276116127</v>
      </c>
      <c r="D68" s="97">
        <v>92.471023487339878</v>
      </c>
      <c r="E68" s="97"/>
      <c r="F68" s="97"/>
      <c r="G68" s="97"/>
      <c r="H68" s="83">
        <f t="shared" ref="H68:H84" si="4">(D68-B68)/B68</f>
        <v>0.10993956603368654</v>
      </c>
      <c r="I68" s="76">
        <f t="shared" ref="I68:I84" si="5">(D68-B68)</f>
        <v>9.1592592101365256</v>
      </c>
      <c r="J68" s="76">
        <f t="shared" ref="J68:J84" si="6">(D68-C68)</f>
        <v>7.3226482112237505</v>
      </c>
      <c r="K68" s="76">
        <f t="shared" ref="K68:K84" si="7">G68-F68</f>
        <v>0</v>
      </c>
    </row>
    <row r="69" spans="1:11">
      <c r="A69" s="66" t="s">
        <v>159</v>
      </c>
      <c r="B69" s="97">
        <v>121.57647303554627</v>
      </c>
      <c r="C69" s="97">
        <v>123.49127587879595</v>
      </c>
      <c r="D69" s="97">
        <v>134.24649672764556</v>
      </c>
      <c r="E69" s="97"/>
      <c r="F69" s="97"/>
      <c r="G69" s="97"/>
      <c r="H69" s="83">
        <f t="shared" si="4"/>
        <v>0.10421443701854106</v>
      </c>
      <c r="I69" s="76">
        <f t="shared" si="5"/>
        <v>12.670023692099292</v>
      </c>
      <c r="J69" s="76">
        <f t="shared" si="6"/>
        <v>10.755220848849618</v>
      </c>
      <c r="K69" s="76">
        <f t="shared" si="7"/>
        <v>0</v>
      </c>
    </row>
    <row r="70" spans="1:11">
      <c r="A70" s="66" t="s">
        <v>86</v>
      </c>
      <c r="B70" s="97">
        <v>78.274423172230016</v>
      </c>
      <c r="C70" s="97">
        <v>82.386299957983283</v>
      </c>
      <c r="D70" s="97">
        <v>88.448176301341618</v>
      </c>
      <c r="E70" s="97"/>
      <c r="F70" s="97"/>
      <c r="G70" s="97"/>
      <c r="H70" s="83">
        <f t="shared" si="4"/>
        <v>0.12997544685479098</v>
      </c>
      <c r="I70" s="76">
        <f t="shared" si="5"/>
        <v>10.173753129111603</v>
      </c>
      <c r="J70" s="76">
        <f t="shared" si="6"/>
        <v>6.0618763433583354</v>
      </c>
      <c r="K70" s="76">
        <f t="shared" si="7"/>
        <v>0</v>
      </c>
    </row>
    <row r="71" spans="1:11">
      <c r="A71" s="66" t="s">
        <v>96</v>
      </c>
      <c r="B71" s="97">
        <v>78.739284943640726</v>
      </c>
      <c r="C71" s="97">
        <v>81.930050588785434</v>
      </c>
      <c r="D71" s="97">
        <v>91.49171571971273</v>
      </c>
      <c r="E71" s="97"/>
      <c r="F71" s="97"/>
      <c r="G71" s="97"/>
      <c r="H71" s="83">
        <f t="shared" si="4"/>
        <v>0.16195766554395077</v>
      </c>
      <c r="I71" s="76">
        <f t="shared" si="5"/>
        <v>12.752430776072003</v>
      </c>
      <c r="J71" s="76">
        <f t="shared" si="6"/>
        <v>9.5616651309272953</v>
      </c>
      <c r="K71" s="76">
        <f t="shared" si="7"/>
        <v>0</v>
      </c>
    </row>
    <row r="72" spans="1:11">
      <c r="A72" s="66" t="s">
        <v>123</v>
      </c>
      <c r="B72" s="97">
        <v>79.388733756496364</v>
      </c>
      <c r="C72" s="97">
        <v>85.744521604658175</v>
      </c>
      <c r="D72" s="97">
        <v>88.436345549177801</v>
      </c>
      <c r="E72" s="97"/>
      <c r="F72" s="97"/>
      <c r="G72" s="97"/>
      <c r="H72" s="83">
        <f t="shared" si="4"/>
        <v>0.11396594157091053</v>
      </c>
      <c r="I72" s="76">
        <f t="shared" si="5"/>
        <v>9.0476117926814368</v>
      </c>
      <c r="J72" s="76">
        <f t="shared" si="6"/>
        <v>2.6918239445196264</v>
      </c>
      <c r="K72" s="76">
        <f t="shared" si="7"/>
        <v>0</v>
      </c>
    </row>
    <row r="73" spans="1:11">
      <c r="A73" s="66" t="s">
        <v>128</v>
      </c>
      <c r="B73" s="97">
        <v>97.637954325003022</v>
      </c>
      <c r="C73" s="97">
        <v>102.23976061381809</v>
      </c>
      <c r="D73" s="97">
        <v>107.40393492017631</v>
      </c>
      <c r="E73" s="97"/>
      <c r="F73" s="97"/>
      <c r="G73" s="97"/>
      <c r="H73" s="83">
        <f t="shared" si="4"/>
        <v>0.10002238025866164</v>
      </c>
      <c r="I73" s="76">
        <f t="shared" si="5"/>
        <v>9.7659805951732892</v>
      </c>
      <c r="J73" s="76">
        <f t="shared" si="6"/>
        <v>5.1641743063582197</v>
      </c>
      <c r="K73" s="76">
        <f t="shared" si="7"/>
        <v>0</v>
      </c>
    </row>
    <row r="74" spans="1:11">
      <c r="A74" s="66" t="s">
        <v>95</v>
      </c>
      <c r="B74" s="97">
        <v>85.941559133500064</v>
      </c>
      <c r="C74" s="97">
        <v>84.724487315544295</v>
      </c>
      <c r="D74" s="97">
        <v>91.644667194398536</v>
      </c>
      <c r="E74" s="97"/>
      <c r="F74" s="97"/>
      <c r="G74" s="97"/>
      <c r="H74" s="83">
        <f t="shared" si="4"/>
        <v>6.6360304821086236E-2</v>
      </c>
      <c r="I74" s="76">
        <f t="shared" si="5"/>
        <v>5.7031080608984723</v>
      </c>
      <c r="J74" s="76">
        <f t="shared" si="6"/>
        <v>6.9201798788542419</v>
      </c>
      <c r="K74" s="76">
        <f t="shared" si="7"/>
        <v>0</v>
      </c>
    </row>
    <row r="75" spans="1:11">
      <c r="A75" s="66" t="s">
        <v>150</v>
      </c>
      <c r="B75" s="97">
        <v>74.888255811369831</v>
      </c>
      <c r="C75" s="97">
        <v>76.251356756294996</v>
      </c>
      <c r="D75" s="97">
        <v>82.659579286275417</v>
      </c>
      <c r="E75" s="97"/>
      <c r="F75" s="97"/>
      <c r="G75" s="97"/>
      <c r="H75" s="83">
        <f t="shared" si="4"/>
        <v>0.10377225895713427</v>
      </c>
      <c r="I75" s="76">
        <f t="shared" si="5"/>
        <v>7.7713234749055857</v>
      </c>
      <c r="J75" s="76">
        <f t="shared" si="6"/>
        <v>6.4082225299804207</v>
      </c>
      <c r="K75" s="76">
        <f t="shared" si="7"/>
        <v>0</v>
      </c>
    </row>
    <row r="76" spans="1:11">
      <c r="A76" s="66" t="s">
        <v>94</v>
      </c>
      <c r="B76" s="97">
        <v>81.835474705774288</v>
      </c>
      <c r="C76" s="97">
        <v>85.365177963253558</v>
      </c>
      <c r="D76" s="97">
        <v>92.783688691725715</v>
      </c>
      <c r="E76" s="97"/>
      <c r="F76" s="97"/>
      <c r="G76" s="97"/>
      <c r="H76" s="83">
        <f t="shared" si="4"/>
        <v>0.13378322818207986</v>
      </c>
      <c r="I76" s="76">
        <f t="shared" si="5"/>
        <v>10.948213985951426</v>
      </c>
      <c r="J76" s="76">
        <f t="shared" si="6"/>
        <v>7.4185107284721568</v>
      </c>
      <c r="K76" s="76">
        <f t="shared" si="7"/>
        <v>0</v>
      </c>
    </row>
    <row r="77" spans="1:11">
      <c r="A77" s="66" t="s">
        <v>90</v>
      </c>
      <c r="B77" s="97">
        <v>92.079796811236093</v>
      </c>
      <c r="C77" s="97">
        <v>106.09546970136697</v>
      </c>
      <c r="D77" s="97">
        <v>113.63803632003182</v>
      </c>
      <c r="E77" s="97"/>
      <c r="F77" s="97"/>
      <c r="G77" s="97"/>
      <c r="H77" s="83">
        <f t="shared" si="4"/>
        <v>0.23412561990107547</v>
      </c>
      <c r="I77" s="76">
        <f t="shared" si="5"/>
        <v>21.558239508795722</v>
      </c>
      <c r="J77" s="76">
        <f t="shared" si="6"/>
        <v>7.5425666186648499</v>
      </c>
      <c r="K77" s="76">
        <f t="shared" si="7"/>
        <v>0</v>
      </c>
    </row>
    <row r="78" spans="1:11">
      <c r="A78" s="66" t="s">
        <v>118</v>
      </c>
      <c r="B78" s="97">
        <v>79.113953461479156</v>
      </c>
      <c r="C78" s="97">
        <v>79.449351170269779</v>
      </c>
      <c r="D78" s="97">
        <v>85.576218515346881</v>
      </c>
      <c r="E78" s="97"/>
      <c r="F78" s="97"/>
      <c r="G78" s="97"/>
      <c r="H78" s="83">
        <f t="shared" si="4"/>
        <v>8.168299991497989E-2</v>
      </c>
      <c r="I78" s="76">
        <f t="shared" si="5"/>
        <v>6.4622650538677249</v>
      </c>
      <c r="J78" s="76">
        <f t="shared" si="6"/>
        <v>6.1268673450771018</v>
      </c>
      <c r="K78" s="76">
        <f t="shared" si="7"/>
        <v>0</v>
      </c>
    </row>
    <row r="79" spans="1:11">
      <c r="A79" s="66" t="s">
        <v>157</v>
      </c>
      <c r="B79" s="97">
        <v>83.397708581432184</v>
      </c>
      <c r="C79" s="97">
        <v>90.169726532095993</v>
      </c>
      <c r="D79" s="97">
        <v>95.105295413549172</v>
      </c>
      <c r="E79" s="97"/>
      <c r="F79" s="97"/>
      <c r="G79" s="97"/>
      <c r="H79" s="83">
        <f t="shared" si="4"/>
        <v>0.14038259601203942</v>
      </c>
      <c r="I79" s="76">
        <f t="shared" si="5"/>
        <v>11.707586832116988</v>
      </c>
      <c r="J79" s="76">
        <f t="shared" si="6"/>
        <v>4.9355688814531788</v>
      </c>
      <c r="K79" s="76">
        <f t="shared" si="7"/>
        <v>0</v>
      </c>
    </row>
    <row r="80" spans="1:11">
      <c r="A80" s="66" t="s">
        <v>122</v>
      </c>
      <c r="B80" s="97">
        <v>90.654600009674681</v>
      </c>
      <c r="C80" s="97">
        <v>93.067561912449804</v>
      </c>
      <c r="D80" s="97">
        <v>102.14448487340657</v>
      </c>
      <c r="E80" s="97"/>
      <c r="F80" s="97"/>
      <c r="G80" s="97"/>
      <c r="H80" s="83">
        <f t="shared" si="4"/>
        <v>0.12674353935162347</v>
      </c>
      <c r="I80" s="76">
        <f t="shared" si="5"/>
        <v>11.489884863731888</v>
      </c>
      <c r="J80" s="76">
        <f t="shared" si="6"/>
        <v>9.0769229609567645</v>
      </c>
      <c r="K80" s="76">
        <f t="shared" si="7"/>
        <v>0</v>
      </c>
    </row>
    <row r="81" spans="1:11">
      <c r="A81" s="66" t="s">
        <v>127</v>
      </c>
      <c r="B81" s="97">
        <v>71.03983742094627</v>
      </c>
      <c r="C81" s="97">
        <v>78.496743801042868</v>
      </c>
      <c r="D81" s="97">
        <v>85.966473631003979</v>
      </c>
      <c r="E81" s="97"/>
      <c r="F81" s="97"/>
      <c r="G81" s="97"/>
      <c r="H81" s="83">
        <f t="shared" si="4"/>
        <v>0.21011641850487334</v>
      </c>
      <c r="I81" s="76">
        <f t="shared" si="5"/>
        <v>14.926636210057708</v>
      </c>
      <c r="J81" s="76">
        <f t="shared" si="6"/>
        <v>7.4697298299611106</v>
      </c>
      <c r="K81" s="76">
        <f t="shared" si="7"/>
        <v>0</v>
      </c>
    </row>
    <row r="82" spans="1:11">
      <c r="A82" s="66" t="s">
        <v>142</v>
      </c>
      <c r="B82" s="97">
        <v>79.216886688694302</v>
      </c>
      <c r="C82" s="97">
        <v>84.044361940908331</v>
      </c>
      <c r="D82" s="97">
        <v>90.349510565955839</v>
      </c>
      <c r="E82" s="97"/>
      <c r="F82" s="97"/>
      <c r="G82" s="97"/>
      <c r="H82" s="83">
        <f t="shared" si="4"/>
        <v>0.1405334688424503</v>
      </c>
      <c r="I82" s="76">
        <f t="shared" si="5"/>
        <v>11.132623877261537</v>
      </c>
      <c r="J82" s="76">
        <f t="shared" si="6"/>
        <v>6.3051486250475079</v>
      </c>
      <c r="K82" s="76">
        <f t="shared" si="7"/>
        <v>0</v>
      </c>
    </row>
    <row r="83" spans="1:11">
      <c r="A83" s="66" t="s">
        <v>107</v>
      </c>
      <c r="B83" s="97">
        <v>76.791276977792052</v>
      </c>
      <c r="C83" s="97">
        <v>81.805135244238571</v>
      </c>
      <c r="D83" s="97">
        <v>87.920469875179052</v>
      </c>
      <c r="E83" s="97"/>
      <c r="F83" s="97"/>
      <c r="G83" s="97"/>
      <c r="H83" s="83">
        <f t="shared" si="4"/>
        <v>0.14492782690155745</v>
      </c>
      <c r="I83" s="76">
        <f t="shared" si="5"/>
        <v>11.129192897387</v>
      </c>
      <c r="J83" s="76">
        <f t="shared" si="6"/>
        <v>6.115334630940481</v>
      </c>
      <c r="K83" s="76">
        <f t="shared" si="7"/>
        <v>0</v>
      </c>
    </row>
    <row r="84" spans="1:11" s="107" customFormat="1">
      <c r="A84" s="66" t="s">
        <v>255</v>
      </c>
      <c r="B84" s="98">
        <v>91.147834485634419</v>
      </c>
      <c r="C84" s="98">
        <v>97.145451724592732</v>
      </c>
      <c r="D84" s="98">
        <v>103.48326547441698</v>
      </c>
      <c r="E84" s="98"/>
      <c r="F84" s="98"/>
      <c r="G84" s="98"/>
      <c r="H84" s="105">
        <f t="shared" si="4"/>
        <v>0.13533432865842487</v>
      </c>
      <c r="I84" s="108">
        <f t="shared" si="5"/>
        <v>12.335430988782562</v>
      </c>
      <c r="J84" s="108">
        <f t="shared" si="6"/>
        <v>6.3378137498242495</v>
      </c>
      <c r="K84" s="76">
        <f t="shared" si="7"/>
        <v>0</v>
      </c>
    </row>
    <row r="85" spans="1:11">
      <c r="B85" s="67"/>
      <c r="C85" s="67"/>
      <c r="D85" s="67"/>
      <c r="E85" s="67"/>
      <c r="F85" s="67"/>
      <c r="G85" s="67"/>
    </row>
    <row r="86" spans="1:11">
      <c r="D86" s="156"/>
      <c r="E86" s="156"/>
    </row>
    <row r="87" spans="1:11">
      <c r="D87" s="156"/>
      <c r="E87" s="156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84"/>
  <sheetViews>
    <sheetView topLeftCell="A60" zoomScale="80" zoomScaleNormal="80" workbookViewId="0">
      <selection sqref="A1:L84"/>
    </sheetView>
  </sheetViews>
  <sheetFormatPr defaultRowHeight="15"/>
  <cols>
    <col min="2" max="2" width="19.140625" customWidth="1"/>
    <col min="3" max="3" width="11.140625" style="141" customWidth="1"/>
    <col min="4" max="4" width="11.140625" style="139" customWidth="1"/>
    <col min="5" max="5" width="11.140625" style="140" customWidth="1"/>
    <col min="6" max="8" width="11.140625" style="147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47" customFormat="1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2" s="69" customFormat="1" ht="66.599999999999994" customHeight="1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327</v>
      </c>
      <c r="J2" s="85" t="s">
        <v>328</v>
      </c>
      <c r="K2" s="1" t="s">
        <v>329</v>
      </c>
      <c r="L2" s="152" t="s">
        <v>330</v>
      </c>
    </row>
    <row r="3" spans="1:12">
      <c r="A3" s="70">
        <v>1</v>
      </c>
      <c r="B3" s="82" t="s">
        <v>1</v>
      </c>
      <c r="C3" s="77">
        <v>38574</v>
      </c>
      <c r="D3" s="77">
        <v>41694</v>
      </c>
      <c r="E3" s="77">
        <v>41212</v>
      </c>
      <c r="F3" s="77"/>
      <c r="G3" s="77"/>
      <c r="H3" s="77"/>
      <c r="I3" s="83">
        <f>(E3-C3)/C3</f>
        <v>6.8388033390366573E-2</v>
      </c>
      <c r="J3" s="78">
        <f>E3-C3</f>
        <v>2638</v>
      </c>
      <c r="K3" s="78">
        <f>E3-D3</f>
        <v>-482</v>
      </c>
      <c r="L3" s="78">
        <f>H3-G3</f>
        <v>0</v>
      </c>
    </row>
    <row r="4" spans="1:12">
      <c r="A4" s="70">
        <v>2</v>
      </c>
      <c r="B4" s="82" t="s">
        <v>2</v>
      </c>
      <c r="C4" s="77">
        <v>6347</v>
      </c>
      <c r="D4" s="77">
        <v>7191</v>
      </c>
      <c r="E4" s="77">
        <v>7001</v>
      </c>
      <c r="F4" s="77"/>
      <c r="G4" s="77"/>
      <c r="H4" s="77"/>
      <c r="I4" s="83">
        <f t="shared" ref="I4:I67" si="0">(E4-C4)/C4</f>
        <v>0.10304080668032141</v>
      </c>
      <c r="J4" s="78">
        <f t="shared" ref="J4:J67" si="1">E4-C4</f>
        <v>654</v>
      </c>
      <c r="K4" s="78">
        <f t="shared" ref="K4:K67" si="2">E4-D4</f>
        <v>-190</v>
      </c>
      <c r="L4" s="78">
        <f t="shared" ref="L4:L67" si="3">H4-G4</f>
        <v>0</v>
      </c>
    </row>
    <row r="5" spans="1:12">
      <c r="A5" s="70">
        <v>3</v>
      </c>
      <c r="B5" s="82" t="s">
        <v>3</v>
      </c>
      <c r="C5" s="77">
        <v>11905</v>
      </c>
      <c r="D5" s="77">
        <v>13412</v>
      </c>
      <c r="E5" s="77">
        <v>13073</v>
      </c>
      <c r="F5" s="77"/>
      <c r="G5" s="77"/>
      <c r="H5" s="77"/>
      <c r="I5" s="83">
        <f t="shared" si="0"/>
        <v>9.8110037799244015E-2</v>
      </c>
      <c r="J5" s="78">
        <f t="shared" si="1"/>
        <v>1168</v>
      </c>
      <c r="K5" s="78">
        <f t="shared" si="2"/>
        <v>-339</v>
      </c>
      <c r="L5" s="78">
        <f t="shared" si="3"/>
        <v>0</v>
      </c>
    </row>
    <row r="6" spans="1:12">
      <c r="A6" s="70">
        <v>4</v>
      </c>
      <c r="B6" s="82" t="s">
        <v>4</v>
      </c>
      <c r="C6" s="77">
        <v>2375</v>
      </c>
      <c r="D6" s="77">
        <v>2803</v>
      </c>
      <c r="E6" s="77">
        <v>2691</v>
      </c>
      <c r="F6" s="77"/>
      <c r="G6" s="77"/>
      <c r="H6" s="77"/>
      <c r="I6" s="83">
        <f t="shared" si="0"/>
        <v>0.13305263157894737</v>
      </c>
      <c r="J6" s="78">
        <f t="shared" si="1"/>
        <v>316</v>
      </c>
      <c r="K6" s="78">
        <f t="shared" si="2"/>
        <v>-112</v>
      </c>
      <c r="L6" s="78">
        <f t="shared" si="3"/>
        <v>0</v>
      </c>
    </row>
    <row r="7" spans="1:12">
      <c r="A7" s="70">
        <v>5</v>
      </c>
      <c r="B7" s="82" t="s">
        <v>5</v>
      </c>
      <c r="C7" s="77">
        <v>5375</v>
      </c>
      <c r="D7" s="77">
        <v>6189</v>
      </c>
      <c r="E7" s="77">
        <v>6042</v>
      </c>
      <c r="F7" s="77"/>
      <c r="G7" s="77"/>
      <c r="H7" s="77"/>
      <c r="I7" s="83">
        <f t="shared" si="0"/>
        <v>0.12409302325581395</v>
      </c>
      <c r="J7" s="78">
        <f t="shared" si="1"/>
        <v>667</v>
      </c>
      <c r="K7" s="78">
        <f t="shared" si="2"/>
        <v>-147</v>
      </c>
      <c r="L7" s="78">
        <f t="shared" si="3"/>
        <v>0</v>
      </c>
    </row>
    <row r="8" spans="1:12">
      <c r="A8" s="70">
        <v>6</v>
      </c>
      <c r="B8" s="82" t="s">
        <v>6</v>
      </c>
      <c r="C8" s="77">
        <v>132275</v>
      </c>
      <c r="D8" s="77">
        <v>145111</v>
      </c>
      <c r="E8" s="77">
        <v>143699</v>
      </c>
      <c r="F8" s="77"/>
      <c r="G8" s="77"/>
      <c r="H8" s="77"/>
      <c r="I8" s="83">
        <f t="shared" si="0"/>
        <v>8.6365526365526371E-2</v>
      </c>
      <c r="J8" s="78">
        <f t="shared" si="1"/>
        <v>11424</v>
      </c>
      <c r="K8" s="78">
        <f t="shared" si="2"/>
        <v>-1412</v>
      </c>
      <c r="L8" s="78">
        <f t="shared" si="3"/>
        <v>0</v>
      </c>
    </row>
    <row r="9" spans="1:12">
      <c r="A9" s="70">
        <v>7</v>
      </c>
      <c r="B9" s="82" t="s">
        <v>7</v>
      </c>
      <c r="C9" s="77">
        <v>64337</v>
      </c>
      <c r="D9" s="77">
        <v>71208</v>
      </c>
      <c r="E9" s="77">
        <v>70153</v>
      </c>
      <c r="F9" s="77"/>
      <c r="G9" s="77"/>
      <c r="H9" s="77"/>
      <c r="I9" s="83">
        <f t="shared" si="0"/>
        <v>9.0398992803518971E-2</v>
      </c>
      <c r="J9" s="78">
        <f t="shared" si="1"/>
        <v>5816</v>
      </c>
      <c r="K9" s="78">
        <f t="shared" si="2"/>
        <v>-1055</v>
      </c>
      <c r="L9" s="78">
        <f t="shared" si="3"/>
        <v>0</v>
      </c>
    </row>
    <row r="10" spans="1:12">
      <c r="A10" s="70">
        <v>8</v>
      </c>
      <c r="B10" s="82" t="s">
        <v>8</v>
      </c>
      <c r="C10" s="77">
        <v>3526</v>
      </c>
      <c r="D10" s="77">
        <v>3943</v>
      </c>
      <c r="E10" s="77">
        <v>3901</v>
      </c>
      <c r="F10" s="77"/>
      <c r="G10" s="77"/>
      <c r="H10" s="77"/>
      <c r="I10" s="83">
        <f t="shared" si="0"/>
        <v>0.10635280771412366</v>
      </c>
      <c r="J10" s="78">
        <f t="shared" si="1"/>
        <v>375</v>
      </c>
      <c r="K10" s="78">
        <f t="shared" si="2"/>
        <v>-42</v>
      </c>
      <c r="L10" s="78">
        <f t="shared" si="3"/>
        <v>0</v>
      </c>
    </row>
    <row r="11" spans="1:12">
      <c r="A11" s="70">
        <v>9</v>
      </c>
      <c r="B11" s="82" t="s">
        <v>9</v>
      </c>
      <c r="C11" s="77">
        <v>25104</v>
      </c>
      <c r="D11" s="77">
        <v>27814</v>
      </c>
      <c r="E11" s="77">
        <v>27430</v>
      </c>
      <c r="F11" s="77"/>
      <c r="G11" s="77"/>
      <c r="H11" s="77"/>
      <c r="I11" s="83">
        <f t="shared" si="0"/>
        <v>9.2654557042702354E-2</v>
      </c>
      <c r="J11" s="78">
        <f t="shared" si="1"/>
        <v>2326</v>
      </c>
      <c r="K11" s="78">
        <f t="shared" si="2"/>
        <v>-384</v>
      </c>
      <c r="L11" s="78">
        <f t="shared" si="3"/>
        <v>0</v>
      </c>
    </row>
    <row r="12" spans="1:12">
      <c r="A12" s="70">
        <v>10</v>
      </c>
      <c r="B12" s="82" t="s">
        <v>10</v>
      </c>
      <c r="C12" s="77">
        <v>26657</v>
      </c>
      <c r="D12" s="77">
        <v>29908</v>
      </c>
      <c r="E12" s="77">
        <v>29627</v>
      </c>
      <c r="F12" s="77"/>
      <c r="G12" s="77"/>
      <c r="H12" s="77"/>
      <c r="I12" s="83">
        <f t="shared" si="0"/>
        <v>0.11141538807817834</v>
      </c>
      <c r="J12" s="78">
        <f t="shared" si="1"/>
        <v>2970</v>
      </c>
      <c r="K12" s="78">
        <f t="shared" si="2"/>
        <v>-281</v>
      </c>
      <c r="L12" s="78">
        <f t="shared" si="3"/>
        <v>0</v>
      </c>
    </row>
    <row r="13" spans="1:12">
      <c r="A13" s="70">
        <v>11</v>
      </c>
      <c r="B13" s="82" t="s">
        <v>11</v>
      </c>
      <c r="C13" s="77">
        <v>4289</v>
      </c>
      <c r="D13" s="77">
        <v>4774</v>
      </c>
      <c r="E13" s="77">
        <v>4677</v>
      </c>
      <c r="F13" s="77"/>
      <c r="G13" s="77"/>
      <c r="H13" s="77"/>
      <c r="I13" s="83">
        <f t="shared" si="0"/>
        <v>9.0463977617160171E-2</v>
      </c>
      <c r="J13" s="78">
        <f t="shared" si="1"/>
        <v>388</v>
      </c>
      <c r="K13" s="78">
        <f t="shared" si="2"/>
        <v>-97</v>
      </c>
      <c r="L13" s="78">
        <f t="shared" si="3"/>
        <v>0</v>
      </c>
    </row>
    <row r="14" spans="1:12">
      <c r="A14" s="70">
        <v>12</v>
      </c>
      <c r="B14" s="82" t="s">
        <v>12</v>
      </c>
      <c r="C14" s="77">
        <v>2053</v>
      </c>
      <c r="D14" s="77">
        <v>2530</v>
      </c>
      <c r="E14" s="77">
        <v>2449</v>
      </c>
      <c r="F14" s="77"/>
      <c r="G14" s="77"/>
      <c r="H14" s="77"/>
      <c r="I14" s="83">
        <f t="shared" si="0"/>
        <v>0.19288845591816853</v>
      </c>
      <c r="J14" s="78">
        <f t="shared" si="1"/>
        <v>396</v>
      </c>
      <c r="K14" s="78">
        <f t="shared" si="2"/>
        <v>-81</v>
      </c>
      <c r="L14" s="78">
        <f t="shared" si="3"/>
        <v>0</v>
      </c>
    </row>
    <row r="15" spans="1:12">
      <c r="A15" s="70">
        <v>13</v>
      </c>
      <c r="B15" s="82" t="s">
        <v>13</v>
      </c>
      <c r="C15" s="77">
        <v>2472</v>
      </c>
      <c r="D15" s="77">
        <v>2929</v>
      </c>
      <c r="E15" s="77">
        <v>2804</v>
      </c>
      <c r="F15" s="77"/>
      <c r="G15" s="77"/>
      <c r="H15" s="77"/>
      <c r="I15" s="83">
        <f t="shared" si="0"/>
        <v>0.13430420711974109</v>
      </c>
      <c r="J15" s="78">
        <f t="shared" si="1"/>
        <v>332</v>
      </c>
      <c r="K15" s="78">
        <f t="shared" si="2"/>
        <v>-125</v>
      </c>
      <c r="L15" s="78">
        <f t="shared" si="3"/>
        <v>0</v>
      </c>
    </row>
    <row r="16" spans="1:12">
      <c r="A16" s="70">
        <v>14</v>
      </c>
      <c r="B16" s="82" t="s">
        <v>14</v>
      </c>
      <c r="C16" s="77">
        <v>6595</v>
      </c>
      <c r="D16" s="77">
        <v>7375</v>
      </c>
      <c r="E16" s="77">
        <v>7247</v>
      </c>
      <c r="F16" s="77"/>
      <c r="G16" s="77"/>
      <c r="H16" s="77"/>
      <c r="I16" s="83">
        <f t="shared" si="0"/>
        <v>9.8862774829416231E-2</v>
      </c>
      <c r="J16" s="78">
        <f t="shared" si="1"/>
        <v>652</v>
      </c>
      <c r="K16" s="78">
        <f t="shared" si="2"/>
        <v>-128</v>
      </c>
      <c r="L16" s="78">
        <f t="shared" si="3"/>
        <v>0</v>
      </c>
    </row>
    <row r="17" spans="1:12">
      <c r="A17" s="70">
        <v>15</v>
      </c>
      <c r="B17" s="82" t="s">
        <v>15</v>
      </c>
      <c r="C17" s="77">
        <v>5441</v>
      </c>
      <c r="D17" s="77">
        <v>6215</v>
      </c>
      <c r="E17" s="77">
        <v>6150</v>
      </c>
      <c r="F17" s="77"/>
      <c r="G17" s="77"/>
      <c r="H17" s="77"/>
      <c r="I17" s="83">
        <f t="shared" si="0"/>
        <v>0.13030692887336887</v>
      </c>
      <c r="J17" s="78">
        <f t="shared" si="1"/>
        <v>709</v>
      </c>
      <c r="K17" s="78">
        <f t="shared" si="2"/>
        <v>-65</v>
      </c>
      <c r="L17" s="78">
        <f t="shared" si="3"/>
        <v>0</v>
      </c>
    </row>
    <row r="18" spans="1:12">
      <c r="A18" s="70">
        <v>16</v>
      </c>
      <c r="B18" s="82" t="s">
        <v>16</v>
      </c>
      <c r="C18" s="77">
        <v>70480</v>
      </c>
      <c r="D18" s="77">
        <v>78174</v>
      </c>
      <c r="E18" s="77">
        <v>77473</v>
      </c>
      <c r="F18" s="77"/>
      <c r="G18" s="77"/>
      <c r="H18" s="77"/>
      <c r="I18" s="83">
        <f t="shared" si="0"/>
        <v>9.9219636776390466E-2</v>
      </c>
      <c r="J18" s="78">
        <f t="shared" si="1"/>
        <v>6993</v>
      </c>
      <c r="K18" s="78">
        <f t="shared" si="2"/>
        <v>-701</v>
      </c>
      <c r="L18" s="78">
        <f t="shared" si="3"/>
        <v>0</v>
      </c>
    </row>
    <row r="19" spans="1:12">
      <c r="A19" s="70">
        <v>17</v>
      </c>
      <c r="B19" s="82" t="s">
        <v>17</v>
      </c>
      <c r="C19" s="77">
        <v>13227</v>
      </c>
      <c r="D19" s="77">
        <v>14816</v>
      </c>
      <c r="E19" s="77">
        <v>14633</v>
      </c>
      <c r="F19" s="77"/>
      <c r="G19" s="77"/>
      <c r="H19" s="77"/>
      <c r="I19" s="83">
        <f t="shared" si="0"/>
        <v>0.10629772435170484</v>
      </c>
      <c r="J19" s="78">
        <f t="shared" si="1"/>
        <v>1406</v>
      </c>
      <c r="K19" s="78">
        <f t="shared" si="2"/>
        <v>-183</v>
      </c>
      <c r="L19" s="78">
        <f t="shared" si="3"/>
        <v>0</v>
      </c>
    </row>
    <row r="20" spans="1:12">
      <c r="A20" s="70">
        <v>18</v>
      </c>
      <c r="B20" s="82" t="s">
        <v>18</v>
      </c>
      <c r="C20" s="77">
        <v>2825</v>
      </c>
      <c r="D20" s="77">
        <v>3149</v>
      </c>
      <c r="E20" s="77">
        <v>3065</v>
      </c>
      <c r="F20" s="77"/>
      <c r="G20" s="77"/>
      <c r="H20" s="77"/>
      <c r="I20" s="83">
        <f t="shared" si="0"/>
        <v>8.4955752212389379E-2</v>
      </c>
      <c r="J20" s="78">
        <f t="shared" si="1"/>
        <v>240</v>
      </c>
      <c r="K20" s="78">
        <f t="shared" si="2"/>
        <v>-84</v>
      </c>
      <c r="L20" s="78">
        <f t="shared" si="3"/>
        <v>0</v>
      </c>
    </row>
    <row r="21" spans="1:12">
      <c r="A21" s="70">
        <v>19</v>
      </c>
      <c r="B21" s="82" t="s">
        <v>19</v>
      </c>
      <c r="C21" s="77">
        <v>7921</v>
      </c>
      <c r="D21" s="77">
        <v>8844</v>
      </c>
      <c r="E21" s="77">
        <v>8678</v>
      </c>
      <c r="F21" s="77"/>
      <c r="G21" s="77"/>
      <c r="H21" s="77"/>
      <c r="I21" s="83">
        <f t="shared" si="0"/>
        <v>9.5568741320540329E-2</v>
      </c>
      <c r="J21" s="78">
        <f t="shared" si="1"/>
        <v>757</v>
      </c>
      <c r="K21" s="78">
        <f t="shared" si="2"/>
        <v>-166</v>
      </c>
      <c r="L21" s="78">
        <f t="shared" si="3"/>
        <v>0</v>
      </c>
    </row>
    <row r="22" spans="1:12">
      <c r="A22" s="70">
        <v>20</v>
      </c>
      <c r="B22" s="82" t="s">
        <v>20</v>
      </c>
      <c r="C22" s="77">
        <v>23378</v>
      </c>
      <c r="D22" s="77">
        <v>26500</v>
      </c>
      <c r="E22" s="77">
        <v>26130</v>
      </c>
      <c r="F22" s="77"/>
      <c r="G22" s="77"/>
      <c r="H22" s="77"/>
      <c r="I22" s="83">
        <f t="shared" si="0"/>
        <v>0.11771751219094875</v>
      </c>
      <c r="J22" s="78">
        <f t="shared" si="1"/>
        <v>2752</v>
      </c>
      <c r="K22" s="78">
        <f t="shared" si="2"/>
        <v>-370</v>
      </c>
      <c r="L22" s="78">
        <f t="shared" si="3"/>
        <v>0</v>
      </c>
    </row>
    <row r="23" spans="1:12">
      <c r="A23" s="70">
        <v>21</v>
      </c>
      <c r="B23" s="82" t="s">
        <v>21</v>
      </c>
      <c r="C23" s="77">
        <v>13558</v>
      </c>
      <c r="D23" s="77">
        <v>15505</v>
      </c>
      <c r="E23" s="77">
        <v>15406</v>
      </c>
      <c r="F23" s="77"/>
      <c r="G23" s="77"/>
      <c r="H23" s="77"/>
      <c r="I23" s="83">
        <f t="shared" si="0"/>
        <v>0.13630328957073315</v>
      </c>
      <c r="J23" s="78">
        <f t="shared" si="1"/>
        <v>1848</v>
      </c>
      <c r="K23" s="78">
        <f t="shared" si="2"/>
        <v>-99</v>
      </c>
      <c r="L23" s="78">
        <f t="shared" si="3"/>
        <v>0</v>
      </c>
    </row>
    <row r="24" spans="1:12">
      <c r="A24" s="70">
        <v>22</v>
      </c>
      <c r="B24" s="82" t="s">
        <v>22</v>
      </c>
      <c r="C24" s="77">
        <v>8907</v>
      </c>
      <c r="D24" s="77">
        <v>9769</v>
      </c>
      <c r="E24" s="77">
        <v>9641</v>
      </c>
      <c r="F24" s="77"/>
      <c r="G24" s="77"/>
      <c r="H24" s="77"/>
      <c r="I24" s="83">
        <f t="shared" si="0"/>
        <v>8.2407095542831488E-2</v>
      </c>
      <c r="J24" s="78">
        <f t="shared" si="1"/>
        <v>734</v>
      </c>
      <c r="K24" s="78">
        <f t="shared" si="2"/>
        <v>-128</v>
      </c>
      <c r="L24" s="78">
        <f t="shared" si="3"/>
        <v>0</v>
      </c>
    </row>
    <row r="25" spans="1:12">
      <c r="A25" s="70">
        <v>23</v>
      </c>
      <c r="B25" s="82" t="s">
        <v>23</v>
      </c>
      <c r="C25" s="77">
        <v>6899</v>
      </c>
      <c r="D25" s="77">
        <v>7994</v>
      </c>
      <c r="E25" s="77">
        <v>7800</v>
      </c>
      <c r="F25" s="77"/>
      <c r="G25" s="77"/>
      <c r="H25" s="77"/>
      <c r="I25" s="83">
        <f t="shared" si="0"/>
        <v>0.1305986374836933</v>
      </c>
      <c r="J25" s="78">
        <f t="shared" si="1"/>
        <v>901</v>
      </c>
      <c r="K25" s="78">
        <f t="shared" si="2"/>
        <v>-194</v>
      </c>
      <c r="L25" s="78">
        <f t="shared" si="3"/>
        <v>0</v>
      </c>
    </row>
    <row r="26" spans="1:12">
      <c r="A26" s="70">
        <v>24</v>
      </c>
      <c r="B26" s="82" t="s">
        <v>24</v>
      </c>
      <c r="C26" s="77">
        <v>3283</v>
      </c>
      <c r="D26" s="77">
        <v>3880</v>
      </c>
      <c r="E26" s="77">
        <v>3676</v>
      </c>
      <c r="F26" s="77"/>
      <c r="G26" s="77"/>
      <c r="H26" s="77"/>
      <c r="I26" s="83">
        <f t="shared" si="0"/>
        <v>0.11970758452634785</v>
      </c>
      <c r="J26" s="78">
        <f t="shared" si="1"/>
        <v>393</v>
      </c>
      <c r="K26" s="78">
        <f t="shared" si="2"/>
        <v>-204</v>
      </c>
      <c r="L26" s="78">
        <f t="shared" si="3"/>
        <v>0</v>
      </c>
    </row>
    <row r="27" spans="1:12">
      <c r="A27" s="70">
        <v>25</v>
      </c>
      <c r="B27" s="82" t="s">
        <v>25</v>
      </c>
      <c r="C27" s="77">
        <v>9429</v>
      </c>
      <c r="D27" s="77">
        <v>10517</v>
      </c>
      <c r="E27" s="77">
        <v>10275</v>
      </c>
      <c r="F27" s="77"/>
      <c r="G27" s="77"/>
      <c r="H27" s="77"/>
      <c r="I27" s="83">
        <f t="shared" si="0"/>
        <v>8.972319440025453E-2</v>
      </c>
      <c r="J27" s="78">
        <f t="shared" si="1"/>
        <v>846</v>
      </c>
      <c r="K27" s="78">
        <f t="shared" si="2"/>
        <v>-242</v>
      </c>
      <c r="L27" s="78">
        <f t="shared" si="3"/>
        <v>0</v>
      </c>
    </row>
    <row r="28" spans="1:12">
      <c r="A28" s="70">
        <v>26</v>
      </c>
      <c r="B28" s="82" t="s">
        <v>26</v>
      </c>
      <c r="C28" s="77">
        <v>18715</v>
      </c>
      <c r="D28" s="77">
        <v>20943</v>
      </c>
      <c r="E28" s="77">
        <v>20431</v>
      </c>
      <c r="F28" s="77"/>
      <c r="G28" s="77"/>
      <c r="H28" s="77"/>
      <c r="I28" s="83">
        <f t="shared" si="0"/>
        <v>9.1691156826075343E-2</v>
      </c>
      <c r="J28" s="78">
        <f t="shared" si="1"/>
        <v>1716</v>
      </c>
      <c r="K28" s="78">
        <f t="shared" si="2"/>
        <v>-512</v>
      </c>
      <c r="L28" s="78">
        <f t="shared" si="3"/>
        <v>0</v>
      </c>
    </row>
    <row r="29" spans="1:12">
      <c r="A29" s="70">
        <v>27</v>
      </c>
      <c r="B29" s="82" t="s">
        <v>27</v>
      </c>
      <c r="C29" s="77">
        <v>31345</v>
      </c>
      <c r="D29" s="77">
        <v>33876</v>
      </c>
      <c r="E29" s="77">
        <v>33585</v>
      </c>
      <c r="F29" s="77"/>
      <c r="G29" s="77"/>
      <c r="H29" s="77"/>
      <c r="I29" s="83">
        <f t="shared" si="0"/>
        <v>7.1462753230180254E-2</v>
      </c>
      <c r="J29" s="78">
        <f t="shared" si="1"/>
        <v>2240</v>
      </c>
      <c r="K29" s="78">
        <f t="shared" si="2"/>
        <v>-291</v>
      </c>
      <c r="L29" s="78">
        <f t="shared" si="3"/>
        <v>0</v>
      </c>
    </row>
    <row r="30" spans="1:12">
      <c r="A30" s="70">
        <v>28</v>
      </c>
      <c r="B30" s="82" t="s">
        <v>28</v>
      </c>
      <c r="C30" s="77">
        <v>7833</v>
      </c>
      <c r="D30" s="77">
        <v>9113</v>
      </c>
      <c r="E30" s="77">
        <v>8962</v>
      </c>
      <c r="F30" s="77"/>
      <c r="G30" s="77"/>
      <c r="H30" s="77"/>
      <c r="I30" s="83">
        <f t="shared" si="0"/>
        <v>0.14413379292735862</v>
      </c>
      <c r="J30" s="78">
        <f t="shared" si="1"/>
        <v>1129</v>
      </c>
      <c r="K30" s="78">
        <f t="shared" si="2"/>
        <v>-151</v>
      </c>
      <c r="L30" s="78">
        <f t="shared" si="3"/>
        <v>0</v>
      </c>
    </row>
    <row r="31" spans="1:12">
      <c r="A31" s="70">
        <v>29</v>
      </c>
      <c r="B31" s="82" t="s">
        <v>29</v>
      </c>
      <c r="C31" s="77">
        <v>1963</v>
      </c>
      <c r="D31" s="77">
        <v>2353</v>
      </c>
      <c r="E31" s="77">
        <v>2229</v>
      </c>
      <c r="F31" s="77"/>
      <c r="G31" s="77"/>
      <c r="H31" s="77"/>
      <c r="I31" s="83">
        <f t="shared" si="0"/>
        <v>0.13550687722873153</v>
      </c>
      <c r="J31" s="78">
        <f t="shared" si="1"/>
        <v>266</v>
      </c>
      <c r="K31" s="78">
        <f t="shared" si="2"/>
        <v>-124</v>
      </c>
      <c r="L31" s="78">
        <f t="shared" si="3"/>
        <v>0</v>
      </c>
    </row>
    <row r="32" spans="1:12">
      <c r="A32" s="70">
        <v>30</v>
      </c>
      <c r="B32" s="82" t="s">
        <v>30</v>
      </c>
      <c r="C32" s="77">
        <v>1185</v>
      </c>
      <c r="D32" s="77">
        <v>1437</v>
      </c>
      <c r="E32" s="77">
        <v>1357</v>
      </c>
      <c r="F32" s="77"/>
      <c r="G32" s="77"/>
      <c r="H32" s="77"/>
      <c r="I32" s="83">
        <f t="shared" si="0"/>
        <v>0.1451476793248945</v>
      </c>
      <c r="J32" s="78">
        <f t="shared" si="1"/>
        <v>172</v>
      </c>
      <c r="K32" s="78">
        <f t="shared" si="2"/>
        <v>-80</v>
      </c>
      <c r="L32" s="78">
        <f t="shared" si="3"/>
        <v>0</v>
      </c>
    </row>
    <row r="33" spans="1:12">
      <c r="A33" s="70">
        <v>31</v>
      </c>
      <c r="B33" s="82" t="s">
        <v>31</v>
      </c>
      <c r="C33" s="77">
        <v>21245</v>
      </c>
      <c r="D33" s="77">
        <v>23462</v>
      </c>
      <c r="E33" s="77">
        <v>23166</v>
      </c>
      <c r="F33" s="77"/>
      <c r="G33" s="77"/>
      <c r="H33" s="77"/>
      <c r="I33" s="83">
        <f t="shared" si="0"/>
        <v>9.0421275594257472E-2</v>
      </c>
      <c r="J33" s="78">
        <f t="shared" si="1"/>
        <v>1921</v>
      </c>
      <c r="K33" s="78">
        <f t="shared" si="2"/>
        <v>-296</v>
      </c>
      <c r="L33" s="78">
        <f t="shared" si="3"/>
        <v>0</v>
      </c>
    </row>
    <row r="34" spans="1:12">
      <c r="A34" s="70">
        <v>32</v>
      </c>
      <c r="B34" s="82" t="s">
        <v>32</v>
      </c>
      <c r="C34" s="77">
        <v>8367</v>
      </c>
      <c r="D34" s="77">
        <v>9340</v>
      </c>
      <c r="E34" s="77">
        <v>9159</v>
      </c>
      <c r="F34" s="77"/>
      <c r="G34" s="77"/>
      <c r="H34" s="77"/>
      <c r="I34" s="83">
        <f t="shared" si="0"/>
        <v>9.4657583363212616E-2</v>
      </c>
      <c r="J34" s="78">
        <f t="shared" si="1"/>
        <v>792</v>
      </c>
      <c r="K34" s="78">
        <f t="shared" si="2"/>
        <v>-181</v>
      </c>
      <c r="L34" s="78">
        <f t="shared" si="3"/>
        <v>0</v>
      </c>
    </row>
    <row r="35" spans="1:12">
      <c r="A35" s="70">
        <v>33</v>
      </c>
      <c r="B35" s="82" t="s">
        <v>33</v>
      </c>
      <c r="C35" s="77">
        <v>34413</v>
      </c>
      <c r="D35" s="77">
        <v>38279</v>
      </c>
      <c r="E35" s="77">
        <v>37907</v>
      </c>
      <c r="F35" s="77"/>
      <c r="G35" s="77"/>
      <c r="H35" s="77"/>
      <c r="I35" s="83">
        <f t="shared" si="0"/>
        <v>0.1015313980181908</v>
      </c>
      <c r="J35" s="78">
        <f t="shared" si="1"/>
        <v>3494</v>
      </c>
      <c r="K35" s="78">
        <f t="shared" si="2"/>
        <v>-372</v>
      </c>
      <c r="L35" s="78">
        <f t="shared" si="3"/>
        <v>0</v>
      </c>
    </row>
    <row r="36" spans="1:12">
      <c r="A36" s="70">
        <v>34</v>
      </c>
      <c r="B36" s="82" t="s">
        <v>34</v>
      </c>
      <c r="C36" s="77">
        <v>487517</v>
      </c>
      <c r="D36" s="77">
        <v>524939</v>
      </c>
      <c r="E36" s="77">
        <v>521776</v>
      </c>
      <c r="F36" s="77"/>
      <c r="G36" s="77"/>
      <c r="H36" s="77"/>
      <c r="I36" s="83">
        <f t="shared" si="0"/>
        <v>7.0272421269412147E-2</v>
      </c>
      <c r="J36" s="78">
        <f t="shared" si="1"/>
        <v>34259</v>
      </c>
      <c r="K36" s="78">
        <f t="shared" si="2"/>
        <v>-3163</v>
      </c>
      <c r="L36" s="78">
        <f t="shared" si="3"/>
        <v>0</v>
      </c>
    </row>
    <row r="37" spans="1:12">
      <c r="A37" s="70">
        <v>35</v>
      </c>
      <c r="B37" s="82" t="s">
        <v>35</v>
      </c>
      <c r="C37" s="77">
        <v>117923</v>
      </c>
      <c r="D37" s="77">
        <v>131313</v>
      </c>
      <c r="E37" s="77">
        <v>130336</v>
      </c>
      <c r="F37" s="77"/>
      <c r="G37" s="77"/>
      <c r="H37" s="77"/>
      <c r="I37" s="83">
        <f t="shared" si="0"/>
        <v>0.10526360421631065</v>
      </c>
      <c r="J37" s="78">
        <f t="shared" si="1"/>
        <v>12413</v>
      </c>
      <c r="K37" s="78">
        <f t="shared" si="2"/>
        <v>-977</v>
      </c>
      <c r="L37" s="78">
        <f t="shared" si="3"/>
        <v>0</v>
      </c>
    </row>
    <row r="38" spans="1:12">
      <c r="A38" s="70">
        <v>36</v>
      </c>
      <c r="B38" s="82" t="s">
        <v>36</v>
      </c>
      <c r="C38" s="77">
        <v>2727</v>
      </c>
      <c r="D38" s="77">
        <v>3060</v>
      </c>
      <c r="E38" s="77">
        <v>2983</v>
      </c>
      <c r="F38" s="77"/>
      <c r="G38" s="77"/>
      <c r="H38" s="77"/>
      <c r="I38" s="83">
        <f t="shared" si="0"/>
        <v>9.3876054272093876E-2</v>
      </c>
      <c r="J38" s="78">
        <f t="shared" si="1"/>
        <v>256</v>
      </c>
      <c r="K38" s="78">
        <f t="shared" si="2"/>
        <v>-77</v>
      </c>
      <c r="L38" s="78">
        <f t="shared" si="3"/>
        <v>0</v>
      </c>
    </row>
    <row r="39" spans="1:12">
      <c r="A39" s="70">
        <v>37</v>
      </c>
      <c r="B39" s="82" t="s">
        <v>37</v>
      </c>
      <c r="C39" s="77">
        <v>6813</v>
      </c>
      <c r="D39" s="77">
        <v>7663</v>
      </c>
      <c r="E39" s="77">
        <v>7469</v>
      </c>
      <c r="F39" s="77"/>
      <c r="G39" s="77"/>
      <c r="H39" s="77"/>
      <c r="I39" s="83">
        <f t="shared" si="0"/>
        <v>9.6286511081755469E-2</v>
      </c>
      <c r="J39" s="78">
        <f t="shared" si="1"/>
        <v>656</v>
      </c>
      <c r="K39" s="78">
        <f t="shared" si="2"/>
        <v>-194</v>
      </c>
      <c r="L39" s="78">
        <f t="shared" si="3"/>
        <v>0</v>
      </c>
    </row>
    <row r="40" spans="1:12">
      <c r="A40" s="70">
        <v>38</v>
      </c>
      <c r="B40" s="82" t="s">
        <v>38</v>
      </c>
      <c r="C40" s="77">
        <v>28495</v>
      </c>
      <c r="D40" s="77">
        <v>31319</v>
      </c>
      <c r="E40" s="77">
        <v>30753</v>
      </c>
      <c r="F40" s="77"/>
      <c r="G40" s="77"/>
      <c r="H40" s="77"/>
      <c r="I40" s="83">
        <f t="shared" si="0"/>
        <v>7.924197227583786E-2</v>
      </c>
      <c r="J40" s="78">
        <f t="shared" si="1"/>
        <v>2258</v>
      </c>
      <c r="K40" s="78">
        <f t="shared" si="2"/>
        <v>-566</v>
      </c>
      <c r="L40" s="78">
        <f t="shared" si="3"/>
        <v>0</v>
      </c>
    </row>
    <row r="41" spans="1:12">
      <c r="A41" s="70">
        <v>39</v>
      </c>
      <c r="B41" s="82" t="s">
        <v>39</v>
      </c>
      <c r="C41" s="77">
        <v>7509</v>
      </c>
      <c r="D41" s="77">
        <v>8477</v>
      </c>
      <c r="E41" s="77">
        <v>8349</v>
      </c>
      <c r="F41" s="77"/>
      <c r="G41" s="77"/>
      <c r="H41" s="77"/>
      <c r="I41" s="83">
        <f t="shared" si="0"/>
        <v>0.11186576108669596</v>
      </c>
      <c r="J41" s="78">
        <f t="shared" si="1"/>
        <v>840</v>
      </c>
      <c r="K41" s="78">
        <f t="shared" si="2"/>
        <v>-128</v>
      </c>
      <c r="L41" s="78">
        <f t="shared" si="3"/>
        <v>0</v>
      </c>
    </row>
    <row r="42" spans="1:12">
      <c r="A42" s="70">
        <v>40</v>
      </c>
      <c r="B42" s="82" t="s">
        <v>40</v>
      </c>
      <c r="C42" s="77">
        <v>3523</v>
      </c>
      <c r="D42" s="77">
        <v>3965</v>
      </c>
      <c r="E42" s="77">
        <v>3891</v>
      </c>
      <c r="F42" s="77"/>
      <c r="G42" s="77"/>
      <c r="H42" s="77"/>
      <c r="I42" s="83">
        <f t="shared" si="0"/>
        <v>0.10445642917967642</v>
      </c>
      <c r="J42" s="78">
        <f t="shared" si="1"/>
        <v>368</v>
      </c>
      <c r="K42" s="78">
        <f t="shared" si="2"/>
        <v>-74</v>
      </c>
      <c r="L42" s="78">
        <f t="shared" si="3"/>
        <v>0</v>
      </c>
    </row>
    <row r="43" spans="1:12">
      <c r="A43" s="70">
        <v>41</v>
      </c>
      <c r="B43" s="82" t="s">
        <v>41</v>
      </c>
      <c r="C43" s="77">
        <v>42203</v>
      </c>
      <c r="D43" s="77">
        <v>46355</v>
      </c>
      <c r="E43" s="77">
        <v>46047</v>
      </c>
      <c r="F43" s="77"/>
      <c r="G43" s="77"/>
      <c r="H43" s="77"/>
      <c r="I43" s="83">
        <f t="shared" si="0"/>
        <v>9.1083572257896359E-2</v>
      </c>
      <c r="J43" s="78">
        <f t="shared" si="1"/>
        <v>3844</v>
      </c>
      <c r="K43" s="78">
        <f t="shared" si="2"/>
        <v>-308</v>
      </c>
      <c r="L43" s="78">
        <f t="shared" si="3"/>
        <v>0</v>
      </c>
    </row>
    <row r="44" spans="1:12">
      <c r="A44" s="70">
        <v>42</v>
      </c>
      <c r="B44" s="82" t="s">
        <v>42</v>
      </c>
      <c r="C44" s="77">
        <v>41788</v>
      </c>
      <c r="D44" s="77">
        <v>46262</v>
      </c>
      <c r="E44" s="77">
        <v>45479</v>
      </c>
      <c r="F44" s="77"/>
      <c r="G44" s="77"/>
      <c r="H44" s="77"/>
      <c r="I44" s="83">
        <f t="shared" si="0"/>
        <v>8.8326792380587729E-2</v>
      </c>
      <c r="J44" s="78">
        <f t="shared" si="1"/>
        <v>3691</v>
      </c>
      <c r="K44" s="78">
        <f t="shared" si="2"/>
        <v>-783</v>
      </c>
      <c r="L44" s="78">
        <f t="shared" si="3"/>
        <v>0</v>
      </c>
    </row>
    <row r="45" spans="1:12">
      <c r="A45" s="70">
        <v>43</v>
      </c>
      <c r="B45" s="82" t="s">
        <v>43</v>
      </c>
      <c r="C45" s="77">
        <v>9598</v>
      </c>
      <c r="D45" s="77">
        <v>10845</v>
      </c>
      <c r="E45" s="77">
        <v>10629</v>
      </c>
      <c r="F45" s="77"/>
      <c r="G45" s="77"/>
      <c r="H45" s="77"/>
      <c r="I45" s="83">
        <f t="shared" si="0"/>
        <v>0.10741821212752657</v>
      </c>
      <c r="J45" s="78">
        <f t="shared" si="1"/>
        <v>1031</v>
      </c>
      <c r="K45" s="78">
        <f t="shared" si="2"/>
        <v>-216</v>
      </c>
      <c r="L45" s="78">
        <f t="shared" si="3"/>
        <v>0</v>
      </c>
    </row>
    <row r="46" spans="1:12">
      <c r="A46" s="70">
        <v>44</v>
      </c>
      <c r="B46" s="82" t="s">
        <v>44</v>
      </c>
      <c r="C46" s="77">
        <v>10879</v>
      </c>
      <c r="D46" s="77">
        <v>12300</v>
      </c>
      <c r="E46" s="77">
        <v>12032</v>
      </c>
      <c r="F46" s="77"/>
      <c r="G46" s="77"/>
      <c r="H46" s="77"/>
      <c r="I46" s="83">
        <f t="shared" si="0"/>
        <v>0.10598400588289365</v>
      </c>
      <c r="J46" s="78">
        <f t="shared" si="1"/>
        <v>1153</v>
      </c>
      <c r="K46" s="78">
        <f t="shared" si="2"/>
        <v>-268</v>
      </c>
      <c r="L46" s="78">
        <f t="shared" si="3"/>
        <v>0</v>
      </c>
    </row>
    <row r="47" spans="1:12">
      <c r="A47" s="70">
        <v>45</v>
      </c>
      <c r="B47" s="82" t="s">
        <v>45</v>
      </c>
      <c r="C47" s="77">
        <v>25670</v>
      </c>
      <c r="D47" s="77">
        <v>28629</v>
      </c>
      <c r="E47" s="77">
        <v>28376</v>
      </c>
      <c r="F47" s="77"/>
      <c r="G47" s="77"/>
      <c r="H47" s="77"/>
      <c r="I47" s="83">
        <f t="shared" si="0"/>
        <v>0.10541488118426179</v>
      </c>
      <c r="J47" s="78">
        <f t="shared" si="1"/>
        <v>2706</v>
      </c>
      <c r="K47" s="78">
        <f t="shared" si="2"/>
        <v>-253</v>
      </c>
      <c r="L47" s="78">
        <f t="shared" si="3"/>
        <v>0</v>
      </c>
    </row>
    <row r="48" spans="1:12">
      <c r="A48" s="70">
        <v>46</v>
      </c>
      <c r="B48" s="82" t="s">
        <v>46</v>
      </c>
      <c r="C48" s="77">
        <v>14278</v>
      </c>
      <c r="D48" s="77">
        <v>16083</v>
      </c>
      <c r="E48" s="77">
        <v>15867</v>
      </c>
      <c r="F48" s="77"/>
      <c r="G48" s="77"/>
      <c r="H48" s="77"/>
      <c r="I48" s="83">
        <f t="shared" si="0"/>
        <v>0.11129009665219218</v>
      </c>
      <c r="J48" s="78">
        <f t="shared" si="1"/>
        <v>1589</v>
      </c>
      <c r="K48" s="78">
        <f t="shared" si="2"/>
        <v>-216</v>
      </c>
      <c r="L48" s="78">
        <f t="shared" si="3"/>
        <v>0</v>
      </c>
    </row>
    <row r="49" spans="1:12">
      <c r="A49" s="70">
        <v>47</v>
      </c>
      <c r="B49" s="82" t="s">
        <v>47</v>
      </c>
      <c r="C49" s="77">
        <v>5134</v>
      </c>
      <c r="D49" s="77">
        <v>6132</v>
      </c>
      <c r="E49" s="77">
        <v>6018</v>
      </c>
      <c r="F49" s="77"/>
      <c r="G49" s="77"/>
      <c r="H49" s="77"/>
      <c r="I49" s="83">
        <f t="shared" si="0"/>
        <v>0.17218543046357615</v>
      </c>
      <c r="J49" s="78">
        <f t="shared" si="1"/>
        <v>884</v>
      </c>
      <c r="K49" s="78">
        <f t="shared" si="2"/>
        <v>-114</v>
      </c>
      <c r="L49" s="78">
        <f t="shared" si="3"/>
        <v>0</v>
      </c>
    </row>
    <row r="50" spans="1:12">
      <c r="A50" s="70">
        <v>48</v>
      </c>
      <c r="B50" s="82" t="s">
        <v>48</v>
      </c>
      <c r="C50" s="77">
        <v>31338</v>
      </c>
      <c r="D50" s="77">
        <v>34985</v>
      </c>
      <c r="E50" s="77">
        <v>34371</v>
      </c>
      <c r="F50" s="77"/>
      <c r="G50" s="77"/>
      <c r="H50" s="77"/>
      <c r="I50" s="83">
        <f t="shared" si="0"/>
        <v>9.67834577828834E-2</v>
      </c>
      <c r="J50" s="78">
        <f t="shared" si="1"/>
        <v>3033</v>
      </c>
      <c r="K50" s="78">
        <f t="shared" si="2"/>
        <v>-614</v>
      </c>
      <c r="L50" s="78">
        <f t="shared" si="3"/>
        <v>0</v>
      </c>
    </row>
    <row r="51" spans="1:12">
      <c r="A51" s="70">
        <v>49</v>
      </c>
      <c r="B51" s="82" t="s">
        <v>49</v>
      </c>
      <c r="C51" s="77">
        <v>2049</v>
      </c>
      <c r="D51" s="77">
        <v>2430</v>
      </c>
      <c r="E51" s="77">
        <v>2284</v>
      </c>
      <c r="F51" s="77"/>
      <c r="G51" s="77"/>
      <c r="H51" s="77"/>
      <c r="I51" s="83">
        <f t="shared" si="0"/>
        <v>0.11469009272816008</v>
      </c>
      <c r="J51" s="78">
        <f t="shared" si="1"/>
        <v>235</v>
      </c>
      <c r="K51" s="78">
        <f t="shared" si="2"/>
        <v>-146</v>
      </c>
      <c r="L51" s="78">
        <f t="shared" si="3"/>
        <v>0</v>
      </c>
    </row>
    <row r="52" spans="1:12">
      <c r="A52" s="70">
        <v>50</v>
      </c>
      <c r="B52" s="82" t="s">
        <v>50</v>
      </c>
      <c r="C52" s="77">
        <v>5639</v>
      </c>
      <c r="D52" s="77">
        <v>6295</v>
      </c>
      <c r="E52" s="77">
        <v>6170</v>
      </c>
      <c r="F52" s="77"/>
      <c r="G52" s="77"/>
      <c r="H52" s="77"/>
      <c r="I52" s="83">
        <f t="shared" si="0"/>
        <v>9.4165632204291541E-2</v>
      </c>
      <c r="J52" s="78">
        <f t="shared" si="1"/>
        <v>531</v>
      </c>
      <c r="K52" s="78">
        <f t="shared" si="2"/>
        <v>-125</v>
      </c>
      <c r="L52" s="78">
        <f t="shared" si="3"/>
        <v>0</v>
      </c>
    </row>
    <row r="53" spans="1:12">
      <c r="A53" s="70">
        <v>51</v>
      </c>
      <c r="B53" s="82" t="s">
        <v>51</v>
      </c>
      <c r="C53" s="77">
        <v>5388</v>
      </c>
      <c r="D53" s="77">
        <v>6280</v>
      </c>
      <c r="E53" s="77">
        <v>6093</v>
      </c>
      <c r="F53" s="77"/>
      <c r="G53" s="77"/>
      <c r="H53" s="77"/>
      <c r="I53" s="83">
        <f t="shared" si="0"/>
        <v>0.13084632516703787</v>
      </c>
      <c r="J53" s="78">
        <f t="shared" si="1"/>
        <v>705</v>
      </c>
      <c r="K53" s="78">
        <f t="shared" si="2"/>
        <v>-187</v>
      </c>
      <c r="L53" s="78">
        <f t="shared" si="3"/>
        <v>0</v>
      </c>
    </row>
    <row r="54" spans="1:12">
      <c r="A54" s="70">
        <v>52</v>
      </c>
      <c r="B54" s="82" t="s">
        <v>52</v>
      </c>
      <c r="C54" s="77">
        <v>11569</v>
      </c>
      <c r="D54" s="77">
        <v>13207</v>
      </c>
      <c r="E54" s="77">
        <v>13039</v>
      </c>
      <c r="F54" s="77"/>
      <c r="G54" s="77"/>
      <c r="H54" s="77"/>
      <c r="I54" s="83">
        <f t="shared" si="0"/>
        <v>0.12706370472815282</v>
      </c>
      <c r="J54" s="78">
        <f t="shared" si="1"/>
        <v>1470</v>
      </c>
      <c r="K54" s="78">
        <f t="shared" si="2"/>
        <v>-168</v>
      </c>
      <c r="L54" s="78">
        <f t="shared" si="3"/>
        <v>0</v>
      </c>
    </row>
    <row r="55" spans="1:12">
      <c r="A55" s="70">
        <v>53</v>
      </c>
      <c r="B55" s="82" t="s">
        <v>53</v>
      </c>
      <c r="C55" s="77">
        <v>6235</v>
      </c>
      <c r="D55" s="77">
        <v>7197</v>
      </c>
      <c r="E55" s="77">
        <v>7071</v>
      </c>
      <c r="F55" s="77"/>
      <c r="G55" s="77"/>
      <c r="H55" s="77"/>
      <c r="I55" s="83">
        <f t="shared" si="0"/>
        <v>0.13408179631114675</v>
      </c>
      <c r="J55" s="78">
        <f t="shared" si="1"/>
        <v>836</v>
      </c>
      <c r="K55" s="78">
        <f t="shared" si="2"/>
        <v>-126</v>
      </c>
      <c r="L55" s="78">
        <f t="shared" si="3"/>
        <v>0</v>
      </c>
    </row>
    <row r="56" spans="1:12">
      <c r="A56" s="70">
        <v>54</v>
      </c>
      <c r="B56" s="82" t="s">
        <v>54</v>
      </c>
      <c r="C56" s="77">
        <v>21304</v>
      </c>
      <c r="D56" s="77">
        <v>23174</v>
      </c>
      <c r="E56" s="77">
        <v>22877</v>
      </c>
      <c r="F56" s="77"/>
      <c r="G56" s="77"/>
      <c r="H56" s="77"/>
      <c r="I56" s="83">
        <f t="shared" si="0"/>
        <v>7.3835899361622229E-2</v>
      </c>
      <c r="J56" s="78">
        <f t="shared" si="1"/>
        <v>1573</v>
      </c>
      <c r="K56" s="78">
        <f t="shared" si="2"/>
        <v>-297</v>
      </c>
      <c r="L56" s="78">
        <f t="shared" si="3"/>
        <v>0</v>
      </c>
    </row>
    <row r="57" spans="1:12">
      <c r="A57" s="70">
        <v>55</v>
      </c>
      <c r="B57" s="82" t="s">
        <v>55</v>
      </c>
      <c r="C57" s="77">
        <v>23410</v>
      </c>
      <c r="D57" s="77">
        <v>26260</v>
      </c>
      <c r="E57" s="77">
        <v>26049</v>
      </c>
      <c r="F57" s="77"/>
      <c r="G57" s="77"/>
      <c r="H57" s="77"/>
      <c r="I57" s="83">
        <f t="shared" si="0"/>
        <v>0.11272960273387442</v>
      </c>
      <c r="J57" s="78">
        <f t="shared" si="1"/>
        <v>2639</v>
      </c>
      <c r="K57" s="78">
        <f t="shared" si="2"/>
        <v>-211</v>
      </c>
      <c r="L57" s="78">
        <f t="shared" si="3"/>
        <v>0</v>
      </c>
    </row>
    <row r="58" spans="1:12">
      <c r="A58" s="70">
        <v>56</v>
      </c>
      <c r="B58" s="82" t="s">
        <v>56</v>
      </c>
      <c r="C58" s="77">
        <v>2042</v>
      </c>
      <c r="D58" s="77">
        <v>2447</v>
      </c>
      <c r="E58" s="77">
        <v>2380</v>
      </c>
      <c r="F58" s="77"/>
      <c r="G58" s="77"/>
      <c r="H58" s="77"/>
      <c r="I58" s="83">
        <f t="shared" si="0"/>
        <v>0.16552399608227228</v>
      </c>
      <c r="J58" s="78">
        <f t="shared" si="1"/>
        <v>338</v>
      </c>
      <c r="K58" s="78">
        <f t="shared" si="2"/>
        <v>-67</v>
      </c>
      <c r="L58" s="78">
        <f t="shared" si="3"/>
        <v>0</v>
      </c>
    </row>
    <row r="59" spans="1:12">
      <c r="A59" s="70">
        <v>57</v>
      </c>
      <c r="B59" s="82" t="s">
        <v>57</v>
      </c>
      <c r="C59" s="77">
        <v>3781</v>
      </c>
      <c r="D59" s="77">
        <v>4268</v>
      </c>
      <c r="E59" s="77">
        <v>4225</v>
      </c>
      <c r="F59" s="77"/>
      <c r="G59" s="77"/>
      <c r="H59" s="77"/>
      <c r="I59" s="83">
        <f t="shared" si="0"/>
        <v>0.11742925152076171</v>
      </c>
      <c r="J59" s="78">
        <f t="shared" si="1"/>
        <v>444</v>
      </c>
      <c r="K59" s="78">
        <f t="shared" si="2"/>
        <v>-43</v>
      </c>
      <c r="L59" s="78">
        <f t="shared" si="3"/>
        <v>0</v>
      </c>
    </row>
    <row r="60" spans="1:12">
      <c r="A60" s="70">
        <v>58</v>
      </c>
      <c r="B60" s="82" t="s">
        <v>58</v>
      </c>
      <c r="C60" s="77">
        <v>8849</v>
      </c>
      <c r="D60" s="77">
        <v>10200</v>
      </c>
      <c r="E60" s="77">
        <v>9832</v>
      </c>
      <c r="F60" s="77"/>
      <c r="G60" s="77"/>
      <c r="H60" s="77"/>
      <c r="I60" s="83">
        <f t="shared" si="0"/>
        <v>0.11108599841790033</v>
      </c>
      <c r="J60" s="78">
        <f t="shared" si="1"/>
        <v>983</v>
      </c>
      <c r="K60" s="78">
        <f t="shared" si="2"/>
        <v>-368</v>
      </c>
      <c r="L60" s="78">
        <f t="shared" si="3"/>
        <v>0</v>
      </c>
    </row>
    <row r="61" spans="1:12">
      <c r="A61" s="70">
        <v>59</v>
      </c>
      <c r="B61" s="82" t="s">
        <v>59</v>
      </c>
      <c r="C61" s="77">
        <v>22096</v>
      </c>
      <c r="D61" s="77">
        <v>24723</v>
      </c>
      <c r="E61" s="77">
        <v>24497</v>
      </c>
      <c r="F61" s="77"/>
      <c r="G61" s="77"/>
      <c r="H61" s="77"/>
      <c r="I61" s="83">
        <f t="shared" si="0"/>
        <v>0.10866220130340333</v>
      </c>
      <c r="J61" s="78">
        <f t="shared" si="1"/>
        <v>2401</v>
      </c>
      <c r="K61" s="78">
        <f t="shared" si="2"/>
        <v>-226</v>
      </c>
      <c r="L61" s="78">
        <f t="shared" si="3"/>
        <v>0</v>
      </c>
    </row>
    <row r="62" spans="1:12">
      <c r="A62" s="70">
        <v>60</v>
      </c>
      <c r="B62" s="82" t="s">
        <v>60</v>
      </c>
      <c r="C62" s="77">
        <v>7781</v>
      </c>
      <c r="D62" s="77">
        <v>9019</v>
      </c>
      <c r="E62" s="77">
        <v>8854</v>
      </c>
      <c r="F62" s="77"/>
      <c r="G62" s="77"/>
      <c r="H62" s="77"/>
      <c r="I62" s="83">
        <f t="shared" si="0"/>
        <v>0.13790001285181852</v>
      </c>
      <c r="J62" s="78">
        <f t="shared" si="1"/>
        <v>1073</v>
      </c>
      <c r="K62" s="78">
        <f t="shared" si="2"/>
        <v>-165</v>
      </c>
      <c r="L62" s="78">
        <f t="shared" si="3"/>
        <v>0</v>
      </c>
    </row>
    <row r="63" spans="1:12">
      <c r="A63" s="70">
        <v>61</v>
      </c>
      <c r="B63" s="82" t="s">
        <v>61</v>
      </c>
      <c r="C63" s="77">
        <v>16700</v>
      </c>
      <c r="D63" s="77">
        <v>18508</v>
      </c>
      <c r="E63" s="77">
        <v>18380</v>
      </c>
      <c r="F63" s="77"/>
      <c r="G63" s="77"/>
      <c r="H63" s="77"/>
      <c r="I63" s="83">
        <f t="shared" si="0"/>
        <v>0.10059880239520957</v>
      </c>
      <c r="J63" s="78">
        <f t="shared" si="1"/>
        <v>1680</v>
      </c>
      <c r="K63" s="78">
        <f t="shared" si="2"/>
        <v>-128</v>
      </c>
      <c r="L63" s="78">
        <f t="shared" si="3"/>
        <v>0</v>
      </c>
    </row>
    <row r="64" spans="1:12">
      <c r="A64" s="70">
        <v>62</v>
      </c>
      <c r="B64" s="82" t="s">
        <v>62</v>
      </c>
      <c r="C64" s="77">
        <v>1069</v>
      </c>
      <c r="D64" s="77">
        <v>1265</v>
      </c>
      <c r="E64" s="77">
        <v>1220</v>
      </c>
      <c r="F64" s="77"/>
      <c r="G64" s="77"/>
      <c r="H64" s="77"/>
      <c r="I64" s="83">
        <f t="shared" si="0"/>
        <v>0.14125350795135641</v>
      </c>
      <c r="J64" s="78">
        <f t="shared" si="1"/>
        <v>151</v>
      </c>
      <c r="K64" s="78">
        <f t="shared" si="2"/>
        <v>-45</v>
      </c>
      <c r="L64" s="78">
        <f t="shared" si="3"/>
        <v>0</v>
      </c>
    </row>
    <row r="65" spans="1:12">
      <c r="A65" s="70">
        <v>63</v>
      </c>
      <c r="B65" s="82" t="s">
        <v>63</v>
      </c>
      <c r="C65" s="77">
        <v>11770</v>
      </c>
      <c r="D65" s="77">
        <v>13293</v>
      </c>
      <c r="E65" s="77">
        <v>13203</v>
      </c>
      <c r="F65" s="77"/>
      <c r="G65" s="77"/>
      <c r="H65" s="77"/>
      <c r="I65" s="83">
        <f t="shared" si="0"/>
        <v>0.12175021240441801</v>
      </c>
      <c r="J65" s="78">
        <f t="shared" si="1"/>
        <v>1433</v>
      </c>
      <c r="K65" s="78">
        <f t="shared" si="2"/>
        <v>-90</v>
      </c>
      <c r="L65" s="78">
        <f t="shared" si="3"/>
        <v>0</v>
      </c>
    </row>
    <row r="66" spans="1:12">
      <c r="A66" s="70">
        <v>64</v>
      </c>
      <c r="B66" s="82" t="s">
        <v>64</v>
      </c>
      <c r="C66" s="77">
        <v>8010</v>
      </c>
      <c r="D66" s="77">
        <v>9341</v>
      </c>
      <c r="E66" s="77">
        <v>9222</v>
      </c>
      <c r="F66" s="77"/>
      <c r="G66" s="77"/>
      <c r="H66" s="77"/>
      <c r="I66" s="83">
        <f t="shared" si="0"/>
        <v>0.15131086142322098</v>
      </c>
      <c r="J66" s="78">
        <f t="shared" si="1"/>
        <v>1212</v>
      </c>
      <c r="K66" s="78">
        <f t="shared" si="2"/>
        <v>-119</v>
      </c>
      <c r="L66" s="78">
        <f t="shared" si="3"/>
        <v>0</v>
      </c>
    </row>
    <row r="67" spans="1:12">
      <c r="A67" s="70">
        <v>65</v>
      </c>
      <c r="B67" s="82" t="s">
        <v>65</v>
      </c>
      <c r="C67" s="77">
        <v>7796</v>
      </c>
      <c r="D67" s="77">
        <v>8852</v>
      </c>
      <c r="E67" s="77">
        <v>8725</v>
      </c>
      <c r="F67" s="77"/>
      <c r="G67" s="77"/>
      <c r="H67" s="77"/>
      <c r="I67" s="83">
        <f t="shared" si="0"/>
        <v>0.11916367367880965</v>
      </c>
      <c r="J67" s="78">
        <f t="shared" si="1"/>
        <v>929</v>
      </c>
      <c r="K67" s="78">
        <f t="shared" si="2"/>
        <v>-127</v>
      </c>
      <c r="L67" s="78">
        <f t="shared" si="3"/>
        <v>0</v>
      </c>
    </row>
    <row r="68" spans="1:12">
      <c r="A68" s="70">
        <v>66</v>
      </c>
      <c r="B68" s="82" t="s">
        <v>66</v>
      </c>
      <c r="C68" s="77">
        <v>5373</v>
      </c>
      <c r="D68" s="77">
        <v>6057</v>
      </c>
      <c r="E68" s="77">
        <v>5868</v>
      </c>
      <c r="F68" s="77"/>
      <c r="G68" s="77"/>
      <c r="H68" s="77"/>
      <c r="I68" s="83">
        <f t="shared" ref="I68:I84" si="4">(E68-C68)/C68</f>
        <v>9.212730318257957E-2</v>
      </c>
      <c r="J68" s="78">
        <f t="shared" ref="J68:J84" si="5">E68-C68</f>
        <v>495</v>
      </c>
      <c r="K68" s="78">
        <f t="shared" ref="K68:K84" si="6">E68-D68</f>
        <v>-189</v>
      </c>
      <c r="L68" s="78">
        <f t="shared" ref="L68:L84" si="7">H68-G68</f>
        <v>0</v>
      </c>
    </row>
    <row r="69" spans="1:12">
      <c r="A69" s="70">
        <v>67</v>
      </c>
      <c r="B69" s="82" t="s">
        <v>67</v>
      </c>
      <c r="C69" s="77">
        <v>10480</v>
      </c>
      <c r="D69" s="77">
        <v>11291</v>
      </c>
      <c r="E69" s="77">
        <v>11110</v>
      </c>
      <c r="F69" s="77"/>
      <c r="G69" s="77"/>
      <c r="H69" s="77"/>
      <c r="I69" s="83">
        <f t="shared" si="4"/>
        <v>6.0114503816793896E-2</v>
      </c>
      <c r="J69" s="78">
        <f t="shared" si="5"/>
        <v>630</v>
      </c>
      <c r="K69" s="78">
        <f t="shared" si="6"/>
        <v>-181</v>
      </c>
      <c r="L69" s="78">
        <f t="shared" si="7"/>
        <v>0</v>
      </c>
    </row>
    <row r="70" spans="1:12">
      <c r="A70" s="70">
        <v>68</v>
      </c>
      <c r="B70" s="82" t="s">
        <v>68</v>
      </c>
      <c r="C70" s="77">
        <v>6432</v>
      </c>
      <c r="D70" s="77">
        <v>7400</v>
      </c>
      <c r="E70" s="77">
        <v>7238</v>
      </c>
      <c r="F70" s="77"/>
      <c r="G70" s="77"/>
      <c r="H70" s="77"/>
      <c r="I70" s="83">
        <f t="shared" si="4"/>
        <v>0.12531094527363185</v>
      </c>
      <c r="J70" s="78">
        <f t="shared" si="5"/>
        <v>806</v>
      </c>
      <c r="K70" s="78">
        <f t="shared" si="6"/>
        <v>-162</v>
      </c>
      <c r="L70" s="78">
        <f t="shared" si="7"/>
        <v>0</v>
      </c>
    </row>
    <row r="71" spans="1:12">
      <c r="A71" s="70">
        <v>69</v>
      </c>
      <c r="B71" s="82" t="s">
        <v>69</v>
      </c>
      <c r="C71" s="77">
        <v>1034</v>
      </c>
      <c r="D71" s="77">
        <v>1233</v>
      </c>
      <c r="E71" s="77">
        <v>1184</v>
      </c>
      <c r="F71" s="77"/>
      <c r="G71" s="77"/>
      <c r="H71" s="77"/>
      <c r="I71" s="83">
        <f t="shared" si="4"/>
        <v>0.14506769825918761</v>
      </c>
      <c r="J71" s="78">
        <f t="shared" si="5"/>
        <v>150</v>
      </c>
      <c r="K71" s="78">
        <f t="shared" si="6"/>
        <v>-49</v>
      </c>
      <c r="L71" s="78">
        <f t="shared" si="7"/>
        <v>0</v>
      </c>
    </row>
    <row r="72" spans="1:12">
      <c r="A72" s="70">
        <v>70</v>
      </c>
      <c r="B72" s="82" t="s">
        <v>70</v>
      </c>
      <c r="C72" s="77">
        <v>4056</v>
      </c>
      <c r="D72" s="77">
        <v>4724</v>
      </c>
      <c r="E72" s="77">
        <v>4578</v>
      </c>
      <c r="F72" s="77"/>
      <c r="G72" s="77"/>
      <c r="H72" s="77"/>
      <c r="I72" s="83">
        <f t="shared" si="4"/>
        <v>0.128698224852071</v>
      </c>
      <c r="J72" s="78">
        <f t="shared" si="5"/>
        <v>522</v>
      </c>
      <c r="K72" s="78">
        <f t="shared" si="6"/>
        <v>-146</v>
      </c>
      <c r="L72" s="78">
        <f t="shared" si="7"/>
        <v>0</v>
      </c>
    </row>
    <row r="73" spans="1:12">
      <c r="A73" s="70">
        <v>71</v>
      </c>
      <c r="B73" s="82" t="s">
        <v>71</v>
      </c>
      <c r="C73" s="77">
        <v>4527</v>
      </c>
      <c r="D73" s="77">
        <v>5042</v>
      </c>
      <c r="E73" s="77">
        <v>4922</v>
      </c>
      <c r="F73" s="77"/>
      <c r="G73" s="77"/>
      <c r="H73" s="77"/>
      <c r="I73" s="83">
        <f t="shared" si="4"/>
        <v>8.7254252264192617E-2</v>
      </c>
      <c r="J73" s="78">
        <f t="shared" si="5"/>
        <v>395</v>
      </c>
      <c r="K73" s="78">
        <f t="shared" si="6"/>
        <v>-120</v>
      </c>
      <c r="L73" s="78">
        <f t="shared" si="7"/>
        <v>0</v>
      </c>
    </row>
    <row r="74" spans="1:12">
      <c r="A74" s="70">
        <v>72</v>
      </c>
      <c r="B74" s="82" t="s">
        <v>72</v>
      </c>
      <c r="C74" s="77">
        <v>3644</v>
      </c>
      <c r="D74" s="77">
        <v>4352</v>
      </c>
      <c r="E74" s="77">
        <v>4294</v>
      </c>
      <c r="F74" s="77"/>
      <c r="G74" s="77"/>
      <c r="H74" s="77"/>
      <c r="I74" s="83">
        <f t="shared" si="4"/>
        <v>0.17837541163556531</v>
      </c>
      <c r="J74" s="78">
        <f t="shared" si="5"/>
        <v>650</v>
      </c>
      <c r="K74" s="78">
        <f t="shared" si="6"/>
        <v>-58</v>
      </c>
      <c r="L74" s="78">
        <f t="shared" si="7"/>
        <v>0</v>
      </c>
    </row>
    <row r="75" spans="1:12">
      <c r="A75" s="70">
        <v>73</v>
      </c>
      <c r="B75" s="82" t="s">
        <v>73</v>
      </c>
      <c r="C75" s="77">
        <v>2129</v>
      </c>
      <c r="D75" s="77">
        <v>2649</v>
      </c>
      <c r="E75" s="77">
        <v>2566</v>
      </c>
      <c r="F75" s="77"/>
      <c r="G75" s="77"/>
      <c r="H75" s="77"/>
      <c r="I75" s="83">
        <f t="shared" si="4"/>
        <v>0.20526068576796619</v>
      </c>
      <c r="J75" s="78">
        <f t="shared" si="5"/>
        <v>437</v>
      </c>
      <c r="K75" s="78">
        <f t="shared" si="6"/>
        <v>-83</v>
      </c>
      <c r="L75" s="78">
        <f t="shared" si="7"/>
        <v>0</v>
      </c>
    </row>
    <row r="76" spans="1:12">
      <c r="A76" s="70">
        <v>74</v>
      </c>
      <c r="B76" s="82" t="s">
        <v>74</v>
      </c>
      <c r="C76" s="77">
        <v>3806</v>
      </c>
      <c r="D76" s="77">
        <v>4359</v>
      </c>
      <c r="E76" s="77">
        <v>4234</v>
      </c>
      <c r="F76" s="77"/>
      <c r="G76" s="77"/>
      <c r="H76" s="77"/>
      <c r="I76" s="83">
        <f t="shared" si="4"/>
        <v>0.11245401996847083</v>
      </c>
      <c r="J76" s="78">
        <f t="shared" si="5"/>
        <v>428</v>
      </c>
      <c r="K76" s="78">
        <f t="shared" si="6"/>
        <v>-125</v>
      </c>
      <c r="L76" s="78">
        <f t="shared" si="7"/>
        <v>0</v>
      </c>
    </row>
    <row r="77" spans="1:12">
      <c r="A77" s="70">
        <v>75</v>
      </c>
      <c r="B77" s="82" t="s">
        <v>75</v>
      </c>
      <c r="C77" s="77">
        <v>1126</v>
      </c>
      <c r="D77" s="77">
        <v>1308</v>
      </c>
      <c r="E77" s="77">
        <v>1275</v>
      </c>
      <c r="F77" s="77"/>
      <c r="G77" s="77"/>
      <c r="H77" s="77"/>
      <c r="I77" s="83">
        <f t="shared" si="4"/>
        <v>0.13232682060390763</v>
      </c>
      <c r="J77" s="78">
        <f t="shared" si="5"/>
        <v>149</v>
      </c>
      <c r="K77" s="78">
        <f t="shared" si="6"/>
        <v>-33</v>
      </c>
      <c r="L77" s="78">
        <f t="shared" si="7"/>
        <v>0</v>
      </c>
    </row>
    <row r="78" spans="1:12">
      <c r="A78" s="70">
        <v>76</v>
      </c>
      <c r="B78" s="82" t="s">
        <v>76</v>
      </c>
      <c r="C78" s="77">
        <v>1693</v>
      </c>
      <c r="D78" s="77">
        <v>2013</v>
      </c>
      <c r="E78" s="77">
        <v>1967</v>
      </c>
      <c r="F78" s="77"/>
      <c r="G78" s="77"/>
      <c r="H78" s="77"/>
      <c r="I78" s="83">
        <f t="shared" si="4"/>
        <v>0.16184288245717662</v>
      </c>
      <c r="J78" s="78">
        <f t="shared" si="5"/>
        <v>274</v>
      </c>
      <c r="K78" s="78">
        <f t="shared" si="6"/>
        <v>-46</v>
      </c>
      <c r="L78" s="78">
        <f t="shared" si="7"/>
        <v>0</v>
      </c>
    </row>
    <row r="79" spans="1:12">
      <c r="A79" s="70">
        <v>77</v>
      </c>
      <c r="B79" s="82" t="s">
        <v>77</v>
      </c>
      <c r="C79" s="77">
        <v>6467</v>
      </c>
      <c r="D79" s="77">
        <v>7121</v>
      </c>
      <c r="E79" s="77">
        <v>7043</v>
      </c>
      <c r="F79" s="77"/>
      <c r="G79" s="77"/>
      <c r="H79" s="77"/>
      <c r="I79" s="83">
        <f t="shared" si="4"/>
        <v>8.9067573836400182E-2</v>
      </c>
      <c r="J79" s="78">
        <f t="shared" si="5"/>
        <v>576</v>
      </c>
      <c r="K79" s="78">
        <f t="shared" si="6"/>
        <v>-78</v>
      </c>
      <c r="L79" s="78">
        <f t="shared" si="7"/>
        <v>0</v>
      </c>
    </row>
    <row r="80" spans="1:12">
      <c r="A80" s="70">
        <v>78</v>
      </c>
      <c r="B80" s="82" t="s">
        <v>78</v>
      </c>
      <c r="C80" s="77">
        <v>4894</v>
      </c>
      <c r="D80" s="77">
        <v>5270</v>
      </c>
      <c r="E80" s="77">
        <v>5199</v>
      </c>
      <c r="F80" s="77"/>
      <c r="G80" s="77"/>
      <c r="H80" s="77"/>
      <c r="I80" s="83">
        <f t="shared" si="4"/>
        <v>6.2321209644462611E-2</v>
      </c>
      <c r="J80" s="78">
        <f t="shared" si="5"/>
        <v>305</v>
      </c>
      <c r="K80" s="78">
        <f t="shared" si="6"/>
        <v>-71</v>
      </c>
      <c r="L80" s="78">
        <f t="shared" si="7"/>
        <v>0</v>
      </c>
    </row>
    <row r="81" spans="1:12">
      <c r="A81" s="70">
        <v>79</v>
      </c>
      <c r="B81" s="82" t="s">
        <v>79</v>
      </c>
      <c r="C81" s="77">
        <v>1447</v>
      </c>
      <c r="D81" s="77">
        <v>1673</v>
      </c>
      <c r="E81" s="77">
        <v>1640</v>
      </c>
      <c r="F81" s="77"/>
      <c r="G81" s="77"/>
      <c r="H81" s="77"/>
      <c r="I81" s="83">
        <f t="shared" si="4"/>
        <v>0.13337940566689702</v>
      </c>
      <c r="J81" s="78">
        <f t="shared" si="5"/>
        <v>193</v>
      </c>
      <c r="K81" s="78">
        <f t="shared" si="6"/>
        <v>-33</v>
      </c>
      <c r="L81" s="78">
        <f t="shared" si="7"/>
        <v>0</v>
      </c>
    </row>
    <row r="82" spans="1:12">
      <c r="A82" s="70">
        <v>80</v>
      </c>
      <c r="B82" s="82" t="s">
        <v>80</v>
      </c>
      <c r="C82" s="77">
        <v>6293</v>
      </c>
      <c r="D82" s="77">
        <v>7101</v>
      </c>
      <c r="E82" s="77">
        <v>6969</v>
      </c>
      <c r="F82" s="77"/>
      <c r="G82" s="77"/>
      <c r="H82" s="77"/>
      <c r="I82" s="83">
        <f t="shared" si="4"/>
        <v>0.10742094390592723</v>
      </c>
      <c r="J82" s="78">
        <f t="shared" si="5"/>
        <v>676</v>
      </c>
      <c r="K82" s="78">
        <f t="shared" si="6"/>
        <v>-132</v>
      </c>
      <c r="L82" s="78">
        <f t="shared" si="7"/>
        <v>0</v>
      </c>
    </row>
    <row r="83" spans="1:12">
      <c r="A83" s="70">
        <v>81</v>
      </c>
      <c r="B83" s="82" t="s">
        <v>81</v>
      </c>
      <c r="C83" s="77">
        <v>7283</v>
      </c>
      <c r="D83" s="77">
        <v>8248</v>
      </c>
      <c r="E83" s="77">
        <v>8105</v>
      </c>
      <c r="F83" s="77"/>
      <c r="G83" s="77"/>
      <c r="H83" s="77"/>
      <c r="I83" s="83">
        <f t="shared" si="4"/>
        <v>0.11286557737196211</v>
      </c>
      <c r="J83" s="78">
        <f t="shared" si="5"/>
        <v>822</v>
      </c>
      <c r="K83" s="78">
        <f t="shared" si="6"/>
        <v>-143</v>
      </c>
      <c r="L83" s="78">
        <f t="shared" si="7"/>
        <v>0</v>
      </c>
    </row>
    <row r="84" spans="1:12" s="107" customFormat="1">
      <c r="A84" s="191" t="s">
        <v>255</v>
      </c>
      <c r="B84" s="191"/>
      <c r="C84" s="109">
        <v>1693865</v>
      </c>
      <c r="D84" s="109">
        <v>1869974</v>
      </c>
      <c r="E84" s="109">
        <v>1848418</v>
      </c>
      <c r="F84" s="109"/>
      <c r="G84" s="109"/>
      <c r="H84" s="109"/>
      <c r="I84" s="104">
        <f t="shared" si="4"/>
        <v>9.1242808606352921E-2</v>
      </c>
      <c r="J84" s="110">
        <f t="shared" si="5"/>
        <v>154553</v>
      </c>
      <c r="K84" s="110">
        <f t="shared" si="6"/>
        <v>-21556</v>
      </c>
      <c r="L84" s="78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3" workbookViewId="0">
      <selection activeCell="A2" sqref="A2:A62"/>
    </sheetView>
  </sheetViews>
  <sheetFormatPr defaultRowHeight="15"/>
  <cols>
    <col min="1" max="1" width="9.140625" style="147"/>
    <col min="2" max="2" width="12.140625" style="147" customWidth="1"/>
    <col min="3" max="3" width="10.140625" style="147" customWidth="1"/>
    <col min="4" max="4" width="21.28515625" style="147" customWidth="1"/>
    <col min="5" max="5" width="9.28515625" style="147" customWidth="1"/>
    <col min="6" max="6" width="11.7109375" style="147" customWidth="1"/>
    <col min="7" max="7" width="8.7109375" style="147" customWidth="1"/>
    <col min="8" max="8" width="10.5703125" style="147" bestFit="1" customWidth="1"/>
    <col min="9" max="16384" width="9.140625" style="147"/>
  </cols>
  <sheetData>
    <row r="1" spans="1:8" ht="75">
      <c r="A1" s="167" t="s">
        <v>268</v>
      </c>
      <c r="B1" s="167" t="s">
        <v>269</v>
      </c>
      <c r="C1" s="167" t="s">
        <v>270</v>
      </c>
      <c r="D1" s="167" t="s">
        <v>271</v>
      </c>
      <c r="E1" s="167" t="s">
        <v>272</v>
      </c>
      <c r="F1" s="167" t="s">
        <v>273</v>
      </c>
      <c r="G1" s="167" t="s">
        <v>274</v>
      </c>
      <c r="H1" s="167" t="s">
        <v>275</v>
      </c>
    </row>
    <row r="2" spans="1:8">
      <c r="A2" s="175">
        <v>41275</v>
      </c>
      <c r="B2" s="150">
        <v>11698045</v>
      </c>
      <c r="C2" s="168">
        <v>100</v>
      </c>
      <c r="D2" s="150">
        <v>2963719</v>
      </c>
      <c r="E2" s="168">
        <v>100</v>
      </c>
      <c r="F2" s="150">
        <v>2667984</v>
      </c>
      <c r="G2" s="168">
        <v>100</v>
      </c>
      <c r="H2" s="150">
        <v>17329748</v>
      </c>
    </row>
    <row r="3" spans="1:8">
      <c r="A3" s="175">
        <v>41306</v>
      </c>
      <c r="B3" s="150">
        <v>11620928</v>
      </c>
      <c r="C3" s="168">
        <v>99.340770188522953</v>
      </c>
      <c r="D3" s="150">
        <v>2969232</v>
      </c>
      <c r="E3" s="168">
        <v>100.18601628561952</v>
      </c>
      <c r="F3" s="150">
        <v>2670744</v>
      </c>
      <c r="G3" s="168">
        <v>100.10344889624525</v>
      </c>
      <c r="H3" s="150">
        <v>17260904</v>
      </c>
    </row>
    <row r="4" spans="1:8">
      <c r="A4" s="175">
        <v>41334</v>
      </c>
      <c r="B4" s="150">
        <v>11896801</v>
      </c>
      <c r="C4" s="168">
        <v>101.69905313238236</v>
      </c>
      <c r="D4" s="150">
        <v>2973096</v>
      </c>
      <c r="E4" s="168">
        <v>100.31639301836645</v>
      </c>
      <c r="F4" s="150">
        <v>2651342</v>
      </c>
      <c r="G4" s="168">
        <v>99.376233140828433</v>
      </c>
      <c r="H4" s="150">
        <v>17521239</v>
      </c>
    </row>
    <row r="5" spans="1:8">
      <c r="A5" s="175">
        <v>41365</v>
      </c>
      <c r="B5" s="150">
        <v>12132681</v>
      </c>
      <c r="C5" s="168">
        <v>103.71545843771331</v>
      </c>
      <c r="D5" s="150">
        <v>2976760</v>
      </c>
      <c r="E5" s="168">
        <v>100.44002147302089</v>
      </c>
      <c r="F5" s="150">
        <v>2649513</v>
      </c>
      <c r="G5" s="168">
        <v>99.307679506323879</v>
      </c>
      <c r="H5" s="150">
        <v>17758954</v>
      </c>
    </row>
    <row r="6" spans="1:8">
      <c r="A6" s="175">
        <v>41395</v>
      </c>
      <c r="B6" s="150">
        <v>12216079</v>
      </c>
      <c r="C6" s="168">
        <v>104.42838098160847</v>
      </c>
      <c r="D6" s="150">
        <v>2981302</v>
      </c>
      <c r="E6" s="168">
        <v>100.59327486850135</v>
      </c>
      <c r="F6" s="150">
        <v>2650756</v>
      </c>
      <c r="G6" s="168">
        <v>99.354268991118388</v>
      </c>
      <c r="H6" s="150">
        <v>17848137</v>
      </c>
    </row>
    <row r="7" spans="1:8">
      <c r="A7" s="175">
        <v>41426</v>
      </c>
      <c r="B7" s="150">
        <v>12274403</v>
      </c>
      <c r="C7" s="168">
        <v>104.92696001767816</v>
      </c>
      <c r="D7" s="150">
        <v>2974355</v>
      </c>
      <c r="E7" s="168">
        <v>100.35887342895869</v>
      </c>
      <c r="F7" s="150">
        <v>2663305</v>
      </c>
      <c r="G7" s="168">
        <v>99.82462413567697</v>
      </c>
      <c r="H7" s="150">
        <v>17912063</v>
      </c>
    </row>
    <row r="8" spans="1:8">
      <c r="A8" s="175">
        <v>41456</v>
      </c>
      <c r="B8" s="150">
        <v>12200031</v>
      </c>
      <c r="C8" s="168">
        <v>104.29119566560054</v>
      </c>
      <c r="D8" s="150">
        <v>2970694</v>
      </c>
      <c r="E8" s="168">
        <v>100.23534619847563</v>
      </c>
      <c r="F8" s="150">
        <v>2668898</v>
      </c>
      <c r="G8" s="168">
        <v>100.03425807651021</v>
      </c>
      <c r="H8" s="150">
        <v>17839623</v>
      </c>
    </row>
    <row r="9" spans="1:8">
      <c r="A9" s="175">
        <v>41487</v>
      </c>
      <c r="B9" s="150">
        <v>12236880</v>
      </c>
      <c r="C9" s="168">
        <v>104.60619701839069</v>
      </c>
      <c r="D9" s="150">
        <v>2931681</v>
      </c>
      <c r="E9" s="168">
        <v>98.91899333236384</v>
      </c>
      <c r="F9" s="150">
        <v>2663081</v>
      </c>
      <c r="G9" s="168">
        <v>99.816228283228085</v>
      </c>
      <c r="H9" s="150">
        <v>17831642</v>
      </c>
    </row>
    <row r="10" spans="1:8">
      <c r="A10" s="175">
        <v>41518</v>
      </c>
      <c r="B10" s="150">
        <v>12523723</v>
      </c>
      <c r="C10" s="168">
        <v>107.05825631547836</v>
      </c>
      <c r="D10" s="150">
        <v>2883080</v>
      </c>
      <c r="E10" s="168">
        <v>97.279128014497999</v>
      </c>
      <c r="F10" s="150">
        <v>2707070</v>
      </c>
      <c r="G10" s="168">
        <v>101.46500128936304</v>
      </c>
      <c r="H10" s="150">
        <v>18113873</v>
      </c>
    </row>
    <row r="11" spans="1:8">
      <c r="A11" s="175">
        <v>41548</v>
      </c>
      <c r="B11" s="150">
        <v>12297151</v>
      </c>
      <c r="C11" s="168">
        <v>105.12141986118193</v>
      </c>
      <c r="D11" s="150">
        <v>2856746</v>
      </c>
      <c r="E11" s="168">
        <v>96.390582238059679</v>
      </c>
      <c r="F11" s="150">
        <v>2756891</v>
      </c>
      <c r="G11" s="168">
        <v>103.33236631104235</v>
      </c>
      <c r="H11" s="150">
        <v>17910788</v>
      </c>
    </row>
    <row r="12" spans="1:8">
      <c r="A12" s="175">
        <v>41579</v>
      </c>
      <c r="B12" s="150">
        <v>12433976</v>
      </c>
      <c r="C12" s="168">
        <v>106.29105974545318</v>
      </c>
      <c r="D12" s="150">
        <v>2800861</v>
      </c>
      <c r="E12" s="168">
        <v>94.504944632065317</v>
      </c>
      <c r="F12" s="150">
        <v>2766055</v>
      </c>
      <c r="G12" s="168">
        <v>103.6758466317639</v>
      </c>
      <c r="H12" s="150">
        <v>18000892</v>
      </c>
    </row>
    <row r="13" spans="1:8">
      <c r="A13" s="175">
        <v>41609</v>
      </c>
      <c r="B13" s="150">
        <v>12363785</v>
      </c>
      <c r="C13" s="168">
        <v>105.69103640822036</v>
      </c>
      <c r="D13" s="150">
        <v>2760917</v>
      </c>
      <c r="E13" s="168">
        <v>93.157178531432976</v>
      </c>
      <c r="F13" s="150">
        <v>2822178</v>
      </c>
      <c r="G13" s="168">
        <v>105.77941996653652</v>
      </c>
      <c r="H13" s="150">
        <v>17946880</v>
      </c>
    </row>
    <row r="14" spans="1:8">
      <c r="A14" s="175">
        <v>41640</v>
      </c>
      <c r="B14" s="150">
        <v>12329012</v>
      </c>
      <c r="C14" s="168">
        <v>105.39378161051698</v>
      </c>
      <c r="D14" s="150">
        <v>2720965</v>
      </c>
      <c r="E14" s="168">
        <v>91.809142499676923</v>
      </c>
      <c r="F14" s="150">
        <v>2838873</v>
      </c>
      <c r="G14" s="168">
        <v>106.40517334436788</v>
      </c>
      <c r="H14" s="150">
        <v>17888850</v>
      </c>
    </row>
    <row r="15" spans="1:8">
      <c r="A15" s="175">
        <v>41671</v>
      </c>
      <c r="B15" s="150">
        <v>12355589</v>
      </c>
      <c r="C15" s="168">
        <v>105.62097341906276</v>
      </c>
      <c r="D15" s="150">
        <v>2855300</v>
      </c>
      <c r="E15" s="168">
        <v>96.341792187450963</v>
      </c>
      <c r="F15" s="150">
        <v>2836699</v>
      </c>
      <c r="G15" s="168">
        <v>106.32368859783267</v>
      </c>
      <c r="H15" s="150">
        <v>18047588</v>
      </c>
    </row>
    <row r="16" spans="1:8">
      <c r="A16" s="175">
        <v>41699</v>
      </c>
      <c r="B16" s="150">
        <v>12566310</v>
      </c>
      <c r="C16" s="168">
        <v>107.42230859942836</v>
      </c>
      <c r="D16" s="150">
        <v>2871284</v>
      </c>
      <c r="E16" s="168">
        <v>96.881114572602868</v>
      </c>
      <c r="F16" s="150">
        <v>2849623</v>
      </c>
      <c r="G16" s="168">
        <v>106.80809929894633</v>
      </c>
      <c r="H16" s="150">
        <v>18287217</v>
      </c>
    </row>
    <row r="17" spans="1:8">
      <c r="A17" s="175">
        <v>41730</v>
      </c>
      <c r="B17" s="150">
        <v>12730077</v>
      </c>
      <c r="C17" s="168">
        <v>108.8222604717284</v>
      </c>
      <c r="D17" s="150">
        <v>2815090</v>
      </c>
      <c r="E17" s="168">
        <v>94.985050876955611</v>
      </c>
      <c r="F17" s="150">
        <v>2844868</v>
      </c>
      <c r="G17" s="168">
        <v>106.62987484182813</v>
      </c>
      <c r="H17" s="150">
        <v>18390035</v>
      </c>
    </row>
    <row r="18" spans="1:8">
      <c r="A18" s="175">
        <v>41760</v>
      </c>
      <c r="B18" s="150">
        <v>12922571</v>
      </c>
      <c r="C18" s="168">
        <v>110.46778329199452</v>
      </c>
      <c r="D18" s="150">
        <v>2815276</v>
      </c>
      <c r="E18" s="168">
        <v>94.991326775581626</v>
      </c>
      <c r="F18" s="150">
        <v>2849314</v>
      </c>
      <c r="G18" s="168">
        <v>106.79651752034496</v>
      </c>
      <c r="H18" s="150">
        <v>18587161</v>
      </c>
    </row>
    <row r="19" spans="1:8">
      <c r="A19" s="175">
        <v>41791</v>
      </c>
      <c r="B19" s="150">
        <v>13034290</v>
      </c>
      <c r="C19" s="168">
        <v>111.42280611845825</v>
      </c>
      <c r="D19" s="150">
        <v>2816946</v>
      </c>
      <c r="E19" s="168">
        <v>95.04767489765392</v>
      </c>
      <c r="F19" s="150">
        <v>2852087</v>
      </c>
      <c r="G19" s="168">
        <v>106.90045367588412</v>
      </c>
      <c r="H19" s="150">
        <v>18703323</v>
      </c>
    </row>
    <row r="20" spans="1:8">
      <c r="A20" s="175">
        <v>41821</v>
      </c>
      <c r="B20" s="150">
        <v>12701507</v>
      </c>
      <c r="C20" s="168">
        <v>108.57803162836184</v>
      </c>
      <c r="D20" s="150">
        <v>2875917</v>
      </c>
      <c r="E20" s="168">
        <v>97.037438434615424</v>
      </c>
      <c r="F20" s="150">
        <v>2864800</v>
      </c>
      <c r="G20" s="168">
        <v>107.37695578384279</v>
      </c>
      <c r="H20" s="150">
        <v>18442224</v>
      </c>
    </row>
    <row r="21" spans="1:8">
      <c r="A21" s="175">
        <v>41852</v>
      </c>
      <c r="B21" s="150">
        <v>12884711</v>
      </c>
      <c r="C21" s="168">
        <v>110.14413946945835</v>
      </c>
      <c r="D21" s="150">
        <v>2909657</v>
      </c>
      <c r="E21" s="168">
        <v>98.175872948818693</v>
      </c>
      <c r="F21" s="150">
        <v>2859563</v>
      </c>
      <c r="G21" s="168">
        <v>107.18066525136582</v>
      </c>
      <c r="H21" s="150">
        <v>18653931</v>
      </c>
    </row>
    <row r="22" spans="1:8">
      <c r="A22" s="175">
        <v>41883</v>
      </c>
      <c r="B22" s="150">
        <v>13155308</v>
      </c>
      <c r="C22" s="168">
        <v>112.45732086002404</v>
      </c>
      <c r="D22" s="150">
        <v>2907549</v>
      </c>
      <c r="E22" s="168">
        <v>98.104746097723833</v>
      </c>
      <c r="F22" s="150">
        <v>2879940</v>
      </c>
      <c r="G22" s="168">
        <v>107.94442545382581</v>
      </c>
      <c r="H22" s="150">
        <v>18942797</v>
      </c>
    </row>
    <row r="23" spans="1:8">
      <c r="A23" s="175">
        <v>41913</v>
      </c>
      <c r="B23" s="150">
        <v>13072609</v>
      </c>
      <c r="C23" s="168">
        <v>111.75037367354972</v>
      </c>
      <c r="D23" s="150">
        <v>2924846</v>
      </c>
      <c r="E23" s="168">
        <v>98.688370928552942</v>
      </c>
      <c r="F23" s="150">
        <v>2908367</v>
      </c>
      <c r="G23" s="168">
        <v>109.0099116036678</v>
      </c>
      <c r="H23" s="150">
        <v>18905822</v>
      </c>
    </row>
    <row r="24" spans="1:8">
      <c r="A24" s="175">
        <v>41944</v>
      </c>
      <c r="B24" s="150">
        <v>13100694</v>
      </c>
      <c r="C24" s="168">
        <v>111.99045652500055</v>
      </c>
      <c r="D24" s="150">
        <v>2868886</v>
      </c>
      <c r="E24" s="168">
        <v>96.800202718273894</v>
      </c>
      <c r="F24" s="150">
        <v>2929226</v>
      </c>
      <c r="G24" s="168">
        <v>109.79173788148655</v>
      </c>
      <c r="H24" s="150">
        <v>18898806</v>
      </c>
    </row>
    <row r="25" spans="1:8">
      <c r="A25" s="175">
        <v>41974</v>
      </c>
      <c r="B25" s="150">
        <v>13093230</v>
      </c>
      <c r="C25" s="168">
        <v>111.92665099168279</v>
      </c>
      <c r="D25" s="150">
        <v>2827633</v>
      </c>
      <c r="E25" s="168">
        <v>95.40826913752619</v>
      </c>
      <c r="F25" s="150">
        <v>2909003</v>
      </c>
      <c r="G25" s="168">
        <v>109.03374982758518</v>
      </c>
      <c r="H25" s="150">
        <v>18829866</v>
      </c>
    </row>
    <row r="26" spans="1:8">
      <c r="A26" s="175">
        <v>42005</v>
      </c>
      <c r="B26" s="150">
        <v>12913416</v>
      </c>
      <c r="C26" s="168">
        <v>110.38952235181179</v>
      </c>
      <c r="D26" s="150">
        <v>2821819</v>
      </c>
      <c r="E26" s="168">
        <v>95.212096693377475</v>
      </c>
      <c r="F26" s="150">
        <v>2926680</v>
      </c>
      <c r="G26" s="168">
        <v>109.69631002284872</v>
      </c>
      <c r="H26" s="150">
        <v>18661915</v>
      </c>
    </row>
    <row r="27" spans="1:8">
      <c r="A27" s="175">
        <v>42036</v>
      </c>
      <c r="B27" s="150">
        <v>12851205</v>
      </c>
      <c r="C27" s="168">
        <v>109.85771554135755</v>
      </c>
      <c r="D27" s="150">
        <v>2914541</v>
      </c>
      <c r="E27" s="168">
        <v>98.340665899837333</v>
      </c>
      <c r="F27" s="150">
        <v>2929385</v>
      </c>
      <c r="G27" s="168">
        <v>109.7976974374659</v>
      </c>
      <c r="H27" s="150">
        <v>18695131</v>
      </c>
    </row>
    <row r="28" spans="1:8">
      <c r="A28" s="175">
        <v>42064</v>
      </c>
      <c r="B28" s="150">
        <v>13148326</v>
      </c>
      <c r="C28" s="168">
        <v>112.39763567331123</v>
      </c>
      <c r="D28" s="150">
        <v>2898016</v>
      </c>
      <c r="E28" s="168">
        <v>97.783089422445244</v>
      </c>
      <c r="F28" s="150">
        <v>2926533</v>
      </c>
      <c r="G28" s="168">
        <v>109.69080024467912</v>
      </c>
      <c r="H28" s="150">
        <v>18972875</v>
      </c>
    </row>
    <row r="29" spans="1:8">
      <c r="A29" s="175">
        <v>42095</v>
      </c>
      <c r="B29" s="150">
        <v>13451823</v>
      </c>
      <c r="C29" s="168">
        <v>114.99206063919227</v>
      </c>
      <c r="D29" s="150">
        <v>2789168</v>
      </c>
      <c r="E29" s="168">
        <v>94.110406553387833</v>
      </c>
      <c r="F29" s="150">
        <v>2928695</v>
      </c>
      <c r="G29" s="168">
        <v>109.77183521340457</v>
      </c>
      <c r="H29" s="150">
        <v>19169686</v>
      </c>
    </row>
    <row r="30" spans="1:8">
      <c r="A30" s="175">
        <v>42125</v>
      </c>
      <c r="B30" s="150">
        <v>13585611</v>
      </c>
      <c r="C30" s="168">
        <v>116.13573892047775</v>
      </c>
      <c r="D30" s="150">
        <v>2874835</v>
      </c>
      <c r="E30" s="168">
        <v>97.000930250135056</v>
      </c>
      <c r="F30" s="150">
        <v>2928677</v>
      </c>
      <c r="G30" s="168">
        <v>109.77116054668994</v>
      </c>
      <c r="H30" s="150">
        <v>19389123</v>
      </c>
    </row>
    <row r="31" spans="1:8">
      <c r="A31" s="175">
        <v>42156</v>
      </c>
      <c r="B31" s="150">
        <v>13596512</v>
      </c>
      <c r="C31" s="168">
        <v>116.22892543155716</v>
      </c>
      <c r="D31" s="150">
        <v>2829934</v>
      </c>
      <c r="E31" s="168">
        <v>95.485908076980309</v>
      </c>
      <c r="F31" s="150">
        <v>2936848</v>
      </c>
      <c r="G31" s="168">
        <v>110.0774217536537</v>
      </c>
      <c r="H31" s="150">
        <v>19363294</v>
      </c>
    </row>
    <row r="32" spans="1:8">
      <c r="A32" s="175">
        <v>42186</v>
      </c>
      <c r="B32" s="150">
        <v>13318215</v>
      </c>
      <c r="C32" s="168">
        <v>113.84992107655596</v>
      </c>
      <c r="D32" s="150">
        <v>2838611</v>
      </c>
      <c r="E32" s="168">
        <v>95.778682122023042</v>
      </c>
      <c r="F32" s="150">
        <v>2948014</v>
      </c>
      <c r="G32" s="168">
        <v>110.49594000563721</v>
      </c>
      <c r="H32" s="150">
        <v>19104840</v>
      </c>
    </row>
    <row r="33" spans="1:8">
      <c r="A33" s="175">
        <v>42217</v>
      </c>
      <c r="B33" s="150">
        <v>13566414</v>
      </c>
      <c r="C33" s="168">
        <v>115.97163457654676</v>
      </c>
      <c r="D33" s="150">
        <v>2629792</v>
      </c>
      <c r="E33" s="168">
        <v>88.732838707043413</v>
      </c>
      <c r="F33" s="150">
        <v>2949836</v>
      </c>
      <c r="G33" s="168">
        <v>110.56423126975274</v>
      </c>
      <c r="H33" s="150">
        <v>19146042</v>
      </c>
    </row>
    <row r="34" spans="1:8">
      <c r="A34" s="175">
        <v>42248</v>
      </c>
      <c r="B34" s="150">
        <v>13489364</v>
      </c>
      <c r="C34" s="168">
        <v>115.31297751034468</v>
      </c>
      <c r="D34" s="150">
        <v>2841359</v>
      </c>
      <c r="E34" s="168">
        <v>95.871403463013877</v>
      </c>
      <c r="F34" s="150">
        <v>2967562</v>
      </c>
      <c r="G34" s="168">
        <v>111.22862805773947</v>
      </c>
      <c r="H34" s="150">
        <v>19298285</v>
      </c>
    </row>
    <row r="35" spans="1:8">
      <c r="A35" s="175">
        <v>42278</v>
      </c>
      <c r="B35" s="150">
        <v>13741124</v>
      </c>
      <c r="C35" s="168">
        <v>117.46513199427768</v>
      </c>
      <c r="D35" s="150">
        <v>2834268</v>
      </c>
      <c r="E35" s="168">
        <v>95.6321432632446</v>
      </c>
      <c r="F35" s="150">
        <v>3071020</v>
      </c>
      <c r="G35" s="168">
        <v>115.10638744460238</v>
      </c>
      <c r="H35" s="150">
        <v>19646412</v>
      </c>
    </row>
    <row r="36" spans="1:8">
      <c r="A36" s="175">
        <v>42309</v>
      </c>
      <c r="B36" s="150">
        <v>13755572</v>
      </c>
      <c r="C36" s="168">
        <v>117.58863981118213</v>
      </c>
      <c r="D36" s="150">
        <v>2830809</v>
      </c>
      <c r="E36" s="168">
        <v>95.515431793634946</v>
      </c>
      <c r="F36" s="150">
        <v>2996123</v>
      </c>
      <c r="G36" s="168">
        <v>112.29913672645712</v>
      </c>
      <c r="H36" s="150">
        <v>19582504</v>
      </c>
    </row>
    <row r="37" spans="1:8">
      <c r="A37" s="175">
        <v>42339</v>
      </c>
      <c r="B37" s="150">
        <v>13713717</v>
      </c>
      <c r="C37" s="168">
        <v>117.23084498307195</v>
      </c>
      <c r="D37" s="150">
        <v>2833035</v>
      </c>
      <c r="E37" s="168">
        <v>95.590540128804378</v>
      </c>
      <c r="F37" s="150">
        <v>3031979</v>
      </c>
      <c r="G37" s="168">
        <v>113.64307282202593</v>
      </c>
      <c r="H37" s="150">
        <v>19578731</v>
      </c>
    </row>
    <row r="38" spans="1:8">
      <c r="A38" s="175">
        <v>42370</v>
      </c>
      <c r="B38" s="150">
        <v>13352629</v>
      </c>
      <c r="C38" s="168">
        <v>114.14410698539798</v>
      </c>
      <c r="D38" s="150">
        <v>2803728</v>
      </c>
      <c r="E38" s="168">
        <v>94.601681198521177</v>
      </c>
      <c r="F38" s="150">
        <v>3034105</v>
      </c>
      <c r="G38" s="168">
        <v>113.72275845732209</v>
      </c>
      <c r="H38" s="150">
        <v>19190462</v>
      </c>
    </row>
    <row r="39" spans="1:8">
      <c r="A39" s="175">
        <v>42401</v>
      </c>
      <c r="B39" s="150">
        <v>13258741</v>
      </c>
      <c r="C39" s="168">
        <v>113.34151133800563</v>
      </c>
      <c r="D39" s="150">
        <v>2708174</v>
      </c>
      <c r="E39" s="168">
        <v>91.377556374271649</v>
      </c>
      <c r="F39" s="150">
        <v>3059263</v>
      </c>
      <c r="G39" s="168">
        <v>114.66571763548808</v>
      </c>
      <c r="H39" s="150">
        <v>19026178</v>
      </c>
    </row>
    <row r="40" spans="1:8">
      <c r="A40" s="175">
        <v>42430</v>
      </c>
      <c r="B40" s="150">
        <v>13503330</v>
      </c>
      <c r="C40" s="168">
        <v>115.43236498064419</v>
      </c>
      <c r="D40" s="150">
        <v>2683978</v>
      </c>
      <c r="E40" s="168">
        <v>90.561149690642068</v>
      </c>
      <c r="F40" s="150">
        <v>3068719</v>
      </c>
      <c r="G40" s="168">
        <v>115.02014254958051</v>
      </c>
      <c r="H40" s="150">
        <v>19256027</v>
      </c>
    </row>
    <row r="41" spans="1:8">
      <c r="A41" s="175">
        <v>42461</v>
      </c>
      <c r="B41" s="150">
        <v>13665900</v>
      </c>
      <c r="C41" s="168">
        <v>116.82208437392745</v>
      </c>
      <c r="D41" s="150">
        <v>2671866</v>
      </c>
      <c r="E41" s="168">
        <v>90.152473969360784</v>
      </c>
      <c r="F41" s="150">
        <v>3062031</v>
      </c>
      <c r="G41" s="168">
        <v>114.7694663836065</v>
      </c>
      <c r="H41" s="150">
        <v>19399797</v>
      </c>
    </row>
    <row r="42" spans="1:8">
      <c r="A42" s="175">
        <v>42491</v>
      </c>
      <c r="B42" s="150">
        <v>13696518</v>
      </c>
      <c r="C42" s="168">
        <v>117.08382041614647</v>
      </c>
      <c r="D42" s="150">
        <v>2683126</v>
      </c>
      <c r="E42" s="168">
        <v>90.532402025968054</v>
      </c>
      <c r="F42" s="150">
        <v>3063975</v>
      </c>
      <c r="G42" s="168">
        <v>114.84233038878796</v>
      </c>
      <c r="H42" s="150">
        <v>19443619</v>
      </c>
    </row>
    <row r="43" spans="1:8">
      <c r="A43" s="176">
        <v>42522</v>
      </c>
      <c r="B43" s="150">
        <v>13686743</v>
      </c>
      <c r="C43" s="168">
        <v>117.00025944506112</v>
      </c>
      <c r="D43" s="150">
        <v>2679867</v>
      </c>
      <c r="E43" s="168">
        <v>90.422438834450901</v>
      </c>
      <c r="F43" s="150">
        <v>3083240</v>
      </c>
      <c r="G43" s="168">
        <v>115.56441118087663</v>
      </c>
      <c r="H43" s="150">
        <v>19449850</v>
      </c>
    </row>
    <row r="44" spans="1:8">
      <c r="A44" s="176">
        <v>42552</v>
      </c>
      <c r="B44" s="150">
        <v>13362031</v>
      </c>
      <c r="C44" s="168">
        <v>114.22447938950482</v>
      </c>
      <c r="D44" s="150">
        <v>2684141</v>
      </c>
      <c r="E44" s="168">
        <v>90.566649537287446</v>
      </c>
      <c r="F44" s="150">
        <v>3071724</v>
      </c>
      <c r="G44" s="168">
        <v>115.13277440944174</v>
      </c>
      <c r="H44" s="150">
        <v>19117896</v>
      </c>
    </row>
    <row r="45" spans="1:8">
      <c r="A45" s="176">
        <v>42583</v>
      </c>
      <c r="B45" s="150">
        <v>13471407</v>
      </c>
      <c r="C45" s="168">
        <v>115.15947322821891</v>
      </c>
      <c r="D45" s="150">
        <v>2690074</v>
      </c>
      <c r="E45" s="168">
        <v>90.766837206901201</v>
      </c>
      <c r="F45" s="150">
        <v>3042243</v>
      </c>
      <c r="G45" s="168">
        <v>114.02778277530901</v>
      </c>
      <c r="H45" s="150">
        <v>19203724</v>
      </c>
    </row>
    <row r="46" spans="1:8">
      <c r="A46" s="176">
        <v>42614</v>
      </c>
      <c r="B46" s="150">
        <v>13470684</v>
      </c>
      <c r="C46" s="168">
        <v>115.15329270831151</v>
      </c>
      <c r="D46" s="150">
        <v>2692666</v>
      </c>
      <c r="E46" s="168">
        <v>90.854294890979887</v>
      </c>
      <c r="F46" s="150">
        <v>2992784</v>
      </c>
      <c r="G46" s="168">
        <v>112.17398605089086</v>
      </c>
      <c r="H46" s="150">
        <v>19156134</v>
      </c>
    </row>
    <row r="47" spans="1:8">
      <c r="A47" s="176">
        <v>42644</v>
      </c>
      <c r="B47" s="150">
        <v>13660465</v>
      </c>
      <c r="C47" s="168">
        <v>116.7756236191603</v>
      </c>
      <c r="D47" s="150">
        <v>2695038</v>
      </c>
      <c r="E47" s="168">
        <v>90.934329469156822</v>
      </c>
      <c r="F47" s="150">
        <v>2994165</v>
      </c>
      <c r="G47" s="168">
        <v>112.22574798049763</v>
      </c>
      <c r="H47" s="150">
        <v>19349668</v>
      </c>
    </row>
    <row r="48" spans="1:8">
      <c r="A48" s="176">
        <v>42675</v>
      </c>
      <c r="B48" s="150">
        <v>13583875</v>
      </c>
      <c r="C48" s="168">
        <v>116.12089883395046</v>
      </c>
      <c r="D48" s="150">
        <v>2706609</v>
      </c>
      <c r="E48" s="168">
        <v>91.324751098197908</v>
      </c>
      <c r="F48" s="150">
        <v>2985474</v>
      </c>
      <c r="G48" s="168">
        <v>111.89999640177753</v>
      </c>
      <c r="H48" s="150">
        <v>19275958</v>
      </c>
    </row>
    <row r="49" spans="1:10">
      <c r="A49" s="176">
        <v>42705</v>
      </c>
      <c r="B49" s="150">
        <v>13415843</v>
      </c>
      <c r="C49" s="168">
        <v>114.6844878781027</v>
      </c>
      <c r="D49" s="150">
        <v>2701537</v>
      </c>
      <c r="E49" s="168">
        <v>91.153614765772332</v>
      </c>
      <c r="F49" s="150">
        <v>2981646</v>
      </c>
      <c r="G49" s="168">
        <v>111.75651728046346</v>
      </c>
      <c r="H49" s="150">
        <v>19099026</v>
      </c>
    </row>
    <row r="50" spans="1:10">
      <c r="A50" s="176">
        <v>42736</v>
      </c>
      <c r="B50" s="150">
        <v>13115945</v>
      </c>
      <c r="C50" s="168">
        <v>112.12082873676756</v>
      </c>
      <c r="D50" s="150">
        <v>2520079</v>
      </c>
      <c r="E50" s="168">
        <v>85.030969535235968</v>
      </c>
      <c r="F50" s="150">
        <v>2970210</v>
      </c>
      <c r="G50" s="168">
        <v>111.32787902776029</v>
      </c>
      <c r="H50" s="150">
        <v>18606234</v>
      </c>
      <c r="J50" s="150"/>
    </row>
    <row r="51" spans="1:10">
      <c r="A51" s="176">
        <v>42767</v>
      </c>
      <c r="B51" s="150">
        <v>13126079</v>
      </c>
      <c r="C51" s="168">
        <v>112.20745859671423</v>
      </c>
      <c r="D51" s="150">
        <v>2698940</v>
      </c>
      <c r="E51" s="168">
        <v>91.065988374741323</v>
      </c>
      <c r="F51" s="150">
        <v>2965218</v>
      </c>
      <c r="G51" s="168">
        <v>111.14077145889931</v>
      </c>
      <c r="H51" s="150">
        <v>18790237</v>
      </c>
      <c r="J51" s="150"/>
    </row>
    <row r="52" spans="1:10">
      <c r="A52" s="176">
        <v>42795</v>
      </c>
      <c r="B52" s="150">
        <v>13558803</v>
      </c>
      <c r="C52" s="168">
        <v>115.90657242299889</v>
      </c>
      <c r="D52" s="150">
        <v>2734104</v>
      </c>
      <c r="E52" s="168">
        <v>92.252470628963138</v>
      </c>
      <c r="F52" s="150">
        <v>2970810</v>
      </c>
      <c r="G52" s="168">
        <v>111.35036791824839</v>
      </c>
      <c r="H52" s="150">
        <v>19263717</v>
      </c>
      <c r="J52" s="150"/>
    </row>
    <row r="53" spans="1:10">
      <c r="A53" s="176">
        <v>42826</v>
      </c>
      <c r="B53" s="150">
        <v>13849359</v>
      </c>
      <c r="C53" s="168">
        <v>118.39037206644359</v>
      </c>
      <c r="D53" s="150">
        <v>2760089</v>
      </c>
      <c r="E53" s="168">
        <v>93.129240660130066</v>
      </c>
      <c r="F53" s="150">
        <v>2969930</v>
      </c>
      <c r="G53" s="168">
        <v>111.31738421219917</v>
      </c>
      <c r="H53" s="150">
        <v>19579378</v>
      </c>
      <c r="J53" s="150"/>
    </row>
    <row r="54" spans="1:10">
      <c r="A54" s="176">
        <v>42856</v>
      </c>
      <c r="B54" s="150">
        <v>14105505</v>
      </c>
      <c r="C54" s="168">
        <v>120.580019994794</v>
      </c>
      <c r="D54" s="150">
        <v>2771634</v>
      </c>
      <c r="E54" s="168">
        <v>93.518785013019112</v>
      </c>
      <c r="F54" s="150">
        <v>2970555</v>
      </c>
      <c r="G54" s="168">
        <v>111.34081013979093</v>
      </c>
      <c r="H54" s="150">
        <v>19847694</v>
      </c>
      <c r="J54" s="150"/>
    </row>
    <row r="55" spans="1:10">
      <c r="A55" s="176">
        <v>42887</v>
      </c>
      <c r="B55" s="150">
        <v>14009873</v>
      </c>
      <c r="C55" s="168">
        <v>119.76251587337885</v>
      </c>
      <c r="D55" s="150">
        <v>2789173</v>
      </c>
      <c r="E55" s="168">
        <v>94.110575260340141</v>
      </c>
      <c r="F55" s="150">
        <v>2976758</v>
      </c>
      <c r="G55" s="168">
        <v>111.57330778595373</v>
      </c>
      <c r="H55" s="150">
        <v>19775804</v>
      </c>
      <c r="J55" s="150"/>
    </row>
    <row r="56" spans="1:10">
      <c r="A56" s="176">
        <v>42917</v>
      </c>
      <c r="B56" s="150">
        <v>14195607</v>
      </c>
      <c r="C56" s="168">
        <v>121.35025125993275</v>
      </c>
      <c r="D56" s="150">
        <v>2751389</v>
      </c>
      <c r="E56" s="168">
        <v>92.835690563106681</v>
      </c>
      <c r="F56" s="150">
        <v>2975092</v>
      </c>
      <c r="G56" s="168">
        <v>111.5108636333651</v>
      </c>
      <c r="H56" s="150">
        <v>19922088</v>
      </c>
      <c r="J56" s="150"/>
    </row>
    <row r="57" spans="1:10">
      <c r="A57" s="176">
        <v>42949</v>
      </c>
      <c r="B57" s="150">
        <v>14265038</v>
      </c>
      <c r="C57" s="168">
        <v>121.94377778509144</v>
      </c>
      <c r="D57" s="150">
        <v>2753919</v>
      </c>
      <c r="E57" s="168">
        <v>92.921056280976714</v>
      </c>
      <c r="F57" s="150">
        <v>2960311</v>
      </c>
      <c r="G57" s="168">
        <v>110.95684981619081</v>
      </c>
      <c r="H57" s="150">
        <v>19979268</v>
      </c>
      <c r="J57" s="150"/>
    </row>
    <row r="58" spans="1:10">
      <c r="A58" s="176">
        <v>42981</v>
      </c>
      <c r="B58" s="150">
        <v>14547574</v>
      </c>
      <c r="C58" s="168">
        <v>124.35901896427993</v>
      </c>
      <c r="D58" s="150">
        <v>2772117</v>
      </c>
      <c r="E58" s="168">
        <v>93.535082104612471</v>
      </c>
      <c r="F58" s="150">
        <v>2964754</v>
      </c>
      <c r="G58" s="168">
        <v>111.12338005025518</v>
      </c>
      <c r="H58" s="150">
        <v>20284445</v>
      </c>
      <c r="J58" s="150"/>
    </row>
    <row r="59" spans="1:10">
      <c r="A59" s="176">
        <v>43011</v>
      </c>
      <c r="B59" s="150">
        <v>14644895</v>
      </c>
      <c r="C59" s="168">
        <v>125.1909613956862</v>
      </c>
      <c r="D59" s="150">
        <v>2768836</v>
      </c>
      <c r="E59" s="168">
        <v>93.424376602505163</v>
      </c>
      <c r="F59" s="150">
        <v>2976497</v>
      </c>
      <c r="G59" s="168">
        <v>111.56352511859143</v>
      </c>
      <c r="H59" s="150">
        <v>20390228</v>
      </c>
      <c r="J59" s="150"/>
    </row>
    <row r="60" spans="1:10">
      <c r="A60" s="176">
        <v>43042</v>
      </c>
      <c r="B60" s="169">
        <v>14555878</v>
      </c>
      <c r="C60" s="168">
        <v>124.43000518462701</v>
      </c>
      <c r="D60" s="169">
        <v>2767790</v>
      </c>
      <c r="E60" s="168">
        <v>93.389083108081437</v>
      </c>
      <c r="F60" s="169">
        <v>2979048</v>
      </c>
      <c r="G60" s="168">
        <v>111.65914038464999</v>
      </c>
      <c r="H60" s="150">
        <v>20302716</v>
      </c>
      <c r="J60" s="169"/>
    </row>
    <row r="61" spans="1:10">
      <c r="A61" s="176">
        <v>43072</v>
      </c>
      <c r="B61" s="169">
        <v>14477817</v>
      </c>
      <c r="C61" s="168">
        <v>123.7627056486789</v>
      </c>
      <c r="D61" s="169">
        <v>2777484</v>
      </c>
      <c r="E61" s="168">
        <v>93.716172147224484</v>
      </c>
      <c r="F61" s="169">
        <v>2986088</v>
      </c>
      <c r="G61" s="168">
        <v>111.92301003304368</v>
      </c>
      <c r="H61" s="150">
        <v>20241389</v>
      </c>
      <c r="J61" s="169"/>
    </row>
    <row r="62" spans="1:10">
      <c r="A62" s="176">
        <v>43103</v>
      </c>
      <c r="B62" s="169">
        <v>14218231</v>
      </c>
      <c r="C62" s="168">
        <v>121.543651097256</v>
      </c>
      <c r="D62" s="169">
        <v>2762901</v>
      </c>
      <c r="E62" s="168">
        <v>93.224121450110488</v>
      </c>
      <c r="F62" s="169">
        <v>2989631</v>
      </c>
      <c r="G62" s="168">
        <v>112.05580693137588</v>
      </c>
      <c r="H62" s="150">
        <v>19970763</v>
      </c>
      <c r="J62" s="169"/>
    </row>
    <row r="63" spans="1:10">
      <c r="B63" s="170"/>
      <c r="C63" s="170"/>
      <c r="D63" s="170"/>
      <c r="E63" s="170"/>
      <c r="F63" s="170"/>
    </row>
    <row r="64" spans="1:10">
      <c r="B64" s="171"/>
      <c r="C64" s="171"/>
      <c r="D64" s="171"/>
      <c r="E64" s="171"/>
      <c r="F64" s="171"/>
      <c r="G64" s="170"/>
      <c r="H64" s="170"/>
    </row>
    <row r="65" spans="2:8">
      <c r="B65" s="170"/>
      <c r="C65" s="170"/>
      <c r="D65" s="170"/>
      <c r="E65" s="170"/>
      <c r="F65" s="170"/>
      <c r="G65" s="170"/>
      <c r="H65" s="17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A74" zoomScale="80" zoomScaleNormal="80" workbookViewId="0">
      <selection activeCell="B91" sqref="B91"/>
    </sheetView>
  </sheetViews>
  <sheetFormatPr defaultRowHeight="15"/>
  <cols>
    <col min="2" max="2" width="34.5703125" customWidth="1"/>
    <col min="3" max="3" width="11.42578125" style="142" customWidth="1"/>
    <col min="4" max="4" width="11.42578125" style="141" customWidth="1"/>
    <col min="5" max="5" width="11.42578125" style="143" customWidth="1"/>
    <col min="6" max="8" width="11.42578125" style="147" customWidth="1"/>
    <col min="9" max="9" width="24.42578125" customWidth="1"/>
    <col min="10" max="10" width="23.5703125" customWidth="1"/>
    <col min="11" max="11" width="30.85546875" customWidth="1"/>
    <col min="12" max="12" width="30.85546875" style="147" customWidth="1"/>
  </cols>
  <sheetData>
    <row r="1" spans="1:12" s="147" customFormat="1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2" ht="60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331</v>
      </c>
      <c r="J2" s="85" t="s">
        <v>332</v>
      </c>
      <c r="K2" s="1" t="s">
        <v>333</v>
      </c>
      <c r="L2" s="153" t="s">
        <v>334</v>
      </c>
    </row>
    <row r="3" spans="1:12">
      <c r="A3" s="79">
        <v>1</v>
      </c>
      <c r="B3" s="80" t="s">
        <v>168</v>
      </c>
      <c r="C3" s="77">
        <v>15756</v>
      </c>
      <c r="D3" s="77">
        <v>16695</v>
      </c>
      <c r="E3" s="77">
        <v>16510</v>
      </c>
      <c r="F3" s="77"/>
      <c r="G3" s="77"/>
      <c r="H3" s="77"/>
      <c r="I3" s="83">
        <f>(E3-C3)/C3</f>
        <v>4.7854785478547858E-2</v>
      </c>
      <c r="J3" s="78">
        <f>E3-C3</f>
        <v>754</v>
      </c>
      <c r="K3" s="78">
        <f>E3-D3</f>
        <v>-185</v>
      </c>
      <c r="L3" s="78">
        <f>H3-G3</f>
        <v>0</v>
      </c>
    </row>
    <row r="4" spans="1:12">
      <c r="A4" s="79">
        <v>2</v>
      </c>
      <c r="B4" s="80" t="s">
        <v>169</v>
      </c>
      <c r="C4" s="77">
        <v>1938</v>
      </c>
      <c r="D4" s="77">
        <v>3354</v>
      </c>
      <c r="E4" s="77">
        <v>2704</v>
      </c>
      <c r="F4" s="77"/>
      <c r="G4" s="77"/>
      <c r="H4" s="77"/>
      <c r="I4" s="83">
        <f t="shared" ref="I4:I67" si="0">(E4-C4)/C4</f>
        <v>0.39525283797729616</v>
      </c>
      <c r="J4" s="78">
        <f t="shared" ref="J4:J67" si="1">E4-C4</f>
        <v>766</v>
      </c>
      <c r="K4" s="78">
        <f t="shared" ref="K4:K67" si="2">E4-D4</f>
        <v>-650</v>
      </c>
      <c r="L4" s="78">
        <f t="shared" ref="L4:L67" si="3">H4-G4</f>
        <v>0</v>
      </c>
    </row>
    <row r="5" spans="1:12">
      <c r="A5" s="79">
        <v>3</v>
      </c>
      <c r="B5" s="80" t="s">
        <v>170</v>
      </c>
      <c r="C5" s="77">
        <v>1108</v>
      </c>
      <c r="D5" s="77">
        <v>1166</v>
      </c>
      <c r="E5" s="77">
        <v>1160</v>
      </c>
      <c r="F5" s="77"/>
      <c r="G5" s="77"/>
      <c r="H5" s="77"/>
      <c r="I5" s="83">
        <f t="shared" si="0"/>
        <v>4.6931407942238268E-2</v>
      </c>
      <c r="J5" s="78">
        <f t="shared" si="1"/>
        <v>52</v>
      </c>
      <c r="K5" s="78">
        <f t="shared" si="2"/>
        <v>-6</v>
      </c>
      <c r="L5" s="78">
        <f t="shared" si="3"/>
        <v>0</v>
      </c>
    </row>
    <row r="6" spans="1:12">
      <c r="A6" s="79">
        <v>5</v>
      </c>
      <c r="B6" s="80" t="s">
        <v>171</v>
      </c>
      <c r="C6" s="77">
        <v>414</v>
      </c>
      <c r="D6" s="77">
        <v>411</v>
      </c>
      <c r="E6" s="77">
        <v>405</v>
      </c>
      <c r="F6" s="77"/>
      <c r="G6" s="77"/>
      <c r="H6" s="77"/>
      <c r="I6" s="83">
        <f t="shared" si="0"/>
        <v>-2.1739130434782608E-2</v>
      </c>
      <c r="J6" s="78">
        <f t="shared" si="1"/>
        <v>-9</v>
      </c>
      <c r="K6" s="78">
        <f t="shared" si="2"/>
        <v>-6</v>
      </c>
      <c r="L6" s="78">
        <f t="shared" si="3"/>
        <v>0</v>
      </c>
    </row>
    <row r="7" spans="1:12">
      <c r="A7" s="79">
        <v>6</v>
      </c>
      <c r="B7" s="80" t="s">
        <v>172</v>
      </c>
      <c r="C7" s="77">
        <v>30</v>
      </c>
      <c r="D7" s="77">
        <v>27</v>
      </c>
      <c r="E7" s="77">
        <v>28</v>
      </c>
      <c r="F7" s="77"/>
      <c r="G7" s="77"/>
      <c r="H7" s="77"/>
      <c r="I7" s="83">
        <f t="shared" si="0"/>
        <v>-6.6666666666666666E-2</v>
      </c>
      <c r="J7" s="78">
        <f t="shared" si="1"/>
        <v>-2</v>
      </c>
      <c r="K7" s="78">
        <f t="shared" si="2"/>
        <v>1</v>
      </c>
      <c r="L7" s="78">
        <f t="shared" si="3"/>
        <v>0</v>
      </c>
    </row>
    <row r="8" spans="1:12">
      <c r="A8" s="79">
        <v>7</v>
      </c>
      <c r="B8" s="80" t="s">
        <v>173</v>
      </c>
      <c r="C8" s="77">
        <v>688</v>
      </c>
      <c r="D8" s="77">
        <v>757</v>
      </c>
      <c r="E8" s="77">
        <v>743</v>
      </c>
      <c r="F8" s="77"/>
      <c r="G8" s="77"/>
      <c r="H8" s="77"/>
      <c r="I8" s="83">
        <f t="shared" si="0"/>
        <v>7.9941860465116282E-2</v>
      </c>
      <c r="J8" s="78">
        <f t="shared" si="1"/>
        <v>55</v>
      </c>
      <c r="K8" s="78">
        <f t="shared" si="2"/>
        <v>-14</v>
      </c>
      <c r="L8" s="78">
        <f t="shared" si="3"/>
        <v>0</v>
      </c>
    </row>
    <row r="9" spans="1:12">
      <c r="A9" s="79">
        <v>8</v>
      </c>
      <c r="B9" s="80" t="s">
        <v>174</v>
      </c>
      <c r="C9" s="77">
        <v>4522</v>
      </c>
      <c r="D9" s="77">
        <v>4992</v>
      </c>
      <c r="E9" s="77">
        <v>4897</v>
      </c>
      <c r="F9" s="77"/>
      <c r="G9" s="77"/>
      <c r="H9" s="77"/>
      <c r="I9" s="83">
        <f t="shared" si="0"/>
        <v>8.2927908005307388E-2</v>
      </c>
      <c r="J9" s="78">
        <f t="shared" si="1"/>
        <v>375</v>
      </c>
      <c r="K9" s="78">
        <f t="shared" si="2"/>
        <v>-95</v>
      </c>
      <c r="L9" s="78">
        <f t="shared" si="3"/>
        <v>0</v>
      </c>
    </row>
    <row r="10" spans="1:12">
      <c r="A10" s="79">
        <v>9</v>
      </c>
      <c r="B10" s="80" t="s">
        <v>175</v>
      </c>
      <c r="C10" s="77">
        <v>491</v>
      </c>
      <c r="D10" s="77">
        <v>557</v>
      </c>
      <c r="E10" s="77">
        <v>534</v>
      </c>
      <c r="F10" s="77"/>
      <c r="G10" s="77"/>
      <c r="H10" s="77"/>
      <c r="I10" s="83">
        <f t="shared" si="0"/>
        <v>8.7576374745417518E-2</v>
      </c>
      <c r="J10" s="78">
        <f t="shared" si="1"/>
        <v>43</v>
      </c>
      <c r="K10" s="78">
        <f t="shared" si="2"/>
        <v>-23</v>
      </c>
      <c r="L10" s="78">
        <f t="shared" si="3"/>
        <v>0</v>
      </c>
    </row>
    <row r="11" spans="1:12">
      <c r="A11" s="81">
        <v>10</v>
      </c>
      <c r="B11" s="80" t="s">
        <v>176</v>
      </c>
      <c r="C11" s="77">
        <v>41260</v>
      </c>
      <c r="D11" s="77">
        <v>42649</v>
      </c>
      <c r="E11" s="77">
        <v>42484</v>
      </c>
      <c r="F11" s="77"/>
      <c r="G11" s="77"/>
      <c r="H11" s="77"/>
      <c r="I11" s="83">
        <f t="shared" si="0"/>
        <v>2.966553562772661E-2</v>
      </c>
      <c r="J11" s="78">
        <f t="shared" si="1"/>
        <v>1224</v>
      </c>
      <c r="K11" s="78">
        <f t="shared" si="2"/>
        <v>-165</v>
      </c>
      <c r="L11" s="78">
        <f t="shared" si="3"/>
        <v>0</v>
      </c>
    </row>
    <row r="12" spans="1:12">
      <c r="A12" s="81">
        <v>11</v>
      </c>
      <c r="B12" s="80" t="s">
        <v>177</v>
      </c>
      <c r="C12" s="77">
        <v>641</v>
      </c>
      <c r="D12" s="77">
        <v>660</v>
      </c>
      <c r="E12" s="77">
        <v>660</v>
      </c>
      <c r="F12" s="77"/>
      <c r="G12" s="77"/>
      <c r="H12" s="77"/>
      <c r="I12" s="83">
        <f t="shared" si="0"/>
        <v>2.9641185647425898E-2</v>
      </c>
      <c r="J12" s="78">
        <f t="shared" si="1"/>
        <v>19</v>
      </c>
      <c r="K12" s="78">
        <f t="shared" si="2"/>
        <v>0</v>
      </c>
      <c r="L12" s="78">
        <f t="shared" si="3"/>
        <v>0</v>
      </c>
    </row>
    <row r="13" spans="1:12">
      <c r="A13" s="81">
        <v>12</v>
      </c>
      <c r="B13" s="80" t="s">
        <v>178</v>
      </c>
      <c r="C13" s="77">
        <v>44</v>
      </c>
      <c r="D13" s="77">
        <v>59</v>
      </c>
      <c r="E13" s="77">
        <v>59</v>
      </c>
      <c r="F13" s="77"/>
      <c r="G13" s="77"/>
      <c r="H13" s="77"/>
      <c r="I13" s="83">
        <f t="shared" si="0"/>
        <v>0.34090909090909088</v>
      </c>
      <c r="J13" s="78">
        <f t="shared" si="1"/>
        <v>15</v>
      </c>
      <c r="K13" s="78">
        <f t="shared" si="2"/>
        <v>0</v>
      </c>
      <c r="L13" s="78">
        <f t="shared" si="3"/>
        <v>0</v>
      </c>
    </row>
    <row r="14" spans="1:12">
      <c r="A14" s="81">
        <v>13</v>
      </c>
      <c r="B14" s="80" t="s">
        <v>179</v>
      </c>
      <c r="C14" s="77">
        <v>15932</v>
      </c>
      <c r="D14" s="77">
        <v>16537</v>
      </c>
      <c r="E14" s="77">
        <v>16391</v>
      </c>
      <c r="F14" s="77"/>
      <c r="G14" s="77"/>
      <c r="H14" s="77"/>
      <c r="I14" s="83">
        <f t="shared" si="0"/>
        <v>2.8809942254581972E-2</v>
      </c>
      <c r="J14" s="78">
        <f t="shared" si="1"/>
        <v>459</v>
      </c>
      <c r="K14" s="78">
        <f t="shared" si="2"/>
        <v>-146</v>
      </c>
      <c r="L14" s="78">
        <f t="shared" si="3"/>
        <v>0</v>
      </c>
    </row>
    <row r="15" spans="1:12">
      <c r="A15" s="81">
        <v>14</v>
      </c>
      <c r="B15" s="80" t="s">
        <v>180</v>
      </c>
      <c r="C15" s="77">
        <v>31264</v>
      </c>
      <c r="D15" s="77">
        <v>32857</v>
      </c>
      <c r="E15" s="77">
        <v>32514</v>
      </c>
      <c r="F15" s="77"/>
      <c r="G15" s="77"/>
      <c r="H15" s="77"/>
      <c r="I15" s="83">
        <f t="shared" si="0"/>
        <v>3.9982088024564995E-2</v>
      </c>
      <c r="J15" s="78">
        <f t="shared" si="1"/>
        <v>1250</v>
      </c>
      <c r="K15" s="78">
        <f t="shared" si="2"/>
        <v>-343</v>
      </c>
      <c r="L15" s="78">
        <f t="shared" si="3"/>
        <v>0</v>
      </c>
    </row>
    <row r="16" spans="1:12">
      <c r="A16" s="81">
        <v>15</v>
      </c>
      <c r="B16" s="80" t="s">
        <v>181</v>
      </c>
      <c r="C16" s="77">
        <v>6229</v>
      </c>
      <c r="D16" s="77">
        <v>6438</v>
      </c>
      <c r="E16" s="77">
        <v>6396</v>
      </c>
      <c r="F16" s="77"/>
      <c r="G16" s="77"/>
      <c r="H16" s="77"/>
      <c r="I16" s="83">
        <f t="shared" si="0"/>
        <v>2.6810081875100335E-2</v>
      </c>
      <c r="J16" s="78">
        <f t="shared" si="1"/>
        <v>167</v>
      </c>
      <c r="K16" s="78">
        <f t="shared" si="2"/>
        <v>-42</v>
      </c>
      <c r="L16" s="78">
        <f t="shared" si="3"/>
        <v>0</v>
      </c>
    </row>
    <row r="17" spans="1:12">
      <c r="A17" s="81">
        <v>16</v>
      </c>
      <c r="B17" s="80" t="s">
        <v>182</v>
      </c>
      <c r="C17" s="77">
        <v>10083</v>
      </c>
      <c r="D17" s="77">
        <v>10598</v>
      </c>
      <c r="E17" s="77">
        <v>10446</v>
      </c>
      <c r="F17" s="77"/>
      <c r="G17" s="77"/>
      <c r="H17" s="77"/>
      <c r="I17" s="83">
        <f t="shared" si="0"/>
        <v>3.6001190121987506E-2</v>
      </c>
      <c r="J17" s="78">
        <f t="shared" si="1"/>
        <v>363</v>
      </c>
      <c r="K17" s="78">
        <f t="shared" si="2"/>
        <v>-152</v>
      </c>
      <c r="L17" s="78">
        <f t="shared" si="3"/>
        <v>0</v>
      </c>
    </row>
    <row r="18" spans="1:12">
      <c r="A18" s="81">
        <v>17</v>
      </c>
      <c r="B18" s="80" t="s">
        <v>183</v>
      </c>
      <c r="C18" s="77">
        <v>2377</v>
      </c>
      <c r="D18" s="77">
        <v>2542</v>
      </c>
      <c r="E18" s="77">
        <v>2548</v>
      </c>
      <c r="F18" s="77"/>
      <c r="G18" s="77"/>
      <c r="H18" s="77"/>
      <c r="I18" s="83">
        <f t="shared" si="0"/>
        <v>7.1939419436264196E-2</v>
      </c>
      <c r="J18" s="78">
        <f t="shared" si="1"/>
        <v>171</v>
      </c>
      <c r="K18" s="78">
        <f t="shared" si="2"/>
        <v>6</v>
      </c>
      <c r="L18" s="78">
        <f t="shared" si="3"/>
        <v>0</v>
      </c>
    </row>
    <row r="19" spans="1:12">
      <c r="A19" s="81">
        <v>18</v>
      </c>
      <c r="B19" s="80" t="s">
        <v>184</v>
      </c>
      <c r="C19" s="77">
        <v>7700</v>
      </c>
      <c r="D19" s="77">
        <v>7816</v>
      </c>
      <c r="E19" s="77">
        <v>7768</v>
      </c>
      <c r="F19" s="77"/>
      <c r="G19" s="77"/>
      <c r="H19" s="77"/>
      <c r="I19" s="83">
        <f t="shared" si="0"/>
        <v>8.831168831168832E-3</v>
      </c>
      <c r="J19" s="78">
        <f t="shared" si="1"/>
        <v>68</v>
      </c>
      <c r="K19" s="78">
        <f t="shared" si="2"/>
        <v>-48</v>
      </c>
      <c r="L19" s="78">
        <f t="shared" si="3"/>
        <v>0</v>
      </c>
    </row>
    <row r="20" spans="1:12">
      <c r="A20" s="81">
        <v>19</v>
      </c>
      <c r="B20" s="80" t="s">
        <v>185</v>
      </c>
      <c r="C20" s="77">
        <v>266</v>
      </c>
      <c r="D20" s="77">
        <v>267</v>
      </c>
      <c r="E20" s="77">
        <v>262</v>
      </c>
      <c r="F20" s="77"/>
      <c r="G20" s="77"/>
      <c r="H20" s="77"/>
      <c r="I20" s="83">
        <f t="shared" si="0"/>
        <v>-1.5037593984962405E-2</v>
      </c>
      <c r="J20" s="78">
        <f t="shared" si="1"/>
        <v>-4</v>
      </c>
      <c r="K20" s="78">
        <f t="shared" si="2"/>
        <v>-5</v>
      </c>
      <c r="L20" s="78">
        <f t="shared" si="3"/>
        <v>0</v>
      </c>
    </row>
    <row r="21" spans="1:12">
      <c r="A21" s="81">
        <v>20</v>
      </c>
      <c r="B21" s="80" t="s">
        <v>186</v>
      </c>
      <c r="C21" s="77">
        <v>4254</v>
      </c>
      <c r="D21" s="77">
        <v>4572</v>
      </c>
      <c r="E21" s="77">
        <v>4558</v>
      </c>
      <c r="F21" s="77"/>
      <c r="G21" s="77"/>
      <c r="H21" s="77"/>
      <c r="I21" s="83">
        <f t="shared" si="0"/>
        <v>7.1462153267512929E-2</v>
      </c>
      <c r="J21" s="78">
        <f t="shared" si="1"/>
        <v>304</v>
      </c>
      <c r="K21" s="78">
        <f t="shared" si="2"/>
        <v>-14</v>
      </c>
      <c r="L21" s="78">
        <f t="shared" si="3"/>
        <v>0</v>
      </c>
    </row>
    <row r="22" spans="1:12">
      <c r="A22" s="81">
        <v>21</v>
      </c>
      <c r="B22" s="80" t="s">
        <v>187</v>
      </c>
      <c r="C22" s="77">
        <v>330</v>
      </c>
      <c r="D22" s="77">
        <v>367</v>
      </c>
      <c r="E22" s="77">
        <v>369</v>
      </c>
      <c r="F22" s="77"/>
      <c r="G22" s="77"/>
      <c r="H22" s="77"/>
      <c r="I22" s="83">
        <f t="shared" si="0"/>
        <v>0.11818181818181818</v>
      </c>
      <c r="J22" s="78">
        <f t="shared" si="1"/>
        <v>39</v>
      </c>
      <c r="K22" s="78">
        <f t="shared" si="2"/>
        <v>2</v>
      </c>
      <c r="L22" s="78">
        <f t="shared" si="3"/>
        <v>0</v>
      </c>
    </row>
    <row r="23" spans="1:12">
      <c r="A23" s="81">
        <v>22</v>
      </c>
      <c r="B23" s="80" t="s">
        <v>188</v>
      </c>
      <c r="C23" s="77">
        <v>12557</v>
      </c>
      <c r="D23" s="77">
        <v>13238</v>
      </c>
      <c r="E23" s="77">
        <v>13134</v>
      </c>
      <c r="F23" s="77"/>
      <c r="G23" s="77"/>
      <c r="H23" s="77"/>
      <c r="I23" s="83">
        <f t="shared" si="0"/>
        <v>4.5950465875607228E-2</v>
      </c>
      <c r="J23" s="78">
        <f t="shared" si="1"/>
        <v>577</v>
      </c>
      <c r="K23" s="78">
        <f t="shared" si="2"/>
        <v>-104</v>
      </c>
      <c r="L23" s="78">
        <f t="shared" si="3"/>
        <v>0</v>
      </c>
    </row>
    <row r="24" spans="1:12">
      <c r="A24" s="81">
        <v>23</v>
      </c>
      <c r="B24" s="80" t="s">
        <v>189</v>
      </c>
      <c r="C24" s="77">
        <v>13348</v>
      </c>
      <c r="D24" s="77">
        <v>14057</v>
      </c>
      <c r="E24" s="77">
        <v>13912</v>
      </c>
      <c r="F24" s="77"/>
      <c r="G24" s="77"/>
      <c r="H24" s="77"/>
      <c r="I24" s="83">
        <f t="shared" si="0"/>
        <v>4.2253521126760563E-2</v>
      </c>
      <c r="J24" s="78">
        <f t="shared" si="1"/>
        <v>564</v>
      </c>
      <c r="K24" s="78">
        <f t="shared" si="2"/>
        <v>-145</v>
      </c>
      <c r="L24" s="78">
        <f t="shared" si="3"/>
        <v>0</v>
      </c>
    </row>
    <row r="25" spans="1:12">
      <c r="A25" s="81">
        <v>24</v>
      </c>
      <c r="B25" s="80" t="s">
        <v>190</v>
      </c>
      <c r="C25" s="77">
        <v>6638</v>
      </c>
      <c r="D25" s="77">
        <v>6755</v>
      </c>
      <c r="E25" s="77">
        <v>6676</v>
      </c>
      <c r="F25" s="77"/>
      <c r="G25" s="77"/>
      <c r="H25" s="77"/>
      <c r="I25" s="83">
        <f t="shared" si="0"/>
        <v>5.7246158481470324E-3</v>
      </c>
      <c r="J25" s="78">
        <f t="shared" si="1"/>
        <v>38</v>
      </c>
      <c r="K25" s="78">
        <f t="shared" si="2"/>
        <v>-79</v>
      </c>
      <c r="L25" s="78">
        <f t="shared" si="3"/>
        <v>0</v>
      </c>
    </row>
    <row r="26" spans="1:12">
      <c r="A26" s="81">
        <v>25</v>
      </c>
      <c r="B26" s="80" t="s">
        <v>191</v>
      </c>
      <c r="C26" s="77">
        <v>34134</v>
      </c>
      <c r="D26" s="77">
        <v>35509</v>
      </c>
      <c r="E26" s="77">
        <v>35296</v>
      </c>
      <c r="F26" s="77"/>
      <c r="G26" s="77"/>
      <c r="H26" s="77"/>
      <c r="I26" s="83">
        <f t="shared" si="0"/>
        <v>3.4042303861252711E-2</v>
      </c>
      <c r="J26" s="78">
        <f t="shared" si="1"/>
        <v>1162</v>
      </c>
      <c r="K26" s="78">
        <f t="shared" si="2"/>
        <v>-213</v>
      </c>
      <c r="L26" s="78">
        <f t="shared" si="3"/>
        <v>0</v>
      </c>
    </row>
    <row r="27" spans="1:12">
      <c r="A27" s="81">
        <v>26</v>
      </c>
      <c r="B27" s="80" t="s">
        <v>192</v>
      </c>
      <c r="C27" s="77">
        <v>1598</v>
      </c>
      <c r="D27" s="77">
        <v>1687</v>
      </c>
      <c r="E27" s="77">
        <v>1699</v>
      </c>
      <c r="F27" s="77"/>
      <c r="G27" s="77"/>
      <c r="H27" s="77"/>
      <c r="I27" s="83">
        <f t="shared" si="0"/>
        <v>6.3204005006257821E-2</v>
      </c>
      <c r="J27" s="78">
        <f t="shared" si="1"/>
        <v>101</v>
      </c>
      <c r="K27" s="78">
        <f t="shared" si="2"/>
        <v>12</v>
      </c>
      <c r="L27" s="78">
        <f t="shared" si="3"/>
        <v>0</v>
      </c>
    </row>
    <row r="28" spans="1:12">
      <c r="A28" s="81">
        <v>27</v>
      </c>
      <c r="B28" s="80" t="s">
        <v>193</v>
      </c>
      <c r="C28" s="77">
        <v>5600</v>
      </c>
      <c r="D28" s="77">
        <v>6014</v>
      </c>
      <c r="E28" s="77">
        <v>6027</v>
      </c>
      <c r="F28" s="77"/>
      <c r="G28" s="77"/>
      <c r="H28" s="77"/>
      <c r="I28" s="83">
        <f t="shared" si="0"/>
        <v>7.6249999999999998E-2</v>
      </c>
      <c r="J28" s="78">
        <f t="shared" si="1"/>
        <v>427</v>
      </c>
      <c r="K28" s="78">
        <f t="shared" si="2"/>
        <v>13</v>
      </c>
      <c r="L28" s="78">
        <f t="shared" si="3"/>
        <v>0</v>
      </c>
    </row>
    <row r="29" spans="1:12">
      <c r="A29" s="81">
        <v>28</v>
      </c>
      <c r="B29" s="80" t="s">
        <v>194</v>
      </c>
      <c r="C29" s="77">
        <v>10362</v>
      </c>
      <c r="D29" s="77">
        <v>11263</v>
      </c>
      <c r="E29" s="77">
        <v>11282</v>
      </c>
      <c r="F29" s="77"/>
      <c r="G29" s="77"/>
      <c r="H29" s="77"/>
      <c r="I29" s="83">
        <f t="shared" si="0"/>
        <v>8.8785948658560127E-2</v>
      </c>
      <c r="J29" s="78">
        <f t="shared" si="1"/>
        <v>920</v>
      </c>
      <c r="K29" s="78">
        <f t="shared" si="2"/>
        <v>19</v>
      </c>
      <c r="L29" s="78">
        <f t="shared" si="3"/>
        <v>0</v>
      </c>
    </row>
    <row r="30" spans="1:12">
      <c r="A30" s="81">
        <v>29</v>
      </c>
      <c r="B30" s="80" t="s">
        <v>195</v>
      </c>
      <c r="C30" s="77">
        <v>3393</v>
      </c>
      <c r="D30" s="77">
        <v>3598</v>
      </c>
      <c r="E30" s="77">
        <v>3595</v>
      </c>
      <c r="F30" s="77"/>
      <c r="G30" s="77"/>
      <c r="H30" s="77"/>
      <c r="I30" s="83">
        <f t="shared" si="0"/>
        <v>5.9534335396404361E-2</v>
      </c>
      <c r="J30" s="78">
        <f t="shared" si="1"/>
        <v>202</v>
      </c>
      <c r="K30" s="78">
        <f t="shared" si="2"/>
        <v>-3</v>
      </c>
      <c r="L30" s="78">
        <f t="shared" si="3"/>
        <v>0</v>
      </c>
    </row>
    <row r="31" spans="1:12">
      <c r="A31" s="81">
        <v>30</v>
      </c>
      <c r="B31" s="80" t="s">
        <v>196</v>
      </c>
      <c r="C31" s="77">
        <v>1009</v>
      </c>
      <c r="D31" s="77">
        <v>1040</v>
      </c>
      <c r="E31" s="77">
        <v>1040</v>
      </c>
      <c r="F31" s="77"/>
      <c r="G31" s="77"/>
      <c r="H31" s="77"/>
      <c r="I31" s="83">
        <f t="shared" si="0"/>
        <v>3.0723488602576808E-2</v>
      </c>
      <c r="J31" s="78">
        <f t="shared" si="1"/>
        <v>31</v>
      </c>
      <c r="K31" s="78">
        <f t="shared" si="2"/>
        <v>0</v>
      </c>
      <c r="L31" s="78">
        <f t="shared" si="3"/>
        <v>0</v>
      </c>
    </row>
    <row r="32" spans="1:12">
      <c r="A32" s="81">
        <v>31</v>
      </c>
      <c r="B32" s="80" t="s">
        <v>197</v>
      </c>
      <c r="C32" s="77">
        <v>21163</v>
      </c>
      <c r="D32" s="77">
        <v>22175</v>
      </c>
      <c r="E32" s="77">
        <v>21860</v>
      </c>
      <c r="F32" s="77"/>
      <c r="G32" s="77"/>
      <c r="H32" s="77"/>
      <c r="I32" s="83">
        <f t="shared" si="0"/>
        <v>3.2934839105986866E-2</v>
      </c>
      <c r="J32" s="78">
        <f t="shared" si="1"/>
        <v>697</v>
      </c>
      <c r="K32" s="78">
        <f t="shared" si="2"/>
        <v>-315</v>
      </c>
      <c r="L32" s="78">
        <f t="shared" si="3"/>
        <v>0</v>
      </c>
    </row>
    <row r="33" spans="1:12">
      <c r="A33" s="81">
        <v>32</v>
      </c>
      <c r="B33" s="80" t="s">
        <v>198</v>
      </c>
      <c r="C33" s="77">
        <v>6282</v>
      </c>
      <c r="D33" s="77">
        <v>6644</v>
      </c>
      <c r="E33" s="77">
        <v>6580</v>
      </c>
      <c r="F33" s="77"/>
      <c r="G33" s="77"/>
      <c r="H33" s="77"/>
      <c r="I33" s="83">
        <f t="shared" si="0"/>
        <v>4.7437121935689268E-2</v>
      </c>
      <c r="J33" s="78">
        <f t="shared" si="1"/>
        <v>298</v>
      </c>
      <c r="K33" s="78">
        <f t="shared" si="2"/>
        <v>-64</v>
      </c>
      <c r="L33" s="78">
        <f t="shared" si="3"/>
        <v>0</v>
      </c>
    </row>
    <row r="34" spans="1:12">
      <c r="A34" s="81">
        <v>33</v>
      </c>
      <c r="B34" s="80" t="s">
        <v>199</v>
      </c>
      <c r="C34" s="77">
        <v>19079</v>
      </c>
      <c r="D34" s="77">
        <v>19460</v>
      </c>
      <c r="E34" s="77">
        <v>18951</v>
      </c>
      <c r="F34" s="77"/>
      <c r="G34" s="77"/>
      <c r="H34" s="77"/>
      <c r="I34" s="83">
        <f t="shared" si="0"/>
        <v>-6.7089470098013523E-3</v>
      </c>
      <c r="J34" s="78">
        <f t="shared" si="1"/>
        <v>-128</v>
      </c>
      <c r="K34" s="78">
        <f t="shared" si="2"/>
        <v>-509</v>
      </c>
      <c r="L34" s="78">
        <f t="shared" si="3"/>
        <v>0</v>
      </c>
    </row>
    <row r="35" spans="1:12">
      <c r="A35" s="81">
        <v>35</v>
      </c>
      <c r="B35" s="80" t="s">
        <v>200</v>
      </c>
      <c r="C35" s="77">
        <v>16308</v>
      </c>
      <c r="D35" s="77">
        <v>15359</v>
      </c>
      <c r="E35" s="77">
        <v>14580</v>
      </c>
      <c r="F35" s="77"/>
      <c r="G35" s="77"/>
      <c r="H35" s="77"/>
      <c r="I35" s="83">
        <f t="shared" si="0"/>
        <v>-0.10596026490066225</v>
      </c>
      <c r="J35" s="78">
        <f t="shared" si="1"/>
        <v>-1728</v>
      </c>
      <c r="K35" s="78">
        <f t="shared" si="2"/>
        <v>-779</v>
      </c>
      <c r="L35" s="78">
        <f t="shared" si="3"/>
        <v>0</v>
      </c>
    </row>
    <row r="36" spans="1:12">
      <c r="A36" s="81">
        <v>36</v>
      </c>
      <c r="B36" s="80" t="s">
        <v>201</v>
      </c>
      <c r="C36" s="77">
        <v>780</v>
      </c>
      <c r="D36" s="77">
        <v>819</v>
      </c>
      <c r="E36" s="77">
        <v>763</v>
      </c>
      <c r="F36" s="77"/>
      <c r="G36" s="77"/>
      <c r="H36" s="77"/>
      <c r="I36" s="83">
        <f t="shared" si="0"/>
        <v>-2.1794871794871794E-2</v>
      </c>
      <c r="J36" s="78">
        <f t="shared" si="1"/>
        <v>-17</v>
      </c>
      <c r="K36" s="78">
        <f t="shared" si="2"/>
        <v>-56</v>
      </c>
      <c r="L36" s="78">
        <f t="shared" si="3"/>
        <v>0</v>
      </c>
    </row>
    <row r="37" spans="1:12">
      <c r="A37" s="81">
        <v>37</v>
      </c>
      <c r="B37" s="80" t="s">
        <v>202</v>
      </c>
      <c r="C37" s="77">
        <v>418</v>
      </c>
      <c r="D37" s="77">
        <v>508</v>
      </c>
      <c r="E37" s="77">
        <v>481</v>
      </c>
      <c r="F37" s="77"/>
      <c r="G37" s="77"/>
      <c r="H37" s="77"/>
      <c r="I37" s="83">
        <f t="shared" si="0"/>
        <v>0.15071770334928231</v>
      </c>
      <c r="J37" s="78">
        <f t="shared" si="1"/>
        <v>63</v>
      </c>
      <c r="K37" s="78">
        <f t="shared" si="2"/>
        <v>-27</v>
      </c>
      <c r="L37" s="78">
        <f t="shared" si="3"/>
        <v>0</v>
      </c>
    </row>
    <row r="38" spans="1:12">
      <c r="A38" s="81">
        <v>38</v>
      </c>
      <c r="B38" s="80" t="s">
        <v>203</v>
      </c>
      <c r="C38" s="77">
        <v>3078</v>
      </c>
      <c r="D38" s="77">
        <v>3446</v>
      </c>
      <c r="E38" s="77">
        <v>3413</v>
      </c>
      <c r="F38" s="77"/>
      <c r="G38" s="77"/>
      <c r="H38" s="77"/>
      <c r="I38" s="83">
        <f t="shared" si="0"/>
        <v>0.10883690708252111</v>
      </c>
      <c r="J38" s="78">
        <f t="shared" si="1"/>
        <v>335</v>
      </c>
      <c r="K38" s="78">
        <f t="shared" si="2"/>
        <v>-33</v>
      </c>
      <c r="L38" s="78">
        <f t="shared" si="3"/>
        <v>0</v>
      </c>
    </row>
    <row r="39" spans="1:12">
      <c r="A39" s="81">
        <v>39</v>
      </c>
      <c r="B39" s="80" t="s">
        <v>204</v>
      </c>
      <c r="C39" s="77">
        <v>115</v>
      </c>
      <c r="D39" s="77">
        <v>107</v>
      </c>
      <c r="E39" s="77">
        <v>104</v>
      </c>
      <c r="F39" s="77"/>
      <c r="G39" s="77"/>
      <c r="H39" s="77"/>
      <c r="I39" s="83">
        <f t="shared" si="0"/>
        <v>-9.5652173913043481E-2</v>
      </c>
      <c r="J39" s="78">
        <f t="shared" si="1"/>
        <v>-11</v>
      </c>
      <c r="K39" s="78">
        <f t="shared" si="2"/>
        <v>-3</v>
      </c>
      <c r="L39" s="78">
        <f t="shared" si="3"/>
        <v>0</v>
      </c>
    </row>
    <row r="40" spans="1:12">
      <c r="A40" s="81">
        <v>41</v>
      </c>
      <c r="B40" s="80" t="s">
        <v>205</v>
      </c>
      <c r="C40" s="77">
        <v>116401</v>
      </c>
      <c r="D40" s="77">
        <v>141892</v>
      </c>
      <c r="E40" s="77">
        <v>133023</v>
      </c>
      <c r="F40" s="77"/>
      <c r="G40" s="77"/>
      <c r="H40" s="77"/>
      <c r="I40" s="83">
        <f t="shared" si="0"/>
        <v>0.14279946048573466</v>
      </c>
      <c r="J40" s="78">
        <f t="shared" si="1"/>
        <v>16622</v>
      </c>
      <c r="K40" s="78">
        <f t="shared" si="2"/>
        <v>-8869</v>
      </c>
      <c r="L40" s="78">
        <f t="shared" si="3"/>
        <v>0</v>
      </c>
    </row>
    <row r="41" spans="1:12">
      <c r="A41" s="81">
        <v>42</v>
      </c>
      <c r="B41" s="80" t="s">
        <v>206</v>
      </c>
      <c r="C41" s="77">
        <v>12096</v>
      </c>
      <c r="D41" s="77">
        <v>14510</v>
      </c>
      <c r="E41" s="77">
        <v>12917</v>
      </c>
      <c r="F41" s="77"/>
      <c r="G41" s="77"/>
      <c r="H41" s="77"/>
      <c r="I41" s="83">
        <f t="shared" si="0"/>
        <v>6.7873677248677253E-2</v>
      </c>
      <c r="J41" s="78">
        <f t="shared" si="1"/>
        <v>821</v>
      </c>
      <c r="K41" s="78">
        <f t="shared" si="2"/>
        <v>-1593</v>
      </c>
      <c r="L41" s="78">
        <f t="shared" si="3"/>
        <v>0</v>
      </c>
    </row>
    <row r="42" spans="1:12">
      <c r="A42" s="81">
        <v>43</v>
      </c>
      <c r="B42" s="80" t="s">
        <v>207</v>
      </c>
      <c r="C42" s="77">
        <v>51991</v>
      </c>
      <c r="D42" s="77">
        <v>57176</v>
      </c>
      <c r="E42" s="77">
        <v>55527</v>
      </c>
      <c r="F42" s="77"/>
      <c r="G42" s="77"/>
      <c r="H42" s="77"/>
      <c r="I42" s="83">
        <f t="shared" si="0"/>
        <v>6.8011771268104093E-2</v>
      </c>
      <c r="J42" s="78">
        <f t="shared" si="1"/>
        <v>3536</v>
      </c>
      <c r="K42" s="78">
        <f t="shared" si="2"/>
        <v>-1649</v>
      </c>
      <c r="L42" s="78">
        <f t="shared" si="3"/>
        <v>0</v>
      </c>
    </row>
    <row r="43" spans="1:12">
      <c r="A43" s="81">
        <v>45</v>
      </c>
      <c r="B43" s="80" t="s">
        <v>208</v>
      </c>
      <c r="C43" s="77">
        <v>48215</v>
      </c>
      <c r="D43" s="77">
        <v>53650</v>
      </c>
      <c r="E43" s="77">
        <v>53748</v>
      </c>
      <c r="F43" s="77"/>
      <c r="G43" s="77"/>
      <c r="H43" s="77"/>
      <c r="I43" s="83">
        <f t="shared" si="0"/>
        <v>0.11475681841750493</v>
      </c>
      <c r="J43" s="78">
        <f t="shared" si="1"/>
        <v>5533</v>
      </c>
      <c r="K43" s="78">
        <f t="shared" si="2"/>
        <v>98</v>
      </c>
      <c r="L43" s="78">
        <f t="shared" si="3"/>
        <v>0</v>
      </c>
    </row>
    <row r="44" spans="1:12">
      <c r="A44" s="81">
        <v>46</v>
      </c>
      <c r="B44" s="80" t="s">
        <v>209</v>
      </c>
      <c r="C44" s="77">
        <v>125705</v>
      </c>
      <c r="D44" s="77">
        <v>136650</v>
      </c>
      <c r="E44" s="77">
        <v>136085</v>
      </c>
      <c r="F44" s="77"/>
      <c r="G44" s="77"/>
      <c r="H44" s="77"/>
      <c r="I44" s="83">
        <f t="shared" si="0"/>
        <v>8.2574281054850637E-2</v>
      </c>
      <c r="J44" s="78">
        <f t="shared" si="1"/>
        <v>10380</v>
      </c>
      <c r="K44" s="78">
        <f t="shared" si="2"/>
        <v>-565</v>
      </c>
      <c r="L44" s="78">
        <f t="shared" si="3"/>
        <v>0</v>
      </c>
    </row>
    <row r="45" spans="1:12">
      <c r="A45" s="81">
        <v>47</v>
      </c>
      <c r="B45" s="80" t="s">
        <v>210</v>
      </c>
      <c r="C45" s="77">
        <v>298474</v>
      </c>
      <c r="D45" s="77">
        <v>318457</v>
      </c>
      <c r="E45" s="77">
        <v>316405</v>
      </c>
      <c r="F45" s="77"/>
      <c r="G45" s="77"/>
      <c r="H45" s="77"/>
      <c r="I45" s="83">
        <f t="shared" si="0"/>
        <v>6.0075584473019424E-2</v>
      </c>
      <c r="J45" s="78">
        <f t="shared" si="1"/>
        <v>17931</v>
      </c>
      <c r="K45" s="78">
        <f t="shared" si="2"/>
        <v>-2052</v>
      </c>
      <c r="L45" s="78">
        <f t="shared" si="3"/>
        <v>0</v>
      </c>
    </row>
    <row r="46" spans="1:12">
      <c r="A46" s="81">
        <v>49</v>
      </c>
      <c r="B46" s="80" t="s">
        <v>211</v>
      </c>
      <c r="C46" s="77">
        <v>115801</v>
      </c>
      <c r="D46" s="77">
        <v>124261</v>
      </c>
      <c r="E46" s="77">
        <v>123586</v>
      </c>
      <c r="F46" s="77"/>
      <c r="G46" s="77"/>
      <c r="H46" s="77"/>
      <c r="I46" s="83">
        <f t="shared" si="0"/>
        <v>6.7227398727126714E-2</v>
      </c>
      <c r="J46" s="78">
        <f t="shared" si="1"/>
        <v>7785</v>
      </c>
      <c r="K46" s="78">
        <f t="shared" si="2"/>
        <v>-675</v>
      </c>
      <c r="L46" s="78">
        <f t="shared" si="3"/>
        <v>0</v>
      </c>
    </row>
    <row r="47" spans="1:12">
      <c r="A47" s="81">
        <v>50</v>
      </c>
      <c r="B47" s="80" t="s">
        <v>212</v>
      </c>
      <c r="C47" s="77">
        <v>2102</v>
      </c>
      <c r="D47" s="77">
        <v>2380</v>
      </c>
      <c r="E47" s="77">
        <v>2326</v>
      </c>
      <c r="F47" s="77"/>
      <c r="G47" s="77"/>
      <c r="H47" s="77"/>
      <c r="I47" s="83">
        <f t="shared" si="0"/>
        <v>0.1065651760228354</v>
      </c>
      <c r="J47" s="78">
        <f t="shared" si="1"/>
        <v>224</v>
      </c>
      <c r="K47" s="78">
        <f t="shared" si="2"/>
        <v>-54</v>
      </c>
      <c r="L47" s="78">
        <f t="shared" si="3"/>
        <v>0</v>
      </c>
    </row>
    <row r="48" spans="1:12">
      <c r="A48" s="81">
        <v>51</v>
      </c>
      <c r="B48" s="80" t="s">
        <v>213</v>
      </c>
      <c r="C48" s="77">
        <v>258</v>
      </c>
      <c r="D48" s="77">
        <v>275</v>
      </c>
      <c r="E48" s="77">
        <v>275</v>
      </c>
      <c r="F48" s="77"/>
      <c r="G48" s="77"/>
      <c r="H48" s="77"/>
      <c r="I48" s="83">
        <f t="shared" si="0"/>
        <v>6.589147286821706E-2</v>
      </c>
      <c r="J48" s="78">
        <f t="shared" si="1"/>
        <v>17</v>
      </c>
      <c r="K48" s="78">
        <f t="shared" si="2"/>
        <v>0</v>
      </c>
      <c r="L48" s="78">
        <f t="shared" si="3"/>
        <v>0</v>
      </c>
    </row>
    <row r="49" spans="1:12">
      <c r="A49" s="81">
        <v>52</v>
      </c>
      <c r="B49" s="80" t="s">
        <v>214</v>
      </c>
      <c r="C49" s="77">
        <v>18092</v>
      </c>
      <c r="D49" s="77">
        <v>18578</v>
      </c>
      <c r="E49" s="77">
        <v>18441</v>
      </c>
      <c r="F49" s="77"/>
      <c r="G49" s="77"/>
      <c r="H49" s="77"/>
      <c r="I49" s="83">
        <f t="shared" si="0"/>
        <v>1.9290294052619943E-2</v>
      </c>
      <c r="J49" s="78">
        <f t="shared" si="1"/>
        <v>349</v>
      </c>
      <c r="K49" s="78">
        <f t="shared" si="2"/>
        <v>-137</v>
      </c>
      <c r="L49" s="78">
        <f t="shared" si="3"/>
        <v>0</v>
      </c>
    </row>
    <row r="50" spans="1:12">
      <c r="A50" s="81">
        <v>53</v>
      </c>
      <c r="B50" s="80" t="s">
        <v>215</v>
      </c>
      <c r="C50" s="77">
        <v>2533</v>
      </c>
      <c r="D50" s="77">
        <v>2769</v>
      </c>
      <c r="E50" s="77">
        <v>2768</v>
      </c>
      <c r="F50" s="77"/>
      <c r="G50" s="77"/>
      <c r="H50" s="77"/>
      <c r="I50" s="83">
        <f t="shared" si="0"/>
        <v>9.2775365179628894E-2</v>
      </c>
      <c r="J50" s="78">
        <f t="shared" si="1"/>
        <v>235</v>
      </c>
      <c r="K50" s="78">
        <f t="shared" si="2"/>
        <v>-1</v>
      </c>
      <c r="L50" s="78">
        <f t="shared" si="3"/>
        <v>0</v>
      </c>
    </row>
    <row r="51" spans="1:12">
      <c r="A51" s="81">
        <v>55</v>
      </c>
      <c r="B51" s="80" t="s">
        <v>216</v>
      </c>
      <c r="C51" s="77">
        <v>16938</v>
      </c>
      <c r="D51" s="77">
        <v>18186</v>
      </c>
      <c r="E51" s="77">
        <v>18090</v>
      </c>
      <c r="F51" s="77"/>
      <c r="G51" s="77"/>
      <c r="H51" s="77"/>
      <c r="I51" s="83">
        <f t="shared" si="0"/>
        <v>6.8012752391073322E-2</v>
      </c>
      <c r="J51" s="78">
        <f t="shared" si="1"/>
        <v>1152</v>
      </c>
      <c r="K51" s="78">
        <f t="shared" si="2"/>
        <v>-96</v>
      </c>
      <c r="L51" s="78">
        <f t="shared" si="3"/>
        <v>0</v>
      </c>
    </row>
    <row r="52" spans="1:12">
      <c r="A52" s="81">
        <v>56</v>
      </c>
      <c r="B52" s="80" t="s">
        <v>217</v>
      </c>
      <c r="C52" s="77">
        <v>108695</v>
      </c>
      <c r="D52" s="77">
        <v>118276</v>
      </c>
      <c r="E52" s="77">
        <v>117672</v>
      </c>
      <c r="F52" s="77"/>
      <c r="G52" s="77"/>
      <c r="H52" s="77"/>
      <c r="I52" s="83">
        <f t="shared" si="0"/>
        <v>8.2588895533373202E-2</v>
      </c>
      <c r="J52" s="78">
        <f t="shared" si="1"/>
        <v>8977</v>
      </c>
      <c r="K52" s="78">
        <f t="shared" si="2"/>
        <v>-604</v>
      </c>
      <c r="L52" s="78">
        <f t="shared" si="3"/>
        <v>0</v>
      </c>
    </row>
    <row r="53" spans="1:12">
      <c r="A53" s="81">
        <v>58</v>
      </c>
      <c r="B53" s="80" t="s">
        <v>218</v>
      </c>
      <c r="C53" s="77">
        <v>2273</v>
      </c>
      <c r="D53" s="77">
        <v>2519</v>
      </c>
      <c r="E53" s="77">
        <v>2548</v>
      </c>
      <c r="F53" s="77"/>
      <c r="G53" s="77"/>
      <c r="H53" s="77"/>
      <c r="I53" s="83">
        <f t="shared" si="0"/>
        <v>0.12098548174219094</v>
      </c>
      <c r="J53" s="78">
        <f t="shared" si="1"/>
        <v>275</v>
      </c>
      <c r="K53" s="78">
        <f t="shared" si="2"/>
        <v>29</v>
      </c>
      <c r="L53" s="78">
        <f t="shared" si="3"/>
        <v>0</v>
      </c>
    </row>
    <row r="54" spans="1:12">
      <c r="A54" s="81">
        <v>59</v>
      </c>
      <c r="B54" s="80" t="s">
        <v>219</v>
      </c>
      <c r="C54" s="77">
        <v>1982</v>
      </c>
      <c r="D54" s="77">
        <v>2129</v>
      </c>
      <c r="E54" s="77">
        <v>2115</v>
      </c>
      <c r="F54" s="77"/>
      <c r="G54" s="77"/>
      <c r="H54" s="77"/>
      <c r="I54" s="83">
        <f t="shared" si="0"/>
        <v>6.7103935418768926E-2</v>
      </c>
      <c r="J54" s="78">
        <f t="shared" si="1"/>
        <v>133</v>
      </c>
      <c r="K54" s="78">
        <f t="shared" si="2"/>
        <v>-14</v>
      </c>
      <c r="L54" s="78">
        <f t="shared" si="3"/>
        <v>0</v>
      </c>
    </row>
    <row r="55" spans="1:12">
      <c r="A55" s="81">
        <v>60</v>
      </c>
      <c r="B55" s="80" t="s">
        <v>220</v>
      </c>
      <c r="C55" s="77">
        <v>707</v>
      </c>
      <c r="D55" s="77">
        <v>749</v>
      </c>
      <c r="E55" s="77">
        <v>750</v>
      </c>
      <c r="F55" s="77"/>
      <c r="G55" s="77"/>
      <c r="H55" s="77"/>
      <c r="I55" s="83">
        <f t="shared" si="0"/>
        <v>6.0820367751060818E-2</v>
      </c>
      <c r="J55" s="78">
        <f t="shared" si="1"/>
        <v>43</v>
      </c>
      <c r="K55" s="78">
        <f t="shared" si="2"/>
        <v>1</v>
      </c>
      <c r="L55" s="78">
        <f t="shared" si="3"/>
        <v>0</v>
      </c>
    </row>
    <row r="56" spans="1:12">
      <c r="A56" s="81">
        <v>61</v>
      </c>
      <c r="B56" s="80" t="s">
        <v>221</v>
      </c>
      <c r="C56" s="77">
        <v>3091</v>
      </c>
      <c r="D56" s="77">
        <v>3208</v>
      </c>
      <c r="E56" s="77">
        <v>3110</v>
      </c>
      <c r="F56" s="77"/>
      <c r="G56" s="77"/>
      <c r="H56" s="77"/>
      <c r="I56" s="83">
        <f t="shared" si="0"/>
        <v>6.1468780329990294E-3</v>
      </c>
      <c r="J56" s="78">
        <f t="shared" si="1"/>
        <v>19</v>
      </c>
      <c r="K56" s="78">
        <f t="shared" si="2"/>
        <v>-98</v>
      </c>
      <c r="L56" s="78">
        <f t="shared" si="3"/>
        <v>0</v>
      </c>
    </row>
    <row r="57" spans="1:12">
      <c r="A57" s="81">
        <v>62</v>
      </c>
      <c r="B57" s="80" t="s">
        <v>222</v>
      </c>
      <c r="C57" s="77">
        <v>7611</v>
      </c>
      <c r="D57" s="77">
        <v>8367</v>
      </c>
      <c r="E57" s="77">
        <v>8411</v>
      </c>
      <c r="F57" s="77"/>
      <c r="G57" s="77"/>
      <c r="H57" s="77"/>
      <c r="I57" s="83">
        <f t="shared" si="0"/>
        <v>0.10511102351859151</v>
      </c>
      <c r="J57" s="78">
        <f t="shared" si="1"/>
        <v>800</v>
      </c>
      <c r="K57" s="78">
        <f t="shared" si="2"/>
        <v>44</v>
      </c>
      <c r="L57" s="78">
        <f t="shared" si="3"/>
        <v>0</v>
      </c>
    </row>
    <row r="58" spans="1:12">
      <c r="A58" s="81">
        <v>63</v>
      </c>
      <c r="B58" s="80" t="s">
        <v>223</v>
      </c>
      <c r="C58" s="77">
        <v>1587</v>
      </c>
      <c r="D58" s="77">
        <v>1665</v>
      </c>
      <c r="E58" s="77">
        <v>1607</v>
      </c>
      <c r="F58" s="77"/>
      <c r="G58" s="77"/>
      <c r="H58" s="77"/>
      <c r="I58" s="83">
        <f t="shared" si="0"/>
        <v>1.2602394454946439E-2</v>
      </c>
      <c r="J58" s="78">
        <f t="shared" si="1"/>
        <v>20</v>
      </c>
      <c r="K58" s="78">
        <f t="shared" si="2"/>
        <v>-58</v>
      </c>
      <c r="L58" s="78">
        <f t="shared" si="3"/>
        <v>0</v>
      </c>
    </row>
    <row r="59" spans="1:12">
      <c r="A59" s="81">
        <v>64</v>
      </c>
      <c r="B59" s="80" t="s">
        <v>224</v>
      </c>
      <c r="C59" s="77">
        <v>7145</v>
      </c>
      <c r="D59" s="77">
        <v>7186</v>
      </c>
      <c r="E59" s="77">
        <v>7163</v>
      </c>
      <c r="F59" s="77"/>
      <c r="G59" s="77"/>
      <c r="H59" s="77"/>
      <c r="I59" s="83">
        <f t="shared" si="0"/>
        <v>2.5192442267319803E-3</v>
      </c>
      <c r="J59" s="78">
        <f t="shared" si="1"/>
        <v>18</v>
      </c>
      <c r="K59" s="78">
        <f t="shared" si="2"/>
        <v>-23</v>
      </c>
      <c r="L59" s="78">
        <f t="shared" si="3"/>
        <v>0</v>
      </c>
    </row>
    <row r="60" spans="1:12">
      <c r="A60" s="81">
        <v>65</v>
      </c>
      <c r="B60" s="80" t="s">
        <v>225</v>
      </c>
      <c r="C60" s="77">
        <v>3877</v>
      </c>
      <c r="D60" s="77">
        <v>3834</v>
      </c>
      <c r="E60" s="77">
        <v>3807</v>
      </c>
      <c r="F60" s="77"/>
      <c r="G60" s="77"/>
      <c r="H60" s="77"/>
      <c r="I60" s="83">
        <f t="shared" si="0"/>
        <v>-1.8055197317513542E-2</v>
      </c>
      <c r="J60" s="78">
        <f t="shared" si="1"/>
        <v>-70</v>
      </c>
      <c r="K60" s="78">
        <f t="shared" si="2"/>
        <v>-27</v>
      </c>
      <c r="L60" s="78">
        <f t="shared" si="3"/>
        <v>0</v>
      </c>
    </row>
    <row r="61" spans="1:12">
      <c r="A61" s="81">
        <v>66</v>
      </c>
      <c r="B61" s="80" t="s">
        <v>226</v>
      </c>
      <c r="C61" s="77">
        <v>11297</v>
      </c>
      <c r="D61" s="77">
        <v>11841</v>
      </c>
      <c r="E61" s="77">
        <v>11833</v>
      </c>
      <c r="F61" s="77"/>
      <c r="G61" s="77"/>
      <c r="H61" s="77"/>
      <c r="I61" s="83">
        <f t="shared" si="0"/>
        <v>4.7446224661414536E-2</v>
      </c>
      <c r="J61" s="78">
        <f t="shared" si="1"/>
        <v>536</v>
      </c>
      <c r="K61" s="78">
        <f t="shared" si="2"/>
        <v>-8</v>
      </c>
      <c r="L61" s="78">
        <f t="shared" si="3"/>
        <v>0</v>
      </c>
    </row>
    <row r="62" spans="1:12">
      <c r="A62" s="81">
        <v>68</v>
      </c>
      <c r="B62" s="80" t="s">
        <v>227</v>
      </c>
      <c r="C62" s="77">
        <v>52899</v>
      </c>
      <c r="D62" s="77">
        <v>59651</v>
      </c>
      <c r="E62" s="77">
        <v>60766</v>
      </c>
      <c r="F62" s="77"/>
      <c r="G62" s="77"/>
      <c r="H62" s="77"/>
      <c r="I62" s="83">
        <f t="shared" si="0"/>
        <v>0.14871736705797842</v>
      </c>
      <c r="J62" s="78">
        <f t="shared" si="1"/>
        <v>7867</v>
      </c>
      <c r="K62" s="78">
        <f t="shared" si="2"/>
        <v>1115</v>
      </c>
      <c r="L62" s="78">
        <f t="shared" si="3"/>
        <v>0</v>
      </c>
    </row>
    <row r="63" spans="1:12">
      <c r="A63" s="81">
        <v>69</v>
      </c>
      <c r="B63" s="80" t="s">
        <v>228</v>
      </c>
      <c r="C63" s="77">
        <v>46329</v>
      </c>
      <c r="D63" s="77">
        <v>49558</v>
      </c>
      <c r="E63" s="77">
        <v>49701</v>
      </c>
      <c r="F63" s="77"/>
      <c r="G63" s="77"/>
      <c r="H63" s="77"/>
      <c r="I63" s="83">
        <f t="shared" si="0"/>
        <v>7.2783785533898859E-2</v>
      </c>
      <c r="J63" s="78">
        <f t="shared" si="1"/>
        <v>3372</v>
      </c>
      <c r="K63" s="78">
        <f t="shared" si="2"/>
        <v>143</v>
      </c>
      <c r="L63" s="78">
        <f t="shared" si="3"/>
        <v>0</v>
      </c>
    </row>
    <row r="64" spans="1:12">
      <c r="A64" s="81">
        <v>70</v>
      </c>
      <c r="B64" s="80" t="s">
        <v>229</v>
      </c>
      <c r="C64" s="77">
        <v>19773</v>
      </c>
      <c r="D64" s="77">
        <v>20107</v>
      </c>
      <c r="E64" s="77">
        <v>19994</v>
      </c>
      <c r="F64" s="77"/>
      <c r="G64" s="77"/>
      <c r="H64" s="77"/>
      <c r="I64" s="83">
        <f t="shared" si="0"/>
        <v>1.1176857330703484E-2</v>
      </c>
      <c r="J64" s="78">
        <f t="shared" si="1"/>
        <v>221</v>
      </c>
      <c r="K64" s="78">
        <f t="shared" si="2"/>
        <v>-113</v>
      </c>
      <c r="L64" s="78">
        <f t="shared" si="3"/>
        <v>0</v>
      </c>
    </row>
    <row r="65" spans="1:12">
      <c r="A65" s="81">
        <v>71</v>
      </c>
      <c r="B65" s="80" t="s">
        <v>230</v>
      </c>
      <c r="C65" s="77">
        <v>22215</v>
      </c>
      <c r="D65" s="77">
        <v>24709</v>
      </c>
      <c r="E65" s="77">
        <v>24408</v>
      </c>
      <c r="F65" s="77"/>
      <c r="G65" s="77"/>
      <c r="H65" s="77"/>
      <c r="I65" s="83">
        <f t="shared" si="0"/>
        <v>9.8717083051991894E-2</v>
      </c>
      <c r="J65" s="78">
        <f t="shared" si="1"/>
        <v>2193</v>
      </c>
      <c r="K65" s="78">
        <f t="shared" si="2"/>
        <v>-301</v>
      </c>
      <c r="L65" s="78">
        <f t="shared" si="3"/>
        <v>0</v>
      </c>
    </row>
    <row r="66" spans="1:12">
      <c r="A66" s="81">
        <v>72</v>
      </c>
      <c r="B66" s="80" t="s">
        <v>231</v>
      </c>
      <c r="C66" s="77">
        <v>785</v>
      </c>
      <c r="D66" s="77">
        <v>863</v>
      </c>
      <c r="E66" s="77">
        <v>851</v>
      </c>
      <c r="F66" s="77"/>
      <c r="G66" s="77"/>
      <c r="H66" s="77"/>
      <c r="I66" s="83">
        <f t="shared" si="0"/>
        <v>8.4076433121019103E-2</v>
      </c>
      <c r="J66" s="78">
        <f t="shared" si="1"/>
        <v>66</v>
      </c>
      <c r="K66" s="78">
        <f t="shared" si="2"/>
        <v>-12</v>
      </c>
      <c r="L66" s="78">
        <f t="shared" si="3"/>
        <v>0</v>
      </c>
    </row>
    <row r="67" spans="1:12">
      <c r="A67" s="81">
        <v>73</v>
      </c>
      <c r="B67" s="80" t="s">
        <v>232</v>
      </c>
      <c r="C67" s="77">
        <v>7037</v>
      </c>
      <c r="D67" s="77">
        <v>7384</v>
      </c>
      <c r="E67" s="77">
        <v>7292</v>
      </c>
      <c r="F67" s="77"/>
      <c r="G67" s="77"/>
      <c r="H67" s="77"/>
      <c r="I67" s="83">
        <f t="shared" si="0"/>
        <v>3.623703282648856E-2</v>
      </c>
      <c r="J67" s="78">
        <f t="shared" si="1"/>
        <v>255</v>
      </c>
      <c r="K67" s="78">
        <f t="shared" si="2"/>
        <v>-92</v>
      </c>
      <c r="L67" s="78">
        <f t="shared" si="3"/>
        <v>0</v>
      </c>
    </row>
    <row r="68" spans="1:12">
      <c r="A68" s="81">
        <v>74</v>
      </c>
      <c r="B68" s="80" t="s">
        <v>233</v>
      </c>
      <c r="C68" s="77">
        <v>7473</v>
      </c>
      <c r="D68" s="77">
        <v>8590</v>
      </c>
      <c r="E68" s="77">
        <v>8600</v>
      </c>
      <c r="F68" s="77"/>
      <c r="G68" s="77"/>
      <c r="H68" s="77"/>
      <c r="I68" s="83">
        <f t="shared" ref="I68:I92" si="4">(E68-C68)/C68</f>
        <v>0.1508095811588385</v>
      </c>
      <c r="J68" s="78">
        <f t="shared" ref="J68:J92" si="5">E68-C68</f>
        <v>1127</v>
      </c>
      <c r="K68" s="78">
        <f t="shared" ref="K68:K92" si="6">E68-D68</f>
        <v>10</v>
      </c>
      <c r="L68" s="78">
        <f t="shared" ref="L68:L92" si="7">H68-G68</f>
        <v>0</v>
      </c>
    </row>
    <row r="69" spans="1:12">
      <c r="A69" s="81">
        <v>75</v>
      </c>
      <c r="B69" s="80" t="s">
        <v>234</v>
      </c>
      <c r="C69" s="77">
        <v>2128</v>
      </c>
      <c r="D69" s="77">
        <v>2499</v>
      </c>
      <c r="E69" s="77">
        <v>2510</v>
      </c>
      <c r="F69" s="77"/>
      <c r="G69" s="77"/>
      <c r="H69" s="77"/>
      <c r="I69" s="83">
        <f t="shared" si="4"/>
        <v>0.17951127819548873</v>
      </c>
      <c r="J69" s="78">
        <f t="shared" si="5"/>
        <v>382</v>
      </c>
      <c r="K69" s="78">
        <f t="shared" si="6"/>
        <v>11</v>
      </c>
      <c r="L69" s="78">
        <f t="shared" si="7"/>
        <v>0</v>
      </c>
    </row>
    <row r="70" spans="1:12">
      <c r="A70" s="81">
        <v>77</v>
      </c>
      <c r="B70" s="80" t="s">
        <v>235</v>
      </c>
      <c r="C70" s="77">
        <v>5372</v>
      </c>
      <c r="D70" s="77">
        <v>5783</v>
      </c>
      <c r="E70" s="77">
        <v>5716</v>
      </c>
      <c r="F70" s="77"/>
      <c r="G70" s="77"/>
      <c r="H70" s="77"/>
      <c r="I70" s="83">
        <f t="shared" si="4"/>
        <v>6.4035740878629926E-2</v>
      </c>
      <c r="J70" s="78">
        <f t="shared" si="5"/>
        <v>344</v>
      </c>
      <c r="K70" s="78">
        <f t="shared" si="6"/>
        <v>-67</v>
      </c>
      <c r="L70" s="78">
        <f t="shared" si="7"/>
        <v>0</v>
      </c>
    </row>
    <row r="71" spans="1:12">
      <c r="A71" s="81">
        <v>78</v>
      </c>
      <c r="B71" s="80" t="s">
        <v>236</v>
      </c>
      <c r="C71" s="77">
        <v>1664</v>
      </c>
      <c r="D71" s="77">
        <v>2102</v>
      </c>
      <c r="E71" s="77">
        <v>2073</v>
      </c>
      <c r="F71" s="77"/>
      <c r="G71" s="77"/>
      <c r="H71" s="77"/>
      <c r="I71" s="83">
        <f t="shared" si="4"/>
        <v>0.24579326923076922</v>
      </c>
      <c r="J71" s="78">
        <f t="shared" si="5"/>
        <v>409</v>
      </c>
      <c r="K71" s="78">
        <f t="shared" si="6"/>
        <v>-29</v>
      </c>
      <c r="L71" s="78">
        <f t="shared" si="7"/>
        <v>0</v>
      </c>
    </row>
    <row r="72" spans="1:12">
      <c r="A72" s="81">
        <v>79</v>
      </c>
      <c r="B72" s="80" t="s">
        <v>237</v>
      </c>
      <c r="C72" s="77">
        <v>7687</v>
      </c>
      <c r="D72" s="77">
        <v>8006</v>
      </c>
      <c r="E72" s="77">
        <v>7894</v>
      </c>
      <c r="F72" s="77"/>
      <c r="G72" s="77"/>
      <c r="H72" s="77"/>
      <c r="I72" s="83">
        <f t="shared" si="4"/>
        <v>2.692858072069728E-2</v>
      </c>
      <c r="J72" s="78">
        <f t="shared" si="5"/>
        <v>207</v>
      </c>
      <c r="K72" s="78">
        <f t="shared" si="6"/>
        <v>-112</v>
      </c>
      <c r="L72" s="78">
        <f t="shared" si="7"/>
        <v>0</v>
      </c>
    </row>
    <row r="73" spans="1:12">
      <c r="A73" s="81">
        <v>80</v>
      </c>
      <c r="B73" s="80" t="s">
        <v>238</v>
      </c>
      <c r="C73" s="77">
        <v>19841</v>
      </c>
      <c r="D73" s="77">
        <v>21212</v>
      </c>
      <c r="E73" s="77">
        <v>21181</v>
      </c>
      <c r="F73" s="77"/>
      <c r="G73" s="77"/>
      <c r="H73" s="77"/>
      <c r="I73" s="83">
        <f t="shared" si="4"/>
        <v>6.7536918502091633E-2</v>
      </c>
      <c r="J73" s="78">
        <f t="shared" si="5"/>
        <v>1340</v>
      </c>
      <c r="K73" s="78">
        <f t="shared" si="6"/>
        <v>-31</v>
      </c>
      <c r="L73" s="78">
        <f t="shared" si="7"/>
        <v>0</v>
      </c>
    </row>
    <row r="74" spans="1:12">
      <c r="A74" s="81">
        <v>81</v>
      </c>
      <c r="B74" s="80" t="s">
        <v>239</v>
      </c>
      <c r="C74" s="77">
        <v>50081</v>
      </c>
      <c r="D74" s="77">
        <v>55765</v>
      </c>
      <c r="E74" s="77">
        <v>54370</v>
      </c>
      <c r="F74" s="77"/>
      <c r="G74" s="77"/>
      <c r="H74" s="77"/>
      <c r="I74" s="83">
        <f t="shared" si="4"/>
        <v>8.5641261156925774E-2</v>
      </c>
      <c r="J74" s="78">
        <f t="shared" si="5"/>
        <v>4289</v>
      </c>
      <c r="K74" s="78">
        <f t="shared" si="6"/>
        <v>-1395</v>
      </c>
      <c r="L74" s="78">
        <f t="shared" si="7"/>
        <v>0</v>
      </c>
    </row>
    <row r="75" spans="1:12">
      <c r="A75" s="81">
        <v>82</v>
      </c>
      <c r="B75" s="80" t="s">
        <v>240</v>
      </c>
      <c r="C75" s="77">
        <v>49250</v>
      </c>
      <c r="D75" s="77">
        <v>50405</v>
      </c>
      <c r="E75" s="77">
        <v>50047</v>
      </c>
      <c r="F75" s="77"/>
      <c r="G75" s="77"/>
      <c r="H75" s="77"/>
      <c r="I75" s="83">
        <f t="shared" si="4"/>
        <v>1.6182741116751269E-2</v>
      </c>
      <c r="J75" s="78">
        <f t="shared" si="5"/>
        <v>797</v>
      </c>
      <c r="K75" s="78">
        <f t="shared" si="6"/>
        <v>-358</v>
      </c>
      <c r="L75" s="78">
        <f t="shared" si="7"/>
        <v>0</v>
      </c>
    </row>
    <row r="76" spans="1:12">
      <c r="A76" s="81">
        <v>84</v>
      </c>
      <c r="B76" s="80" t="s">
        <v>166</v>
      </c>
      <c r="C76" s="77">
        <v>2311</v>
      </c>
      <c r="D76" s="77">
        <v>3348</v>
      </c>
      <c r="E76" s="77">
        <v>3362</v>
      </c>
      <c r="F76" s="77"/>
      <c r="G76" s="77"/>
      <c r="H76" s="77"/>
      <c r="I76" s="83">
        <f t="shared" si="4"/>
        <v>0.45478147987884032</v>
      </c>
      <c r="J76" s="78">
        <f t="shared" si="5"/>
        <v>1051</v>
      </c>
      <c r="K76" s="78">
        <f t="shared" si="6"/>
        <v>14</v>
      </c>
      <c r="L76" s="78">
        <f t="shared" si="7"/>
        <v>0</v>
      </c>
    </row>
    <row r="77" spans="1:12">
      <c r="A77" s="81">
        <v>85</v>
      </c>
      <c r="B77" s="80" t="s">
        <v>241</v>
      </c>
      <c r="C77" s="77">
        <v>31299</v>
      </c>
      <c r="D77" s="77">
        <v>33794</v>
      </c>
      <c r="E77" s="77">
        <v>33938</v>
      </c>
      <c r="F77" s="77"/>
      <c r="G77" s="77"/>
      <c r="H77" s="77"/>
      <c r="I77" s="83">
        <f t="shared" si="4"/>
        <v>8.4315792836831854E-2</v>
      </c>
      <c r="J77" s="78">
        <f t="shared" si="5"/>
        <v>2639</v>
      </c>
      <c r="K77" s="78">
        <f t="shared" si="6"/>
        <v>144</v>
      </c>
      <c r="L77" s="78">
        <f t="shared" si="7"/>
        <v>0</v>
      </c>
    </row>
    <row r="78" spans="1:12">
      <c r="A78" s="81">
        <v>86</v>
      </c>
      <c r="B78" s="80" t="s">
        <v>242</v>
      </c>
      <c r="C78" s="77">
        <v>21178</v>
      </c>
      <c r="D78" s="77">
        <v>23769</v>
      </c>
      <c r="E78" s="77">
        <v>23918</v>
      </c>
      <c r="F78" s="77"/>
      <c r="G78" s="77"/>
      <c r="H78" s="77"/>
      <c r="I78" s="83">
        <f t="shared" si="4"/>
        <v>0.12937954481065256</v>
      </c>
      <c r="J78" s="78">
        <f t="shared" si="5"/>
        <v>2740</v>
      </c>
      <c r="K78" s="78">
        <f t="shared" si="6"/>
        <v>149</v>
      </c>
      <c r="L78" s="78">
        <f t="shared" si="7"/>
        <v>0</v>
      </c>
    </row>
    <row r="79" spans="1:12">
      <c r="A79" s="81">
        <v>87</v>
      </c>
      <c r="B79" s="80" t="s">
        <v>243</v>
      </c>
      <c r="C79" s="77">
        <v>1471</v>
      </c>
      <c r="D79" s="77">
        <v>1456</v>
      </c>
      <c r="E79" s="77">
        <v>1452</v>
      </c>
      <c r="F79" s="77"/>
      <c r="G79" s="77"/>
      <c r="H79" s="77"/>
      <c r="I79" s="83">
        <f t="shared" si="4"/>
        <v>-1.291638341264446E-2</v>
      </c>
      <c r="J79" s="78">
        <f t="shared" si="5"/>
        <v>-19</v>
      </c>
      <c r="K79" s="78">
        <f t="shared" si="6"/>
        <v>-4</v>
      </c>
      <c r="L79" s="78">
        <f t="shared" si="7"/>
        <v>0</v>
      </c>
    </row>
    <row r="80" spans="1:12">
      <c r="A80" s="81">
        <v>88</v>
      </c>
      <c r="B80" s="80" t="s">
        <v>244</v>
      </c>
      <c r="C80" s="77">
        <v>4584</v>
      </c>
      <c r="D80" s="77">
        <v>4948</v>
      </c>
      <c r="E80" s="77">
        <v>4922</v>
      </c>
      <c r="F80" s="77"/>
      <c r="G80" s="77"/>
      <c r="H80" s="77"/>
      <c r="I80" s="83">
        <f t="shared" si="4"/>
        <v>7.3734729493891801E-2</v>
      </c>
      <c r="J80" s="78">
        <f t="shared" si="5"/>
        <v>338</v>
      </c>
      <c r="K80" s="78">
        <f t="shared" si="6"/>
        <v>-26</v>
      </c>
      <c r="L80" s="78">
        <f t="shared" si="7"/>
        <v>0</v>
      </c>
    </row>
    <row r="81" spans="1:12">
      <c r="A81" s="81">
        <v>90</v>
      </c>
      <c r="B81" s="80" t="s">
        <v>245</v>
      </c>
      <c r="C81" s="77">
        <v>1378</v>
      </c>
      <c r="D81" s="77">
        <v>1449</v>
      </c>
      <c r="E81" s="77">
        <v>1405</v>
      </c>
      <c r="F81" s="77"/>
      <c r="G81" s="77"/>
      <c r="H81" s="77"/>
      <c r="I81" s="83">
        <f t="shared" si="4"/>
        <v>1.9593613933236574E-2</v>
      </c>
      <c r="J81" s="78">
        <f t="shared" si="5"/>
        <v>27</v>
      </c>
      <c r="K81" s="78">
        <f t="shared" si="6"/>
        <v>-44</v>
      </c>
      <c r="L81" s="78">
        <f t="shared" si="7"/>
        <v>0</v>
      </c>
    </row>
    <row r="82" spans="1:12">
      <c r="A82" s="81">
        <v>91</v>
      </c>
      <c r="B82" s="80" t="s">
        <v>246</v>
      </c>
      <c r="C82" s="77">
        <v>264</v>
      </c>
      <c r="D82" s="77">
        <v>427</v>
      </c>
      <c r="E82" s="77">
        <v>414</v>
      </c>
      <c r="F82" s="77"/>
      <c r="G82" s="77"/>
      <c r="H82" s="77"/>
      <c r="I82" s="83">
        <f t="shared" si="4"/>
        <v>0.56818181818181823</v>
      </c>
      <c r="J82" s="78">
        <f t="shared" si="5"/>
        <v>150</v>
      </c>
      <c r="K82" s="78">
        <f t="shared" si="6"/>
        <v>-13</v>
      </c>
      <c r="L82" s="78">
        <f t="shared" si="7"/>
        <v>0</v>
      </c>
    </row>
    <row r="83" spans="1:12">
      <c r="A83" s="81">
        <v>92</v>
      </c>
      <c r="B83" s="80" t="s">
        <v>247</v>
      </c>
      <c r="C83" s="77">
        <v>3584</v>
      </c>
      <c r="D83" s="77">
        <v>3279</v>
      </c>
      <c r="E83" s="77">
        <v>3231</v>
      </c>
      <c r="F83" s="77"/>
      <c r="G83" s="77"/>
      <c r="H83" s="77"/>
      <c r="I83" s="83">
        <f t="shared" si="4"/>
        <v>-9.8493303571428575E-2</v>
      </c>
      <c r="J83" s="78">
        <f t="shared" si="5"/>
        <v>-353</v>
      </c>
      <c r="K83" s="78">
        <f t="shared" si="6"/>
        <v>-48</v>
      </c>
      <c r="L83" s="78">
        <f t="shared" si="7"/>
        <v>0</v>
      </c>
    </row>
    <row r="84" spans="1:12">
      <c r="A84" s="81">
        <v>93</v>
      </c>
      <c r="B84" s="80" t="s">
        <v>248</v>
      </c>
      <c r="C84" s="77">
        <v>7231</v>
      </c>
      <c r="D84" s="77">
        <v>8094</v>
      </c>
      <c r="E84" s="77">
        <v>8110</v>
      </c>
      <c r="F84" s="77"/>
      <c r="G84" s="77"/>
      <c r="H84" s="77"/>
      <c r="I84" s="83">
        <f t="shared" si="4"/>
        <v>0.12155995021435487</v>
      </c>
      <c r="J84" s="78">
        <f t="shared" si="5"/>
        <v>879</v>
      </c>
      <c r="K84" s="78">
        <f t="shared" si="6"/>
        <v>16</v>
      </c>
      <c r="L84" s="78">
        <f t="shared" si="7"/>
        <v>0</v>
      </c>
    </row>
    <row r="85" spans="1:12">
      <c r="A85" s="81">
        <v>94</v>
      </c>
      <c r="B85" s="80" t="s">
        <v>249</v>
      </c>
      <c r="C85" s="77">
        <v>9619</v>
      </c>
      <c r="D85" s="77">
        <v>10594</v>
      </c>
      <c r="E85" s="77">
        <v>10652</v>
      </c>
      <c r="F85" s="77"/>
      <c r="G85" s="77"/>
      <c r="H85" s="77"/>
      <c r="I85" s="83">
        <f t="shared" si="4"/>
        <v>0.10739162075059777</v>
      </c>
      <c r="J85" s="78">
        <f t="shared" si="5"/>
        <v>1033</v>
      </c>
      <c r="K85" s="78">
        <f t="shared" si="6"/>
        <v>58</v>
      </c>
      <c r="L85" s="78">
        <f t="shared" si="7"/>
        <v>0</v>
      </c>
    </row>
    <row r="86" spans="1:12">
      <c r="A86" s="81">
        <v>95</v>
      </c>
      <c r="B86" s="80" t="s">
        <v>250</v>
      </c>
      <c r="C86" s="77">
        <v>11500</v>
      </c>
      <c r="D86" s="77">
        <v>11952</v>
      </c>
      <c r="E86" s="77">
        <v>11883</v>
      </c>
      <c r="F86" s="77"/>
      <c r="G86" s="77"/>
      <c r="H86" s="77"/>
      <c r="I86" s="83">
        <f t="shared" si="4"/>
        <v>3.3304347826086954E-2</v>
      </c>
      <c r="J86" s="78">
        <f t="shared" si="5"/>
        <v>383</v>
      </c>
      <c r="K86" s="78">
        <f t="shared" si="6"/>
        <v>-69</v>
      </c>
      <c r="L86" s="78">
        <f t="shared" si="7"/>
        <v>0</v>
      </c>
    </row>
    <row r="87" spans="1:12">
      <c r="A87" s="81">
        <v>96</v>
      </c>
      <c r="B87" s="80" t="s">
        <v>251</v>
      </c>
      <c r="C87" s="77">
        <v>28194</v>
      </c>
      <c r="D87" s="77">
        <v>31401</v>
      </c>
      <c r="E87" s="77">
        <v>30910</v>
      </c>
      <c r="F87" s="77"/>
      <c r="G87" s="77"/>
      <c r="H87" s="77"/>
      <c r="I87" s="83">
        <f t="shared" si="4"/>
        <v>9.6332553025466408E-2</v>
      </c>
      <c r="J87" s="78">
        <f t="shared" si="5"/>
        <v>2716</v>
      </c>
      <c r="K87" s="78">
        <f t="shared" si="6"/>
        <v>-491</v>
      </c>
      <c r="L87" s="78">
        <f t="shared" si="7"/>
        <v>0</v>
      </c>
    </row>
    <row r="88" spans="1:12">
      <c r="A88" s="81">
        <v>97</v>
      </c>
      <c r="B88" s="80" t="s">
        <v>252</v>
      </c>
      <c r="C88" s="77">
        <v>19750</v>
      </c>
      <c r="D88" s="77">
        <v>15024</v>
      </c>
      <c r="E88" s="77">
        <v>14690</v>
      </c>
      <c r="F88" s="77"/>
      <c r="G88" s="77"/>
      <c r="H88" s="77"/>
      <c r="I88" s="83">
        <f t="shared" si="4"/>
        <v>-0.25620253164556961</v>
      </c>
      <c r="J88" s="78">
        <f t="shared" si="5"/>
        <v>-5060</v>
      </c>
      <c r="K88" s="78">
        <f t="shared" si="6"/>
        <v>-334</v>
      </c>
      <c r="L88" s="78">
        <f t="shared" si="7"/>
        <v>0</v>
      </c>
    </row>
    <row r="89" spans="1:12">
      <c r="A89" s="81">
        <v>98</v>
      </c>
      <c r="B89" s="80" t="s">
        <v>253</v>
      </c>
      <c r="C89" s="77">
        <v>457</v>
      </c>
      <c r="D89" s="77">
        <v>405</v>
      </c>
      <c r="E89" s="77">
        <v>398</v>
      </c>
      <c r="F89" s="77"/>
      <c r="G89" s="77"/>
      <c r="H89" s="77"/>
      <c r="I89" s="83">
        <f t="shared" si="4"/>
        <v>-0.12910284463894967</v>
      </c>
      <c r="J89" s="78">
        <f t="shared" si="5"/>
        <v>-59</v>
      </c>
      <c r="K89" s="78">
        <f t="shared" si="6"/>
        <v>-7</v>
      </c>
      <c r="L89" s="78">
        <f t="shared" si="7"/>
        <v>0</v>
      </c>
    </row>
    <row r="90" spans="1:12">
      <c r="A90" s="81">
        <v>99</v>
      </c>
      <c r="B90" s="80" t="s">
        <v>254</v>
      </c>
      <c r="C90" s="77">
        <v>451</v>
      </c>
      <c r="D90" s="77">
        <v>440</v>
      </c>
      <c r="E90" s="77">
        <v>437</v>
      </c>
      <c r="F90" s="77"/>
      <c r="G90" s="77"/>
      <c r="H90" s="77"/>
      <c r="I90" s="83">
        <f t="shared" si="4"/>
        <v>-3.1042128603104215E-2</v>
      </c>
      <c r="J90" s="78">
        <f t="shared" si="5"/>
        <v>-14</v>
      </c>
      <c r="K90" s="78">
        <f t="shared" si="6"/>
        <v>-3</v>
      </c>
      <c r="L90" s="78">
        <f t="shared" si="7"/>
        <v>0</v>
      </c>
    </row>
    <row r="91" spans="1:12" s="147" customFormat="1">
      <c r="A91" s="81"/>
      <c r="B91" s="186" t="s">
        <v>339</v>
      </c>
      <c r="C91" s="77"/>
      <c r="D91" s="77">
        <v>39402</v>
      </c>
      <c r="E91" s="77">
        <v>40257</v>
      </c>
      <c r="F91" s="77"/>
      <c r="G91" s="77"/>
      <c r="H91" s="77"/>
      <c r="I91" s="83"/>
      <c r="J91" s="78"/>
      <c r="K91" s="78"/>
      <c r="L91" s="78"/>
    </row>
    <row r="92" spans="1:12" s="107" customFormat="1" ht="14.45" customHeight="1">
      <c r="A92" s="193" t="s">
        <v>255</v>
      </c>
      <c r="B92" s="193"/>
      <c r="C92" s="109">
        <v>1693865</v>
      </c>
      <c r="D92" s="109">
        <v>1869974</v>
      </c>
      <c r="E92" s="109">
        <v>1848418</v>
      </c>
      <c r="F92" s="109"/>
      <c r="G92" s="109"/>
      <c r="H92" s="109"/>
      <c r="I92" s="104">
        <f t="shared" si="4"/>
        <v>9.1242808606352921E-2</v>
      </c>
      <c r="J92" s="110">
        <f t="shared" si="5"/>
        <v>154553</v>
      </c>
      <c r="K92" s="110">
        <f t="shared" si="6"/>
        <v>-21556</v>
      </c>
      <c r="L92" s="78">
        <f t="shared" si="7"/>
        <v>0</v>
      </c>
    </row>
    <row r="93" spans="1:12">
      <c r="A93" s="6"/>
      <c r="B93" s="6"/>
    </row>
    <row r="94" spans="1:12">
      <c r="E94" s="155"/>
      <c r="F94" s="155"/>
    </row>
    <row r="95" spans="1:12">
      <c r="E95" s="155"/>
      <c r="F95" s="155"/>
    </row>
    <row r="97" spans="3:8">
      <c r="C97" s="159"/>
      <c r="D97" s="159"/>
      <c r="E97" s="159"/>
      <c r="F97" s="159"/>
      <c r="G97" s="159"/>
      <c r="H97" s="15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C61" zoomScale="80" zoomScaleNormal="80" workbookViewId="0">
      <selection activeCell="B1" sqref="A1:L84"/>
    </sheetView>
  </sheetViews>
  <sheetFormatPr defaultRowHeight="15"/>
  <cols>
    <col min="2" max="2" width="19.140625" customWidth="1"/>
    <col min="3" max="3" width="13.140625" style="144" customWidth="1"/>
    <col min="4" max="4" width="13.140625" style="143" customWidth="1"/>
    <col min="5" max="5" width="13.140625" style="145" customWidth="1"/>
    <col min="6" max="8" width="13.140625" style="147" customWidth="1"/>
    <col min="9" max="9" width="34.85546875" customWidth="1"/>
    <col min="10" max="10" width="34.5703125" customWidth="1"/>
    <col min="11" max="11" width="31" customWidth="1"/>
    <col min="12" max="12" width="31" style="147" customWidth="1"/>
  </cols>
  <sheetData>
    <row r="1" spans="1:12" s="147" customFormat="1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2" ht="43.5" customHeight="1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331</v>
      </c>
      <c r="J2" s="85" t="s">
        <v>332</v>
      </c>
      <c r="K2" s="1" t="s">
        <v>333</v>
      </c>
      <c r="L2" s="153" t="s">
        <v>334</v>
      </c>
    </row>
    <row r="3" spans="1:12">
      <c r="A3" s="70">
        <v>1</v>
      </c>
      <c r="B3" s="82" t="s">
        <v>1</v>
      </c>
      <c r="C3" s="26">
        <v>237754</v>
      </c>
      <c r="D3" s="26">
        <v>264142</v>
      </c>
      <c r="E3" s="26">
        <v>258277</v>
      </c>
      <c r="F3" s="26"/>
      <c r="G3" s="26"/>
      <c r="H3" s="26"/>
      <c r="I3" s="83">
        <f>(E3-C3)/C3</f>
        <v>8.6320314274418095E-2</v>
      </c>
      <c r="J3" s="26">
        <f>E3-C3</f>
        <v>20523</v>
      </c>
      <c r="K3" s="26">
        <f>E3-D3</f>
        <v>-5865</v>
      </c>
      <c r="L3" s="26">
        <f>H3-G3</f>
        <v>0</v>
      </c>
    </row>
    <row r="4" spans="1:12">
      <c r="A4" s="70">
        <v>2</v>
      </c>
      <c r="B4" s="82" t="s">
        <v>2</v>
      </c>
      <c r="C4" s="26">
        <v>38197</v>
      </c>
      <c r="D4" s="26">
        <v>47001</v>
      </c>
      <c r="E4" s="26">
        <v>45420</v>
      </c>
      <c r="F4" s="26"/>
      <c r="G4" s="26"/>
      <c r="H4" s="26"/>
      <c r="I4" s="83">
        <f t="shared" ref="I4:I67" si="0">(E4-C4)/C4</f>
        <v>0.1890986203104956</v>
      </c>
      <c r="J4" s="26">
        <f t="shared" ref="J4:J67" si="1">E4-C4</f>
        <v>7223</v>
      </c>
      <c r="K4" s="26">
        <f t="shared" ref="K4:K67" si="2">E4-D4</f>
        <v>-1581</v>
      </c>
      <c r="L4" s="26">
        <f t="shared" ref="L4:L67" si="3">H4-G4</f>
        <v>0</v>
      </c>
    </row>
    <row r="5" spans="1:12">
      <c r="A5" s="70">
        <v>3</v>
      </c>
      <c r="B5" s="82" t="s">
        <v>3</v>
      </c>
      <c r="C5" s="26">
        <v>73689</v>
      </c>
      <c r="D5" s="26">
        <v>85838</v>
      </c>
      <c r="E5" s="26">
        <v>81625</v>
      </c>
      <c r="F5" s="26"/>
      <c r="G5" s="26"/>
      <c r="H5" s="26"/>
      <c r="I5" s="83">
        <f t="shared" si="0"/>
        <v>0.10769585691215786</v>
      </c>
      <c r="J5" s="26">
        <f t="shared" si="1"/>
        <v>7936</v>
      </c>
      <c r="K5" s="26">
        <f t="shared" si="2"/>
        <v>-4213</v>
      </c>
      <c r="L5" s="26">
        <f t="shared" si="3"/>
        <v>0</v>
      </c>
    </row>
    <row r="6" spans="1:12">
      <c r="A6" s="70">
        <v>4</v>
      </c>
      <c r="B6" s="82" t="s">
        <v>4</v>
      </c>
      <c r="C6" s="26">
        <v>17692</v>
      </c>
      <c r="D6" s="26">
        <v>23951</v>
      </c>
      <c r="E6" s="26">
        <v>22362</v>
      </c>
      <c r="F6" s="26"/>
      <c r="G6" s="26"/>
      <c r="H6" s="26"/>
      <c r="I6" s="83">
        <f t="shared" si="0"/>
        <v>0.26396111236717162</v>
      </c>
      <c r="J6" s="26">
        <f t="shared" si="1"/>
        <v>4670</v>
      </c>
      <c r="K6" s="26">
        <f t="shared" si="2"/>
        <v>-1589</v>
      </c>
      <c r="L6" s="26">
        <f t="shared" si="3"/>
        <v>0</v>
      </c>
    </row>
    <row r="7" spans="1:12">
      <c r="A7" s="70">
        <v>5</v>
      </c>
      <c r="B7" s="82" t="s">
        <v>5</v>
      </c>
      <c r="C7" s="26">
        <v>31706</v>
      </c>
      <c r="D7" s="26">
        <v>36421</v>
      </c>
      <c r="E7" s="26">
        <v>34686</v>
      </c>
      <c r="F7" s="26"/>
      <c r="G7" s="26"/>
      <c r="H7" s="26"/>
      <c r="I7" s="83">
        <f t="shared" si="0"/>
        <v>9.3988519523118652E-2</v>
      </c>
      <c r="J7" s="26">
        <f t="shared" si="1"/>
        <v>2980</v>
      </c>
      <c r="K7" s="26">
        <f t="shared" si="2"/>
        <v>-1735</v>
      </c>
      <c r="L7" s="26">
        <f t="shared" si="3"/>
        <v>0</v>
      </c>
    </row>
    <row r="8" spans="1:12">
      <c r="A8" s="70">
        <v>6</v>
      </c>
      <c r="B8" s="82" t="s">
        <v>6</v>
      </c>
      <c r="C8" s="26">
        <v>851326</v>
      </c>
      <c r="D8" s="26">
        <v>921768</v>
      </c>
      <c r="E8" s="26">
        <v>905511</v>
      </c>
      <c r="F8" s="26"/>
      <c r="G8" s="26"/>
      <c r="H8" s="26"/>
      <c r="I8" s="83">
        <f t="shared" si="0"/>
        <v>6.3647768304973651E-2</v>
      </c>
      <c r="J8" s="26">
        <f t="shared" si="1"/>
        <v>54185</v>
      </c>
      <c r="K8" s="26">
        <f t="shared" si="2"/>
        <v>-16257</v>
      </c>
      <c r="L8" s="26">
        <f t="shared" si="3"/>
        <v>0</v>
      </c>
    </row>
    <row r="9" spans="1:12">
      <c r="A9" s="70">
        <v>7</v>
      </c>
      <c r="B9" s="82" t="s">
        <v>7</v>
      </c>
      <c r="C9" s="26">
        <v>359420</v>
      </c>
      <c r="D9" s="26">
        <v>401778</v>
      </c>
      <c r="E9" s="26">
        <v>397128</v>
      </c>
      <c r="F9" s="26"/>
      <c r="G9" s="26"/>
      <c r="H9" s="26"/>
      <c r="I9" s="83">
        <f t="shared" si="0"/>
        <v>0.10491347170441266</v>
      </c>
      <c r="J9" s="26">
        <f t="shared" si="1"/>
        <v>37708</v>
      </c>
      <c r="K9" s="26">
        <f t="shared" si="2"/>
        <v>-4650</v>
      </c>
      <c r="L9" s="26">
        <f t="shared" si="3"/>
        <v>0</v>
      </c>
    </row>
    <row r="10" spans="1:12">
      <c r="A10" s="70">
        <v>8</v>
      </c>
      <c r="B10" s="82" t="s">
        <v>8</v>
      </c>
      <c r="C10" s="26">
        <v>18593</v>
      </c>
      <c r="D10" s="26">
        <v>22086</v>
      </c>
      <c r="E10" s="26">
        <v>21920</v>
      </c>
      <c r="F10" s="26"/>
      <c r="G10" s="26"/>
      <c r="H10" s="26"/>
      <c r="I10" s="83">
        <f t="shared" si="0"/>
        <v>0.1789383101167106</v>
      </c>
      <c r="J10" s="26">
        <f t="shared" si="1"/>
        <v>3327</v>
      </c>
      <c r="K10" s="26">
        <f t="shared" si="2"/>
        <v>-166</v>
      </c>
      <c r="L10" s="26">
        <f t="shared" si="3"/>
        <v>0</v>
      </c>
    </row>
    <row r="11" spans="1:12">
      <c r="A11" s="70">
        <v>9</v>
      </c>
      <c r="B11" s="82" t="s">
        <v>9</v>
      </c>
      <c r="C11" s="26">
        <v>130207</v>
      </c>
      <c r="D11" s="26">
        <v>146263</v>
      </c>
      <c r="E11" s="26">
        <v>143318</v>
      </c>
      <c r="F11" s="26"/>
      <c r="G11" s="26"/>
      <c r="H11" s="26"/>
      <c r="I11" s="83">
        <f t="shared" si="0"/>
        <v>0.10069351110155368</v>
      </c>
      <c r="J11" s="26">
        <f t="shared" si="1"/>
        <v>13111</v>
      </c>
      <c r="K11" s="26">
        <f t="shared" si="2"/>
        <v>-2945</v>
      </c>
      <c r="L11" s="26">
        <f t="shared" si="3"/>
        <v>0</v>
      </c>
    </row>
    <row r="12" spans="1:12">
      <c r="A12" s="70">
        <v>10</v>
      </c>
      <c r="B12" s="82" t="s">
        <v>10</v>
      </c>
      <c r="C12" s="26">
        <v>137907</v>
      </c>
      <c r="D12" s="26">
        <v>156691</v>
      </c>
      <c r="E12" s="26">
        <v>154646</v>
      </c>
      <c r="F12" s="26"/>
      <c r="G12" s="26"/>
      <c r="H12" s="26"/>
      <c r="I12" s="83">
        <f t="shared" si="0"/>
        <v>0.12137890027337264</v>
      </c>
      <c r="J12" s="26">
        <f t="shared" si="1"/>
        <v>16739</v>
      </c>
      <c r="K12" s="26">
        <f t="shared" si="2"/>
        <v>-2045</v>
      </c>
      <c r="L12" s="26">
        <f t="shared" si="3"/>
        <v>0</v>
      </c>
    </row>
    <row r="13" spans="1:12">
      <c r="A13" s="70">
        <v>11</v>
      </c>
      <c r="B13" s="82" t="s">
        <v>11</v>
      </c>
      <c r="C13" s="26">
        <v>27780</v>
      </c>
      <c r="D13" s="26">
        <v>30570</v>
      </c>
      <c r="E13" s="26">
        <v>29781</v>
      </c>
      <c r="F13" s="26"/>
      <c r="G13" s="26"/>
      <c r="H13" s="26"/>
      <c r="I13" s="83">
        <f t="shared" si="0"/>
        <v>7.2030237580993514E-2</v>
      </c>
      <c r="J13" s="26">
        <f t="shared" si="1"/>
        <v>2001</v>
      </c>
      <c r="K13" s="26">
        <f t="shared" si="2"/>
        <v>-789</v>
      </c>
      <c r="L13" s="26">
        <f t="shared" si="3"/>
        <v>0</v>
      </c>
    </row>
    <row r="14" spans="1:12">
      <c r="A14" s="70">
        <v>12</v>
      </c>
      <c r="B14" s="82" t="s">
        <v>12</v>
      </c>
      <c r="C14" s="26">
        <v>15263</v>
      </c>
      <c r="D14" s="26">
        <v>21043</v>
      </c>
      <c r="E14" s="26">
        <v>18298</v>
      </c>
      <c r="F14" s="26"/>
      <c r="G14" s="26"/>
      <c r="H14" s="26"/>
      <c r="I14" s="83">
        <f t="shared" si="0"/>
        <v>0.19884688462294436</v>
      </c>
      <c r="J14" s="26">
        <f t="shared" si="1"/>
        <v>3035</v>
      </c>
      <c r="K14" s="26">
        <f t="shared" si="2"/>
        <v>-2745</v>
      </c>
      <c r="L14" s="26">
        <f t="shared" si="3"/>
        <v>0</v>
      </c>
    </row>
    <row r="15" spans="1:12">
      <c r="A15" s="70">
        <v>13</v>
      </c>
      <c r="B15" s="82" t="s">
        <v>13</v>
      </c>
      <c r="C15" s="26">
        <v>16867</v>
      </c>
      <c r="D15" s="26">
        <v>22958</v>
      </c>
      <c r="E15" s="26">
        <v>21730</v>
      </c>
      <c r="F15" s="26"/>
      <c r="G15" s="26"/>
      <c r="H15" s="26"/>
      <c r="I15" s="83">
        <f t="shared" si="0"/>
        <v>0.28831446018853385</v>
      </c>
      <c r="J15" s="26">
        <f t="shared" si="1"/>
        <v>4863</v>
      </c>
      <c r="K15" s="26">
        <f t="shared" si="2"/>
        <v>-1228</v>
      </c>
      <c r="L15" s="26">
        <f t="shared" si="3"/>
        <v>0</v>
      </c>
    </row>
    <row r="16" spans="1:12">
      <c r="A16" s="70">
        <v>14</v>
      </c>
      <c r="B16" s="82" t="s">
        <v>14</v>
      </c>
      <c r="C16" s="26">
        <v>42164</v>
      </c>
      <c r="D16" s="26">
        <v>47234</v>
      </c>
      <c r="E16" s="26">
        <v>45732</v>
      </c>
      <c r="F16" s="26"/>
      <c r="G16" s="26"/>
      <c r="H16" s="26"/>
      <c r="I16" s="83">
        <f t="shared" si="0"/>
        <v>8.462195237643487E-2</v>
      </c>
      <c r="J16" s="26">
        <f t="shared" si="1"/>
        <v>3568</v>
      </c>
      <c r="K16" s="26">
        <f t="shared" si="2"/>
        <v>-1502</v>
      </c>
      <c r="L16" s="26">
        <f t="shared" si="3"/>
        <v>0</v>
      </c>
    </row>
    <row r="17" spans="1:12">
      <c r="A17" s="70">
        <v>15</v>
      </c>
      <c r="B17" s="82" t="s">
        <v>15</v>
      </c>
      <c r="C17" s="26">
        <v>30385</v>
      </c>
      <c r="D17" s="26">
        <v>35864</v>
      </c>
      <c r="E17" s="26">
        <v>33912</v>
      </c>
      <c r="F17" s="26"/>
      <c r="G17" s="26"/>
      <c r="H17" s="26"/>
      <c r="I17" s="83">
        <f t="shared" si="0"/>
        <v>0.11607701168339642</v>
      </c>
      <c r="J17" s="26">
        <f t="shared" si="1"/>
        <v>3527</v>
      </c>
      <c r="K17" s="26">
        <f t="shared" si="2"/>
        <v>-1952</v>
      </c>
      <c r="L17" s="26">
        <f t="shared" si="3"/>
        <v>0</v>
      </c>
    </row>
    <row r="18" spans="1:12">
      <c r="A18" s="70">
        <v>16</v>
      </c>
      <c r="B18" s="82" t="s">
        <v>16</v>
      </c>
      <c r="C18" s="26">
        <v>487159</v>
      </c>
      <c r="D18" s="26">
        <v>529932</v>
      </c>
      <c r="E18" s="26">
        <v>524471</v>
      </c>
      <c r="F18" s="26"/>
      <c r="G18" s="26"/>
      <c r="H18" s="26"/>
      <c r="I18" s="83">
        <f t="shared" si="0"/>
        <v>7.6591010327223763E-2</v>
      </c>
      <c r="J18" s="26">
        <f t="shared" si="1"/>
        <v>37312</v>
      </c>
      <c r="K18" s="26">
        <f t="shared" si="2"/>
        <v>-5461</v>
      </c>
      <c r="L18" s="26">
        <f t="shared" si="3"/>
        <v>0</v>
      </c>
    </row>
    <row r="19" spans="1:12">
      <c r="A19" s="70">
        <v>17</v>
      </c>
      <c r="B19" s="82" t="s">
        <v>17</v>
      </c>
      <c r="C19" s="26">
        <v>62436</v>
      </c>
      <c r="D19" s="26">
        <v>71712</v>
      </c>
      <c r="E19" s="26">
        <v>70069</v>
      </c>
      <c r="F19" s="26"/>
      <c r="G19" s="26"/>
      <c r="H19" s="26"/>
      <c r="I19" s="83">
        <f t="shared" si="0"/>
        <v>0.12225318726375808</v>
      </c>
      <c r="J19" s="26">
        <f t="shared" si="1"/>
        <v>7633</v>
      </c>
      <c r="K19" s="26">
        <f t="shared" si="2"/>
        <v>-1643</v>
      </c>
      <c r="L19" s="26">
        <f t="shared" si="3"/>
        <v>0</v>
      </c>
    </row>
    <row r="20" spans="1:12">
      <c r="A20" s="70">
        <v>18</v>
      </c>
      <c r="B20" s="82" t="s">
        <v>18</v>
      </c>
      <c r="C20" s="26">
        <v>18263</v>
      </c>
      <c r="D20" s="26">
        <v>20851</v>
      </c>
      <c r="E20" s="26">
        <v>19479</v>
      </c>
      <c r="F20" s="26"/>
      <c r="G20" s="26"/>
      <c r="H20" s="26"/>
      <c r="I20" s="83">
        <f t="shared" si="0"/>
        <v>6.6582708207851934E-2</v>
      </c>
      <c r="J20" s="26">
        <f t="shared" si="1"/>
        <v>1216</v>
      </c>
      <c r="K20" s="26">
        <f t="shared" si="2"/>
        <v>-1372</v>
      </c>
      <c r="L20" s="26">
        <f t="shared" si="3"/>
        <v>0</v>
      </c>
    </row>
    <row r="21" spans="1:12">
      <c r="A21" s="70">
        <v>19</v>
      </c>
      <c r="B21" s="82" t="s">
        <v>19</v>
      </c>
      <c r="C21" s="26">
        <v>47690</v>
      </c>
      <c r="D21" s="26">
        <v>55293</v>
      </c>
      <c r="E21" s="26">
        <v>52435</v>
      </c>
      <c r="F21" s="26"/>
      <c r="G21" s="26"/>
      <c r="H21" s="26"/>
      <c r="I21" s="83">
        <f t="shared" si="0"/>
        <v>9.9496749842734322E-2</v>
      </c>
      <c r="J21" s="26">
        <f t="shared" si="1"/>
        <v>4745</v>
      </c>
      <c r="K21" s="26">
        <f t="shared" si="2"/>
        <v>-2858</v>
      </c>
      <c r="L21" s="26">
        <f t="shared" si="3"/>
        <v>0</v>
      </c>
    </row>
    <row r="22" spans="1:12">
      <c r="A22" s="70">
        <v>20</v>
      </c>
      <c r="B22" s="82" t="s">
        <v>20</v>
      </c>
      <c r="C22" s="26">
        <v>156849</v>
      </c>
      <c r="D22" s="26">
        <v>176329</v>
      </c>
      <c r="E22" s="26">
        <v>174344</v>
      </c>
      <c r="F22" s="26"/>
      <c r="G22" s="26"/>
      <c r="H22" s="26"/>
      <c r="I22" s="83">
        <f t="shared" si="0"/>
        <v>0.1115403987274385</v>
      </c>
      <c r="J22" s="26">
        <f t="shared" si="1"/>
        <v>17495</v>
      </c>
      <c r="K22" s="26">
        <f t="shared" si="2"/>
        <v>-1985</v>
      </c>
      <c r="L22" s="26">
        <f t="shared" si="3"/>
        <v>0</v>
      </c>
    </row>
    <row r="23" spans="1:12">
      <c r="A23" s="70">
        <v>21</v>
      </c>
      <c r="B23" s="82" t="s">
        <v>21</v>
      </c>
      <c r="C23" s="26">
        <v>105154</v>
      </c>
      <c r="D23" s="26">
        <v>128483</v>
      </c>
      <c r="E23" s="26">
        <v>124240</v>
      </c>
      <c r="F23" s="26"/>
      <c r="G23" s="26"/>
      <c r="H23" s="26"/>
      <c r="I23" s="83">
        <f t="shared" si="0"/>
        <v>0.18150522091408791</v>
      </c>
      <c r="J23" s="26">
        <f t="shared" si="1"/>
        <v>19086</v>
      </c>
      <c r="K23" s="26">
        <f t="shared" si="2"/>
        <v>-4243</v>
      </c>
      <c r="L23" s="26">
        <f t="shared" si="3"/>
        <v>0</v>
      </c>
    </row>
    <row r="24" spans="1:12">
      <c r="A24" s="70">
        <v>22</v>
      </c>
      <c r="B24" s="82" t="s">
        <v>22</v>
      </c>
      <c r="C24" s="26">
        <v>44761</v>
      </c>
      <c r="D24" s="26">
        <v>51309</v>
      </c>
      <c r="E24" s="26">
        <v>49677</v>
      </c>
      <c r="F24" s="26"/>
      <c r="G24" s="26"/>
      <c r="H24" s="26"/>
      <c r="I24" s="83">
        <f t="shared" si="0"/>
        <v>0.10982775183753714</v>
      </c>
      <c r="J24" s="26">
        <f t="shared" si="1"/>
        <v>4916</v>
      </c>
      <c r="K24" s="26">
        <f t="shared" si="2"/>
        <v>-1632</v>
      </c>
      <c r="L24" s="26">
        <f t="shared" si="3"/>
        <v>0</v>
      </c>
    </row>
    <row r="25" spans="1:12">
      <c r="A25" s="70">
        <v>23</v>
      </c>
      <c r="B25" s="82" t="s">
        <v>23</v>
      </c>
      <c r="C25" s="26">
        <v>45858</v>
      </c>
      <c r="D25" s="26">
        <v>57392</v>
      </c>
      <c r="E25" s="26">
        <v>52998</v>
      </c>
      <c r="F25" s="26"/>
      <c r="G25" s="26"/>
      <c r="H25" s="26"/>
      <c r="I25" s="83">
        <f t="shared" si="0"/>
        <v>0.15569802433599372</v>
      </c>
      <c r="J25" s="26">
        <f t="shared" si="1"/>
        <v>7140</v>
      </c>
      <c r="K25" s="26">
        <f t="shared" si="2"/>
        <v>-4394</v>
      </c>
      <c r="L25" s="26">
        <f t="shared" si="3"/>
        <v>0</v>
      </c>
    </row>
    <row r="26" spans="1:12">
      <c r="A26" s="70">
        <v>24</v>
      </c>
      <c r="B26" s="82" t="s">
        <v>24</v>
      </c>
      <c r="C26" s="26">
        <v>21216</v>
      </c>
      <c r="D26" s="26">
        <v>26839</v>
      </c>
      <c r="E26" s="26">
        <v>24513</v>
      </c>
      <c r="F26" s="26"/>
      <c r="G26" s="26"/>
      <c r="H26" s="26"/>
      <c r="I26" s="83">
        <f t="shared" si="0"/>
        <v>0.15540158371040724</v>
      </c>
      <c r="J26" s="26">
        <f t="shared" si="1"/>
        <v>3297</v>
      </c>
      <c r="K26" s="26">
        <f t="shared" si="2"/>
        <v>-2326</v>
      </c>
      <c r="L26" s="26">
        <f t="shared" si="3"/>
        <v>0</v>
      </c>
    </row>
    <row r="27" spans="1:12">
      <c r="A27" s="70">
        <v>25</v>
      </c>
      <c r="B27" s="82" t="s">
        <v>25</v>
      </c>
      <c r="C27" s="26">
        <v>59979</v>
      </c>
      <c r="D27" s="26">
        <v>71091</v>
      </c>
      <c r="E27" s="26">
        <v>66280</v>
      </c>
      <c r="F27" s="26"/>
      <c r="G27" s="26"/>
      <c r="H27" s="26"/>
      <c r="I27" s="83">
        <f t="shared" si="0"/>
        <v>0.10505343536904584</v>
      </c>
      <c r="J27" s="26">
        <f t="shared" si="1"/>
        <v>6301</v>
      </c>
      <c r="K27" s="26">
        <f t="shared" si="2"/>
        <v>-4811</v>
      </c>
      <c r="L27" s="26">
        <f t="shared" si="3"/>
        <v>0</v>
      </c>
    </row>
    <row r="28" spans="1:12">
      <c r="A28" s="70">
        <v>26</v>
      </c>
      <c r="B28" s="82" t="s">
        <v>26</v>
      </c>
      <c r="C28" s="26">
        <v>108928</v>
      </c>
      <c r="D28" s="26">
        <v>123277</v>
      </c>
      <c r="E28" s="26">
        <v>118317</v>
      </c>
      <c r="F28" s="26"/>
      <c r="G28" s="26"/>
      <c r="H28" s="26"/>
      <c r="I28" s="83">
        <f t="shared" si="0"/>
        <v>8.619455052878966E-2</v>
      </c>
      <c r="J28" s="26">
        <f t="shared" si="1"/>
        <v>9389</v>
      </c>
      <c r="K28" s="26">
        <f t="shared" si="2"/>
        <v>-4960</v>
      </c>
      <c r="L28" s="26">
        <f t="shared" si="3"/>
        <v>0</v>
      </c>
    </row>
    <row r="29" spans="1:12">
      <c r="A29" s="70">
        <v>27</v>
      </c>
      <c r="B29" s="82" t="s">
        <v>27</v>
      </c>
      <c r="C29" s="26">
        <v>192376</v>
      </c>
      <c r="D29" s="26">
        <v>221714</v>
      </c>
      <c r="E29" s="26">
        <v>218552</v>
      </c>
      <c r="F29" s="26"/>
      <c r="G29" s="26"/>
      <c r="H29" s="26"/>
      <c r="I29" s="83">
        <f t="shared" si="0"/>
        <v>0.1360668690481141</v>
      </c>
      <c r="J29" s="26">
        <f t="shared" si="1"/>
        <v>26176</v>
      </c>
      <c r="K29" s="26">
        <f t="shared" si="2"/>
        <v>-3162</v>
      </c>
      <c r="L29" s="26">
        <f t="shared" si="3"/>
        <v>0</v>
      </c>
    </row>
    <row r="30" spans="1:12">
      <c r="A30" s="70">
        <v>28</v>
      </c>
      <c r="B30" s="82" t="s">
        <v>28</v>
      </c>
      <c r="C30" s="26">
        <v>43197</v>
      </c>
      <c r="D30" s="26">
        <v>48853</v>
      </c>
      <c r="E30" s="26">
        <v>47452</v>
      </c>
      <c r="F30" s="26"/>
      <c r="G30" s="26"/>
      <c r="H30" s="26"/>
      <c r="I30" s="83">
        <f t="shared" si="0"/>
        <v>9.8502210801676038E-2</v>
      </c>
      <c r="J30" s="26">
        <f t="shared" si="1"/>
        <v>4255</v>
      </c>
      <c r="K30" s="26">
        <f t="shared" si="2"/>
        <v>-1401</v>
      </c>
      <c r="L30" s="26">
        <f t="shared" si="3"/>
        <v>0</v>
      </c>
    </row>
    <row r="31" spans="1:12">
      <c r="A31" s="70">
        <v>29</v>
      </c>
      <c r="B31" s="82" t="s">
        <v>29</v>
      </c>
      <c r="C31" s="26">
        <v>10444</v>
      </c>
      <c r="D31" s="26">
        <v>14335</v>
      </c>
      <c r="E31" s="26">
        <v>12433</v>
      </c>
      <c r="F31" s="26"/>
      <c r="G31" s="26"/>
      <c r="H31" s="26"/>
      <c r="I31" s="83">
        <f t="shared" si="0"/>
        <v>0.19044427422443508</v>
      </c>
      <c r="J31" s="26">
        <f t="shared" si="1"/>
        <v>1989</v>
      </c>
      <c r="K31" s="26">
        <f t="shared" si="2"/>
        <v>-1902</v>
      </c>
      <c r="L31" s="26">
        <f t="shared" si="3"/>
        <v>0</v>
      </c>
    </row>
    <row r="32" spans="1:12">
      <c r="A32" s="70">
        <v>30</v>
      </c>
      <c r="B32" s="82" t="s">
        <v>30</v>
      </c>
      <c r="C32" s="26">
        <v>9716</v>
      </c>
      <c r="D32" s="26">
        <v>13257</v>
      </c>
      <c r="E32" s="26">
        <v>11728</v>
      </c>
      <c r="F32" s="26"/>
      <c r="G32" s="26"/>
      <c r="H32" s="26"/>
      <c r="I32" s="83">
        <f t="shared" si="0"/>
        <v>0.20708110333470564</v>
      </c>
      <c r="J32" s="26">
        <f t="shared" si="1"/>
        <v>2012</v>
      </c>
      <c r="K32" s="26">
        <f t="shared" si="2"/>
        <v>-1529</v>
      </c>
      <c r="L32" s="26">
        <f t="shared" si="3"/>
        <v>0</v>
      </c>
    </row>
    <row r="33" spans="1:12">
      <c r="A33" s="70">
        <v>31</v>
      </c>
      <c r="B33" s="82" t="s">
        <v>31</v>
      </c>
      <c r="C33" s="26">
        <v>127662</v>
      </c>
      <c r="D33" s="26">
        <v>143449</v>
      </c>
      <c r="E33" s="26">
        <v>139752</v>
      </c>
      <c r="F33" s="26"/>
      <c r="G33" s="26"/>
      <c r="H33" s="26"/>
      <c r="I33" s="83">
        <f t="shared" si="0"/>
        <v>9.4703200639187857E-2</v>
      </c>
      <c r="J33" s="26">
        <f t="shared" si="1"/>
        <v>12090</v>
      </c>
      <c r="K33" s="26">
        <f t="shared" si="2"/>
        <v>-3697</v>
      </c>
      <c r="L33" s="26">
        <f t="shared" si="3"/>
        <v>0</v>
      </c>
    </row>
    <row r="34" spans="1:12">
      <c r="A34" s="70">
        <v>32</v>
      </c>
      <c r="B34" s="82" t="s">
        <v>32</v>
      </c>
      <c r="C34" s="26">
        <v>45814</v>
      </c>
      <c r="D34" s="26">
        <v>52774</v>
      </c>
      <c r="E34" s="26">
        <v>50035</v>
      </c>
      <c r="F34" s="26"/>
      <c r="G34" s="26"/>
      <c r="H34" s="26"/>
      <c r="I34" s="83">
        <f t="shared" si="0"/>
        <v>9.2133409001615221E-2</v>
      </c>
      <c r="J34" s="26">
        <f t="shared" si="1"/>
        <v>4221</v>
      </c>
      <c r="K34" s="26">
        <f t="shared" si="2"/>
        <v>-2739</v>
      </c>
      <c r="L34" s="26">
        <f t="shared" si="3"/>
        <v>0</v>
      </c>
    </row>
    <row r="35" spans="1:12">
      <c r="A35" s="70">
        <v>33</v>
      </c>
      <c r="B35" s="82" t="s">
        <v>33</v>
      </c>
      <c r="C35" s="26">
        <v>202671</v>
      </c>
      <c r="D35" s="26">
        <v>227192</v>
      </c>
      <c r="E35" s="26">
        <v>223040</v>
      </c>
      <c r="F35" s="26"/>
      <c r="G35" s="26"/>
      <c r="H35" s="26"/>
      <c r="I35" s="83">
        <f t="shared" si="0"/>
        <v>0.10050278530228794</v>
      </c>
      <c r="J35" s="26">
        <f t="shared" si="1"/>
        <v>20369</v>
      </c>
      <c r="K35" s="26">
        <f t="shared" si="2"/>
        <v>-4152</v>
      </c>
      <c r="L35" s="26">
        <f t="shared" si="3"/>
        <v>0</v>
      </c>
    </row>
    <row r="36" spans="1:12">
      <c r="A36" s="70">
        <v>34</v>
      </c>
      <c r="B36" s="82" t="s">
        <v>34</v>
      </c>
      <c r="C36" s="26">
        <v>3168415</v>
      </c>
      <c r="D36" s="26">
        <v>3349300</v>
      </c>
      <c r="E36" s="26">
        <v>3334270</v>
      </c>
      <c r="F36" s="26"/>
      <c r="G36" s="26"/>
      <c r="H36" s="26"/>
      <c r="I36" s="83">
        <f t="shared" si="0"/>
        <v>5.2346362455675789E-2</v>
      </c>
      <c r="J36" s="26">
        <f t="shared" si="1"/>
        <v>165855</v>
      </c>
      <c r="K36" s="26">
        <f t="shared" si="2"/>
        <v>-15030</v>
      </c>
      <c r="L36" s="26">
        <f t="shared" si="3"/>
        <v>0</v>
      </c>
    </row>
    <row r="37" spans="1:12">
      <c r="A37" s="70">
        <v>35</v>
      </c>
      <c r="B37" s="82" t="s">
        <v>35</v>
      </c>
      <c r="C37" s="26">
        <v>703089</v>
      </c>
      <c r="D37" s="26">
        <v>763836</v>
      </c>
      <c r="E37" s="26">
        <v>758519</v>
      </c>
      <c r="F37" s="26"/>
      <c r="G37" s="26"/>
      <c r="H37" s="26"/>
      <c r="I37" s="83">
        <f t="shared" si="0"/>
        <v>7.8837814273868601E-2</v>
      </c>
      <c r="J37" s="26">
        <f t="shared" si="1"/>
        <v>55430</v>
      </c>
      <c r="K37" s="26">
        <f t="shared" si="2"/>
        <v>-5317</v>
      </c>
      <c r="L37" s="26">
        <f t="shared" si="3"/>
        <v>0</v>
      </c>
    </row>
    <row r="38" spans="1:12">
      <c r="A38" s="70">
        <v>36</v>
      </c>
      <c r="B38" s="82" t="s">
        <v>36</v>
      </c>
      <c r="C38" s="26">
        <v>17279</v>
      </c>
      <c r="D38" s="26">
        <v>23399</v>
      </c>
      <c r="E38" s="26">
        <v>21887</v>
      </c>
      <c r="F38" s="26"/>
      <c r="G38" s="26"/>
      <c r="H38" s="26"/>
      <c r="I38" s="83">
        <f t="shared" si="0"/>
        <v>0.26668209965854506</v>
      </c>
      <c r="J38" s="26">
        <f t="shared" si="1"/>
        <v>4608</v>
      </c>
      <c r="K38" s="26">
        <f t="shared" si="2"/>
        <v>-1512</v>
      </c>
      <c r="L38" s="26">
        <f t="shared" si="3"/>
        <v>0</v>
      </c>
    </row>
    <row r="39" spans="1:12">
      <c r="A39" s="70">
        <v>37</v>
      </c>
      <c r="B39" s="82" t="s">
        <v>37</v>
      </c>
      <c r="C39" s="26">
        <v>36832</v>
      </c>
      <c r="D39" s="26">
        <v>45104</v>
      </c>
      <c r="E39" s="26">
        <v>42832</v>
      </c>
      <c r="F39" s="26"/>
      <c r="G39" s="26"/>
      <c r="H39" s="26"/>
      <c r="I39" s="83">
        <f t="shared" si="0"/>
        <v>0.16290182450043442</v>
      </c>
      <c r="J39" s="26">
        <f t="shared" si="1"/>
        <v>6000</v>
      </c>
      <c r="K39" s="26">
        <f t="shared" si="2"/>
        <v>-2272</v>
      </c>
      <c r="L39" s="26">
        <f t="shared" si="3"/>
        <v>0</v>
      </c>
    </row>
    <row r="40" spans="1:12">
      <c r="A40" s="70">
        <v>38</v>
      </c>
      <c r="B40" s="82" t="s">
        <v>38</v>
      </c>
      <c r="C40" s="26">
        <v>160051</v>
      </c>
      <c r="D40" s="26">
        <v>179478</v>
      </c>
      <c r="E40" s="26">
        <v>171322</v>
      </c>
      <c r="F40" s="26"/>
      <c r="G40" s="26"/>
      <c r="H40" s="26"/>
      <c r="I40" s="83">
        <f t="shared" si="0"/>
        <v>7.0421303209601938E-2</v>
      </c>
      <c r="J40" s="26">
        <f t="shared" si="1"/>
        <v>11271</v>
      </c>
      <c r="K40" s="26">
        <f t="shared" si="2"/>
        <v>-8156</v>
      </c>
      <c r="L40" s="26">
        <f t="shared" si="3"/>
        <v>0</v>
      </c>
    </row>
    <row r="41" spans="1:12">
      <c r="A41" s="70">
        <v>39</v>
      </c>
      <c r="B41" s="82" t="s">
        <v>39</v>
      </c>
      <c r="C41" s="26">
        <v>45539</v>
      </c>
      <c r="D41" s="26">
        <v>53112</v>
      </c>
      <c r="E41" s="26">
        <v>51327</v>
      </c>
      <c r="F41" s="26"/>
      <c r="G41" s="26"/>
      <c r="H41" s="26"/>
      <c r="I41" s="83">
        <f t="shared" si="0"/>
        <v>0.12709984848152134</v>
      </c>
      <c r="J41" s="26">
        <f t="shared" si="1"/>
        <v>5788</v>
      </c>
      <c r="K41" s="26">
        <f t="shared" si="2"/>
        <v>-1785</v>
      </c>
      <c r="L41" s="26">
        <f t="shared" si="3"/>
        <v>0</v>
      </c>
    </row>
    <row r="42" spans="1:12">
      <c r="A42" s="70">
        <v>40</v>
      </c>
      <c r="B42" s="82" t="s">
        <v>40</v>
      </c>
      <c r="C42" s="26">
        <v>18442</v>
      </c>
      <c r="D42" s="26">
        <v>22086</v>
      </c>
      <c r="E42" s="26">
        <v>20503</v>
      </c>
      <c r="F42" s="26"/>
      <c r="G42" s="26"/>
      <c r="H42" s="26"/>
      <c r="I42" s="83">
        <f t="shared" si="0"/>
        <v>0.11175577486172866</v>
      </c>
      <c r="J42" s="26">
        <f t="shared" si="1"/>
        <v>2061</v>
      </c>
      <c r="K42" s="26">
        <f t="shared" si="2"/>
        <v>-1583</v>
      </c>
      <c r="L42" s="26">
        <f t="shared" si="3"/>
        <v>0</v>
      </c>
    </row>
    <row r="43" spans="1:12">
      <c r="A43" s="70">
        <v>41</v>
      </c>
      <c r="B43" s="82" t="s">
        <v>41</v>
      </c>
      <c r="C43" s="26">
        <v>335322</v>
      </c>
      <c r="D43" s="26">
        <v>365573</v>
      </c>
      <c r="E43" s="26">
        <v>362414</v>
      </c>
      <c r="F43" s="26"/>
      <c r="G43" s="26"/>
      <c r="H43" s="26"/>
      <c r="I43" s="83">
        <f t="shared" si="0"/>
        <v>8.0793983096844227E-2</v>
      </c>
      <c r="J43" s="26">
        <f t="shared" si="1"/>
        <v>27092</v>
      </c>
      <c r="K43" s="26">
        <f t="shared" si="2"/>
        <v>-3159</v>
      </c>
      <c r="L43" s="26">
        <f t="shared" si="3"/>
        <v>0</v>
      </c>
    </row>
    <row r="44" spans="1:12">
      <c r="A44" s="70">
        <v>42</v>
      </c>
      <c r="B44" s="82" t="s">
        <v>42</v>
      </c>
      <c r="C44" s="26">
        <v>239428</v>
      </c>
      <c r="D44" s="26">
        <v>274813</v>
      </c>
      <c r="E44" s="26">
        <v>264859</v>
      </c>
      <c r="F44" s="26"/>
      <c r="G44" s="26"/>
      <c r="H44" s="26"/>
      <c r="I44" s="83">
        <f t="shared" si="0"/>
        <v>0.10621564729271431</v>
      </c>
      <c r="J44" s="26">
        <f t="shared" si="1"/>
        <v>25431</v>
      </c>
      <c r="K44" s="26">
        <f t="shared" si="2"/>
        <v>-9954</v>
      </c>
      <c r="L44" s="26">
        <f t="shared" si="3"/>
        <v>0</v>
      </c>
    </row>
    <row r="45" spans="1:12">
      <c r="A45" s="70">
        <v>43</v>
      </c>
      <c r="B45" s="82" t="s">
        <v>43</v>
      </c>
      <c r="C45" s="26">
        <v>55637</v>
      </c>
      <c r="D45" s="26">
        <v>63456</v>
      </c>
      <c r="E45" s="26">
        <v>60690</v>
      </c>
      <c r="F45" s="26"/>
      <c r="G45" s="26"/>
      <c r="H45" s="26"/>
      <c r="I45" s="83">
        <f t="shared" si="0"/>
        <v>9.0820856624188942E-2</v>
      </c>
      <c r="J45" s="26">
        <f t="shared" si="1"/>
        <v>5053</v>
      </c>
      <c r="K45" s="26">
        <f t="shared" si="2"/>
        <v>-2766</v>
      </c>
      <c r="L45" s="26">
        <f t="shared" si="3"/>
        <v>0</v>
      </c>
    </row>
    <row r="46" spans="1:12">
      <c r="A46" s="70">
        <v>44</v>
      </c>
      <c r="B46" s="82" t="s">
        <v>44</v>
      </c>
      <c r="C46" s="26">
        <v>68201</v>
      </c>
      <c r="D46" s="26">
        <v>82463</v>
      </c>
      <c r="E46" s="26">
        <v>78736</v>
      </c>
      <c r="F46" s="26"/>
      <c r="G46" s="26"/>
      <c r="H46" s="26"/>
      <c r="I46" s="83">
        <f t="shared" si="0"/>
        <v>0.15446987580827259</v>
      </c>
      <c r="J46" s="26">
        <f t="shared" si="1"/>
        <v>10535</v>
      </c>
      <c r="K46" s="26">
        <f t="shared" si="2"/>
        <v>-3727</v>
      </c>
      <c r="L46" s="26">
        <f t="shared" si="3"/>
        <v>0</v>
      </c>
    </row>
    <row r="47" spans="1:12">
      <c r="A47" s="70">
        <v>45</v>
      </c>
      <c r="B47" s="82" t="s">
        <v>45</v>
      </c>
      <c r="C47" s="26">
        <v>160113</v>
      </c>
      <c r="D47" s="26">
        <v>178774</v>
      </c>
      <c r="E47" s="26">
        <v>176436</v>
      </c>
      <c r="F47" s="26"/>
      <c r="G47" s="26"/>
      <c r="H47" s="26"/>
      <c r="I47" s="83">
        <f t="shared" si="0"/>
        <v>0.10194675010773641</v>
      </c>
      <c r="J47" s="26">
        <f t="shared" si="1"/>
        <v>16323</v>
      </c>
      <c r="K47" s="26">
        <f t="shared" si="2"/>
        <v>-2338</v>
      </c>
      <c r="L47" s="26">
        <f t="shared" si="3"/>
        <v>0</v>
      </c>
    </row>
    <row r="48" spans="1:12">
      <c r="A48" s="70">
        <v>46</v>
      </c>
      <c r="B48" s="82" t="s">
        <v>46</v>
      </c>
      <c r="C48" s="26">
        <v>98391</v>
      </c>
      <c r="D48" s="26">
        <v>110004</v>
      </c>
      <c r="E48" s="26">
        <v>107825</v>
      </c>
      <c r="F48" s="26"/>
      <c r="G48" s="26"/>
      <c r="H48" s="26"/>
      <c r="I48" s="83">
        <f t="shared" si="0"/>
        <v>9.5882753503877385E-2</v>
      </c>
      <c r="J48" s="26">
        <f t="shared" si="1"/>
        <v>9434</v>
      </c>
      <c r="K48" s="26">
        <f t="shared" si="2"/>
        <v>-2179</v>
      </c>
      <c r="L48" s="26">
        <f t="shared" si="3"/>
        <v>0</v>
      </c>
    </row>
    <row r="49" spans="1:12">
      <c r="A49" s="70">
        <v>47</v>
      </c>
      <c r="B49" s="82" t="s">
        <v>47</v>
      </c>
      <c r="C49" s="26">
        <v>49327</v>
      </c>
      <c r="D49" s="26">
        <v>61180</v>
      </c>
      <c r="E49" s="26">
        <v>58366</v>
      </c>
      <c r="F49" s="26"/>
      <c r="G49" s="26"/>
      <c r="H49" s="26"/>
      <c r="I49" s="83">
        <f t="shared" si="0"/>
        <v>0.18324649786121192</v>
      </c>
      <c r="J49" s="26">
        <f t="shared" si="1"/>
        <v>9039</v>
      </c>
      <c r="K49" s="26">
        <f t="shared" si="2"/>
        <v>-2814</v>
      </c>
      <c r="L49" s="26">
        <f t="shared" si="3"/>
        <v>0</v>
      </c>
    </row>
    <row r="50" spans="1:12">
      <c r="A50" s="70">
        <v>48</v>
      </c>
      <c r="B50" s="82" t="s">
        <v>48</v>
      </c>
      <c r="C50" s="26">
        <v>152033</v>
      </c>
      <c r="D50" s="26">
        <v>166480</v>
      </c>
      <c r="E50" s="26">
        <v>162548</v>
      </c>
      <c r="F50" s="26"/>
      <c r="G50" s="26"/>
      <c r="H50" s="26"/>
      <c r="I50" s="83">
        <f t="shared" si="0"/>
        <v>6.9162616010997616E-2</v>
      </c>
      <c r="J50" s="26">
        <f t="shared" si="1"/>
        <v>10515</v>
      </c>
      <c r="K50" s="26">
        <f t="shared" si="2"/>
        <v>-3932</v>
      </c>
      <c r="L50" s="26">
        <f t="shared" si="3"/>
        <v>0</v>
      </c>
    </row>
    <row r="51" spans="1:12">
      <c r="A51" s="70">
        <v>49</v>
      </c>
      <c r="B51" s="82" t="s">
        <v>49</v>
      </c>
      <c r="C51" s="26">
        <v>14999</v>
      </c>
      <c r="D51" s="26">
        <v>20196</v>
      </c>
      <c r="E51" s="26">
        <v>18378</v>
      </c>
      <c r="F51" s="26"/>
      <c r="G51" s="26"/>
      <c r="H51" s="26"/>
      <c r="I51" s="83">
        <f t="shared" si="0"/>
        <v>0.22528168544569638</v>
      </c>
      <c r="J51" s="26">
        <f t="shared" si="1"/>
        <v>3379</v>
      </c>
      <c r="K51" s="26">
        <f t="shared" si="2"/>
        <v>-1818</v>
      </c>
      <c r="L51" s="26">
        <f t="shared" si="3"/>
        <v>0</v>
      </c>
    </row>
    <row r="52" spans="1:12">
      <c r="A52" s="70">
        <v>50</v>
      </c>
      <c r="B52" s="82" t="s">
        <v>50</v>
      </c>
      <c r="C52" s="26">
        <v>31151</v>
      </c>
      <c r="D52" s="26">
        <v>36952</v>
      </c>
      <c r="E52" s="26">
        <v>35689</v>
      </c>
      <c r="F52" s="26"/>
      <c r="G52" s="26"/>
      <c r="H52" s="26"/>
      <c r="I52" s="83">
        <f t="shared" si="0"/>
        <v>0.14567750634008539</v>
      </c>
      <c r="J52" s="26">
        <f t="shared" si="1"/>
        <v>4538</v>
      </c>
      <c r="K52" s="26">
        <f t="shared" si="2"/>
        <v>-1263</v>
      </c>
      <c r="L52" s="26">
        <f t="shared" si="3"/>
        <v>0</v>
      </c>
    </row>
    <row r="53" spans="1:12">
      <c r="A53" s="70">
        <v>51</v>
      </c>
      <c r="B53" s="82" t="s">
        <v>51</v>
      </c>
      <c r="C53" s="26">
        <v>31369</v>
      </c>
      <c r="D53" s="26">
        <v>35822</v>
      </c>
      <c r="E53" s="26">
        <v>33704</v>
      </c>
      <c r="F53" s="26"/>
      <c r="G53" s="26"/>
      <c r="H53" s="26"/>
      <c r="I53" s="83">
        <f t="shared" si="0"/>
        <v>7.4436545634224874E-2</v>
      </c>
      <c r="J53" s="26">
        <f t="shared" si="1"/>
        <v>2335</v>
      </c>
      <c r="K53" s="26">
        <f t="shared" si="2"/>
        <v>-2118</v>
      </c>
      <c r="L53" s="26">
        <f t="shared" si="3"/>
        <v>0</v>
      </c>
    </row>
    <row r="54" spans="1:12">
      <c r="A54" s="70">
        <v>52</v>
      </c>
      <c r="B54" s="82" t="s">
        <v>52</v>
      </c>
      <c r="C54" s="26">
        <v>64261</v>
      </c>
      <c r="D54" s="26">
        <v>75114</v>
      </c>
      <c r="E54" s="26">
        <v>73172</v>
      </c>
      <c r="F54" s="26"/>
      <c r="G54" s="26"/>
      <c r="H54" s="26"/>
      <c r="I54" s="83">
        <f t="shared" si="0"/>
        <v>0.13866886603071849</v>
      </c>
      <c r="J54" s="26">
        <f t="shared" si="1"/>
        <v>8911</v>
      </c>
      <c r="K54" s="26">
        <f t="shared" si="2"/>
        <v>-1942</v>
      </c>
      <c r="L54" s="26">
        <f t="shared" si="3"/>
        <v>0</v>
      </c>
    </row>
    <row r="55" spans="1:12">
      <c r="A55" s="70">
        <v>53</v>
      </c>
      <c r="B55" s="82" t="s">
        <v>53</v>
      </c>
      <c r="C55" s="26">
        <v>40296</v>
      </c>
      <c r="D55" s="26">
        <v>43428</v>
      </c>
      <c r="E55" s="26">
        <v>40946</v>
      </c>
      <c r="F55" s="26"/>
      <c r="G55" s="26"/>
      <c r="H55" s="26"/>
      <c r="I55" s="83">
        <f t="shared" si="0"/>
        <v>1.6130633313480247E-2</v>
      </c>
      <c r="J55" s="26">
        <f t="shared" si="1"/>
        <v>650</v>
      </c>
      <c r="K55" s="26">
        <f t="shared" si="2"/>
        <v>-2482</v>
      </c>
      <c r="L55" s="26">
        <f t="shared" si="3"/>
        <v>0</v>
      </c>
    </row>
    <row r="56" spans="1:12">
      <c r="A56" s="70">
        <v>54</v>
      </c>
      <c r="B56" s="82" t="s">
        <v>54</v>
      </c>
      <c r="C56" s="26">
        <v>127852</v>
      </c>
      <c r="D56" s="26">
        <v>140692</v>
      </c>
      <c r="E56" s="26">
        <v>138921</v>
      </c>
      <c r="F56" s="26"/>
      <c r="G56" s="26"/>
      <c r="H56" s="26"/>
      <c r="I56" s="83">
        <f t="shared" si="0"/>
        <v>8.6576666770953922E-2</v>
      </c>
      <c r="J56" s="26">
        <f t="shared" si="1"/>
        <v>11069</v>
      </c>
      <c r="K56" s="26">
        <f t="shared" si="2"/>
        <v>-1771</v>
      </c>
      <c r="L56" s="26">
        <f t="shared" si="3"/>
        <v>0</v>
      </c>
    </row>
    <row r="57" spans="1:12">
      <c r="A57" s="70">
        <v>55</v>
      </c>
      <c r="B57" s="82" t="s">
        <v>55</v>
      </c>
      <c r="C57" s="26">
        <v>137769</v>
      </c>
      <c r="D57" s="26">
        <v>153325</v>
      </c>
      <c r="E57" s="26">
        <v>150062</v>
      </c>
      <c r="F57" s="26"/>
      <c r="G57" s="26"/>
      <c r="H57" s="26"/>
      <c r="I57" s="83">
        <f t="shared" si="0"/>
        <v>8.9229071852158323E-2</v>
      </c>
      <c r="J57" s="26">
        <f t="shared" si="1"/>
        <v>12293</v>
      </c>
      <c r="K57" s="26">
        <f t="shared" si="2"/>
        <v>-3263</v>
      </c>
      <c r="L57" s="26">
        <f t="shared" si="3"/>
        <v>0</v>
      </c>
    </row>
    <row r="58" spans="1:12">
      <c r="A58" s="70">
        <v>56</v>
      </c>
      <c r="B58" s="82" t="s">
        <v>56</v>
      </c>
      <c r="C58" s="26">
        <v>17854</v>
      </c>
      <c r="D58" s="26">
        <v>22441</v>
      </c>
      <c r="E58" s="26">
        <v>21538</v>
      </c>
      <c r="F58" s="26"/>
      <c r="G58" s="26"/>
      <c r="H58" s="26"/>
      <c r="I58" s="83">
        <f t="shared" si="0"/>
        <v>0.20634031589559762</v>
      </c>
      <c r="J58" s="26">
        <f t="shared" si="1"/>
        <v>3684</v>
      </c>
      <c r="K58" s="26">
        <f t="shared" si="2"/>
        <v>-903</v>
      </c>
      <c r="L58" s="26">
        <f t="shared" si="3"/>
        <v>0</v>
      </c>
    </row>
    <row r="59" spans="1:12">
      <c r="A59" s="70">
        <v>57</v>
      </c>
      <c r="B59" s="82" t="s">
        <v>57</v>
      </c>
      <c r="C59" s="26">
        <v>20630</v>
      </c>
      <c r="D59" s="26">
        <v>24056</v>
      </c>
      <c r="E59" s="26">
        <v>22953</v>
      </c>
      <c r="F59" s="26"/>
      <c r="G59" s="26"/>
      <c r="H59" s="26"/>
      <c r="I59" s="83">
        <f t="shared" si="0"/>
        <v>0.11260300533204072</v>
      </c>
      <c r="J59" s="26">
        <f t="shared" si="1"/>
        <v>2323</v>
      </c>
      <c r="K59" s="26">
        <f t="shared" si="2"/>
        <v>-1103</v>
      </c>
      <c r="L59" s="26">
        <f t="shared" si="3"/>
        <v>0</v>
      </c>
    </row>
    <row r="60" spans="1:12">
      <c r="A60" s="70">
        <v>58</v>
      </c>
      <c r="B60" s="82" t="s">
        <v>58</v>
      </c>
      <c r="C60" s="26">
        <v>53037</v>
      </c>
      <c r="D60" s="26">
        <v>64069</v>
      </c>
      <c r="E60" s="26">
        <v>59275</v>
      </c>
      <c r="F60" s="26"/>
      <c r="G60" s="26"/>
      <c r="H60" s="26"/>
      <c r="I60" s="83">
        <f t="shared" si="0"/>
        <v>0.11761600392179045</v>
      </c>
      <c r="J60" s="26">
        <f t="shared" si="1"/>
        <v>6238</v>
      </c>
      <c r="K60" s="26">
        <f t="shared" si="2"/>
        <v>-4794</v>
      </c>
      <c r="L60" s="26">
        <f t="shared" si="3"/>
        <v>0</v>
      </c>
    </row>
    <row r="61" spans="1:12">
      <c r="A61" s="70">
        <v>59</v>
      </c>
      <c r="B61" s="82" t="s">
        <v>59</v>
      </c>
      <c r="C61" s="26">
        <v>173934</v>
      </c>
      <c r="D61" s="26">
        <v>196139</v>
      </c>
      <c r="E61" s="26">
        <v>191949</v>
      </c>
      <c r="F61" s="26"/>
      <c r="G61" s="26"/>
      <c r="H61" s="26"/>
      <c r="I61" s="83">
        <f t="shared" si="0"/>
        <v>0.10357376936079203</v>
      </c>
      <c r="J61" s="26">
        <f t="shared" si="1"/>
        <v>18015</v>
      </c>
      <c r="K61" s="26">
        <f t="shared" si="2"/>
        <v>-4190</v>
      </c>
      <c r="L61" s="26">
        <f t="shared" si="3"/>
        <v>0</v>
      </c>
    </row>
    <row r="62" spans="1:12">
      <c r="A62" s="70">
        <v>60</v>
      </c>
      <c r="B62" s="82" t="s">
        <v>60</v>
      </c>
      <c r="C62" s="26">
        <v>44865</v>
      </c>
      <c r="D62" s="26">
        <v>52910</v>
      </c>
      <c r="E62" s="26">
        <v>51356</v>
      </c>
      <c r="F62" s="26"/>
      <c r="G62" s="26"/>
      <c r="H62" s="26"/>
      <c r="I62" s="83">
        <f t="shared" si="0"/>
        <v>0.14467847988409674</v>
      </c>
      <c r="J62" s="26">
        <f t="shared" si="1"/>
        <v>6491</v>
      </c>
      <c r="K62" s="26">
        <f t="shared" si="2"/>
        <v>-1554</v>
      </c>
      <c r="L62" s="26">
        <f t="shared" si="3"/>
        <v>0</v>
      </c>
    </row>
    <row r="63" spans="1:12">
      <c r="A63" s="70">
        <v>61</v>
      </c>
      <c r="B63" s="82" t="s">
        <v>61</v>
      </c>
      <c r="C63" s="26">
        <v>101654</v>
      </c>
      <c r="D63" s="26">
        <v>109284</v>
      </c>
      <c r="E63" s="26">
        <v>107133</v>
      </c>
      <c r="F63" s="26"/>
      <c r="G63" s="26"/>
      <c r="H63" s="26"/>
      <c r="I63" s="83">
        <f t="shared" si="0"/>
        <v>5.3898518503944753E-2</v>
      </c>
      <c r="J63" s="26">
        <f t="shared" si="1"/>
        <v>5479</v>
      </c>
      <c r="K63" s="26">
        <f t="shared" si="2"/>
        <v>-2151</v>
      </c>
      <c r="L63" s="26">
        <f t="shared" si="3"/>
        <v>0</v>
      </c>
    </row>
    <row r="64" spans="1:12">
      <c r="A64" s="70">
        <v>62</v>
      </c>
      <c r="B64" s="82" t="s">
        <v>62</v>
      </c>
      <c r="C64" s="26">
        <v>5281</v>
      </c>
      <c r="D64" s="26">
        <v>7258</v>
      </c>
      <c r="E64" s="26">
        <v>6586</v>
      </c>
      <c r="F64" s="26"/>
      <c r="G64" s="26"/>
      <c r="H64" s="26"/>
      <c r="I64" s="83">
        <f t="shared" si="0"/>
        <v>0.24711228933914031</v>
      </c>
      <c r="J64" s="26">
        <f t="shared" si="1"/>
        <v>1305</v>
      </c>
      <c r="K64" s="26">
        <f t="shared" si="2"/>
        <v>-672</v>
      </c>
      <c r="L64" s="26">
        <f t="shared" si="3"/>
        <v>0</v>
      </c>
    </row>
    <row r="65" spans="1:12">
      <c r="A65" s="70">
        <v>63</v>
      </c>
      <c r="B65" s="82" t="s">
        <v>63</v>
      </c>
      <c r="C65" s="26">
        <v>90108</v>
      </c>
      <c r="D65" s="26">
        <v>106398</v>
      </c>
      <c r="E65" s="26">
        <v>103341</v>
      </c>
      <c r="F65" s="26"/>
      <c r="G65" s="26"/>
      <c r="H65" s="26"/>
      <c r="I65" s="83">
        <f t="shared" si="0"/>
        <v>0.14685710480756425</v>
      </c>
      <c r="J65" s="26">
        <f t="shared" si="1"/>
        <v>13233</v>
      </c>
      <c r="K65" s="26">
        <f t="shared" si="2"/>
        <v>-3057</v>
      </c>
      <c r="L65" s="26">
        <f t="shared" si="3"/>
        <v>0</v>
      </c>
    </row>
    <row r="66" spans="1:12">
      <c r="A66" s="70">
        <v>64</v>
      </c>
      <c r="B66" s="82" t="s">
        <v>64</v>
      </c>
      <c r="C66" s="26">
        <v>47336</v>
      </c>
      <c r="D66" s="26">
        <v>53818</v>
      </c>
      <c r="E66" s="26">
        <v>51956</v>
      </c>
      <c r="F66" s="26"/>
      <c r="G66" s="26"/>
      <c r="H66" s="26"/>
      <c r="I66" s="83">
        <f t="shared" si="0"/>
        <v>9.7600135203650504E-2</v>
      </c>
      <c r="J66" s="26">
        <f t="shared" si="1"/>
        <v>4620</v>
      </c>
      <c r="K66" s="26">
        <f t="shared" si="2"/>
        <v>-1862</v>
      </c>
      <c r="L66" s="26">
        <f t="shared" si="3"/>
        <v>0</v>
      </c>
    </row>
    <row r="67" spans="1:12">
      <c r="A67" s="70">
        <v>65</v>
      </c>
      <c r="B67" s="82" t="s">
        <v>65</v>
      </c>
      <c r="C67" s="26">
        <v>54886</v>
      </c>
      <c r="D67" s="26">
        <v>66298</v>
      </c>
      <c r="E67" s="26">
        <v>61899</v>
      </c>
      <c r="F67" s="26"/>
      <c r="G67" s="26"/>
      <c r="H67" s="26"/>
      <c r="I67" s="83">
        <f t="shared" si="0"/>
        <v>0.12777393142149182</v>
      </c>
      <c r="J67" s="26">
        <f t="shared" si="1"/>
        <v>7013</v>
      </c>
      <c r="K67" s="26">
        <f t="shared" si="2"/>
        <v>-4399</v>
      </c>
      <c r="L67" s="26">
        <f t="shared" si="3"/>
        <v>0</v>
      </c>
    </row>
    <row r="68" spans="1:12">
      <c r="A68" s="70">
        <v>66</v>
      </c>
      <c r="B68" s="82" t="s">
        <v>66</v>
      </c>
      <c r="C68" s="26">
        <v>30253</v>
      </c>
      <c r="D68" s="26">
        <v>37296</v>
      </c>
      <c r="E68" s="26">
        <v>33596</v>
      </c>
      <c r="F68" s="26"/>
      <c r="G68" s="26"/>
      <c r="H68" s="26"/>
      <c r="I68" s="83">
        <f t="shared" ref="I68:I84" si="4">(E68-C68)/C68</f>
        <v>0.11050143787392985</v>
      </c>
      <c r="J68" s="26">
        <f t="shared" ref="J68:J84" si="5">E68-C68</f>
        <v>3343</v>
      </c>
      <c r="K68" s="26">
        <f t="shared" ref="K68:K84" si="6">E68-D68</f>
        <v>-3700</v>
      </c>
      <c r="L68" s="26">
        <f t="shared" ref="L68:L84" si="7">H68-G68</f>
        <v>0</v>
      </c>
    </row>
    <row r="69" spans="1:12">
      <c r="A69" s="70">
        <v>67</v>
      </c>
      <c r="B69" s="82" t="s">
        <v>67</v>
      </c>
      <c r="C69" s="26">
        <v>60528</v>
      </c>
      <c r="D69" s="26">
        <v>65702</v>
      </c>
      <c r="E69" s="26">
        <v>63786</v>
      </c>
      <c r="F69" s="26"/>
      <c r="G69" s="26"/>
      <c r="H69" s="26"/>
      <c r="I69" s="83">
        <f t="shared" si="4"/>
        <v>5.3826328310864396E-2</v>
      </c>
      <c r="J69" s="26">
        <f t="shared" si="5"/>
        <v>3258</v>
      </c>
      <c r="K69" s="26">
        <f t="shared" si="6"/>
        <v>-1916</v>
      </c>
      <c r="L69" s="26">
        <f t="shared" si="7"/>
        <v>0</v>
      </c>
    </row>
    <row r="70" spans="1:12">
      <c r="A70" s="70">
        <v>68</v>
      </c>
      <c r="B70" s="82" t="s">
        <v>68</v>
      </c>
      <c r="C70" s="26">
        <v>34382</v>
      </c>
      <c r="D70" s="26">
        <v>42846</v>
      </c>
      <c r="E70" s="26">
        <v>40183</v>
      </c>
      <c r="F70" s="26"/>
      <c r="G70" s="26"/>
      <c r="H70" s="26"/>
      <c r="I70" s="83">
        <f t="shared" si="4"/>
        <v>0.16872200570065732</v>
      </c>
      <c r="J70" s="26">
        <f t="shared" si="5"/>
        <v>5801</v>
      </c>
      <c r="K70" s="26">
        <f t="shared" si="6"/>
        <v>-2663</v>
      </c>
      <c r="L70" s="26">
        <f t="shared" si="7"/>
        <v>0</v>
      </c>
    </row>
    <row r="71" spans="1:12">
      <c r="A71" s="70">
        <v>69</v>
      </c>
      <c r="B71" s="82" t="s">
        <v>69</v>
      </c>
      <c r="C71" s="26">
        <v>5722</v>
      </c>
      <c r="D71" s="26">
        <v>7754</v>
      </c>
      <c r="E71" s="26">
        <v>6629</v>
      </c>
      <c r="F71" s="26"/>
      <c r="G71" s="26"/>
      <c r="H71" s="26"/>
      <c r="I71" s="83">
        <f t="shared" si="4"/>
        <v>0.15851101013631597</v>
      </c>
      <c r="J71" s="26">
        <f t="shared" si="5"/>
        <v>907</v>
      </c>
      <c r="K71" s="26">
        <f t="shared" si="6"/>
        <v>-1125</v>
      </c>
      <c r="L71" s="26">
        <f t="shared" si="7"/>
        <v>0</v>
      </c>
    </row>
    <row r="72" spans="1:12">
      <c r="A72" s="70">
        <v>70</v>
      </c>
      <c r="B72" s="82" t="s">
        <v>70</v>
      </c>
      <c r="C72" s="26">
        <v>25316</v>
      </c>
      <c r="D72" s="26">
        <v>29912</v>
      </c>
      <c r="E72" s="26">
        <v>28471</v>
      </c>
      <c r="F72" s="26"/>
      <c r="G72" s="26"/>
      <c r="H72" s="26"/>
      <c r="I72" s="83">
        <f t="shared" si="4"/>
        <v>0.12462474324537842</v>
      </c>
      <c r="J72" s="26">
        <f t="shared" si="5"/>
        <v>3155</v>
      </c>
      <c r="K72" s="26">
        <f t="shared" si="6"/>
        <v>-1441</v>
      </c>
      <c r="L72" s="26">
        <f t="shared" si="7"/>
        <v>0</v>
      </c>
    </row>
    <row r="73" spans="1:12">
      <c r="A73" s="70">
        <v>71</v>
      </c>
      <c r="B73" s="82" t="s">
        <v>71</v>
      </c>
      <c r="C73" s="26">
        <v>27627</v>
      </c>
      <c r="D73" s="26">
        <v>31251</v>
      </c>
      <c r="E73" s="26">
        <v>29620</v>
      </c>
      <c r="F73" s="26"/>
      <c r="G73" s="26"/>
      <c r="H73" s="26"/>
      <c r="I73" s="83">
        <f t="shared" si="4"/>
        <v>7.2139573605530818E-2</v>
      </c>
      <c r="J73" s="26">
        <f t="shared" si="5"/>
        <v>1993</v>
      </c>
      <c r="K73" s="26">
        <f t="shared" si="6"/>
        <v>-1631</v>
      </c>
      <c r="L73" s="26">
        <f t="shared" si="7"/>
        <v>0</v>
      </c>
    </row>
    <row r="74" spans="1:12">
      <c r="A74" s="70">
        <v>72</v>
      </c>
      <c r="B74" s="82" t="s">
        <v>72</v>
      </c>
      <c r="C74" s="26">
        <v>38545</v>
      </c>
      <c r="D74" s="26">
        <v>45710</v>
      </c>
      <c r="E74" s="26">
        <v>44747</v>
      </c>
      <c r="F74" s="26"/>
      <c r="G74" s="26"/>
      <c r="H74" s="26"/>
      <c r="I74" s="83">
        <f t="shared" si="4"/>
        <v>0.16090284083538722</v>
      </c>
      <c r="J74" s="26">
        <f t="shared" si="5"/>
        <v>6202</v>
      </c>
      <c r="K74" s="26">
        <f t="shared" si="6"/>
        <v>-963</v>
      </c>
      <c r="L74" s="26">
        <f t="shared" si="7"/>
        <v>0</v>
      </c>
    </row>
    <row r="75" spans="1:12">
      <c r="A75" s="70">
        <v>73</v>
      </c>
      <c r="B75" s="82" t="s">
        <v>73</v>
      </c>
      <c r="C75" s="26">
        <v>25055</v>
      </c>
      <c r="D75" s="26">
        <v>31349</v>
      </c>
      <c r="E75" s="26">
        <v>30001</v>
      </c>
      <c r="F75" s="26"/>
      <c r="G75" s="26"/>
      <c r="H75" s="26"/>
      <c r="I75" s="83">
        <f t="shared" si="4"/>
        <v>0.19740570744362404</v>
      </c>
      <c r="J75" s="26">
        <f t="shared" si="5"/>
        <v>4946</v>
      </c>
      <c r="K75" s="26">
        <f t="shared" si="6"/>
        <v>-1348</v>
      </c>
      <c r="L75" s="26">
        <f t="shared" si="7"/>
        <v>0</v>
      </c>
    </row>
    <row r="76" spans="1:12">
      <c r="A76" s="70">
        <v>74</v>
      </c>
      <c r="B76" s="82" t="s">
        <v>74</v>
      </c>
      <c r="C76" s="26">
        <v>21422</v>
      </c>
      <c r="D76" s="26">
        <v>25830</v>
      </c>
      <c r="E76" s="26">
        <v>24602</v>
      </c>
      <c r="F76" s="26"/>
      <c r="G76" s="26"/>
      <c r="H76" s="26"/>
      <c r="I76" s="83">
        <f t="shared" si="4"/>
        <v>0.14844552329381011</v>
      </c>
      <c r="J76" s="26">
        <f t="shared" si="5"/>
        <v>3180</v>
      </c>
      <c r="K76" s="26">
        <f t="shared" si="6"/>
        <v>-1228</v>
      </c>
      <c r="L76" s="26">
        <f t="shared" si="7"/>
        <v>0</v>
      </c>
    </row>
    <row r="77" spans="1:12">
      <c r="A77" s="70">
        <v>75</v>
      </c>
      <c r="B77" s="82" t="s">
        <v>75</v>
      </c>
      <c r="C77" s="26">
        <v>6141</v>
      </c>
      <c r="D77" s="26">
        <v>8655</v>
      </c>
      <c r="E77" s="26">
        <v>7630</v>
      </c>
      <c r="F77" s="26"/>
      <c r="G77" s="26"/>
      <c r="H77" s="26"/>
      <c r="I77" s="83">
        <f t="shared" si="4"/>
        <v>0.24246865331379255</v>
      </c>
      <c r="J77" s="26">
        <f t="shared" si="5"/>
        <v>1489</v>
      </c>
      <c r="K77" s="26">
        <f t="shared" si="6"/>
        <v>-1025</v>
      </c>
      <c r="L77" s="26">
        <f t="shared" si="7"/>
        <v>0</v>
      </c>
    </row>
    <row r="78" spans="1:12">
      <c r="A78" s="70">
        <v>76</v>
      </c>
      <c r="B78" s="82" t="s">
        <v>76</v>
      </c>
      <c r="C78" s="26">
        <v>12166</v>
      </c>
      <c r="D78" s="26">
        <v>16665</v>
      </c>
      <c r="E78" s="26">
        <v>15516</v>
      </c>
      <c r="F78" s="26"/>
      <c r="G78" s="26"/>
      <c r="H78" s="26"/>
      <c r="I78" s="83">
        <f t="shared" si="4"/>
        <v>0.27535755383856647</v>
      </c>
      <c r="J78" s="26">
        <f t="shared" si="5"/>
        <v>3350</v>
      </c>
      <c r="K78" s="26">
        <f t="shared" si="6"/>
        <v>-1149</v>
      </c>
      <c r="L78" s="26">
        <f t="shared" si="7"/>
        <v>0</v>
      </c>
    </row>
    <row r="79" spans="1:12">
      <c r="A79" s="70">
        <v>77</v>
      </c>
      <c r="B79" s="82" t="s">
        <v>77</v>
      </c>
      <c r="C79" s="26">
        <v>36957</v>
      </c>
      <c r="D79" s="26">
        <v>40115</v>
      </c>
      <c r="E79" s="26">
        <v>39649</v>
      </c>
      <c r="F79" s="26"/>
      <c r="G79" s="26"/>
      <c r="H79" s="26"/>
      <c r="I79" s="83">
        <f t="shared" si="4"/>
        <v>7.2841410287631567E-2</v>
      </c>
      <c r="J79" s="26">
        <f t="shared" si="5"/>
        <v>2692</v>
      </c>
      <c r="K79" s="26">
        <f t="shared" si="6"/>
        <v>-466</v>
      </c>
      <c r="L79" s="26">
        <f t="shared" si="7"/>
        <v>0</v>
      </c>
    </row>
    <row r="80" spans="1:12">
      <c r="A80" s="70">
        <v>78</v>
      </c>
      <c r="B80" s="82" t="s">
        <v>78</v>
      </c>
      <c r="C80" s="26">
        <v>27334</v>
      </c>
      <c r="D80" s="26">
        <v>30339</v>
      </c>
      <c r="E80" s="26">
        <v>29361</v>
      </c>
      <c r="F80" s="26"/>
      <c r="G80" s="26"/>
      <c r="H80" s="26"/>
      <c r="I80" s="83">
        <f t="shared" si="4"/>
        <v>7.4156727884685733E-2</v>
      </c>
      <c r="J80" s="26">
        <f t="shared" si="5"/>
        <v>2027</v>
      </c>
      <c r="K80" s="26">
        <f t="shared" si="6"/>
        <v>-978</v>
      </c>
      <c r="L80" s="26">
        <f t="shared" si="7"/>
        <v>0</v>
      </c>
    </row>
    <row r="81" spans="1:12">
      <c r="A81" s="70">
        <v>79</v>
      </c>
      <c r="B81" s="82" t="s">
        <v>79</v>
      </c>
      <c r="C81" s="26">
        <v>11218</v>
      </c>
      <c r="D81" s="26">
        <v>13496</v>
      </c>
      <c r="E81" s="26">
        <v>12473</v>
      </c>
      <c r="F81" s="26"/>
      <c r="G81" s="26"/>
      <c r="H81" s="26"/>
      <c r="I81" s="83">
        <f t="shared" si="4"/>
        <v>0.11187377429131752</v>
      </c>
      <c r="J81" s="26">
        <f t="shared" si="5"/>
        <v>1255</v>
      </c>
      <c r="K81" s="26">
        <f t="shared" si="6"/>
        <v>-1023</v>
      </c>
      <c r="L81" s="26">
        <f t="shared" si="7"/>
        <v>0</v>
      </c>
    </row>
    <row r="82" spans="1:12">
      <c r="A82" s="70">
        <v>80</v>
      </c>
      <c r="B82" s="82" t="s">
        <v>80</v>
      </c>
      <c r="C82" s="26">
        <v>41247</v>
      </c>
      <c r="D82" s="26">
        <v>46898</v>
      </c>
      <c r="E82" s="26">
        <v>45071</v>
      </c>
      <c r="F82" s="26"/>
      <c r="G82" s="26"/>
      <c r="H82" s="26"/>
      <c r="I82" s="83">
        <f t="shared" si="4"/>
        <v>9.2709772831963536E-2</v>
      </c>
      <c r="J82" s="26">
        <f t="shared" si="5"/>
        <v>3824</v>
      </c>
      <c r="K82" s="26">
        <f t="shared" si="6"/>
        <v>-1827</v>
      </c>
      <c r="L82" s="26">
        <f t="shared" si="7"/>
        <v>0</v>
      </c>
    </row>
    <row r="83" spans="1:12">
      <c r="A83" s="70">
        <v>81</v>
      </c>
      <c r="B83" s="82" t="s">
        <v>81</v>
      </c>
      <c r="C83" s="26">
        <v>54084</v>
      </c>
      <c r="D83" s="26">
        <v>59334</v>
      </c>
      <c r="E83" s="26">
        <v>58420</v>
      </c>
      <c r="F83" s="26"/>
      <c r="G83" s="26"/>
      <c r="H83" s="26"/>
      <c r="I83" s="83">
        <f t="shared" si="4"/>
        <v>8.0171584941942167E-2</v>
      </c>
      <c r="J83" s="26">
        <f t="shared" si="5"/>
        <v>4336</v>
      </c>
      <c r="K83" s="26">
        <f t="shared" si="6"/>
        <v>-914</v>
      </c>
      <c r="L83" s="26">
        <f t="shared" si="7"/>
        <v>0</v>
      </c>
    </row>
    <row r="84" spans="1:12" s="107" customFormat="1">
      <c r="A84" s="191" t="s">
        <v>255</v>
      </c>
      <c r="B84" s="191"/>
      <c r="C84" s="111">
        <v>10642501</v>
      </c>
      <c r="D84" s="111">
        <v>11778100</v>
      </c>
      <c r="E84" s="111">
        <v>11545308</v>
      </c>
      <c r="F84" s="111"/>
      <c r="G84" s="111"/>
      <c r="H84" s="111"/>
      <c r="I84" s="104">
        <f t="shared" si="4"/>
        <v>8.4830342040841722E-2</v>
      </c>
      <c r="J84" s="112">
        <f t="shared" si="5"/>
        <v>902807</v>
      </c>
      <c r="K84" s="112">
        <f t="shared" si="6"/>
        <v>-232792</v>
      </c>
      <c r="L84" s="26">
        <f t="shared" si="7"/>
        <v>0</v>
      </c>
    </row>
    <row r="86" spans="1:12">
      <c r="E86" s="150"/>
      <c r="F86" s="150"/>
    </row>
    <row r="87" spans="1:12">
      <c r="E87" s="150"/>
      <c r="F87" s="150"/>
      <c r="G87" s="150"/>
      <c r="H87" s="150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opLeftCell="A86" zoomScale="70" zoomScaleNormal="70" workbookViewId="0">
      <selection activeCell="H105" sqref="H105"/>
    </sheetView>
  </sheetViews>
  <sheetFormatPr defaultRowHeight="15"/>
  <cols>
    <col min="2" max="2" width="39.5703125" customWidth="1"/>
    <col min="3" max="3" width="19.42578125" style="147" customWidth="1"/>
    <col min="4" max="4" width="19.42578125" style="145" customWidth="1"/>
    <col min="5" max="5" width="19.42578125" style="146" customWidth="1"/>
    <col min="6" max="8" width="19.42578125" style="147" customWidth="1"/>
    <col min="9" max="9" width="41.140625" customWidth="1"/>
    <col min="10" max="10" width="29.140625" customWidth="1"/>
    <col min="11" max="11" width="23.42578125" customWidth="1"/>
    <col min="12" max="12" width="23.42578125" style="147" customWidth="1"/>
  </cols>
  <sheetData>
    <row r="1" spans="1:12" s="147" customFormat="1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2" ht="69.95" customHeight="1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335</v>
      </c>
      <c r="J2" s="85" t="s">
        <v>336</v>
      </c>
      <c r="K2" s="1" t="s">
        <v>337</v>
      </c>
      <c r="L2" s="153" t="s">
        <v>338</v>
      </c>
    </row>
    <row r="3" spans="1:12">
      <c r="A3" s="79">
        <v>1</v>
      </c>
      <c r="B3" s="80" t="s">
        <v>168</v>
      </c>
      <c r="C3" s="26">
        <v>94338</v>
      </c>
      <c r="D3" s="26">
        <v>100863</v>
      </c>
      <c r="E3" s="26">
        <v>97313</v>
      </c>
      <c r="F3" s="26"/>
      <c r="G3" s="26"/>
      <c r="H3" s="26"/>
      <c r="I3" s="83">
        <f>(E3-C3)/C3</f>
        <v>3.1535542411329477E-2</v>
      </c>
      <c r="J3" s="26">
        <f>E3-C3</f>
        <v>2975</v>
      </c>
      <c r="K3" s="26">
        <f>E3-D3</f>
        <v>-3550</v>
      </c>
      <c r="L3" s="26">
        <f>H3-G3</f>
        <v>0</v>
      </c>
    </row>
    <row r="4" spans="1:12">
      <c r="A4" s="79">
        <v>2</v>
      </c>
      <c r="B4" s="80" t="s">
        <v>169</v>
      </c>
      <c r="C4" s="26">
        <v>25861</v>
      </c>
      <c r="D4" s="26">
        <v>36926</v>
      </c>
      <c r="E4" s="26">
        <v>30462</v>
      </c>
      <c r="F4" s="26"/>
      <c r="G4" s="26"/>
      <c r="H4" s="26"/>
      <c r="I4" s="83">
        <f t="shared" ref="I4:I67" si="0">(E4-C4)/C4</f>
        <v>0.17791268705773172</v>
      </c>
      <c r="J4" s="26">
        <f t="shared" ref="J4:J67" si="1">E4-C4</f>
        <v>4601</v>
      </c>
      <c r="K4" s="26">
        <f t="shared" ref="K4:K67" si="2">E4-D4</f>
        <v>-6464</v>
      </c>
      <c r="L4" s="26">
        <f t="shared" ref="L4:L67" si="3">H4-G4</f>
        <v>0</v>
      </c>
    </row>
    <row r="5" spans="1:12">
      <c r="A5" s="79">
        <v>3</v>
      </c>
      <c r="B5" s="80" t="s">
        <v>170</v>
      </c>
      <c r="C5" s="26">
        <v>8093</v>
      </c>
      <c r="D5" s="26">
        <v>9062</v>
      </c>
      <c r="E5" s="26">
        <v>9009</v>
      </c>
      <c r="F5" s="26"/>
      <c r="G5" s="26"/>
      <c r="H5" s="26"/>
      <c r="I5" s="83">
        <f t="shared" si="0"/>
        <v>0.11318423328802669</v>
      </c>
      <c r="J5" s="26">
        <f t="shared" si="1"/>
        <v>916</v>
      </c>
      <c r="K5" s="26">
        <f t="shared" si="2"/>
        <v>-53</v>
      </c>
      <c r="L5" s="26">
        <f t="shared" si="3"/>
        <v>0</v>
      </c>
    </row>
    <row r="6" spans="1:12">
      <c r="A6" s="79">
        <v>5</v>
      </c>
      <c r="B6" s="80" t="s">
        <v>171</v>
      </c>
      <c r="C6" s="26">
        <v>11715</v>
      </c>
      <c r="D6" s="26">
        <v>11836</v>
      </c>
      <c r="E6" s="26">
        <v>12041</v>
      </c>
      <c r="F6" s="26"/>
      <c r="G6" s="26"/>
      <c r="H6" s="26"/>
      <c r="I6" s="83">
        <f t="shared" si="0"/>
        <v>2.7827571489543321E-2</v>
      </c>
      <c r="J6" s="26">
        <f t="shared" si="1"/>
        <v>326</v>
      </c>
      <c r="K6" s="26">
        <f t="shared" si="2"/>
        <v>205</v>
      </c>
      <c r="L6" s="26">
        <f t="shared" si="3"/>
        <v>0</v>
      </c>
    </row>
    <row r="7" spans="1:12">
      <c r="A7" s="79">
        <v>6</v>
      </c>
      <c r="B7" s="80" t="s">
        <v>172</v>
      </c>
      <c r="C7" s="26">
        <v>848</v>
      </c>
      <c r="D7" s="26">
        <v>860</v>
      </c>
      <c r="E7" s="26">
        <v>1078</v>
      </c>
      <c r="F7" s="26"/>
      <c r="G7" s="26"/>
      <c r="H7" s="26"/>
      <c r="I7" s="83">
        <f t="shared" si="0"/>
        <v>0.27122641509433965</v>
      </c>
      <c r="J7" s="26">
        <f t="shared" si="1"/>
        <v>230</v>
      </c>
      <c r="K7" s="26">
        <f t="shared" si="2"/>
        <v>218</v>
      </c>
      <c r="L7" s="26">
        <f t="shared" si="3"/>
        <v>0</v>
      </c>
    </row>
    <row r="8" spans="1:12">
      <c r="A8" s="79">
        <v>7</v>
      </c>
      <c r="B8" s="80" t="s">
        <v>173</v>
      </c>
      <c r="C8" s="26">
        <v>13928</v>
      </c>
      <c r="D8" s="26">
        <v>16615</v>
      </c>
      <c r="E8" s="26">
        <v>16535</v>
      </c>
      <c r="F8" s="26"/>
      <c r="G8" s="26"/>
      <c r="H8" s="26"/>
      <c r="I8" s="83">
        <f t="shared" si="0"/>
        <v>0.18717690982194141</v>
      </c>
      <c r="J8" s="26">
        <f t="shared" si="1"/>
        <v>2607</v>
      </c>
      <c r="K8" s="26">
        <f t="shared" si="2"/>
        <v>-80</v>
      </c>
      <c r="L8" s="26">
        <f t="shared" si="3"/>
        <v>0</v>
      </c>
    </row>
    <row r="9" spans="1:12">
      <c r="A9" s="79">
        <v>8</v>
      </c>
      <c r="B9" s="80" t="s">
        <v>174</v>
      </c>
      <c r="C9" s="26">
        <v>51928</v>
      </c>
      <c r="D9" s="26">
        <v>59765</v>
      </c>
      <c r="E9" s="26">
        <v>57435</v>
      </c>
      <c r="F9" s="26"/>
      <c r="G9" s="26"/>
      <c r="H9" s="26"/>
      <c r="I9" s="83">
        <f t="shared" si="0"/>
        <v>0.10605068556462795</v>
      </c>
      <c r="J9" s="26">
        <f t="shared" si="1"/>
        <v>5507</v>
      </c>
      <c r="K9" s="26">
        <f t="shared" si="2"/>
        <v>-2330</v>
      </c>
      <c r="L9" s="26">
        <f t="shared" si="3"/>
        <v>0</v>
      </c>
    </row>
    <row r="10" spans="1:12">
      <c r="A10" s="79">
        <v>9</v>
      </c>
      <c r="B10" s="80" t="s">
        <v>175</v>
      </c>
      <c r="C10" s="26">
        <v>5216</v>
      </c>
      <c r="D10" s="26">
        <v>6364</v>
      </c>
      <c r="E10" s="26">
        <v>6088</v>
      </c>
      <c r="F10" s="26"/>
      <c r="G10" s="26"/>
      <c r="H10" s="26"/>
      <c r="I10" s="83">
        <f t="shared" si="0"/>
        <v>0.16717791411042945</v>
      </c>
      <c r="J10" s="26">
        <f t="shared" si="1"/>
        <v>872</v>
      </c>
      <c r="K10" s="26">
        <f t="shared" si="2"/>
        <v>-276</v>
      </c>
      <c r="L10" s="26">
        <f t="shared" si="3"/>
        <v>0</v>
      </c>
    </row>
    <row r="11" spans="1:12">
      <c r="A11" s="81">
        <v>10</v>
      </c>
      <c r="B11" s="80" t="s">
        <v>176</v>
      </c>
      <c r="C11" s="26">
        <v>318733</v>
      </c>
      <c r="D11" s="26">
        <v>332733</v>
      </c>
      <c r="E11" s="26">
        <v>330289</v>
      </c>
      <c r="F11" s="26"/>
      <c r="G11" s="26"/>
      <c r="H11" s="26"/>
      <c r="I11" s="83">
        <f t="shared" si="0"/>
        <v>3.6256051303128325E-2</v>
      </c>
      <c r="J11" s="26">
        <f t="shared" si="1"/>
        <v>11556</v>
      </c>
      <c r="K11" s="26">
        <f t="shared" si="2"/>
        <v>-2444</v>
      </c>
      <c r="L11" s="26">
        <f t="shared" si="3"/>
        <v>0</v>
      </c>
    </row>
    <row r="12" spans="1:12">
      <c r="A12" s="81">
        <v>11</v>
      </c>
      <c r="B12" s="80" t="s">
        <v>177</v>
      </c>
      <c r="C12" s="26">
        <v>12793</v>
      </c>
      <c r="D12" s="26">
        <v>13927</v>
      </c>
      <c r="E12" s="26">
        <v>13967</v>
      </c>
      <c r="F12" s="26"/>
      <c r="G12" s="26"/>
      <c r="H12" s="26"/>
      <c r="I12" s="83">
        <f t="shared" si="0"/>
        <v>9.1768936136949891E-2</v>
      </c>
      <c r="J12" s="26">
        <f t="shared" si="1"/>
        <v>1174</v>
      </c>
      <c r="K12" s="26">
        <f t="shared" si="2"/>
        <v>40</v>
      </c>
      <c r="L12" s="26">
        <f t="shared" si="3"/>
        <v>0</v>
      </c>
    </row>
    <row r="13" spans="1:12">
      <c r="A13" s="81">
        <v>12</v>
      </c>
      <c r="B13" s="80" t="s">
        <v>178</v>
      </c>
      <c r="C13" s="26">
        <v>1435</v>
      </c>
      <c r="D13" s="26">
        <v>1364</v>
      </c>
      <c r="E13" s="26">
        <v>1159</v>
      </c>
      <c r="F13" s="26"/>
      <c r="G13" s="26"/>
      <c r="H13" s="26"/>
      <c r="I13" s="83">
        <f t="shared" si="0"/>
        <v>-0.19233449477351916</v>
      </c>
      <c r="J13" s="26">
        <f t="shared" si="1"/>
        <v>-276</v>
      </c>
      <c r="K13" s="26">
        <f t="shared" si="2"/>
        <v>-205</v>
      </c>
      <c r="L13" s="26">
        <f t="shared" si="3"/>
        <v>0</v>
      </c>
    </row>
    <row r="14" spans="1:12">
      <c r="A14" s="81">
        <v>13</v>
      </c>
      <c r="B14" s="80" t="s">
        <v>179</v>
      </c>
      <c r="C14" s="26">
        <v>256147</v>
      </c>
      <c r="D14" s="26">
        <v>269722</v>
      </c>
      <c r="E14" s="26">
        <v>267867</v>
      </c>
      <c r="F14" s="26"/>
      <c r="G14" s="26"/>
      <c r="H14" s="26"/>
      <c r="I14" s="83">
        <f t="shared" si="0"/>
        <v>4.5754976634510655E-2</v>
      </c>
      <c r="J14" s="26">
        <f t="shared" si="1"/>
        <v>11720</v>
      </c>
      <c r="K14" s="26">
        <f t="shared" si="2"/>
        <v>-1855</v>
      </c>
      <c r="L14" s="26">
        <f t="shared" si="3"/>
        <v>0</v>
      </c>
    </row>
    <row r="15" spans="1:12">
      <c r="A15" s="81">
        <v>14</v>
      </c>
      <c r="B15" s="80" t="s">
        <v>180</v>
      </c>
      <c r="C15" s="26">
        <v>359295</v>
      </c>
      <c r="D15" s="26">
        <v>389365</v>
      </c>
      <c r="E15" s="26">
        <v>388673</v>
      </c>
      <c r="F15" s="26"/>
      <c r="G15" s="26"/>
      <c r="H15" s="26"/>
      <c r="I15" s="83">
        <f t="shared" si="0"/>
        <v>8.1765680012246211E-2</v>
      </c>
      <c r="J15" s="26">
        <f t="shared" si="1"/>
        <v>29378</v>
      </c>
      <c r="K15" s="26">
        <f t="shared" si="2"/>
        <v>-692</v>
      </c>
      <c r="L15" s="26">
        <f t="shared" si="3"/>
        <v>0</v>
      </c>
    </row>
    <row r="16" spans="1:12">
      <c r="A16" s="81">
        <v>15</v>
      </c>
      <c r="B16" s="80" t="s">
        <v>181</v>
      </c>
      <c r="C16" s="26">
        <v>52389</v>
      </c>
      <c r="D16" s="26">
        <v>54997</v>
      </c>
      <c r="E16" s="26">
        <v>55135</v>
      </c>
      <c r="F16" s="26"/>
      <c r="G16" s="26"/>
      <c r="H16" s="26"/>
      <c r="I16" s="83">
        <f t="shared" si="0"/>
        <v>5.2415583424001225E-2</v>
      </c>
      <c r="J16" s="26">
        <f t="shared" si="1"/>
        <v>2746</v>
      </c>
      <c r="K16" s="26">
        <f t="shared" si="2"/>
        <v>138</v>
      </c>
      <c r="L16" s="26">
        <f t="shared" si="3"/>
        <v>0</v>
      </c>
    </row>
    <row r="17" spans="1:12">
      <c r="A17" s="81">
        <v>16</v>
      </c>
      <c r="B17" s="80" t="s">
        <v>182</v>
      </c>
      <c r="C17" s="26">
        <v>52537</v>
      </c>
      <c r="D17" s="26">
        <v>55722</v>
      </c>
      <c r="E17" s="26">
        <v>55598</v>
      </c>
      <c r="F17" s="26"/>
      <c r="G17" s="26"/>
      <c r="H17" s="26"/>
      <c r="I17" s="83">
        <f t="shared" si="0"/>
        <v>5.826369986866399E-2</v>
      </c>
      <c r="J17" s="26">
        <f t="shared" si="1"/>
        <v>3061</v>
      </c>
      <c r="K17" s="26">
        <f t="shared" si="2"/>
        <v>-124</v>
      </c>
      <c r="L17" s="26">
        <f t="shared" si="3"/>
        <v>0</v>
      </c>
    </row>
    <row r="18" spans="1:12">
      <c r="A18" s="81">
        <v>17</v>
      </c>
      <c r="B18" s="80" t="s">
        <v>183</v>
      </c>
      <c r="C18" s="26">
        <v>41669</v>
      </c>
      <c r="D18" s="26">
        <v>43687</v>
      </c>
      <c r="E18" s="26">
        <v>43943</v>
      </c>
      <c r="F18" s="26"/>
      <c r="G18" s="26"/>
      <c r="H18" s="26"/>
      <c r="I18" s="83">
        <f t="shared" si="0"/>
        <v>5.4572943915140754E-2</v>
      </c>
      <c r="J18" s="26">
        <f t="shared" si="1"/>
        <v>2274</v>
      </c>
      <c r="K18" s="26">
        <f t="shared" si="2"/>
        <v>256</v>
      </c>
      <c r="L18" s="26">
        <f t="shared" si="3"/>
        <v>0</v>
      </c>
    </row>
    <row r="19" spans="1:12">
      <c r="A19" s="81">
        <v>18</v>
      </c>
      <c r="B19" s="80" t="s">
        <v>184</v>
      </c>
      <c r="C19" s="26">
        <v>50331</v>
      </c>
      <c r="D19" s="26">
        <v>50321</v>
      </c>
      <c r="E19" s="26">
        <v>49679</v>
      </c>
      <c r="F19" s="26"/>
      <c r="G19" s="26"/>
      <c r="H19" s="26"/>
      <c r="I19" s="83">
        <f t="shared" si="0"/>
        <v>-1.295424291192307E-2</v>
      </c>
      <c r="J19" s="26">
        <f t="shared" si="1"/>
        <v>-652</v>
      </c>
      <c r="K19" s="26">
        <f t="shared" si="2"/>
        <v>-642</v>
      </c>
      <c r="L19" s="26">
        <f t="shared" si="3"/>
        <v>0</v>
      </c>
    </row>
    <row r="20" spans="1:12">
      <c r="A20" s="81">
        <v>19</v>
      </c>
      <c r="B20" s="80" t="s">
        <v>185</v>
      </c>
      <c r="C20" s="26">
        <v>3022</v>
      </c>
      <c r="D20" s="26">
        <v>3111</v>
      </c>
      <c r="E20" s="26">
        <v>3066</v>
      </c>
      <c r="F20" s="26"/>
      <c r="G20" s="26"/>
      <c r="H20" s="26"/>
      <c r="I20" s="83">
        <f t="shared" si="0"/>
        <v>1.455989410986102E-2</v>
      </c>
      <c r="J20" s="26">
        <f t="shared" si="1"/>
        <v>44</v>
      </c>
      <c r="K20" s="26">
        <f t="shared" si="2"/>
        <v>-45</v>
      </c>
      <c r="L20" s="26">
        <f t="shared" si="3"/>
        <v>0</v>
      </c>
    </row>
    <row r="21" spans="1:12">
      <c r="A21" s="81">
        <v>20</v>
      </c>
      <c r="B21" s="80" t="s">
        <v>186</v>
      </c>
      <c r="C21" s="26">
        <v>53394</v>
      </c>
      <c r="D21" s="26">
        <v>58328</v>
      </c>
      <c r="E21" s="26">
        <v>57328</v>
      </c>
      <c r="F21" s="26"/>
      <c r="G21" s="26"/>
      <c r="H21" s="26"/>
      <c r="I21" s="83">
        <f t="shared" si="0"/>
        <v>7.3678690489568113E-2</v>
      </c>
      <c r="J21" s="26">
        <f t="shared" si="1"/>
        <v>3934</v>
      </c>
      <c r="K21" s="26">
        <f t="shared" si="2"/>
        <v>-1000</v>
      </c>
      <c r="L21" s="26">
        <f t="shared" si="3"/>
        <v>0</v>
      </c>
    </row>
    <row r="22" spans="1:12">
      <c r="A22" s="81">
        <v>21</v>
      </c>
      <c r="B22" s="80" t="s">
        <v>187</v>
      </c>
      <c r="C22" s="26">
        <v>9417</v>
      </c>
      <c r="D22" s="26">
        <v>10942</v>
      </c>
      <c r="E22" s="26">
        <v>10802</v>
      </c>
      <c r="F22" s="26"/>
      <c r="G22" s="26"/>
      <c r="H22" s="26"/>
      <c r="I22" s="83">
        <f t="shared" si="0"/>
        <v>0.14707443984283741</v>
      </c>
      <c r="J22" s="26">
        <f t="shared" si="1"/>
        <v>1385</v>
      </c>
      <c r="K22" s="26">
        <f t="shared" si="2"/>
        <v>-140</v>
      </c>
      <c r="L22" s="26">
        <f t="shared" si="3"/>
        <v>0</v>
      </c>
    </row>
    <row r="23" spans="1:12">
      <c r="A23" s="81">
        <v>22</v>
      </c>
      <c r="B23" s="80" t="s">
        <v>188</v>
      </c>
      <c r="C23" s="26">
        <v>150120</v>
      </c>
      <c r="D23" s="26">
        <v>156550</v>
      </c>
      <c r="E23" s="26">
        <v>156366</v>
      </c>
      <c r="F23" s="26"/>
      <c r="G23" s="26"/>
      <c r="H23" s="26"/>
      <c r="I23" s="83">
        <f t="shared" si="0"/>
        <v>4.1606714628297362E-2</v>
      </c>
      <c r="J23" s="26">
        <f t="shared" si="1"/>
        <v>6246</v>
      </c>
      <c r="K23" s="26">
        <f t="shared" si="2"/>
        <v>-184</v>
      </c>
      <c r="L23" s="26">
        <f t="shared" si="3"/>
        <v>0</v>
      </c>
    </row>
    <row r="24" spans="1:12">
      <c r="A24" s="81">
        <v>23</v>
      </c>
      <c r="B24" s="80" t="s">
        <v>189</v>
      </c>
      <c r="C24" s="26">
        <v>159402</v>
      </c>
      <c r="D24" s="26">
        <v>173815</v>
      </c>
      <c r="E24" s="26">
        <v>169101</v>
      </c>
      <c r="F24" s="26"/>
      <c r="G24" s="26"/>
      <c r="H24" s="26"/>
      <c r="I24" s="83">
        <f t="shared" si="0"/>
        <v>6.0846162532465088E-2</v>
      </c>
      <c r="J24" s="26">
        <f t="shared" si="1"/>
        <v>9699</v>
      </c>
      <c r="K24" s="26">
        <f t="shared" si="2"/>
        <v>-4714</v>
      </c>
      <c r="L24" s="26">
        <f t="shared" si="3"/>
        <v>0</v>
      </c>
    </row>
    <row r="25" spans="1:12">
      <c r="A25" s="81">
        <v>24</v>
      </c>
      <c r="B25" s="80" t="s">
        <v>190</v>
      </c>
      <c r="C25" s="26">
        <v>76906</v>
      </c>
      <c r="D25" s="26">
        <v>87232</v>
      </c>
      <c r="E25" s="26">
        <v>86661</v>
      </c>
      <c r="F25" s="26"/>
      <c r="G25" s="26"/>
      <c r="H25" s="26"/>
      <c r="I25" s="83">
        <f t="shared" si="0"/>
        <v>0.12684315918133826</v>
      </c>
      <c r="J25" s="26">
        <f t="shared" si="1"/>
        <v>9755</v>
      </c>
      <c r="K25" s="26">
        <f t="shared" si="2"/>
        <v>-571</v>
      </c>
      <c r="L25" s="26">
        <f t="shared" si="3"/>
        <v>0</v>
      </c>
    </row>
    <row r="26" spans="1:12">
      <c r="A26" s="81">
        <v>25</v>
      </c>
      <c r="B26" s="80" t="s">
        <v>191</v>
      </c>
      <c r="C26" s="26">
        <v>301924</v>
      </c>
      <c r="D26" s="26">
        <v>310115</v>
      </c>
      <c r="E26" s="26">
        <v>309560</v>
      </c>
      <c r="F26" s="26"/>
      <c r="G26" s="26"/>
      <c r="H26" s="26"/>
      <c r="I26" s="83">
        <f t="shared" si="0"/>
        <v>2.5291132867874034E-2</v>
      </c>
      <c r="J26" s="26">
        <f t="shared" si="1"/>
        <v>7636</v>
      </c>
      <c r="K26" s="26">
        <f t="shared" si="2"/>
        <v>-555</v>
      </c>
      <c r="L26" s="26">
        <f t="shared" si="3"/>
        <v>0</v>
      </c>
    </row>
    <row r="27" spans="1:12">
      <c r="A27" s="81">
        <v>26</v>
      </c>
      <c r="B27" s="80" t="s">
        <v>192</v>
      </c>
      <c r="C27" s="26">
        <v>18317</v>
      </c>
      <c r="D27" s="26">
        <v>19604</v>
      </c>
      <c r="E27" s="26">
        <v>19357</v>
      </c>
      <c r="F27" s="26"/>
      <c r="G27" s="26"/>
      <c r="H27" s="26"/>
      <c r="I27" s="83">
        <f t="shared" si="0"/>
        <v>5.6777856635911991E-2</v>
      </c>
      <c r="J27" s="26">
        <f t="shared" si="1"/>
        <v>1040</v>
      </c>
      <c r="K27" s="26">
        <f t="shared" si="2"/>
        <v>-247</v>
      </c>
      <c r="L27" s="26">
        <f t="shared" si="3"/>
        <v>0</v>
      </c>
    </row>
    <row r="28" spans="1:12">
      <c r="A28" s="81">
        <v>27</v>
      </c>
      <c r="B28" s="80" t="s">
        <v>193</v>
      </c>
      <c r="C28" s="26">
        <v>69380</v>
      </c>
      <c r="D28" s="26">
        <v>78351</v>
      </c>
      <c r="E28" s="26">
        <v>77556</v>
      </c>
      <c r="F28" s="26"/>
      <c r="G28" s="26"/>
      <c r="H28" s="26"/>
      <c r="I28" s="83">
        <f t="shared" si="0"/>
        <v>0.11784375900835976</v>
      </c>
      <c r="J28" s="26">
        <f t="shared" si="1"/>
        <v>8176</v>
      </c>
      <c r="K28" s="26">
        <f t="shared" si="2"/>
        <v>-795</v>
      </c>
      <c r="L28" s="26">
        <f t="shared" si="3"/>
        <v>0</v>
      </c>
    </row>
    <row r="29" spans="1:12">
      <c r="A29" s="81">
        <v>28</v>
      </c>
      <c r="B29" s="80" t="s">
        <v>194</v>
      </c>
      <c r="C29" s="26">
        <v>117941</v>
      </c>
      <c r="D29" s="26">
        <v>128816</v>
      </c>
      <c r="E29" s="26">
        <v>130369</v>
      </c>
      <c r="F29" s="26"/>
      <c r="G29" s="26"/>
      <c r="H29" s="26"/>
      <c r="I29" s="83">
        <f t="shared" si="0"/>
        <v>0.10537472125893456</v>
      </c>
      <c r="J29" s="26">
        <f t="shared" si="1"/>
        <v>12428</v>
      </c>
      <c r="K29" s="26">
        <f t="shared" si="2"/>
        <v>1553</v>
      </c>
      <c r="L29" s="26">
        <f t="shared" si="3"/>
        <v>0</v>
      </c>
    </row>
    <row r="30" spans="1:12">
      <c r="A30" s="81">
        <v>29</v>
      </c>
      <c r="B30" s="80" t="s">
        <v>195</v>
      </c>
      <c r="C30" s="26">
        <v>62643</v>
      </c>
      <c r="D30" s="26">
        <v>66342</v>
      </c>
      <c r="E30" s="26">
        <v>66650</v>
      </c>
      <c r="F30" s="26"/>
      <c r="G30" s="26"/>
      <c r="H30" s="26"/>
      <c r="I30" s="83">
        <f t="shared" si="0"/>
        <v>6.396564660057788E-2</v>
      </c>
      <c r="J30" s="26">
        <f t="shared" si="1"/>
        <v>4007</v>
      </c>
      <c r="K30" s="26">
        <f t="shared" si="2"/>
        <v>308</v>
      </c>
      <c r="L30" s="26">
        <f t="shared" si="3"/>
        <v>0</v>
      </c>
    </row>
    <row r="31" spans="1:12">
      <c r="A31" s="81">
        <v>30</v>
      </c>
      <c r="B31" s="80" t="s">
        <v>196</v>
      </c>
      <c r="C31" s="26">
        <v>17024</v>
      </c>
      <c r="D31" s="26">
        <v>17245</v>
      </c>
      <c r="E31" s="26">
        <v>17319</v>
      </c>
      <c r="F31" s="26"/>
      <c r="G31" s="26"/>
      <c r="H31" s="26"/>
      <c r="I31" s="83">
        <f t="shared" si="0"/>
        <v>1.7328477443609023E-2</v>
      </c>
      <c r="J31" s="26">
        <f t="shared" si="1"/>
        <v>295</v>
      </c>
      <c r="K31" s="26">
        <f t="shared" si="2"/>
        <v>74</v>
      </c>
      <c r="L31" s="26">
        <f t="shared" si="3"/>
        <v>0</v>
      </c>
    </row>
    <row r="32" spans="1:12">
      <c r="A32" s="81">
        <v>31</v>
      </c>
      <c r="B32" s="80" t="s">
        <v>197</v>
      </c>
      <c r="C32" s="26">
        <v>136983</v>
      </c>
      <c r="D32" s="26">
        <v>143135</v>
      </c>
      <c r="E32" s="26">
        <v>141597</v>
      </c>
      <c r="F32" s="26"/>
      <c r="G32" s="26"/>
      <c r="H32" s="26"/>
      <c r="I32" s="83">
        <f t="shared" si="0"/>
        <v>3.3683011760583428E-2</v>
      </c>
      <c r="J32" s="26">
        <f t="shared" si="1"/>
        <v>4614</v>
      </c>
      <c r="K32" s="26">
        <f t="shared" si="2"/>
        <v>-1538</v>
      </c>
      <c r="L32" s="26">
        <f t="shared" si="3"/>
        <v>0</v>
      </c>
    </row>
    <row r="33" spans="1:12">
      <c r="A33" s="81">
        <v>32</v>
      </c>
      <c r="B33" s="80" t="s">
        <v>198</v>
      </c>
      <c r="C33" s="26">
        <v>48028</v>
      </c>
      <c r="D33" s="26">
        <v>51402</v>
      </c>
      <c r="E33" s="26">
        <v>51667</v>
      </c>
      <c r="F33" s="26"/>
      <c r="G33" s="26"/>
      <c r="H33" s="26"/>
      <c r="I33" s="83">
        <f t="shared" si="0"/>
        <v>7.5768301823936041E-2</v>
      </c>
      <c r="J33" s="26">
        <f t="shared" si="1"/>
        <v>3639</v>
      </c>
      <c r="K33" s="26">
        <f t="shared" si="2"/>
        <v>265</v>
      </c>
      <c r="L33" s="26">
        <f t="shared" si="3"/>
        <v>0</v>
      </c>
    </row>
    <row r="34" spans="1:12">
      <c r="A34" s="81">
        <v>33</v>
      </c>
      <c r="B34" s="80" t="s">
        <v>199</v>
      </c>
      <c r="C34" s="26">
        <v>120350</v>
      </c>
      <c r="D34" s="26">
        <v>121653</v>
      </c>
      <c r="E34" s="26">
        <v>118594</v>
      </c>
      <c r="F34" s="26"/>
      <c r="G34" s="26"/>
      <c r="H34" s="26"/>
      <c r="I34" s="83">
        <f t="shared" si="0"/>
        <v>-1.4590776900706273E-2</v>
      </c>
      <c r="J34" s="26">
        <f t="shared" si="1"/>
        <v>-1756</v>
      </c>
      <c r="K34" s="26">
        <f t="shared" si="2"/>
        <v>-3059</v>
      </c>
      <c r="L34" s="26">
        <f t="shared" si="3"/>
        <v>0</v>
      </c>
    </row>
    <row r="35" spans="1:12">
      <c r="A35" s="81">
        <v>35</v>
      </c>
      <c r="B35" s="80" t="s">
        <v>200</v>
      </c>
      <c r="C35" s="26">
        <v>71144</v>
      </c>
      <c r="D35" s="26">
        <v>77809</v>
      </c>
      <c r="E35" s="26">
        <v>78099</v>
      </c>
      <c r="F35" s="26"/>
      <c r="G35" s="26"/>
      <c r="H35" s="26"/>
      <c r="I35" s="83">
        <f t="shared" si="0"/>
        <v>9.7759473743393679E-2</v>
      </c>
      <c r="J35" s="26">
        <f t="shared" si="1"/>
        <v>6955</v>
      </c>
      <c r="K35" s="26">
        <f t="shared" si="2"/>
        <v>290</v>
      </c>
      <c r="L35" s="26">
        <f t="shared" si="3"/>
        <v>0</v>
      </c>
    </row>
    <row r="36" spans="1:12">
      <c r="A36" s="81">
        <v>36</v>
      </c>
      <c r="B36" s="80" t="s">
        <v>201</v>
      </c>
      <c r="C36" s="26">
        <v>11316</v>
      </c>
      <c r="D36" s="26">
        <v>11459</v>
      </c>
      <c r="E36" s="26">
        <v>10994</v>
      </c>
      <c r="F36" s="26"/>
      <c r="G36" s="26"/>
      <c r="H36" s="26"/>
      <c r="I36" s="83">
        <f t="shared" si="0"/>
        <v>-2.8455284552845527E-2</v>
      </c>
      <c r="J36" s="26">
        <f t="shared" si="1"/>
        <v>-322</v>
      </c>
      <c r="K36" s="26">
        <f t="shared" si="2"/>
        <v>-465</v>
      </c>
      <c r="L36" s="26">
        <f t="shared" si="3"/>
        <v>0</v>
      </c>
    </row>
    <row r="37" spans="1:12">
      <c r="A37" s="81">
        <v>37</v>
      </c>
      <c r="B37" s="80" t="s">
        <v>202</v>
      </c>
      <c r="C37" s="26">
        <v>6800</v>
      </c>
      <c r="D37" s="26">
        <v>8403</v>
      </c>
      <c r="E37" s="26">
        <v>8324</v>
      </c>
      <c r="F37" s="26"/>
      <c r="G37" s="26"/>
      <c r="H37" s="26"/>
      <c r="I37" s="83">
        <f t="shared" si="0"/>
        <v>0.22411764705882353</v>
      </c>
      <c r="J37" s="26">
        <f t="shared" si="1"/>
        <v>1524</v>
      </c>
      <c r="K37" s="26">
        <f t="shared" si="2"/>
        <v>-79</v>
      </c>
      <c r="L37" s="26">
        <f t="shared" si="3"/>
        <v>0</v>
      </c>
    </row>
    <row r="38" spans="1:12">
      <c r="A38" s="81">
        <v>38</v>
      </c>
      <c r="B38" s="80" t="s">
        <v>203</v>
      </c>
      <c r="C38" s="26">
        <v>51428</v>
      </c>
      <c r="D38" s="26">
        <v>56964</v>
      </c>
      <c r="E38" s="26">
        <v>55174</v>
      </c>
      <c r="F38" s="26"/>
      <c r="G38" s="26"/>
      <c r="H38" s="26"/>
      <c r="I38" s="83">
        <f t="shared" si="0"/>
        <v>7.2839698218869098E-2</v>
      </c>
      <c r="J38" s="26">
        <f t="shared" si="1"/>
        <v>3746</v>
      </c>
      <c r="K38" s="26">
        <f t="shared" si="2"/>
        <v>-1790</v>
      </c>
      <c r="L38" s="26">
        <f t="shared" si="3"/>
        <v>0</v>
      </c>
    </row>
    <row r="39" spans="1:12">
      <c r="A39" s="81">
        <v>39</v>
      </c>
      <c r="B39" s="80" t="s">
        <v>204</v>
      </c>
      <c r="C39" s="26">
        <v>1298</v>
      </c>
      <c r="D39" s="26">
        <v>1089</v>
      </c>
      <c r="E39" s="26">
        <v>978</v>
      </c>
      <c r="F39" s="26"/>
      <c r="G39" s="26"/>
      <c r="H39" s="26"/>
      <c r="I39" s="83">
        <f t="shared" si="0"/>
        <v>-0.24653312788906009</v>
      </c>
      <c r="J39" s="26">
        <f t="shared" si="1"/>
        <v>-320</v>
      </c>
      <c r="K39" s="26">
        <f t="shared" si="2"/>
        <v>-111</v>
      </c>
      <c r="L39" s="26">
        <f t="shared" si="3"/>
        <v>0</v>
      </c>
    </row>
    <row r="40" spans="1:12">
      <c r="A40" s="81">
        <v>41</v>
      </c>
      <c r="B40" s="80" t="s">
        <v>205</v>
      </c>
      <c r="C40" s="26">
        <v>852225</v>
      </c>
      <c r="D40" s="26">
        <v>1096218</v>
      </c>
      <c r="E40" s="26">
        <v>1016064</v>
      </c>
      <c r="F40" s="26"/>
      <c r="G40" s="26"/>
      <c r="H40" s="26"/>
      <c r="I40" s="83">
        <f t="shared" si="0"/>
        <v>0.19224852591745137</v>
      </c>
      <c r="J40" s="26">
        <f t="shared" si="1"/>
        <v>163839</v>
      </c>
      <c r="K40" s="26">
        <f t="shared" si="2"/>
        <v>-80154</v>
      </c>
      <c r="L40" s="26">
        <f t="shared" si="3"/>
        <v>0</v>
      </c>
    </row>
    <row r="41" spans="1:12">
      <c r="A41" s="81">
        <v>42</v>
      </c>
      <c r="B41" s="80" t="s">
        <v>206</v>
      </c>
      <c r="C41" s="26">
        <v>205062</v>
      </c>
      <c r="D41" s="26">
        <v>263407</v>
      </c>
      <c r="E41" s="26">
        <v>224461</v>
      </c>
      <c r="F41" s="26"/>
      <c r="G41" s="26"/>
      <c r="H41" s="26"/>
      <c r="I41" s="83">
        <f t="shared" si="0"/>
        <v>9.4600657362163637E-2</v>
      </c>
      <c r="J41" s="26">
        <f t="shared" si="1"/>
        <v>19399</v>
      </c>
      <c r="K41" s="26">
        <f t="shared" si="2"/>
        <v>-38946</v>
      </c>
      <c r="L41" s="26">
        <f t="shared" si="3"/>
        <v>0</v>
      </c>
    </row>
    <row r="42" spans="1:12">
      <c r="A42" s="81">
        <v>43</v>
      </c>
      <c r="B42" s="80" t="s">
        <v>207</v>
      </c>
      <c r="C42" s="26">
        <v>285496</v>
      </c>
      <c r="D42" s="26">
        <v>315471</v>
      </c>
      <c r="E42" s="26">
        <v>304489</v>
      </c>
      <c r="F42" s="26"/>
      <c r="G42" s="26"/>
      <c r="H42" s="26"/>
      <c r="I42" s="83">
        <f t="shared" si="0"/>
        <v>6.6526326113150444E-2</v>
      </c>
      <c r="J42" s="26">
        <f t="shared" si="1"/>
        <v>18993</v>
      </c>
      <c r="K42" s="26">
        <f t="shared" si="2"/>
        <v>-10982</v>
      </c>
      <c r="L42" s="26">
        <f t="shared" si="3"/>
        <v>0</v>
      </c>
    </row>
    <row r="43" spans="1:12">
      <c r="A43" s="81">
        <v>45</v>
      </c>
      <c r="B43" s="80" t="s">
        <v>208</v>
      </c>
      <c r="C43" s="26">
        <v>193425</v>
      </c>
      <c r="D43" s="26">
        <v>209305</v>
      </c>
      <c r="E43" s="26">
        <v>209650</v>
      </c>
      <c r="F43" s="26"/>
      <c r="G43" s="26"/>
      <c r="H43" s="26"/>
      <c r="I43" s="83">
        <f t="shared" si="0"/>
        <v>8.3882641850846582E-2</v>
      </c>
      <c r="J43" s="26">
        <f t="shared" si="1"/>
        <v>16225</v>
      </c>
      <c r="K43" s="26">
        <f t="shared" si="2"/>
        <v>345</v>
      </c>
      <c r="L43" s="26">
        <f t="shared" si="3"/>
        <v>0</v>
      </c>
    </row>
    <row r="44" spans="1:12">
      <c r="A44" s="81">
        <v>46</v>
      </c>
      <c r="B44" s="80" t="s">
        <v>209</v>
      </c>
      <c r="C44" s="26">
        <v>652156</v>
      </c>
      <c r="D44" s="26">
        <v>700379</v>
      </c>
      <c r="E44" s="26">
        <v>699974</v>
      </c>
      <c r="F44" s="26"/>
      <c r="G44" s="26"/>
      <c r="H44" s="26"/>
      <c r="I44" s="83">
        <f t="shared" si="0"/>
        <v>7.332294727028503E-2</v>
      </c>
      <c r="J44" s="26">
        <f t="shared" si="1"/>
        <v>47818</v>
      </c>
      <c r="K44" s="26">
        <f t="shared" si="2"/>
        <v>-405</v>
      </c>
      <c r="L44" s="26">
        <f t="shared" si="3"/>
        <v>0</v>
      </c>
    </row>
    <row r="45" spans="1:12">
      <c r="A45" s="81">
        <v>47</v>
      </c>
      <c r="B45" s="80" t="s">
        <v>210</v>
      </c>
      <c r="C45" s="26">
        <v>1226056</v>
      </c>
      <c r="D45" s="26">
        <v>1297216</v>
      </c>
      <c r="E45" s="26">
        <v>1288026</v>
      </c>
      <c r="F45" s="26"/>
      <c r="G45" s="26"/>
      <c r="H45" s="26"/>
      <c r="I45" s="83">
        <f t="shared" si="0"/>
        <v>5.0544183952445892E-2</v>
      </c>
      <c r="J45" s="26">
        <f t="shared" si="1"/>
        <v>61970</v>
      </c>
      <c r="K45" s="26">
        <f t="shared" si="2"/>
        <v>-9190</v>
      </c>
      <c r="L45" s="26">
        <f t="shared" si="3"/>
        <v>0</v>
      </c>
    </row>
    <row r="46" spans="1:12">
      <c r="A46" s="81">
        <v>49</v>
      </c>
      <c r="B46" s="80" t="s">
        <v>211</v>
      </c>
      <c r="C46" s="26">
        <v>483543</v>
      </c>
      <c r="D46" s="26">
        <v>497923</v>
      </c>
      <c r="E46" s="26">
        <v>494830</v>
      </c>
      <c r="F46" s="26"/>
      <c r="G46" s="26"/>
      <c r="H46" s="26"/>
      <c r="I46" s="83">
        <f t="shared" si="0"/>
        <v>2.3342288069520187E-2</v>
      </c>
      <c r="J46" s="26">
        <f t="shared" si="1"/>
        <v>11287</v>
      </c>
      <c r="K46" s="26">
        <f t="shared" si="2"/>
        <v>-3093</v>
      </c>
      <c r="L46" s="26">
        <f t="shared" si="3"/>
        <v>0</v>
      </c>
    </row>
    <row r="47" spans="1:12">
      <c r="A47" s="81">
        <v>50</v>
      </c>
      <c r="B47" s="80" t="s">
        <v>212</v>
      </c>
      <c r="C47" s="26">
        <v>13206</v>
      </c>
      <c r="D47" s="26">
        <v>13658</v>
      </c>
      <c r="E47" s="26">
        <v>13679</v>
      </c>
      <c r="F47" s="26"/>
      <c r="G47" s="26"/>
      <c r="H47" s="26"/>
      <c r="I47" s="83">
        <f t="shared" si="0"/>
        <v>3.5817052854762985E-2</v>
      </c>
      <c r="J47" s="26">
        <f t="shared" si="1"/>
        <v>473</v>
      </c>
      <c r="K47" s="26">
        <f t="shared" si="2"/>
        <v>21</v>
      </c>
      <c r="L47" s="26">
        <f t="shared" si="3"/>
        <v>0</v>
      </c>
    </row>
    <row r="48" spans="1:12">
      <c r="A48" s="81">
        <v>51</v>
      </c>
      <c r="B48" s="80" t="s">
        <v>213</v>
      </c>
      <c r="C48" s="26">
        <v>4303</v>
      </c>
      <c r="D48" s="26">
        <v>4694</v>
      </c>
      <c r="E48" s="26">
        <v>4595</v>
      </c>
      <c r="F48" s="26"/>
      <c r="G48" s="26"/>
      <c r="H48" s="26"/>
      <c r="I48" s="83">
        <f t="shared" si="0"/>
        <v>6.785963281431559E-2</v>
      </c>
      <c r="J48" s="26">
        <f t="shared" si="1"/>
        <v>292</v>
      </c>
      <c r="K48" s="26">
        <f t="shared" si="2"/>
        <v>-99</v>
      </c>
      <c r="L48" s="26">
        <f t="shared" si="3"/>
        <v>0</v>
      </c>
    </row>
    <row r="49" spans="1:12">
      <c r="A49" s="81">
        <v>52</v>
      </c>
      <c r="B49" s="80" t="s">
        <v>214</v>
      </c>
      <c r="C49" s="26">
        <v>183305</v>
      </c>
      <c r="D49" s="26">
        <v>192317</v>
      </c>
      <c r="E49" s="26">
        <v>190092</v>
      </c>
      <c r="F49" s="26"/>
      <c r="G49" s="26"/>
      <c r="H49" s="26"/>
      <c r="I49" s="83">
        <f t="shared" si="0"/>
        <v>3.7025722157060639E-2</v>
      </c>
      <c r="J49" s="26">
        <f t="shared" si="1"/>
        <v>6787</v>
      </c>
      <c r="K49" s="26">
        <f t="shared" si="2"/>
        <v>-2225</v>
      </c>
      <c r="L49" s="26">
        <f t="shared" si="3"/>
        <v>0</v>
      </c>
    </row>
    <row r="50" spans="1:12">
      <c r="A50" s="81">
        <v>53</v>
      </c>
      <c r="B50" s="80" t="s">
        <v>215</v>
      </c>
      <c r="C50" s="26">
        <v>24763</v>
      </c>
      <c r="D50" s="26">
        <v>27941</v>
      </c>
      <c r="E50" s="26">
        <v>28835</v>
      </c>
      <c r="F50" s="26"/>
      <c r="G50" s="26"/>
      <c r="H50" s="26"/>
      <c r="I50" s="83">
        <f t="shared" si="0"/>
        <v>0.16443888058797398</v>
      </c>
      <c r="J50" s="26">
        <f t="shared" si="1"/>
        <v>4072</v>
      </c>
      <c r="K50" s="26">
        <f t="shared" si="2"/>
        <v>894</v>
      </c>
      <c r="L50" s="26">
        <f t="shared" si="3"/>
        <v>0</v>
      </c>
    </row>
    <row r="51" spans="1:12">
      <c r="A51" s="81">
        <v>55</v>
      </c>
      <c r="B51" s="80" t="s">
        <v>216</v>
      </c>
      <c r="C51" s="26">
        <v>165971</v>
      </c>
      <c r="D51" s="26">
        <v>178863</v>
      </c>
      <c r="E51" s="26">
        <v>178252</v>
      </c>
      <c r="F51" s="26"/>
      <c r="G51" s="26"/>
      <c r="H51" s="26"/>
      <c r="I51" s="83">
        <f t="shared" si="0"/>
        <v>7.399485452277807E-2</v>
      </c>
      <c r="J51" s="26">
        <f t="shared" si="1"/>
        <v>12281</v>
      </c>
      <c r="K51" s="26">
        <f t="shared" si="2"/>
        <v>-611</v>
      </c>
      <c r="L51" s="26">
        <f t="shared" si="3"/>
        <v>0</v>
      </c>
    </row>
    <row r="52" spans="1:12">
      <c r="A52" s="81">
        <v>56</v>
      </c>
      <c r="B52" s="80" t="s">
        <v>217</v>
      </c>
      <c r="C52" s="26">
        <v>584779</v>
      </c>
      <c r="D52" s="26">
        <v>641263</v>
      </c>
      <c r="E52" s="26">
        <v>635817</v>
      </c>
      <c r="F52" s="26"/>
      <c r="G52" s="26"/>
      <c r="H52" s="26"/>
      <c r="I52" s="83">
        <f t="shared" si="0"/>
        <v>8.7277415912678125E-2</v>
      </c>
      <c r="J52" s="26">
        <f t="shared" si="1"/>
        <v>51038</v>
      </c>
      <c r="K52" s="26">
        <f t="shared" si="2"/>
        <v>-5446</v>
      </c>
      <c r="L52" s="26">
        <f t="shared" si="3"/>
        <v>0</v>
      </c>
    </row>
    <row r="53" spans="1:12">
      <c r="A53" s="81">
        <v>58</v>
      </c>
      <c r="B53" s="80" t="s">
        <v>218</v>
      </c>
      <c r="C53" s="26">
        <v>17292</v>
      </c>
      <c r="D53" s="26">
        <v>21402</v>
      </c>
      <c r="E53" s="26">
        <v>21646</v>
      </c>
      <c r="F53" s="26"/>
      <c r="G53" s="26"/>
      <c r="H53" s="26"/>
      <c r="I53" s="83">
        <f t="shared" si="0"/>
        <v>0.25179273652556095</v>
      </c>
      <c r="J53" s="26">
        <f t="shared" si="1"/>
        <v>4354</v>
      </c>
      <c r="K53" s="26">
        <f t="shared" si="2"/>
        <v>244</v>
      </c>
      <c r="L53" s="26">
        <f t="shared" si="3"/>
        <v>0</v>
      </c>
    </row>
    <row r="54" spans="1:12">
      <c r="A54" s="81">
        <v>59</v>
      </c>
      <c r="B54" s="80" t="s">
        <v>219</v>
      </c>
      <c r="C54" s="26">
        <v>16002</v>
      </c>
      <c r="D54" s="26">
        <v>16525</v>
      </c>
      <c r="E54" s="26">
        <v>15770</v>
      </c>
      <c r="F54" s="26"/>
      <c r="G54" s="26"/>
      <c r="H54" s="26"/>
      <c r="I54" s="83">
        <f t="shared" si="0"/>
        <v>-1.4498187726534183E-2</v>
      </c>
      <c r="J54" s="26">
        <f t="shared" si="1"/>
        <v>-232</v>
      </c>
      <c r="K54" s="26">
        <f t="shared" si="2"/>
        <v>-755</v>
      </c>
      <c r="L54" s="26">
        <f t="shared" si="3"/>
        <v>0</v>
      </c>
    </row>
    <row r="55" spans="1:12">
      <c r="A55" s="81">
        <v>60</v>
      </c>
      <c r="B55" s="80" t="s">
        <v>220</v>
      </c>
      <c r="C55" s="26">
        <v>7411</v>
      </c>
      <c r="D55" s="26">
        <v>8462</v>
      </c>
      <c r="E55" s="26">
        <v>8761</v>
      </c>
      <c r="F55" s="26"/>
      <c r="G55" s="26"/>
      <c r="H55" s="26"/>
      <c r="I55" s="83">
        <f t="shared" si="0"/>
        <v>0.18216165159897449</v>
      </c>
      <c r="J55" s="26">
        <f t="shared" si="1"/>
        <v>1350</v>
      </c>
      <c r="K55" s="26">
        <f t="shared" si="2"/>
        <v>299</v>
      </c>
      <c r="L55" s="26">
        <f t="shared" si="3"/>
        <v>0</v>
      </c>
    </row>
    <row r="56" spans="1:12">
      <c r="A56" s="81">
        <v>61</v>
      </c>
      <c r="B56" s="80" t="s">
        <v>221</v>
      </c>
      <c r="C56" s="26">
        <v>19201</v>
      </c>
      <c r="D56" s="26">
        <v>19283</v>
      </c>
      <c r="E56" s="26">
        <v>19149</v>
      </c>
      <c r="F56" s="26"/>
      <c r="G56" s="26"/>
      <c r="H56" s="26"/>
      <c r="I56" s="83">
        <f t="shared" si="0"/>
        <v>-2.7081922816519972E-3</v>
      </c>
      <c r="J56" s="26">
        <f t="shared" si="1"/>
        <v>-52</v>
      </c>
      <c r="K56" s="26">
        <f t="shared" si="2"/>
        <v>-134</v>
      </c>
      <c r="L56" s="26">
        <f t="shared" si="3"/>
        <v>0</v>
      </c>
    </row>
    <row r="57" spans="1:12">
      <c r="A57" s="81">
        <v>62</v>
      </c>
      <c r="B57" s="80" t="s">
        <v>222</v>
      </c>
      <c r="C57" s="26">
        <v>58169</v>
      </c>
      <c r="D57" s="26">
        <v>65310</v>
      </c>
      <c r="E57" s="26">
        <v>66012</v>
      </c>
      <c r="F57" s="26"/>
      <c r="G57" s="26"/>
      <c r="H57" s="26"/>
      <c r="I57" s="83">
        <f t="shared" si="0"/>
        <v>0.13483126751362409</v>
      </c>
      <c r="J57" s="26">
        <f t="shared" si="1"/>
        <v>7843</v>
      </c>
      <c r="K57" s="26">
        <f t="shared" si="2"/>
        <v>702</v>
      </c>
      <c r="L57" s="26">
        <f t="shared" si="3"/>
        <v>0</v>
      </c>
    </row>
    <row r="58" spans="1:12">
      <c r="A58" s="81">
        <v>63</v>
      </c>
      <c r="B58" s="80" t="s">
        <v>223</v>
      </c>
      <c r="C58" s="26">
        <v>24643</v>
      </c>
      <c r="D58" s="26">
        <v>25464</v>
      </c>
      <c r="E58" s="26">
        <v>24506</v>
      </c>
      <c r="F58" s="26"/>
      <c r="G58" s="26"/>
      <c r="H58" s="26"/>
      <c r="I58" s="83">
        <f t="shared" si="0"/>
        <v>-5.5593880615184841E-3</v>
      </c>
      <c r="J58" s="26">
        <f t="shared" si="1"/>
        <v>-137</v>
      </c>
      <c r="K58" s="26">
        <f t="shared" si="2"/>
        <v>-958</v>
      </c>
      <c r="L58" s="26">
        <f t="shared" si="3"/>
        <v>0</v>
      </c>
    </row>
    <row r="59" spans="1:12">
      <c r="A59" s="81">
        <v>64</v>
      </c>
      <c r="B59" s="80" t="s">
        <v>224</v>
      </c>
      <c r="C59" s="26">
        <v>62277</v>
      </c>
      <c r="D59" s="26">
        <v>61738</v>
      </c>
      <c r="E59" s="26">
        <v>61333</v>
      </c>
      <c r="F59" s="26"/>
      <c r="G59" s="26"/>
      <c r="H59" s="26"/>
      <c r="I59" s="83">
        <f t="shared" si="0"/>
        <v>-1.5158084043868522E-2</v>
      </c>
      <c r="J59" s="26">
        <f t="shared" si="1"/>
        <v>-944</v>
      </c>
      <c r="K59" s="26">
        <f t="shared" si="2"/>
        <v>-405</v>
      </c>
      <c r="L59" s="26">
        <f t="shared" si="3"/>
        <v>0</v>
      </c>
    </row>
    <row r="60" spans="1:12">
      <c r="A60" s="81">
        <v>65</v>
      </c>
      <c r="B60" s="80" t="s">
        <v>225</v>
      </c>
      <c r="C60" s="26">
        <v>20207</v>
      </c>
      <c r="D60" s="26">
        <v>20524</v>
      </c>
      <c r="E60" s="26">
        <v>20370</v>
      </c>
      <c r="F60" s="26"/>
      <c r="G60" s="26"/>
      <c r="H60" s="26"/>
      <c r="I60" s="83">
        <f t="shared" si="0"/>
        <v>8.0665116048893939E-3</v>
      </c>
      <c r="J60" s="26">
        <f t="shared" si="1"/>
        <v>163</v>
      </c>
      <c r="K60" s="26">
        <f t="shared" si="2"/>
        <v>-154</v>
      </c>
      <c r="L60" s="26">
        <f t="shared" si="3"/>
        <v>0</v>
      </c>
    </row>
    <row r="61" spans="1:12">
      <c r="A61" s="81">
        <v>66</v>
      </c>
      <c r="B61" s="80" t="s">
        <v>226</v>
      </c>
      <c r="C61" s="26">
        <v>45709</v>
      </c>
      <c r="D61" s="26">
        <v>45828</v>
      </c>
      <c r="E61" s="26">
        <v>45632</v>
      </c>
      <c r="F61" s="26"/>
      <c r="G61" s="26"/>
      <c r="H61" s="26"/>
      <c r="I61" s="83">
        <f t="shared" si="0"/>
        <v>-1.6845697783806253E-3</v>
      </c>
      <c r="J61" s="26">
        <f t="shared" si="1"/>
        <v>-77</v>
      </c>
      <c r="K61" s="26">
        <f t="shared" si="2"/>
        <v>-196</v>
      </c>
      <c r="L61" s="26">
        <f t="shared" si="3"/>
        <v>0</v>
      </c>
    </row>
    <row r="62" spans="1:12">
      <c r="A62" s="81">
        <v>68</v>
      </c>
      <c r="B62" s="80" t="s">
        <v>227</v>
      </c>
      <c r="C62" s="26">
        <v>110860</v>
      </c>
      <c r="D62" s="26">
        <v>122167</v>
      </c>
      <c r="E62" s="26">
        <v>123750</v>
      </c>
      <c r="F62" s="26"/>
      <c r="G62" s="26"/>
      <c r="H62" s="26"/>
      <c r="I62" s="83">
        <f t="shared" si="0"/>
        <v>0.11627277647483313</v>
      </c>
      <c r="J62" s="26">
        <f t="shared" si="1"/>
        <v>12890</v>
      </c>
      <c r="K62" s="26">
        <f t="shared" si="2"/>
        <v>1583</v>
      </c>
      <c r="L62" s="26">
        <f t="shared" si="3"/>
        <v>0</v>
      </c>
    </row>
    <row r="63" spans="1:12">
      <c r="A63" s="81">
        <v>69</v>
      </c>
      <c r="B63" s="80" t="s">
        <v>228</v>
      </c>
      <c r="C63" s="26">
        <v>137987</v>
      </c>
      <c r="D63" s="26">
        <v>146277</v>
      </c>
      <c r="E63" s="26">
        <v>145016</v>
      </c>
      <c r="F63" s="26"/>
      <c r="G63" s="26"/>
      <c r="H63" s="26"/>
      <c r="I63" s="83">
        <f t="shared" si="0"/>
        <v>5.0939581264901765E-2</v>
      </c>
      <c r="J63" s="26">
        <f t="shared" si="1"/>
        <v>7029</v>
      </c>
      <c r="K63" s="26">
        <f t="shared" si="2"/>
        <v>-1261</v>
      </c>
      <c r="L63" s="26">
        <f t="shared" si="3"/>
        <v>0</v>
      </c>
    </row>
    <row r="64" spans="1:12">
      <c r="A64" s="81">
        <v>70</v>
      </c>
      <c r="B64" s="80" t="s">
        <v>229</v>
      </c>
      <c r="C64" s="26">
        <v>166289</v>
      </c>
      <c r="D64" s="26">
        <v>170636</v>
      </c>
      <c r="E64" s="26">
        <v>168458</v>
      </c>
      <c r="F64" s="26"/>
      <c r="G64" s="26"/>
      <c r="H64" s="26"/>
      <c r="I64" s="83">
        <f t="shared" si="0"/>
        <v>1.3043556699481025E-2</v>
      </c>
      <c r="J64" s="26">
        <f t="shared" si="1"/>
        <v>2169</v>
      </c>
      <c r="K64" s="26">
        <f t="shared" si="2"/>
        <v>-2178</v>
      </c>
      <c r="L64" s="26">
        <f t="shared" si="3"/>
        <v>0</v>
      </c>
    </row>
    <row r="65" spans="1:12">
      <c r="A65" s="81">
        <v>71</v>
      </c>
      <c r="B65" s="80" t="s">
        <v>230</v>
      </c>
      <c r="C65" s="26">
        <v>137302</v>
      </c>
      <c r="D65" s="26">
        <v>150202</v>
      </c>
      <c r="E65" s="26">
        <v>147329</v>
      </c>
      <c r="F65" s="26"/>
      <c r="G65" s="26"/>
      <c r="H65" s="26"/>
      <c r="I65" s="83">
        <f t="shared" si="0"/>
        <v>7.3028797832515188E-2</v>
      </c>
      <c r="J65" s="26">
        <f t="shared" si="1"/>
        <v>10027</v>
      </c>
      <c r="K65" s="26">
        <f t="shared" si="2"/>
        <v>-2873</v>
      </c>
      <c r="L65" s="26">
        <f t="shared" si="3"/>
        <v>0</v>
      </c>
    </row>
    <row r="66" spans="1:12">
      <c r="A66" s="81">
        <v>72</v>
      </c>
      <c r="B66" s="80" t="s">
        <v>231</v>
      </c>
      <c r="C66" s="26">
        <v>6348</v>
      </c>
      <c r="D66" s="26">
        <v>7429</v>
      </c>
      <c r="E66" s="26">
        <v>7190</v>
      </c>
      <c r="F66" s="26"/>
      <c r="G66" s="26"/>
      <c r="H66" s="26"/>
      <c r="I66" s="83">
        <f t="shared" si="0"/>
        <v>0.13264020163831128</v>
      </c>
      <c r="J66" s="26">
        <f t="shared" si="1"/>
        <v>842</v>
      </c>
      <c r="K66" s="26">
        <f t="shared" si="2"/>
        <v>-239</v>
      </c>
      <c r="L66" s="26">
        <f t="shared" si="3"/>
        <v>0</v>
      </c>
    </row>
    <row r="67" spans="1:12">
      <c r="A67" s="81">
        <v>73</v>
      </c>
      <c r="B67" s="80" t="s">
        <v>232</v>
      </c>
      <c r="C67" s="26">
        <v>45709</v>
      </c>
      <c r="D67" s="26">
        <v>47463</v>
      </c>
      <c r="E67" s="26">
        <v>46742</v>
      </c>
      <c r="F67" s="26"/>
      <c r="G67" s="26"/>
      <c r="H67" s="26"/>
      <c r="I67" s="83">
        <f t="shared" si="0"/>
        <v>2.259948806580761E-2</v>
      </c>
      <c r="J67" s="26">
        <f t="shared" si="1"/>
        <v>1033</v>
      </c>
      <c r="K67" s="26">
        <f t="shared" si="2"/>
        <v>-721</v>
      </c>
      <c r="L67" s="26">
        <f t="shared" si="3"/>
        <v>0</v>
      </c>
    </row>
    <row r="68" spans="1:12">
      <c r="A68" s="81">
        <v>74</v>
      </c>
      <c r="B68" s="80" t="s">
        <v>233</v>
      </c>
      <c r="C68" s="26">
        <v>31573</v>
      </c>
      <c r="D68" s="26">
        <v>37881</v>
      </c>
      <c r="E68" s="26">
        <v>38109</v>
      </c>
      <c r="F68" s="26"/>
      <c r="G68" s="26"/>
      <c r="H68" s="26"/>
      <c r="I68" s="83">
        <f t="shared" ref="I68:I92" si="4">(E68-C68)/C68</f>
        <v>0.20701232065372313</v>
      </c>
      <c r="J68" s="26">
        <f t="shared" ref="J68:J92" si="5">E68-C68</f>
        <v>6536</v>
      </c>
      <c r="K68" s="26">
        <f t="shared" ref="K68:K92" si="6">E68-D68</f>
        <v>228</v>
      </c>
      <c r="L68" s="26">
        <f t="shared" ref="L68:L92" si="7">H68-G68</f>
        <v>0</v>
      </c>
    </row>
    <row r="69" spans="1:12">
      <c r="A69" s="81">
        <v>75</v>
      </c>
      <c r="B69" s="80" t="s">
        <v>234</v>
      </c>
      <c r="C69" s="26">
        <v>6491</v>
      </c>
      <c r="D69" s="26">
        <v>7339</v>
      </c>
      <c r="E69" s="26">
        <v>7288</v>
      </c>
      <c r="F69" s="26"/>
      <c r="G69" s="26"/>
      <c r="H69" s="26"/>
      <c r="I69" s="83">
        <f t="shared" si="4"/>
        <v>0.12278539516253274</v>
      </c>
      <c r="J69" s="26">
        <f t="shared" si="5"/>
        <v>797</v>
      </c>
      <c r="K69" s="26">
        <f t="shared" si="6"/>
        <v>-51</v>
      </c>
      <c r="L69" s="26">
        <f t="shared" si="7"/>
        <v>0</v>
      </c>
    </row>
    <row r="70" spans="1:12">
      <c r="A70" s="81">
        <v>77</v>
      </c>
      <c r="B70" s="80" t="s">
        <v>235</v>
      </c>
      <c r="C70" s="26">
        <v>25395</v>
      </c>
      <c r="D70" s="26">
        <v>26602</v>
      </c>
      <c r="E70" s="26">
        <v>26175</v>
      </c>
      <c r="F70" s="26"/>
      <c r="G70" s="26"/>
      <c r="H70" s="26"/>
      <c r="I70" s="83">
        <f t="shared" si="4"/>
        <v>3.0714707619610159E-2</v>
      </c>
      <c r="J70" s="26">
        <f t="shared" si="5"/>
        <v>780</v>
      </c>
      <c r="K70" s="26">
        <f t="shared" si="6"/>
        <v>-427</v>
      </c>
      <c r="L70" s="26">
        <f t="shared" si="7"/>
        <v>0</v>
      </c>
    </row>
    <row r="71" spans="1:12">
      <c r="A71" s="81">
        <v>78</v>
      </c>
      <c r="B71" s="80" t="s">
        <v>236</v>
      </c>
      <c r="C71" s="26">
        <v>33293</v>
      </c>
      <c r="D71" s="26">
        <v>46452</v>
      </c>
      <c r="E71" s="26">
        <v>45539</v>
      </c>
      <c r="F71" s="26"/>
      <c r="G71" s="26"/>
      <c r="H71" s="26"/>
      <c r="I71" s="83">
        <f t="shared" si="4"/>
        <v>0.36782506833268253</v>
      </c>
      <c r="J71" s="26">
        <f t="shared" si="5"/>
        <v>12246</v>
      </c>
      <c r="K71" s="26">
        <f t="shared" si="6"/>
        <v>-913</v>
      </c>
      <c r="L71" s="26">
        <f t="shared" si="7"/>
        <v>0</v>
      </c>
    </row>
    <row r="72" spans="1:12">
      <c r="A72" s="81">
        <v>79</v>
      </c>
      <c r="B72" s="80" t="s">
        <v>237</v>
      </c>
      <c r="C72" s="26">
        <v>40475</v>
      </c>
      <c r="D72" s="26">
        <v>40983</v>
      </c>
      <c r="E72" s="26">
        <v>40589</v>
      </c>
      <c r="F72" s="26"/>
      <c r="G72" s="26"/>
      <c r="H72" s="26"/>
      <c r="I72" s="83">
        <f t="shared" si="4"/>
        <v>2.8165534280420014E-3</v>
      </c>
      <c r="J72" s="26">
        <f t="shared" si="5"/>
        <v>114</v>
      </c>
      <c r="K72" s="26">
        <f t="shared" si="6"/>
        <v>-394</v>
      </c>
      <c r="L72" s="26">
        <f t="shared" si="7"/>
        <v>0</v>
      </c>
    </row>
    <row r="73" spans="1:12">
      <c r="A73" s="81">
        <v>80</v>
      </c>
      <c r="B73" s="80" t="s">
        <v>238</v>
      </c>
      <c r="C73" s="26">
        <v>212033</v>
      </c>
      <c r="D73" s="26">
        <v>237090</v>
      </c>
      <c r="E73" s="26">
        <v>235538</v>
      </c>
      <c r="F73" s="26"/>
      <c r="G73" s="26"/>
      <c r="H73" s="26"/>
      <c r="I73" s="83">
        <f t="shared" si="4"/>
        <v>0.11085538571826084</v>
      </c>
      <c r="J73" s="26">
        <f t="shared" si="5"/>
        <v>23505</v>
      </c>
      <c r="K73" s="26">
        <f t="shared" si="6"/>
        <v>-1552</v>
      </c>
      <c r="L73" s="26">
        <f t="shared" si="7"/>
        <v>0</v>
      </c>
    </row>
    <row r="74" spans="1:12">
      <c r="A74" s="81">
        <v>81</v>
      </c>
      <c r="B74" s="80" t="s">
        <v>239</v>
      </c>
      <c r="C74" s="26">
        <v>443584</v>
      </c>
      <c r="D74" s="26">
        <v>524621</v>
      </c>
      <c r="E74" s="26">
        <v>486306</v>
      </c>
      <c r="F74" s="26"/>
      <c r="G74" s="26"/>
      <c r="H74" s="26"/>
      <c r="I74" s="83">
        <f t="shared" si="4"/>
        <v>9.6310958014716494E-2</v>
      </c>
      <c r="J74" s="26">
        <f t="shared" si="5"/>
        <v>42722</v>
      </c>
      <c r="K74" s="26">
        <f t="shared" si="6"/>
        <v>-38315</v>
      </c>
      <c r="L74" s="26">
        <f t="shared" si="7"/>
        <v>0</v>
      </c>
    </row>
    <row r="75" spans="1:12">
      <c r="A75" s="81">
        <v>82</v>
      </c>
      <c r="B75" s="80" t="s">
        <v>240</v>
      </c>
      <c r="C75" s="26">
        <v>306648</v>
      </c>
      <c r="D75" s="26">
        <v>318226</v>
      </c>
      <c r="E75" s="26">
        <v>315372</v>
      </c>
      <c r="F75" s="26"/>
      <c r="G75" s="26"/>
      <c r="H75" s="26"/>
      <c r="I75" s="83">
        <f t="shared" si="4"/>
        <v>2.8449557799170383E-2</v>
      </c>
      <c r="J75" s="26">
        <f t="shared" si="5"/>
        <v>8724</v>
      </c>
      <c r="K75" s="26">
        <f t="shared" si="6"/>
        <v>-2854</v>
      </c>
      <c r="L75" s="26">
        <f t="shared" si="7"/>
        <v>0</v>
      </c>
    </row>
    <row r="76" spans="1:12">
      <c r="A76" s="81">
        <v>84</v>
      </c>
      <c r="B76" s="80" t="s">
        <v>166</v>
      </c>
      <c r="C76" s="26">
        <v>44065</v>
      </c>
      <c r="D76" s="26">
        <v>74260</v>
      </c>
      <c r="E76" s="26">
        <v>73095</v>
      </c>
      <c r="F76" s="26"/>
      <c r="G76" s="26"/>
      <c r="H76" s="26"/>
      <c r="I76" s="83">
        <f t="shared" si="4"/>
        <v>0.65879950073754678</v>
      </c>
      <c r="J76" s="26">
        <f t="shared" si="5"/>
        <v>29030</v>
      </c>
      <c r="K76" s="26">
        <f t="shared" si="6"/>
        <v>-1165</v>
      </c>
      <c r="L76" s="26">
        <f t="shared" si="7"/>
        <v>0</v>
      </c>
    </row>
    <row r="77" spans="1:12">
      <c r="A77" s="81">
        <v>85</v>
      </c>
      <c r="B77" s="80" t="s">
        <v>241</v>
      </c>
      <c r="C77" s="26">
        <v>382015</v>
      </c>
      <c r="D77" s="26">
        <v>439942</v>
      </c>
      <c r="E77" s="26">
        <v>443050</v>
      </c>
      <c r="F77" s="26"/>
      <c r="G77" s="26"/>
      <c r="H77" s="26"/>
      <c r="I77" s="83">
        <f t="shared" si="4"/>
        <v>0.15977121317225762</v>
      </c>
      <c r="J77" s="26">
        <f t="shared" si="5"/>
        <v>61035</v>
      </c>
      <c r="K77" s="26">
        <f t="shared" si="6"/>
        <v>3108</v>
      </c>
      <c r="L77" s="26">
        <f t="shared" si="7"/>
        <v>0</v>
      </c>
    </row>
    <row r="78" spans="1:12">
      <c r="A78" s="81">
        <v>86</v>
      </c>
      <c r="B78" s="80" t="s">
        <v>242</v>
      </c>
      <c r="C78" s="26">
        <v>170010</v>
      </c>
      <c r="D78" s="26">
        <v>207286</v>
      </c>
      <c r="E78" s="26">
        <v>207278</v>
      </c>
      <c r="F78" s="26"/>
      <c r="G78" s="26"/>
      <c r="H78" s="26"/>
      <c r="I78" s="83">
        <f t="shared" si="4"/>
        <v>0.2192106346685489</v>
      </c>
      <c r="J78" s="26">
        <f t="shared" si="5"/>
        <v>37268</v>
      </c>
      <c r="K78" s="26">
        <f t="shared" si="6"/>
        <v>-8</v>
      </c>
      <c r="L78" s="26">
        <f t="shared" si="7"/>
        <v>0</v>
      </c>
    </row>
    <row r="79" spans="1:12">
      <c r="A79" s="81">
        <v>87</v>
      </c>
      <c r="B79" s="80" t="s">
        <v>243</v>
      </c>
      <c r="C79" s="26">
        <v>21849</v>
      </c>
      <c r="D79" s="26">
        <v>24167</v>
      </c>
      <c r="E79" s="26">
        <v>23996</v>
      </c>
      <c r="F79" s="26"/>
      <c r="G79" s="26"/>
      <c r="H79" s="26"/>
      <c r="I79" s="83">
        <f t="shared" si="4"/>
        <v>9.8265366836010795E-2</v>
      </c>
      <c r="J79" s="26">
        <f t="shared" si="5"/>
        <v>2147</v>
      </c>
      <c r="K79" s="26">
        <f t="shared" si="6"/>
        <v>-171</v>
      </c>
      <c r="L79" s="26">
        <f t="shared" si="7"/>
        <v>0</v>
      </c>
    </row>
    <row r="80" spans="1:12">
      <c r="A80" s="81">
        <v>88</v>
      </c>
      <c r="B80" s="80" t="s">
        <v>244</v>
      </c>
      <c r="C80" s="26">
        <v>44576</v>
      </c>
      <c r="D80" s="26">
        <v>50021</v>
      </c>
      <c r="E80" s="26">
        <v>49916</v>
      </c>
      <c r="F80" s="26"/>
      <c r="G80" s="26"/>
      <c r="H80" s="26"/>
      <c r="I80" s="83">
        <f t="shared" si="4"/>
        <v>0.1197954055994257</v>
      </c>
      <c r="J80" s="26">
        <f t="shared" si="5"/>
        <v>5340</v>
      </c>
      <c r="K80" s="26">
        <f t="shared" si="6"/>
        <v>-105</v>
      </c>
      <c r="L80" s="26">
        <f t="shared" si="7"/>
        <v>0</v>
      </c>
    </row>
    <row r="81" spans="1:12">
      <c r="A81" s="81">
        <v>90</v>
      </c>
      <c r="B81" s="80" t="s">
        <v>245</v>
      </c>
      <c r="C81" s="26">
        <v>10106</v>
      </c>
      <c r="D81" s="26">
        <v>10990</v>
      </c>
      <c r="E81" s="26">
        <v>10567</v>
      </c>
      <c r="F81" s="26"/>
      <c r="G81" s="26"/>
      <c r="H81" s="26"/>
      <c r="I81" s="83">
        <f t="shared" si="4"/>
        <v>4.5616465466059769E-2</v>
      </c>
      <c r="J81" s="26">
        <f t="shared" si="5"/>
        <v>461</v>
      </c>
      <c r="K81" s="26">
        <f t="shared" si="6"/>
        <v>-423</v>
      </c>
      <c r="L81" s="26">
        <f t="shared" si="7"/>
        <v>0</v>
      </c>
    </row>
    <row r="82" spans="1:12">
      <c r="A82" s="81">
        <v>91</v>
      </c>
      <c r="B82" s="80" t="s">
        <v>246</v>
      </c>
      <c r="C82" s="26">
        <v>2514</v>
      </c>
      <c r="D82" s="26">
        <v>3000</v>
      </c>
      <c r="E82" s="26">
        <v>3033</v>
      </c>
      <c r="F82" s="26"/>
      <c r="G82" s="26"/>
      <c r="H82" s="26"/>
      <c r="I82" s="83">
        <f t="shared" si="4"/>
        <v>0.2064439140811456</v>
      </c>
      <c r="J82" s="26">
        <f t="shared" si="5"/>
        <v>519</v>
      </c>
      <c r="K82" s="26">
        <f t="shared" si="6"/>
        <v>33</v>
      </c>
      <c r="L82" s="26">
        <f t="shared" si="7"/>
        <v>0</v>
      </c>
    </row>
    <row r="83" spans="1:12">
      <c r="A83" s="81">
        <v>92</v>
      </c>
      <c r="B83" s="80" t="s">
        <v>247</v>
      </c>
      <c r="C83" s="26">
        <v>8622</v>
      </c>
      <c r="D83" s="26">
        <v>7647</v>
      </c>
      <c r="E83" s="26">
        <v>7343</v>
      </c>
      <c r="F83" s="26"/>
      <c r="G83" s="26"/>
      <c r="H83" s="26"/>
      <c r="I83" s="83">
        <f t="shared" si="4"/>
        <v>-0.1483414520992809</v>
      </c>
      <c r="J83" s="26">
        <f t="shared" si="5"/>
        <v>-1279</v>
      </c>
      <c r="K83" s="26">
        <f t="shared" si="6"/>
        <v>-304</v>
      </c>
      <c r="L83" s="26">
        <f t="shared" si="7"/>
        <v>0</v>
      </c>
    </row>
    <row r="84" spans="1:12">
      <c r="A84" s="81">
        <v>93</v>
      </c>
      <c r="B84" s="80" t="s">
        <v>248</v>
      </c>
      <c r="C84" s="26">
        <v>41972</v>
      </c>
      <c r="D84" s="26">
        <v>44315</v>
      </c>
      <c r="E84" s="26">
        <v>44537</v>
      </c>
      <c r="F84" s="26"/>
      <c r="G84" s="26"/>
      <c r="H84" s="26"/>
      <c r="I84" s="83">
        <f t="shared" si="4"/>
        <v>6.1112170018107308E-2</v>
      </c>
      <c r="J84" s="26">
        <f t="shared" si="5"/>
        <v>2565</v>
      </c>
      <c r="K84" s="26">
        <f t="shared" si="6"/>
        <v>222</v>
      </c>
      <c r="L84" s="26">
        <f t="shared" si="7"/>
        <v>0</v>
      </c>
    </row>
    <row r="85" spans="1:12">
      <c r="A85" s="81">
        <v>94</v>
      </c>
      <c r="B85" s="80" t="s">
        <v>249</v>
      </c>
      <c r="C85" s="26">
        <v>45669</v>
      </c>
      <c r="D85" s="26">
        <v>50064</v>
      </c>
      <c r="E85" s="26">
        <v>50744</v>
      </c>
      <c r="F85" s="26"/>
      <c r="G85" s="26"/>
      <c r="H85" s="26"/>
      <c r="I85" s="83">
        <f t="shared" si="4"/>
        <v>0.1111257089053844</v>
      </c>
      <c r="J85" s="26">
        <f t="shared" si="5"/>
        <v>5075</v>
      </c>
      <c r="K85" s="26">
        <f t="shared" si="6"/>
        <v>680</v>
      </c>
      <c r="L85" s="26">
        <f t="shared" si="7"/>
        <v>0</v>
      </c>
    </row>
    <row r="86" spans="1:12">
      <c r="A86" s="81">
        <v>95</v>
      </c>
      <c r="B86" s="80" t="s">
        <v>250</v>
      </c>
      <c r="C86" s="26">
        <v>56668</v>
      </c>
      <c r="D86" s="26">
        <v>57317</v>
      </c>
      <c r="E86" s="26">
        <v>56415</v>
      </c>
      <c r="F86" s="26"/>
      <c r="G86" s="26"/>
      <c r="H86" s="26"/>
      <c r="I86" s="83">
        <f t="shared" si="4"/>
        <v>-4.4646008329215781E-3</v>
      </c>
      <c r="J86" s="26">
        <f t="shared" si="5"/>
        <v>-253</v>
      </c>
      <c r="K86" s="26">
        <f t="shared" si="6"/>
        <v>-902</v>
      </c>
      <c r="L86" s="26">
        <f t="shared" si="7"/>
        <v>0</v>
      </c>
    </row>
    <row r="87" spans="1:12">
      <c r="A87" s="81">
        <v>96</v>
      </c>
      <c r="B87" s="80" t="s">
        <v>251</v>
      </c>
      <c r="C87" s="26">
        <v>92947</v>
      </c>
      <c r="D87" s="26">
        <v>102503</v>
      </c>
      <c r="E87" s="26">
        <v>100209</v>
      </c>
      <c r="F87" s="26"/>
      <c r="G87" s="26"/>
      <c r="H87" s="26"/>
      <c r="I87" s="83">
        <f t="shared" si="4"/>
        <v>7.8130547516326504E-2</v>
      </c>
      <c r="J87" s="26">
        <f t="shared" si="5"/>
        <v>7262</v>
      </c>
      <c r="K87" s="26">
        <f t="shared" si="6"/>
        <v>-2294</v>
      </c>
      <c r="L87" s="26">
        <f t="shared" si="7"/>
        <v>0</v>
      </c>
    </row>
    <row r="88" spans="1:12">
      <c r="A88" s="81">
        <v>97</v>
      </c>
      <c r="B88" s="80" t="s">
        <v>252</v>
      </c>
      <c r="C88" s="26">
        <v>23239</v>
      </c>
      <c r="D88" s="26">
        <v>18029</v>
      </c>
      <c r="E88" s="26">
        <v>17687</v>
      </c>
      <c r="F88" s="26"/>
      <c r="G88" s="26"/>
      <c r="H88" s="26"/>
      <c r="I88" s="83">
        <f t="shared" si="4"/>
        <v>-0.23890873101252205</v>
      </c>
      <c r="J88" s="26">
        <f t="shared" si="5"/>
        <v>-5552</v>
      </c>
      <c r="K88" s="26">
        <f t="shared" si="6"/>
        <v>-342</v>
      </c>
      <c r="L88" s="26">
        <f t="shared" si="7"/>
        <v>0</v>
      </c>
    </row>
    <row r="89" spans="1:12">
      <c r="A89" s="81">
        <v>98</v>
      </c>
      <c r="B89" s="80" t="s">
        <v>253</v>
      </c>
      <c r="C89" s="26">
        <v>1005</v>
      </c>
      <c r="D89" s="26">
        <v>842</v>
      </c>
      <c r="E89" s="26">
        <v>833</v>
      </c>
      <c r="F89" s="26"/>
      <c r="G89" s="26"/>
      <c r="H89" s="26"/>
      <c r="I89" s="83">
        <f t="shared" si="4"/>
        <v>-0.17114427860696518</v>
      </c>
      <c r="J89" s="26">
        <f t="shared" si="5"/>
        <v>-172</v>
      </c>
      <c r="K89" s="26">
        <f t="shared" si="6"/>
        <v>-9</v>
      </c>
      <c r="L89" s="26">
        <f t="shared" si="7"/>
        <v>0</v>
      </c>
    </row>
    <row r="90" spans="1:12">
      <c r="A90" s="81">
        <v>99</v>
      </c>
      <c r="B90" s="80" t="s">
        <v>254</v>
      </c>
      <c r="C90" s="26">
        <v>3963</v>
      </c>
      <c r="D90" s="26">
        <v>3824</v>
      </c>
      <c r="E90" s="26">
        <v>3787</v>
      </c>
      <c r="F90" s="26"/>
      <c r="G90" s="26"/>
      <c r="H90" s="26"/>
      <c r="I90" s="83">
        <f t="shared" si="4"/>
        <v>-4.4410799899066364E-2</v>
      </c>
      <c r="J90" s="26">
        <f t="shared" si="5"/>
        <v>-176</v>
      </c>
      <c r="K90" s="26">
        <f t="shared" si="6"/>
        <v>-37</v>
      </c>
      <c r="L90" s="26">
        <f t="shared" si="7"/>
        <v>0</v>
      </c>
    </row>
    <row r="91" spans="1:12" s="147" customFormat="1">
      <c r="A91" s="81"/>
      <c r="B91" s="80" t="s">
        <v>339</v>
      </c>
      <c r="C91" s="26"/>
      <c r="D91" s="26">
        <v>40840</v>
      </c>
      <c r="E91" s="26">
        <v>41641</v>
      </c>
      <c r="F91" s="26"/>
      <c r="G91" s="26"/>
      <c r="H91" s="26"/>
      <c r="I91" s="83"/>
      <c r="J91" s="26"/>
      <c r="K91" s="26"/>
      <c r="L91" s="26"/>
    </row>
    <row r="92" spans="1:12" s="107" customFormat="1" ht="14.45" customHeight="1">
      <c r="A92" s="193" t="s">
        <v>255</v>
      </c>
      <c r="B92" s="193"/>
      <c r="C92" s="111">
        <v>10642501</v>
      </c>
      <c r="D92" s="111">
        <v>11778100</v>
      </c>
      <c r="E92" s="111">
        <v>11545308</v>
      </c>
      <c r="F92" s="111"/>
      <c r="G92" s="111"/>
      <c r="H92" s="111"/>
      <c r="I92" s="104">
        <f t="shared" si="4"/>
        <v>8.4830342040841722E-2</v>
      </c>
      <c r="J92" s="112">
        <f t="shared" si="5"/>
        <v>902807</v>
      </c>
      <c r="K92" s="112">
        <f t="shared" si="6"/>
        <v>-232792</v>
      </c>
      <c r="L92" s="26">
        <f t="shared" si="7"/>
        <v>0</v>
      </c>
    </row>
    <row r="94" spans="1:12">
      <c r="C94" s="160"/>
      <c r="D94" s="160"/>
      <c r="E94" s="160"/>
      <c r="F94" s="160"/>
      <c r="G94" s="160"/>
      <c r="H94" s="16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sqref="A1:XFD1048576"/>
    </sheetView>
  </sheetViews>
  <sheetFormatPr defaultRowHeight="15"/>
  <cols>
    <col min="1" max="1" width="9.140625" style="147"/>
    <col min="2" max="2" width="15.28515625" style="147" customWidth="1"/>
    <col min="3" max="3" width="16" style="147" customWidth="1"/>
    <col min="4" max="4" width="16.28515625" style="147" customWidth="1"/>
    <col min="5" max="5" width="17" style="147" customWidth="1"/>
    <col min="6" max="6" width="15.85546875" style="147" customWidth="1"/>
    <col min="7" max="7" width="16.42578125" style="147" customWidth="1"/>
    <col min="8" max="16384" width="9.140625" style="147"/>
  </cols>
  <sheetData>
    <row r="1" spans="1:14" ht="75">
      <c r="A1" s="167" t="s">
        <v>268</v>
      </c>
      <c r="B1" s="167" t="s">
        <v>276</v>
      </c>
      <c r="C1" s="167" t="s">
        <v>277</v>
      </c>
      <c r="D1" s="167" t="s">
        <v>278</v>
      </c>
      <c r="E1" s="167" t="s">
        <v>279</v>
      </c>
      <c r="F1" s="167" t="s">
        <v>280</v>
      </c>
      <c r="G1" s="167" t="s">
        <v>281</v>
      </c>
    </row>
    <row r="2" spans="1:14">
      <c r="A2" s="175">
        <v>41275</v>
      </c>
      <c r="B2" s="150">
        <v>11698045</v>
      </c>
      <c r="C2" s="172">
        <v>11940924.905633301</v>
      </c>
      <c r="D2" s="150">
        <v>2963719</v>
      </c>
      <c r="E2" s="172">
        <v>2963719</v>
      </c>
      <c r="F2" s="150">
        <v>2667984</v>
      </c>
      <c r="G2" s="172">
        <v>2647225.1033752598</v>
      </c>
      <c r="J2" s="173"/>
      <c r="L2" s="173"/>
      <c r="N2" s="150"/>
    </row>
    <row r="3" spans="1:14">
      <c r="A3" s="175">
        <v>41306</v>
      </c>
      <c r="B3" s="150">
        <v>11620928</v>
      </c>
      <c r="C3" s="172">
        <v>11937198.317895001</v>
      </c>
      <c r="D3" s="150">
        <v>2969232</v>
      </c>
      <c r="E3" s="172">
        <v>2969232</v>
      </c>
      <c r="F3" s="150">
        <v>2670744</v>
      </c>
      <c r="G3" s="172">
        <v>2653863.4528856999</v>
      </c>
      <c r="J3" s="173"/>
      <c r="L3" s="173"/>
      <c r="N3" s="150"/>
    </row>
    <row r="4" spans="1:14">
      <c r="A4" s="175">
        <v>41334</v>
      </c>
      <c r="B4" s="150">
        <v>11896801</v>
      </c>
      <c r="C4" s="172">
        <v>12017096.985411</v>
      </c>
      <c r="D4" s="150">
        <v>2973096</v>
      </c>
      <c r="E4" s="172">
        <v>2973096</v>
      </c>
      <c r="F4" s="150">
        <v>2651342</v>
      </c>
      <c r="G4" s="172">
        <v>2644758.8597399099</v>
      </c>
      <c r="J4" s="173"/>
      <c r="L4" s="173"/>
      <c r="N4" s="150"/>
    </row>
    <row r="5" spans="1:14">
      <c r="A5" s="175">
        <v>41365</v>
      </c>
      <c r="B5" s="150">
        <v>12132681</v>
      </c>
      <c r="C5" s="172">
        <v>12048332.7448615</v>
      </c>
      <c r="D5" s="150">
        <v>2976760</v>
      </c>
      <c r="E5" s="172">
        <v>2976760</v>
      </c>
      <c r="F5" s="150">
        <v>2649513</v>
      </c>
      <c r="G5" s="172">
        <v>2652687.3547462798</v>
      </c>
      <c r="J5" s="173"/>
      <c r="L5" s="173"/>
      <c r="N5" s="150"/>
    </row>
    <row r="6" spans="1:14">
      <c r="A6" s="175">
        <v>41395</v>
      </c>
      <c r="B6" s="150">
        <v>12216079</v>
      </c>
      <c r="C6" s="172">
        <v>12074044.2779439</v>
      </c>
      <c r="D6" s="150">
        <v>2981302</v>
      </c>
      <c r="E6" s="172">
        <v>2981302</v>
      </c>
      <c r="F6" s="150">
        <v>2650756</v>
      </c>
      <c r="G6" s="172">
        <v>2659663.4820144898</v>
      </c>
      <c r="J6" s="173"/>
      <c r="L6" s="173"/>
      <c r="N6" s="150"/>
    </row>
    <row r="7" spans="1:14">
      <c r="A7" s="175">
        <v>41426</v>
      </c>
      <c r="B7" s="150">
        <v>12274403</v>
      </c>
      <c r="C7" s="172">
        <v>12118805.574841401</v>
      </c>
      <c r="D7" s="150">
        <v>2974355</v>
      </c>
      <c r="E7" s="172">
        <v>2974355</v>
      </c>
      <c r="F7" s="150">
        <v>2663305</v>
      </c>
      <c r="G7" s="172">
        <v>2670964.2691761102</v>
      </c>
      <c r="J7" s="173"/>
      <c r="L7" s="173"/>
      <c r="N7" s="150"/>
    </row>
    <row r="8" spans="1:14">
      <c r="A8" s="175">
        <v>41456</v>
      </c>
      <c r="B8" s="150">
        <v>12200031</v>
      </c>
      <c r="C8" s="172">
        <v>12220130.358795799</v>
      </c>
      <c r="D8" s="150">
        <v>2970694</v>
      </c>
      <c r="E8" s="172">
        <v>2970694</v>
      </c>
      <c r="F8" s="150">
        <v>2668898</v>
      </c>
      <c r="G8" s="172">
        <v>2678958.3952887598</v>
      </c>
      <c r="J8" s="173"/>
      <c r="L8" s="173"/>
      <c r="N8" s="150"/>
    </row>
    <row r="9" spans="1:14">
      <c r="A9" s="175">
        <v>41487</v>
      </c>
      <c r="B9" s="150">
        <v>12236880</v>
      </c>
      <c r="C9" s="172">
        <v>12237822.9541097</v>
      </c>
      <c r="D9" s="150">
        <v>2931681</v>
      </c>
      <c r="E9" s="172">
        <v>2931681</v>
      </c>
      <c r="F9" s="150">
        <v>2663081</v>
      </c>
      <c r="G9" s="172">
        <v>2688317.57394139</v>
      </c>
      <c r="J9" s="173"/>
      <c r="L9" s="173"/>
      <c r="N9" s="150"/>
    </row>
    <row r="10" spans="1:14">
      <c r="A10" s="175">
        <v>41518</v>
      </c>
      <c r="B10" s="150">
        <v>12523723</v>
      </c>
      <c r="C10" s="172">
        <v>12342140.8693879</v>
      </c>
      <c r="D10" s="150">
        <v>2883080</v>
      </c>
      <c r="E10" s="172">
        <v>2883080</v>
      </c>
      <c r="F10" s="150">
        <v>2707070</v>
      </c>
      <c r="G10" s="172">
        <v>2721453.8187739002</v>
      </c>
      <c r="J10" s="173"/>
      <c r="L10" s="173"/>
      <c r="N10" s="150"/>
    </row>
    <row r="11" spans="1:14">
      <c r="A11" s="175">
        <v>41548</v>
      </c>
      <c r="B11" s="150">
        <v>12297151</v>
      </c>
      <c r="C11" s="172">
        <v>12259759.0057531</v>
      </c>
      <c r="D11" s="150">
        <v>2856746</v>
      </c>
      <c r="E11" s="172">
        <v>2856746</v>
      </c>
      <c r="F11" s="150">
        <v>2756891</v>
      </c>
      <c r="G11" s="172">
        <v>2749164.0826126202</v>
      </c>
      <c r="J11" s="173"/>
      <c r="L11" s="173"/>
      <c r="N11" s="150"/>
    </row>
    <row r="12" spans="1:14">
      <c r="A12" s="175">
        <v>41579</v>
      </c>
      <c r="B12" s="150">
        <v>12433976</v>
      </c>
      <c r="C12" s="172">
        <v>12363983.2009825</v>
      </c>
      <c r="D12" s="150">
        <v>2800861</v>
      </c>
      <c r="E12" s="172">
        <v>2800861</v>
      </c>
      <c r="F12" s="150">
        <v>2766055</v>
      </c>
      <c r="G12" s="172">
        <v>2767715.4588744501</v>
      </c>
      <c r="J12" s="173"/>
      <c r="L12" s="173"/>
      <c r="N12" s="150"/>
    </row>
    <row r="13" spans="1:14">
      <c r="A13" s="175">
        <v>41609</v>
      </c>
      <c r="B13" s="150">
        <v>12363785</v>
      </c>
      <c r="C13" s="172">
        <v>12408620.6665974</v>
      </c>
      <c r="D13" s="150">
        <v>2760917</v>
      </c>
      <c r="E13" s="172">
        <v>2760917</v>
      </c>
      <c r="F13" s="150">
        <v>2822178</v>
      </c>
      <c r="G13" s="172">
        <v>2807406.4684215002</v>
      </c>
      <c r="J13" s="173"/>
      <c r="L13" s="173"/>
      <c r="N13" s="150"/>
    </row>
    <row r="14" spans="1:14">
      <c r="A14" s="175">
        <v>41640</v>
      </c>
      <c r="B14" s="150">
        <v>12329012</v>
      </c>
      <c r="C14" s="172">
        <v>12569706.148847001</v>
      </c>
      <c r="D14" s="150">
        <v>2720965</v>
      </c>
      <c r="E14" s="172">
        <v>2720965</v>
      </c>
      <c r="F14" s="150">
        <v>2838873</v>
      </c>
      <c r="G14" s="172">
        <v>2819331.3849249599</v>
      </c>
      <c r="J14" s="173"/>
      <c r="L14" s="173"/>
      <c r="N14" s="150"/>
    </row>
    <row r="15" spans="1:14">
      <c r="A15" s="175">
        <v>41671</v>
      </c>
      <c r="B15" s="150">
        <v>12355589</v>
      </c>
      <c r="C15" s="172">
        <v>12689836.639268801</v>
      </c>
      <c r="D15" s="150">
        <v>2855300</v>
      </c>
      <c r="E15" s="172">
        <v>2855300</v>
      </c>
      <c r="F15" s="150">
        <v>2836699</v>
      </c>
      <c r="G15" s="172">
        <v>2820400.7092624502</v>
      </c>
      <c r="J15" s="173"/>
      <c r="L15" s="173"/>
      <c r="N15" s="150"/>
    </row>
    <row r="16" spans="1:14">
      <c r="A16" s="175">
        <v>41699</v>
      </c>
      <c r="B16" s="150">
        <v>12566310</v>
      </c>
      <c r="C16" s="172">
        <v>12585511.5887268</v>
      </c>
      <c r="D16" s="150">
        <v>2871284</v>
      </c>
      <c r="E16" s="172">
        <v>2871284</v>
      </c>
      <c r="F16" s="150">
        <v>2849623</v>
      </c>
      <c r="G16" s="172">
        <v>2840802.7237112802</v>
      </c>
      <c r="J16" s="173"/>
      <c r="L16" s="173"/>
      <c r="N16" s="150"/>
    </row>
    <row r="17" spans="1:14">
      <c r="A17" s="175">
        <v>41730</v>
      </c>
      <c r="B17" s="150">
        <v>12730077</v>
      </c>
      <c r="C17" s="172">
        <v>12677595.625992</v>
      </c>
      <c r="D17" s="150">
        <v>2815090</v>
      </c>
      <c r="E17" s="172">
        <v>2815090</v>
      </c>
      <c r="F17" s="150">
        <v>2844868</v>
      </c>
      <c r="G17" s="172">
        <v>2845579.11728444</v>
      </c>
      <c r="J17" s="173"/>
      <c r="L17" s="173"/>
      <c r="N17" s="150"/>
    </row>
    <row r="18" spans="1:14">
      <c r="A18" s="175">
        <v>41760</v>
      </c>
      <c r="B18" s="150">
        <v>12922571</v>
      </c>
      <c r="C18" s="172">
        <v>12748213.8626283</v>
      </c>
      <c r="D18" s="150">
        <v>2815276</v>
      </c>
      <c r="E18" s="172">
        <v>2815276</v>
      </c>
      <c r="F18" s="150">
        <v>2849314</v>
      </c>
      <c r="G18" s="172">
        <v>2855632.8086844399</v>
      </c>
      <c r="J18" s="173"/>
      <c r="L18" s="173"/>
      <c r="N18" s="150"/>
    </row>
    <row r="19" spans="1:14">
      <c r="A19" s="175">
        <v>41791</v>
      </c>
      <c r="B19" s="150">
        <v>13034290</v>
      </c>
      <c r="C19" s="172">
        <v>12844467.079910301</v>
      </c>
      <c r="D19" s="150">
        <v>2816946</v>
      </c>
      <c r="E19" s="172">
        <v>2816946</v>
      </c>
      <c r="F19" s="150">
        <v>2852087</v>
      </c>
      <c r="G19" s="172">
        <v>2856574.1169032701</v>
      </c>
      <c r="J19" s="173"/>
      <c r="L19" s="173"/>
      <c r="N19" s="150"/>
    </row>
    <row r="20" spans="1:14">
      <c r="A20" s="175">
        <v>41821</v>
      </c>
      <c r="B20" s="150">
        <v>12701507</v>
      </c>
      <c r="C20" s="172">
        <v>12819524.877589099</v>
      </c>
      <c r="D20" s="150">
        <v>2875917</v>
      </c>
      <c r="E20" s="172">
        <v>2875917</v>
      </c>
      <c r="F20" s="150">
        <v>2864800</v>
      </c>
      <c r="G20" s="172">
        <v>2871154.1153466301</v>
      </c>
      <c r="J20" s="173"/>
      <c r="L20" s="173"/>
      <c r="N20" s="150"/>
    </row>
    <row r="21" spans="1:14">
      <c r="A21" s="175">
        <v>41852</v>
      </c>
      <c r="B21" s="150">
        <v>12884711</v>
      </c>
      <c r="C21" s="172">
        <v>12901559.8942314</v>
      </c>
      <c r="D21" s="150">
        <v>2909657</v>
      </c>
      <c r="E21" s="172">
        <v>2909657</v>
      </c>
      <c r="F21" s="150">
        <v>2859563</v>
      </c>
      <c r="G21" s="172">
        <v>2881469.8520773002</v>
      </c>
      <c r="J21" s="173"/>
      <c r="L21" s="173"/>
      <c r="N21" s="150"/>
    </row>
    <row r="22" spans="1:14">
      <c r="A22" s="175">
        <v>41883</v>
      </c>
      <c r="B22" s="150">
        <v>13155308</v>
      </c>
      <c r="C22" s="172">
        <v>13000404.2773761</v>
      </c>
      <c r="D22" s="150">
        <v>2907549</v>
      </c>
      <c r="E22" s="172">
        <v>2907549</v>
      </c>
      <c r="F22" s="150">
        <v>2879940</v>
      </c>
      <c r="G22" s="172">
        <v>2894259.3800016199</v>
      </c>
      <c r="J22" s="173"/>
      <c r="L22" s="173"/>
      <c r="N22" s="150"/>
    </row>
    <row r="23" spans="1:14">
      <c r="A23" s="175">
        <v>41913</v>
      </c>
      <c r="B23" s="150">
        <v>13072609</v>
      </c>
      <c r="C23" s="172">
        <v>12990338.482765401</v>
      </c>
      <c r="D23" s="150">
        <v>2924846</v>
      </c>
      <c r="E23" s="172">
        <v>2924846</v>
      </c>
      <c r="F23" s="150">
        <v>2908367</v>
      </c>
      <c r="G23" s="172">
        <v>2902041.85158495</v>
      </c>
      <c r="J23" s="173"/>
      <c r="L23" s="173"/>
      <c r="N23" s="150"/>
    </row>
    <row r="24" spans="1:14">
      <c r="A24" s="175">
        <v>41944</v>
      </c>
      <c r="B24" s="150">
        <v>13100694</v>
      </c>
      <c r="C24" s="172">
        <v>13016915.0318355</v>
      </c>
      <c r="D24" s="150">
        <v>2868886</v>
      </c>
      <c r="E24" s="172">
        <v>2868886</v>
      </c>
      <c r="F24" s="150">
        <v>2929226</v>
      </c>
      <c r="G24" s="172">
        <v>2933587.9430498299</v>
      </c>
      <c r="J24" s="173"/>
      <c r="L24" s="173"/>
      <c r="N24" s="150"/>
    </row>
    <row r="25" spans="1:14">
      <c r="A25" s="175">
        <v>41974</v>
      </c>
      <c r="B25" s="150">
        <v>13093230</v>
      </c>
      <c r="C25" s="172">
        <v>13058845.7337234</v>
      </c>
      <c r="D25" s="150">
        <v>2827633</v>
      </c>
      <c r="E25" s="172">
        <v>2827633</v>
      </c>
      <c r="F25" s="150">
        <v>2909003</v>
      </c>
      <c r="G25" s="172">
        <v>2900367.4383606398</v>
      </c>
      <c r="J25" s="173"/>
      <c r="L25" s="173"/>
      <c r="N25" s="150"/>
    </row>
    <row r="26" spans="1:14">
      <c r="A26" s="175">
        <v>42005</v>
      </c>
      <c r="B26" s="150">
        <v>12913416</v>
      </c>
      <c r="C26" s="172">
        <v>13168220.681738401</v>
      </c>
      <c r="D26" s="150">
        <v>2821819</v>
      </c>
      <c r="E26" s="172">
        <v>2821819</v>
      </c>
      <c r="F26" s="150">
        <v>2926680</v>
      </c>
      <c r="G26" s="172">
        <v>2913609.6073396602</v>
      </c>
      <c r="J26" s="173"/>
      <c r="L26" s="173"/>
      <c r="N26" s="150"/>
    </row>
    <row r="27" spans="1:14">
      <c r="A27" s="175">
        <v>42036</v>
      </c>
      <c r="B27" s="150">
        <v>12851205</v>
      </c>
      <c r="C27" s="172">
        <v>13219709.918964</v>
      </c>
      <c r="D27" s="150">
        <v>2914541</v>
      </c>
      <c r="E27" s="172">
        <v>2914541</v>
      </c>
      <c r="F27" s="150">
        <v>2929385</v>
      </c>
      <c r="G27" s="172">
        <v>2916366.88921384</v>
      </c>
      <c r="J27" s="173"/>
      <c r="L27" s="173"/>
      <c r="N27" s="150"/>
    </row>
    <row r="28" spans="1:14">
      <c r="A28" s="175">
        <v>42064</v>
      </c>
      <c r="B28" s="150">
        <v>13148326</v>
      </c>
      <c r="C28" s="172">
        <v>13271714.2172882</v>
      </c>
      <c r="D28" s="150">
        <v>2898016</v>
      </c>
      <c r="E28" s="172">
        <v>2898016</v>
      </c>
      <c r="F28" s="150">
        <v>2926533</v>
      </c>
      <c r="G28" s="172">
        <v>2917941.5660523898</v>
      </c>
      <c r="J28" s="173"/>
      <c r="L28" s="173"/>
      <c r="N28" s="150"/>
    </row>
    <row r="29" spans="1:14">
      <c r="A29" s="175">
        <v>42095</v>
      </c>
      <c r="B29" s="150">
        <v>13451823</v>
      </c>
      <c r="C29" s="172">
        <v>13356953.356674699</v>
      </c>
      <c r="D29" s="150">
        <v>2789168</v>
      </c>
      <c r="E29" s="172">
        <v>2789168</v>
      </c>
      <c r="F29" s="150">
        <v>2928695</v>
      </c>
      <c r="G29" s="172">
        <v>2928155.84492992</v>
      </c>
      <c r="J29" s="173"/>
      <c r="L29" s="173"/>
      <c r="N29" s="150"/>
    </row>
    <row r="30" spans="1:14">
      <c r="A30" s="175">
        <v>42125</v>
      </c>
      <c r="B30" s="150">
        <v>13585611</v>
      </c>
      <c r="C30" s="172">
        <v>13415041.4858744</v>
      </c>
      <c r="D30" s="150">
        <v>2874835</v>
      </c>
      <c r="E30" s="172">
        <v>2874835</v>
      </c>
      <c r="F30" s="150">
        <v>2928677</v>
      </c>
      <c r="G30" s="172">
        <v>2932439.90294903</v>
      </c>
      <c r="J30" s="173"/>
      <c r="L30" s="173"/>
      <c r="N30" s="150"/>
    </row>
    <row r="31" spans="1:14">
      <c r="A31" s="175">
        <v>42156</v>
      </c>
      <c r="B31" s="150">
        <v>13596512</v>
      </c>
      <c r="C31" s="172">
        <v>13424801.844533401</v>
      </c>
      <c r="D31" s="150">
        <v>2829934</v>
      </c>
      <c r="E31" s="172">
        <v>2829934</v>
      </c>
      <c r="F31" s="150">
        <v>2936848</v>
      </c>
      <c r="G31" s="172">
        <v>2936847.9402179401</v>
      </c>
      <c r="J31" s="173"/>
      <c r="L31" s="173"/>
      <c r="N31" s="150"/>
    </row>
    <row r="32" spans="1:14">
      <c r="A32" s="175">
        <v>42186</v>
      </c>
      <c r="B32" s="150">
        <v>13318215</v>
      </c>
      <c r="C32" s="172">
        <v>13420905.9834178</v>
      </c>
      <c r="D32" s="150">
        <v>2838611</v>
      </c>
      <c r="E32" s="172">
        <v>2838611</v>
      </c>
      <c r="F32" s="150">
        <v>2948014</v>
      </c>
      <c r="G32" s="172">
        <v>2949927.7299157698</v>
      </c>
      <c r="J32" s="173"/>
      <c r="L32" s="173"/>
      <c r="N32" s="150"/>
    </row>
    <row r="33" spans="1:14">
      <c r="A33" s="175">
        <v>42217</v>
      </c>
      <c r="B33" s="150">
        <v>13566414</v>
      </c>
      <c r="C33" s="172">
        <v>13471310.0032281</v>
      </c>
      <c r="D33" s="150">
        <v>2629792</v>
      </c>
      <c r="E33" s="172">
        <v>2629792</v>
      </c>
      <c r="F33" s="150">
        <v>2949836</v>
      </c>
      <c r="G33" s="172">
        <v>2967637.2189567201</v>
      </c>
      <c r="J33" s="173"/>
      <c r="L33" s="173"/>
      <c r="N33" s="150"/>
    </row>
    <row r="34" spans="1:14">
      <c r="A34" s="175">
        <v>42248</v>
      </c>
      <c r="B34" s="150">
        <v>13489364</v>
      </c>
      <c r="C34" s="172">
        <v>13390083.0555095</v>
      </c>
      <c r="D34" s="150">
        <v>2841359</v>
      </c>
      <c r="E34" s="172">
        <v>2841359</v>
      </c>
      <c r="F34" s="150">
        <v>2967562</v>
      </c>
      <c r="G34" s="172">
        <v>2983545.80141772</v>
      </c>
      <c r="J34" s="173"/>
      <c r="L34" s="173"/>
      <c r="N34" s="150"/>
    </row>
    <row r="35" spans="1:14">
      <c r="A35" s="175">
        <v>42278</v>
      </c>
      <c r="B35" s="150">
        <v>13741124</v>
      </c>
      <c r="C35" s="172">
        <v>13607822.0350911</v>
      </c>
      <c r="D35" s="150">
        <v>2834268</v>
      </c>
      <c r="E35" s="172">
        <v>2834268</v>
      </c>
      <c r="F35" s="150">
        <v>3071020</v>
      </c>
      <c r="G35" s="172">
        <v>3069133.4366861698</v>
      </c>
      <c r="J35" s="173"/>
      <c r="L35" s="173"/>
      <c r="N35" s="150"/>
    </row>
    <row r="36" spans="1:14">
      <c r="A36" s="175">
        <v>42309</v>
      </c>
      <c r="B36" s="150">
        <v>13755572</v>
      </c>
      <c r="C36" s="172">
        <v>13621673.7586307</v>
      </c>
      <c r="D36" s="150">
        <v>2830809</v>
      </c>
      <c r="E36" s="172">
        <v>2830809</v>
      </c>
      <c r="F36" s="150">
        <v>2996123</v>
      </c>
      <c r="G36" s="172">
        <v>3002776.1072040298</v>
      </c>
      <c r="J36" s="173"/>
      <c r="L36" s="173"/>
      <c r="N36" s="150"/>
    </row>
    <row r="37" spans="1:14">
      <c r="A37" s="175">
        <v>42339</v>
      </c>
      <c r="B37" s="150">
        <v>13713717</v>
      </c>
      <c r="C37" s="172">
        <v>13755286.988204399</v>
      </c>
      <c r="D37" s="150">
        <v>2833035</v>
      </c>
      <c r="E37" s="172">
        <v>2833035</v>
      </c>
      <c r="F37" s="150">
        <v>3031979</v>
      </c>
      <c r="G37" s="172">
        <v>3026251.5873621702</v>
      </c>
      <c r="J37" s="173"/>
      <c r="L37" s="173"/>
      <c r="N37" s="150"/>
    </row>
    <row r="38" spans="1:14">
      <c r="A38" s="175">
        <v>42370</v>
      </c>
      <c r="B38" s="150">
        <v>13352629</v>
      </c>
      <c r="C38" s="172">
        <v>13653901.363168599</v>
      </c>
      <c r="D38" s="150">
        <v>2803728</v>
      </c>
      <c r="E38" s="172">
        <v>2803728</v>
      </c>
      <c r="F38" s="150">
        <v>3034105</v>
      </c>
      <c r="G38" s="172">
        <v>3025905.5849694801</v>
      </c>
      <c r="J38" s="173"/>
      <c r="L38" s="173"/>
      <c r="N38" s="150"/>
    </row>
    <row r="39" spans="1:14">
      <c r="A39" s="175">
        <v>42401</v>
      </c>
      <c r="B39" s="150">
        <v>13258741</v>
      </c>
      <c r="C39" s="172">
        <v>13588571.888488</v>
      </c>
      <c r="D39" s="150">
        <v>2708174</v>
      </c>
      <c r="E39" s="172">
        <v>2708174</v>
      </c>
      <c r="F39" s="150">
        <v>3059263</v>
      </c>
      <c r="G39" s="172">
        <v>3048425.7377093402</v>
      </c>
      <c r="J39" s="173"/>
      <c r="L39" s="173"/>
      <c r="N39" s="150"/>
    </row>
    <row r="40" spans="1:14">
      <c r="A40" s="175">
        <v>42430</v>
      </c>
      <c r="B40" s="150">
        <v>13503330</v>
      </c>
      <c r="C40" s="172">
        <v>13645812.428603301</v>
      </c>
      <c r="D40" s="150">
        <v>2683978</v>
      </c>
      <c r="E40" s="172">
        <v>2683978</v>
      </c>
      <c r="F40" s="150">
        <v>3068719</v>
      </c>
      <c r="G40" s="172">
        <v>3058990.7425627802</v>
      </c>
      <c r="J40" s="173"/>
      <c r="L40" s="173"/>
      <c r="N40" s="150"/>
    </row>
    <row r="41" spans="1:14">
      <c r="A41" s="175">
        <v>42461</v>
      </c>
      <c r="B41" s="150">
        <v>13665900</v>
      </c>
      <c r="C41" s="172">
        <v>13570271.404329101</v>
      </c>
      <c r="D41" s="150">
        <v>2671866</v>
      </c>
      <c r="E41" s="172">
        <v>2671866</v>
      </c>
      <c r="F41" s="150">
        <v>3062031</v>
      </c>
      <c r="G41" s="172">
        <v>3059228.6680689501</v>
      </c>
      <c r="J41" s="173"/>
      <c r="L41" s="173"/>
      <c r="N41" s="150"/>
    </row>
    <row r="42" spans="1:14">
      <c r="A42" s="175">
        <v>42491</v>
      </c>
      <c r="B42" s="150">
        <v>13696518</v>
      </c>
      <c r="C42" s="172">
        <v>13528750.9944438</v>
      </c>
      <c r="D42" s="150">
        <v>2683126</v>
      </c>
      <c r="E42" s="172">
        <v>2683126</v>
      </c>
      <c r="F42" s="150">
        <v>3063975</v>
      </c>
      <c r="G42" s="172">
        <v>3063723.8491637399</v>
      </c>
      <c r="J42" s="173"/>
      <c r="L42" s="173"/>
      <c r="N42" s="150"/>
    </row>
    <row r="43" spans="1:14">
      <c r="A43" s="176">
        <v>42522</v>
      </c>
      <c r="B43" s="150">
        <v>13686743</v>
      </c>
      <c r="C43" s="172">
        <v>13525747.857950199</v>
      </c>
      <c r="D43" s="150">
        <v>2679867</v>
      </c>
      <c r="E43" s="172">
        <v>2679867</v>
      </c>
      <c r="F43" s="150">
        <v>3083240</v>
      </c>
      <c r="G43" s="172">
        <v>3076280.4577391702</v>
      </c>
      <c r="J43" s="173"/>
      <c r="L43" s="173"/>
      <c r="N43" s="150"/>
    </row>
    <row r="44" spans="1:14">
      <c r="A44" s="176">
        <v>42552</v>
      </c>
      <c r="B44" s="150">
        <v>13362031</v>
      </c>
      <c r="C44" s="172">
        <v>13450919.8660578</v>
      </c>
      <c r="D44" s="150">
        <v>2684141</v>
      </c>
      <c r="E44" s="172">
        <v>2684141</v>
      </c>
      <c r="F44" s="150">
        <v>3071724</v>
      </c>
      <c r="G44" s="172">
        <v>3067224.9087026701</v>
      </c>
      <c r="J44" s="173"/>
      <c r="L44" s="173"/>
      <c r="N44" s="150"/>
    </row>
    <row r="45" spans="1:14">
      <c r="A45" s="176">
        <v>42583</v>
      </c>
      <c r="B45" s="150">
        <v>13471407</v>
      </c>
      <c r="C45" s="172">
        <v>13404015.6480399</v>
      </c>
      <c r="D45" s="150">
        <v>2690074</v>
      </c>
      <c r="E45" s="172">
        <v>2690074</v>
      </c>
      <c r="F45" s="150">
        <v>3042243</v>
      </c>
      <c r="G45" s="172">
        <v>3055343.98721267</v>
      </c>
      <c r="J45" s="173"/>
      <c r="L45" s="173"/>
      <c r="N45" s="150"/>
    </row>
    <row r="46" spans="1:14">
      <c r="A46" s="176">
        <v>42614</v>
      </c>
      <c r="B46" s="150">
        <v>13470684</v>
      </c>
      <c r="C46" s="172">
        <v>13400938.1276036</v>
      </c>
      <c r="D46" s="150">
        <v>2692666</v>
      </c>
      <c r="E46" s="172">
        <v>2692666</v>
      </c>
      <c r="F46" s="150">
        <v>2992784</v>
      </c>
      <c r="G46" s="172">
        <v>3009595.6864609099</v>
      </c>
      <c r="J46" s="173"/>
      <c r="L46" s="173"/>
      <c r="N46" s="150"/>
    </row>
    <row r="47" spans="1:14">
      <c r="A47" s="176">
        <v>42644</v>
      </c>
      <c r="B47" s="150">
        <v>13660465</v>
      </c>
      <c r="C47" s="172">
        <v>13408741.357493199</v>
      </c>
      <c r="D47" s="150">
        <v>2695038</v>
      </c>
      <c r="E47" s="172">
        <v>2695038</v>
      </c>
      <c r="F47" s="150">
        <v>2994165</v>
      </c>
      <c r="G47" s="172">
        <v>2995686.0262205298</v>
      </c>
      <c r="J47" s="173"/>
      <c r="L47" s="173"/>
      <c r="N47" s="150"/>
    </row>
    <row r="48" spans="1:14">
      <c r="A48" s="176">
        <v>42675</v>
      </c>
      <c r="B48" s="150">
        <v>13583875</v>
      </c>
      <c r="C48" s="172">
        <v>13508339.030773999</v>
      </c>
      <c r="D48" s="150">
        <v>2706609</v>
      </c>
      <c r="E48" s="172">
        <v>2706609</v>
      </c>
      <c r="F48" s="150">
        <v>2985474</v>
      </c>
      <c r="G48" s="172">
        <v>2993313.0581810302</v>
      </c>
      <c r="J48" s="173"/>
      <c r="L48" s="173"/>
      <c r="N48" s="150"/>
    </row>
    <row r="49" spans="1:14">
      <c r="A49" s="176">
        <v>42705</v>
      </c>
      <c r="B49" s="150">
        <v>13415843</v>
      </c>
      <c r="C49" s="172">
        <v>13428640.238358401</v>
      </c>
      <c r="D49" s="150">
        <v>2701537</v>
      </c>
      <c r="E49" s="172">
        <v>2701537</v>
      </c>
      <c r="F49" s="150">
        <v>2981646</v>
      </c>
      <c r="G49" s="172">
        <v>2979112.1009605099</v>
      </c>
      <c r="J49" s="173"/>
      <c r="L49" s="173"/>
      <c r="N49" s="150"/>
    </row>
    <row r="50" spans="1:14">
      <c r="A50" s="176">
        <v>42736</v>
      </c>
      <c r="B50" s="51">
        <v>13115945</v>
      </c>
      <c r="C50" s="172">
        <v>13451572.936184799</v>
      </c>
      <c r="D50" s="150">
        <v>2520079</v>
      </c>
      <c r="E50" s="172">
        <v>2520079</v>
      </c>
      <c r="F50" s="174">
        <v>2970210</v>
      </c>
      <c r="G50" s="172">
        <v>2966911.1714065098</v>
      </c>
      <c r="J50" s="173"/>
      <c r="L50" s="173"/>
      <c r="N50" s="150"/>
    </row>
    <row r="51" spans="1:14">
      <c r="A51" s="176">
        <v>42767</v>
      </c>
      <c r="B51" s="51">
        <v>13126079</v>
      </c>
      <c r="C51" s="172">
        <v>13558903.8756047</v>
      </c>
      <c r="D51" s="150">
        <v>2698940</v>
      </c>
      <c r="E51" s="172">
        <v>2698940</v>
      </c>
      <c r="F51" s="174">
        <v>2965218</v>
      </c>
      <c r="G51" s="172">
        <v>2958973.83975477</v>
      </c>
      <c r="J51" s="173"/>
      <c r="L51" s="173"/>
      <c r="N51" s="150"/>
    </row>
    <row r="52" spans="1:14">
      <c r="A52" s="176">
        <v>42795</v>
      </c>
      <c r="B52" s="51">
        <v>13558783</v>
      </c>
      <c r="C52" s="172">
        <v>13691555.913812</v>
      </c>
      <c r="D52" s="150">
        <v>2734104</v>
      </c>
      <c r="E52" s="172">
        <v>2734104</v>
      </c>
      <c r="F52" s="174">
        <v>2970810</v>
      </c>
      <c r="G52" s="172">
        <v>2963727.2555617602</v>
      </c>
      <c r="J52" s="173"/>
      <c r="L52" s="173"/>
      <c r="N52" s="150"/>
    </row>
    <row r="53" spans="1:14">
      <c r="A53" s="176">
        <v>42826</v>
      </c>
      <c r="B53" s="51">
        <v>13849359</v>
      </c>
      <c r="C53" s="172">
        <v>13767585.778880499</v>
      </c>
      <c r="D53" s="150">
        <v>2760089</v>
      </c>
      <c r="E53" s="172">
        <v>2760089</v>
      </c>
      <c r="F53" s="174">
        <v>2969930</v>
      </c>
      <c r="G53" s="172">
        <v>2967917.7646790701</v>
      </c>
      <c r="J53" s="173"/>
      <c r="L53" s="173"/>
      <c r="N53" s="150"/>
    </row>
    <row r="54" spans="1:14">
      <c r="A54" s="176">
        <v>42856</v>
      </c>
      <c r="B54" s="51">
        <v>14105505</v>
      </c>
      <c r="C54" s="172">
        <v>13868538.399738001</v>
      </c>
      <c r="D54" s="150">
        <v>2771634</v>
      </c>
      <c r="E54" s="172">
        <v>2771634</v>
      </c>
      <c r="F54" s="174">
        <v>2970555</v>
      </c>
      <c r="G54" s="172">
        <v>2970072.79819615</v>
      </c>
      <c r="J54" s="173"/>
      <c r="L54" s="173"/>
      <c r="N54" s="150"/>
    </row>
    <row r="55" spans="1:14">
      <c r="A55" s="176">
        <v>42887</v>
      </c>
      <c r="B55" s="51">
        <v>14009873</v>
      </c>
      <c r="C55" s="172">
        <v>13931548.8310096</v>
      </c>
      <c r="D55" s="150">
        <v>2789173</v>
      </c>
      <c r="E55" s="172">
        <v>2789173</v>
      </c>
      <c r="F55" s="174">
        <v>2976758</v>
      </c>
      <c r="G55" s="172">
        <v>2969201.4562381301</v>
      </c>
      <c r="J55" s="173"/>
      <c r="L55" s="173"/>
      <c r="N55" s="150"/>
    </row>
    <row r="56" spans="1:14">
      <c r="A56" s="176">
        <v>42917</v>
      </c>
      <c r="B56" s="51">
        <v>14195607</v>
      </c>
      <c r="C56" s="172">
        <v>14152132.059322501</v>
      </c>
      <c r="D56" s="150">
        <v>2751389</v>
      </c>
      <c r="E56" s="172">
        <v>2751389</v>
      </c>
      <c r="F56" s="174">
        <v>2975092</v>
      </c>
      <c r="G56" s="172">
        <v>2970054.8861240302</v>
      </c>
      <c r="J56" s="173"/>
      <c r="L56" s="173"/>
      <c r="N56" s="150"/>
    </row>
    <row r="57" spans="1:14">
      <c r="A57" s="176">
        <v>42949</v>
      </c>
      <c r="B57" s="51">
        <v>14265038</v>
      </c>
      <c r="C57" s="150">
        <v>14268171.289264301</v>
      </c>
      <c r="D57" s="150">
        <v>2753919</v>
      </c>
      <c r="E57" s="150">
        <v>2753919</v>
      </c>
      <c r="F57" s="174">
        <v>2960311</v>
      </c>
      <c r="G57" s="150">
        <v>2971937.5001986502</v>
      </c>
      <c r="J57" s="173"/>
      <c r="L57" s="173"/>
      <c r="N57" s="150"/>
    </row>
    <row r="58" spans="1:14">
      <c r="A58" s="176">
        <v>42981</v>
      </c>
      <c r="B58" s="51">
        <v>14547574</v>
      </c>
      <c r="C58" s="150">
        <v>14359742.4084001</v>
      </c>
      <c r="D58" s="150">
        <v>2772117</v>
      </c>
      <c r="E58" s="150">
        <v>2772117</v>
      </c>
      <c r="F58" s="174">
        <v>2964754</v>
      </c>
      <c r="G58" s="150">
        <v>2980241.8895622198</v>
      </c>
      <c r="J58" s="173"/>
      <c r="L58" s="173"/>
      <c r="N58" s="150"/>
    </row>
    <row r="59" spans="1:14">
      <c r="A59" s="176">
        <v>43011</v>
      </c>
      <c r="B59" s="51">
        <v>14644895</v>
      </c>
      <c r="C59" s="150">
        <v>14460505.7881942</v>
      </c>
      <c r="D59" s="150">
        <v>2768836</v>
      </c>
      <c r="E59" s="150">
        <v>2768836</v>
      </c>
      <c r="F59" s="174">
        <v>2976497</v>
      </c>
      <c r="G59" s="150">
        <v>2977666.39369292</v>
      </c>
      <c r="J59" s="173"/>
      <c r="L59" s="173"/>
      <c r="N59" s="150"/>
    </row>
    <row r="60" spans="1:14">
      <c r="A60" s="176">
        <v>43042</v>
      </c>
      <c r="B60" s="51">
        <v>14555878</v>
      </c>
      <c r="C60" s="150">
        <v>14421508.0130681</v>
      </c>
      <c r="D60" s="169">
        <v>2767790</v>
      </c>
      <c r="E60" s="150">
        <v>2767790</v>
      </c>
      <c r="F60" s="174">
        <v>2979048</v>
      </c>
      <c r="G60" s="150">
        <v>2985580.2937056301</v>
      </c>
    </row>
    <row r="61" spans="1:14">
      <c r="A61" s="176">
        <v>43072</v>
      </c>
      <c r="B61" s="51">
        <v>14477817</v>
      </c>
      <c r="C61" s="150">
        <v>14501858.513315599</v>
      </c>
      <c r="D61" s="150">
        <v>2777484</v>
      </c>
      <c r="E61" s="150">
        <v>2777484</v>
      </c>
      <c r="F61" s="174">
        <v>2986088</v>
      </c>
      <c r="G61" s="150">
        <v>2983458.3714015302</v>
      </c>
    </row>
    <row r="62" spans="1:14">
      <c r="A62" s="176">
        <v>43103</v>
      </c>
      <c r="B62" s="51">
        <v>14218231</v>
      </c>
      <c r="C62" s="150">
        <v>14510826.1187647</v>
      </c>
      <c r="D62" s="169">
        <v>2762901</v>
      </c>
      <c r="E62" s="150">
        <v>2762901</v>
      </c>
      <c r="F62" s="174">
        <v>2989631</v>
      </c>
      <c r="G62" s="150">
        <v>2986476.56074249</v>
      </c>
      <c r="H62" s="170"/>
    </row>
    <row r="63" spans="1:14">
      <c r="C63" s="150"/>
      <c r="D63" s="150"/>
      <c r="E63" s="150"/>
      <c r="F63" s="150"/>
      <c r="G63" s="150"/>
    </row>
    <row r="64" spans="1:14">
      <c r="B64" s="150"/>
      <c r="C64" s="150"/>
      <c r="D64" s="150"/>
      <c r="E64" s="150"/>
      <c r="F64" s="150"/>
      <c r="G64" s="150"/>
    </row>
    <row r="65" spans="2:7">
      <c r="B65" s="150"/>
      <c r="C65" s="150"/>
      <c r="D65" s="150"/>
      <c r="E65" s="150"/>
      <c r="F65" s="150"/>
      <c r="G65" s="150"/>
    </row>
    <row r="67" spans="2:7">
      <c r="B67" s="170"/>
      <c r="C67" s="170"/>
      <c r="D67" s="170"/>
      <c r="E67" s="170"/>
      <c r="F67" s="1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00"/>
  <sheetViews>
    <sheetView zoomScale="80" zoomScaleNormal="80" workbookViewId="0">
      <pane ySplit="2" topLeftCell="A86" activePane="bottomLeft" state="frozen"/>
      <selection activeCell="X1" sqref="X1"/>
      <selection pane="bottomLeft" activeCell="B99" sqref="B99"/>
    </sheetView>
  </sheetViews>
  <sheetFormatPr defaultColWidth="9.140625" defaultRowHeight="15"/>
  <cols>
    <col min="1" max="1" width="17.28515625" style="4" customWidth="1"/>
    <col min="2" max="2" width="34.42578125" style="4" bestFit="1" customWidth="1"/>
    <col min="3" max="8" width="13.42578125" style="4" customWidth="1"/>
    <col min="9" max="9" width="21.85546875" style="4" customWidth="1"/>
    <col min="10" max="10" width="30" style="4" customWidth="1"/>
    <col min="11" max="11" width="26.7109375" style="4" customWidth="1"/>
    <col min="12" max="12" width="22" style="4" customWidth="1"/>
    <col min="13" max="13" width="27.140625" style="4" customWidth="1"/>
    <col min="14" max="14" width="25" style="4" customWidth="1"/>
    <col min="15" max="15" width="10.140625" style="4" customWidth="1"/>
    <col min="16" max="16384" width="9.140625" style="4"/>
  </cols>
  <sheetData>
    <row r="1" spans="1:15" ht="15.75" thickBot="1">
      <c r="B1" s="151"/>
      <c r="C1" s="188" t="s">
        <v>163</v>
      </c>
      <c r="D1" s="188"/>
      <c r="E1" s="189"/>
      <c r="F1" s="190" t="s">
        <v>164</v>
      </c>
      <c r="G1" s="188"/>
      <c r="H1" s="189"/>
    </row>
    <row r="2" spans="1:15" ht="63" customHeight="1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291</v>
      </c>
      <c r="J2" s="85" t="s">
        <v>292</v>
      </c>
      <c r="K2" s="85" t="s">
        <v>293</v>
      </c>
      <c r="L2" s="85" t="s">
        <v>294</v>
      </c>
      <c r="M2" s="89" t="s">
        <v>265</v>
      </c>
      <c r="N2" s="152" t="s">
        <v>295</v>
      </c>
    </row>
    <row r="3" spans="1:15">
      <c r="A3" s="37">
        <v>1</v>
      </c>
      <c r="B3" s="80" t="s">
        <v>168</v>
      </c>
      <c r="C3" s="90">
        <v>101853</v>
      </c>
      <c r="D3" s="90">
        <v>106852</v>
      </c>
      <c r="E3" s="90">
        <v>103351</v>
      </c>
      <c r="F3" s="90"/>
      <c r="G3" s="90"/>
      <c r="H3" s="90"/>
      <c r="I3" s="92">
        <f t="shared" ref="I3:I66" si="0">E3/$E$92</f>
        <v>7.2689070813380368E-3</v>
      </c>
      <c r="J3" s="92">
        <f>(E3-C3)/C3</f>
        <v>1.4707470570331753E-2</v>
      </c>
      <c r="K3" s="90">
        <f>E3-C3</f>
        <v>1498</v>
      </c>
      <c r="L3" s="93">
        <f>K3/$K$92</f>
        <v>1.3589939453100195E-3</v>
      </c>
      <c r="M3" s="91">
        <f>E3-D3</f>
        <v>-3501</v>
      </c>
      <c r="N3" s="91">
        <f>H3-G3</f>
        <v>0</v>
      </c>
    </row>
    <row r="4" spans="1:15">
      <c r="A4" s="37">
        <v>2</v>
      </c>
      <c r="B4" s="80" t="s">
        <v>169</v>
      </c>
      <c r="C4" s="90">
        <v>27893</v>
      </c>
      <c r="D4" s="90">
        <v>39705</v>
      </c>
      <c r="E4" s="90">
        <v>32880</v>
      </c>
      <c r="F4" s="90"/>
      <c r="G4" s="90"/>
      <c r="H4" s="90"/>
      <c r="I4" s="92">
        <f t="shared" si="0"/>
        <v>2.3125239701057045E-3</v>
      </c>
      <c r="J4" s="92">
        <f t="shared" ref="J4:J67" si="1">(E4-C4)/C4</f>
        <v>0.17879037751407162</v>
      </c>
      <c r="K4" s="90">
        <f t="shared" ref="K4:K67" si="2">E4-C4</f>
        <v>4987</v>
      </c>
      <c r="L4" s="93">
        <f t="shared" ref="L4:L67" si="3">K4/$K$92</f>
        <v>4.5242341824172673E-3</v>
      </c>
      <c r="M4" s="91">
        <f t="shared" ref="M4:M67" si="4">E4-D4</f>
        <v>-6825</v>
      </c>
      <c r="N4" s="91">
        <f t="shared" ref="N4:N67" si="5">H4-G4</f>
        <v>0</v>
      </c>
    </row>
    <row r="5" spans="1:15">
      <c r="A5" s="37">
        <v>3</v>
      </c>
      <c r="B5" s="80" t="s">
        <v>170</v>
      </c>
      <c r="C5" s="90">
        <v>8328</v>
      </c>
      <c r="D5" s="90">
        <v>9062</v>
      </c>
      <c r="E5" s="90">
        <v>9009</v>
      </c>
      <c r="F5" s="90"/>
      <c r="G5" s="90"/>
      <c r="H5" s="90"/>
      <c r="I5" s="92">
        <f t="shared" si="0"/>
        <v>6.3362312794045894E-4</v>
      </c>
      <c r="J5" s="92">
        <f t="shared" si="1"/>
        <v>8.1772334293948132E-2</v>
      </c>
      <c r="K5" s="90">
        <f t="shared" si="2"/>
        <v>681</v>
      </c>
      <c r="L5" s="93">
        <f t="shared" si="3"/>
        <v>6.1780699382918771E-4</v>
      </c>
      <c r="M5" s="91">
        <f t="shared" si="4"/>
        <v>-53</v>
      </c>
      <c r="N5" s="91">
        <f t="shared" si="5"/>
        <v>0</v>
      </c>
    </row>
    <row r="6" spans="1:15">
      <c r="A6" s="37">
        <v>5</v>
      </c>
      <c r="B6" s="80" t="s">
        <v>171</v>
      </c>
      <c r="C6" s="90">
        <v>37705</v>
      </c>
      <c r="D6" s="90">
        <v>37596</v>
      </c>
      <c r="E6" s="90">
        <v>37055</v>
      </c>
      <c r="F6" s="90"/>
      <c r="G6" s="90"/>
      <c r="H6" s="90"/>
      <c r="I6" s="92">
        <f t="shared" si="0"/>
        <v>2.6061610618086034E-3</v>
      </c>
      <c r="J6" s="92">
        <f t="shared" si="1"/>
        <v>-1.7239092958493567E-2</v>
      </c>
      <c r="K6" s="90">
        <f t="shared" si="2"/>
        <v>-650</v>
      </c>
      <c r="L6" s="93">
        <f t="shared" si="3"/>
        <v>-5.8968362112918067E-4</v>
      </c>
      <c r="M6" s="91">
        <f t="shared" si="4"/>
        <v>-541</v>
      </c>
      <c r="N6" s="91">
        <f t="shared" si="5"/>
        <v>0</v>
      </c>
    </row>
    <row r="7" spans="1:15">
      <c r="A7" s="37">
        <v>6</v>
      </c>
      <c r="B7" s="80" t="s">
        <v>172</v>
      </c>
      <c r="C7" s="90">
        <v>2635</v>
      </c>
      <c r="D7" s="90">
        <v>2304</v>
      </c>
      <c r="E7" s="90">
        <v>2271</v>
      </c>
      <c r="F7" s="90"/>
      <c r="G7" s="90"/>
      <c r="H7" s="90"/>
      <c r="I7" s="92">
        <f t="shared" si="0"/>
        <v>1.5972451143887029E-4</v>
      </c>
      <c r="J7" s="92">
        <f t="shared" si="1"/>
        <v>-0.13814041745730551</v>
      </c>
      <c r="K7" s="90">
        <f t="shared" si="2"/>
        <v>-364</v>
      </c>
      <c r="L7" s="93">
        <f t="shared" si="3"/>
        <v>-3.3022282783234117E-4</v>
      </c>
      <c r="M7" s="91">
        <f t="shared" si="4"/>
        <v>-33</v>
      </c>
      <c r="N7" s="91">
        <f t="shared" si="5"/>
        <v>0</v>
      </c>
    </row>
    <row r="8" spans="1:15">
      <c r="A8" s="37">
        <v>7</v>
      </c>
      <c r="B8" s="80" t="s">
        <v>173</v>
      </c>
      <c r="C8" s="90">
        <v>22231</v>
      </c>
      <c r="D8" s="90">
        <v>27746</v>
      </c>
      <c r="E8" s="90">
        <v>27009</v>
      </c>
      <c r="F8" s="90"/>
      <c r="G8" s="90"/>
      <c r="H8" s="90"/>
      <c r="I8" s="92">
        <f t="shared" si="0"/>
        <v>1.8996034035457716E-3</v>
      </c>
      <c r="J8" s="92">
        <f t="shared" si="1"/>
        <v>0.21492510458368944</v>
      </c>
      <c r="K8" s="90">
        <f t="shared" si="2"/>
        <v>4778</v>
      </c>
      <c r="L8" s="93">
        <f t="shared" si="3"/>
        <v>4.3346282180849616E-3</v>
      </c>
      <c r="M8" s="91">
        <f t="shared" si="4"/>
        <v>-737</v>
      </c>
      <c r="N8" s="91">
        <f t="shared" si="5"/>
        <v>0</v>
      </c>
    </row>
    <row r="9" spans="1:15">
      <c r="A9" s="37">
        <v>8</v>
      </c>
      <c r="B9" s="80" t="s">
        <v>174</v>
      </c>
      <c r="C9" s="90">
        <v>56777</v>
      </c>
      <c r="D9" s="90">
        <v>65181</v>
      </c>
      <c r="E9" s="90">
        <v>62664</v>
      </c>
      <c r="F9" s="90"/>
      <c r="G9" s="90"/>
      <c r="H9" s="90"/>
      <c r="I9" s="92">
        <f t="shared" si="0"/>
        <v>4.4072993328072947E-3</v>
      </c>
      <c r="J9" s="92">
        <f t="shared" si="1"/>
        <v>0.1036863518678338</v>
      </c>
      <c r="K9" s="90">
        <f t="shared" si="2"/>
        <v>5887</v>
      </c>
      <c r="L9" s="93">
        <f t="shared" si="3"/>
        <v>5.3407191962884402E-3</v>
      </c>
      <c r="M9" s="91">
        <f t="shared" si="4"/>
        <v>-2517</v>
      </c>
      <c r="N9" s="91">
        <f t="shared" si="5"/>
        <v>0</v>
      </c>
    </row>
    <row r="10" spans="1:15">
      <c r="A10" s="37">
        <v>9</v>
      </c>
      <c r="B10" s="80" t="s">
        <v>175</v>
      </c>
      <c r="C10" s="90">
        <v>6750</v>
      </c>
      <c r="D10" s="90">
        <v>7833</v>
      </c>
      <c r="E10" s="90">
        <v>7474</v>
      </c>
      <c r="F10" s="90"/>
      <c r="G10" s="90"/>
      <c r="H10" s="90"/>
      <c r="I10" s="92">
        <f t="shared" si="0"/>
        <v>5.2566314332633929E-4</v>
      </c>
      <c r="J10" s="92">
        <f t="shared" si="1"/>
        <v>0.10725925925925926</v>
      </c>
      <c r="K10" s="90">
        <f t="shared" si="2"/>
        <v>724</v>
      </c>
      <c r="L10" s="93">
        <f t="shared" si="3"/>
        <v>6.5681683338081039E-4</v>
      </c>
      <c r="M10" s="91">
        <f t="shared" si="4"/>
        <v>-359</v>
      </c>
      <c r="N10" s="91">
        <f t="shared" si="5"/>
        <v>0</v>
      </c>
    </row>
    <row r="11" spans="1:15" s="17" customFormat="1">
      <c r="A11" s="37">
        <v>10</v>
      </c>
      <c r="B11" s="80" t="s">
        <v>176</v>
      </c>
      <c r="C11" s="90">
        <v>429989</v>
      </c>
      <c r="D11" s="90">
        <v>446064</v>
      </c>
      <c r="E11" s="90">
        <v>439028</v>
      </c>
      <c r="F11" s="90"/>
      <c r="G11" s="90"/>
      <c r="H11" s="90"/>
      <c r="I11" s="92">
        <f t="shared" si="0"/>
        <v>3.0877821579913846E-2</v>
      </c>
      <c r="J11" s="92">
        <f t="shared" si="1"/>
        <v>2.1021467991041633E-2</v>
      </c>
      <c r="K11" s="90">
        <f t="shared" si="2"/>
        <v>9039</v>
      </c>
      <c r="L11" s="93">
        <f t="shared" si="3"/>
        <v>8.2002311559794833E-3</v>
      </c>
      <c r="M11" s="91">
        <f t="shared" si="4"/>
        <v>-7036</v>
      </c>
      <c r="N11" s="91">
        <f t="shared" si="5"/>
        <v>0</v>
      </c>
    </row>
    <row r="12" spans="1:15">
      <c r="A12" s="94">
        <v>11</v>
      </c>
      <c r="B12" s="80" t="s">
        <v>177</v>
      </c>
      <c r="C12" s="90">
        <v>14606</v>
      </c>
      <c r="D12" s="90">
        <v>15624</v>
      </c>
      <c r="E12" s="90">
        <v>15652</v>
      </c>
      <c r="F12" s="90"/>
      <c r="G12" s="90"/>
      <c r="H12" s="90"/>
      <c r="I12" s="92">
        <f t="shared" si="0"/>
        <v>1.100840181876353E-3</v>
      </c>
      <c r="J12" s="92">
        <f t="shared" si="1"/>
        <v>7.1614405039025053E-2</v>
      </c>
      <c r="K12" s="90">
        <f t="shared" si="2"/>
        <v>1046</v>
      </c>
      <c r="L12" s="93">
        <f t="shared" si="3"/>
        <v>9.4893702723249681E-4</v>
      </c>
      <c r="M12" s="91">
        <f t="shared" si="4"/>
        <v>28</v>
      </c>
      <c r="N12" s="91">
        <f t="shared" si="5"/>
        <v>0</v>
      </c>
    </row>
    <row r="13" spans="1:15" ht="16.5" customHeight="1">
      <c r="A13" s="94">
        <v>12</v>
      </c>
      <c r="B13" s="80" t="s">
        <v>178</v>
      </c>
      <c r="C13" s="90">
        <v>3742</v>
      </c>
      <c r="D13" s="90">
        <v>4341</v>
      </c>
      <c r="E13" s="90">
        <v>4417</v>
      </c>
      <c r="F13" s="90"/>
      <c r="G13" s="90"/>
      <c r="H13" s="90"/>
      <c r="I13" s="92">
        <f t="shared" si="0"/>
        <v>3.1065749318603698E-4</v>
      </c>
      <c r="J13" s="92">
        <f t="shared" si="1"/>
        <v>0.18038482095136291</v>
      </c>
      <c r="K13" s="90">
        <f t="shared" si="2"/>
        <v>675</v>
      </c>
      <c r="L13" s="93">
        <f t="shared" si="3"/>
        <v>6.123637604033799E-4</v>
      </c>
      <c r="M13" s="91">
        <f t="shared" si="4"/>
        <v>76</v>
      </c>
      <c r="N13" s="91">
        <f t="shared" si="5"/>
        <v>0</v>
      </c>
    </row>
    <row r="14" spans="1:15">
      <c r="A14" s="94">
        <v>13</v>
      </c>
      <c r="B14" s="80" t="s">
        <v>179</v>
      </c>
      <c r="C14" s="90">
        <v>404071</v>
      </c>
      <c r="D14" s="90">
        <v>422166</v>
      </c>
      <c r="E14" s="90">
        <v>423896</v>
      </c>
      <c r="F14" s="90"/>
      <c r="G14" s="90"/>
      <c r="H14" s="90"/>
      <c r="I14" s="92">
        <f t="shared" si="0"/>
        <v>2.9813554161554977E-2</v>
      </c>
      <c r="J14" s="92">
        <f t="shared" si="1"/>
        <v>4.9063159692232308E-2</v>
      </c>
      <c r="K14" s="90">
        <f t="shared" si="2"/>
        <v>19825</v>
      </c>
      <c r="L14" s="93">
        <f t="shared" si="3"/>
        <v>1.798535044444001E-2</v>
      </c>
      <c r="M14" s="91">
        <f t="shared" si="4"/>
        <v>1730</v>
      </c>
      <c r="N14" s="91">
        <f t="shared" si="5"/>
        <v>0</v>
      </c>
    </row>
    <row r="15" spans="1:15" s="17" customFormat="1">
      <c r="A15" s="94">
        <v>14</v>
      </c>
      <c r="B15" s="80" t="s">
        <v>180</v>
      </c>
      <c r="C15" s="90">
        <v>461121</v>
      </c>
      <c r="D15" s="90">
        <v>493952</v>
      </c>
      <c r="E15" s="90">
        <v>495640</v>
      </c>
      <c r="F15" s="90"/>
      <c r="G15" s="90"/>
      <c r="H15" s="90"/>
      <c r="I15" s="92">
        <f t="shared" si="0"/>
        <v>3.4859470211167622E-2</v>
      </c>
      <c r="J15" s="92">
        <f t="shared" si="1"/>
        <v>7.4858876520479442E-2</v>
      </c>
      <c r="K15" s="90">
        <f t="shared" si="2"/>
        <v>34519</v>
      </c>
      <c r="L15" s="93">
        <f t="shared" si="3"/>
        <v>3.131582910424336E-2</v>
      </c>
      <c r="M15" s="91">
        <f t="shared" si="4"/>
        <v>1688</v>
      </c>
      <c r="N15" s="91">
        <f t="shared" si="5"/>
        <v>0</v>
      </c>
      <c r="O15" s="22"/>
    </row>
    <row r="16" spans="1:15">
      <c r="A16" s="94">
        <v>15</v>
      </c>
      <c r="B16" s="80" t="s">
        <v>181</v>
      </c>
      <c r="C16" s="90">
        <v>60048</v>
      </c>
      <c r="D16" s="90">
        <v>61750</v>
      </c>
      <c r="E16" s="90">
        <v>62367</v>
      </c>
      <c r="F16" s="90"/>
      <c r="G16" s="90"/>
      <c r="H16" s="90"/>
      <c r="I16" s="92">
        <f t="shared" si="0"/>
        <v>4.3864106582598072E-3</v>
      </c>
      <c r="J16" s="92">
        <f t="shared" si="1"/>
        <v>3.8619104716227017E-2</v>
      </c>
      <c r="K16" s="90">
        <f t="shared" si="2"/>
        <v>2319</v>
      </c>
      <c r="L16" s="93">
        <f t="shared" si="3"/>
        <v>2.1038097190747228E-3</v>
      </c>
      <c r="M16" s="91">
        <f t="shared" si="4"/>
        <v>617</v>
      </c>
      <c r="N16" s="91">
        <f t="shared" si="5"/>
        <v>0</v>
      </c>
      <c r="O16" s="22"/>
    </row>
    <row r="17" spans="1:15">
      <c r="A17" s="94">
        <v>16</v>
      </c>
      <c r="B17" s="80" t="s">
        <v>182</v>
      </c>
      <c r="C17" s="90">
        <v>62618</v>
      </c>
      <c r="D17" s="90">
        <v>65426</v>
      </c>
      <c r="E17" s="90">
        <v>65343</v>
      </c>
      <c r="F17" s="90"/>
      <c r="G17" s="90"/>
      <c r="H17" s="90"/>
      <c r="I17" s="92">
        <f t="shared" si="0"/>
        <v>4.5957193971598856E-3</v>
      </c>
      <c r="J17" s="92">
        <f t="shared" si="1"/>
        <v>4.3517838321249482E-2</v>
      </c>
      <c r="K17" s="90">
        <f t="shared" si="2"/>
        <v>2725</v>
      </c>
      <c r="L17" s="93">
        <f t="shared" si="3"/>
        <v>2.4721351808877187E-3</v>
      </c>
      <c r="M17" s="91">
        <f t="shared" si="4"/>
        <v>-83</v>
      </c>
      <c r="N17" s="91">
        <f t="shared" si="5"/>
        <v>0</v>
      </c>
      <c r="O17" s="23"/>
    </row>
    <row r="18" spans="1:15">
      <c r="A18" s="94">
        <v>17</v>
      </c>
      <c r="B18" s="80" t="s">
        <v>183</v>
      </c>
      <c r="C18" s="90">
        <v>53001</v>
      </c>
      <c r="D18" s="90">
        <v>55194</v>
      </c>
      <c r="E18" s="90">
        <v>55614</v>
      </c>
      <c r="F18" s="90"/>
      <c r="G18" s="90"/>
      <c r="H18" s="90"/>
      <c r="I18" s="92">
        <f t="shared" si="0"/>
        <v>3.9114570581952144E-3</v>
      </c>
      <c r="J18" s="92">
        <f t="shared" si="1"/>
        <v>4.9300956585724795E-2</v>
      </c>
      <c r="K18" s="90">
        <f t="shared" si="2"/>
        <v>2613</v>
      </c>
      <c r="L18" s="93">
        <f t="shared" si="3"/>
        <v>2.370528156939306E-3</v>
      </c>
      <c r="M18" s="91">
        <f t="shared" si="4"/>
        <v>420</v>
      </c>
      <c r="N18" s="91">
        <f t="shared" si="5"/>
        <v>0</v>
      </c>
      <c r="O18" s="23"/>
    </row>
    <row r="19" spans="1:15">
      <c r="A19" s="94">
        <v>18</v>
      </c>
      <c r="B19" s="80" t="s">
        <v>184</v>
      </c>
      <c r="C19" s="90">
        <v>53783</v>
      </c>
      <c r="D19" s="90">
        <v>53225</v>
      </c>
      <c r="E19" s="90">
        <v>52597</v>
      </c>
      <c r="F19" s="90"/>
      <c r="G19" s="90"/>
      <c r="H19" s="90"/>
      <c r="I19" s="92">
        <f t="shared" si="0"/>
        <v>3.699264697556257E-3</v>
      </c>
      <c r="J19" s="92">
        <f t="shared" si="1"/>
        <v>-2.2051577636056002E-2</v>
      </c>
      <c r="K19" s="90">
        <f t="shared" si="2"/>
        <v>-1186</v>
      </c>
      <c r="L19" s="93">
        <f t="shared" si="3"/>
        <v>-1.0759458071680126E-3</v>
      </c>
      <c r="M19" s="91">
        <f t="shared" si="4"/>
        <v>-628</v>
      </c>
      <c r="N19" s="91">
        <f t="shared" si="5"/>
        <v>0</v>
      </c>
      <c r="O19" s="23"/>
    </row>
    <row r="20" spans="1:15">
      <c r="A20" s="94">
        <v>19</v>
      </c>
      <c r="B20" s="80" t="s">
        <v>185</v>
      </c>
      <c r="C20" s="90">
        <v>7946</v>
      </c>
      <c r="D20" s="90">
        <v>8620</v>
      </c>
      <c r="E20" s="90">
        <v>8737</v>
      </c>
      <c r="F20" s="90"/>
      <c r="G20" s="90"/>
      <c r="H20" s="90"/>
      <c r="I20" s="92">
        <f t="shared" si="0"/>
        <v>6.1449275933131203E-4</v>
      </c>
      <c r="J20" s="92">
        <f t="shared" si="1"/>
        <v>9.9546941857538387E-2</v>
      </c>
      <c r="K20" s="90">
        <f t="shared" si="2"/>
        <v>791</v>
      </c>
      <c r="L20" s="93">
        <f t="shared" si="3"/>
        <v>7.1759960663566442E-4</v>
      </c>
      <c r="M20" s="91">
        <f t="shared" si="4"/>
        <v>117</v>
      </c>
      <c r="N20" s="91">
        <f t="shared" si="5"/>
        <v>0</v>
      </c>
      <c r="O20" s="23"/>
    </row>
    <row r="21" spans="1:15">
      <c r="A21" s="94">
        <v>20</v>
      </c>
      <c r="B21" s="80" t="s">
        <v>186</v>
      </c>
      <c r="C21" s="90">
        <v>74834</v>
      </c>
      <c r="D21" s="90">
        <v>79394</v>
      </c>
      <c r="E21" s="90">
        <v>79644</v>
      </c>
      <c r="F21" s="90"/>
      <c r="G21" s="90"/>
      <c r="H21" s="90"/>
      <c r="I21" s="92">
        <f t="shared" si="0"/>
        <v>5.6015407261283063E-3</v>
      </c>
      <c r="J21" s="92">
        <f t="shared" si="1"/>
        <v>6.4275596653927361E-2</v>
      </c>
      <c r="K21" s="90">
        <f t="shared" si="2"/>
        <v>4810</v>
      </c>
      <c r="L21" s="93">
        <f t="shared" si="3"/>
        <v>4.3636587963559363E-3</v>
      </c>
      <c r="M21" s="91">
        <f t="shared" si="4"/>
        <v>250</v>
      </c>
      <c r="N21" s="91">
        <f t="shared" si="5"/>
        <v>0</v>
      </c>
      <c r="O21" s="23"/>
    </row>
    <row r="22" spans="1:15">
      <c r="A22" s="94">
        <v>21</v>
      </c>
      <c r="B22" s="80" t="s">
        <v>187</v>
      </c>
      <c r="C22" s="90">
        <v>20433</v>
      </c>
      <c r="D22" s="90">
        <v>22641</v>
      </c>
      <c r="E22" s="90">
        <v>23026</v>
      </c>
      <c r="F22" s="90"/>
      <c r="G22" s="90"/>
      <c r="H22" s="90"/>
      <c r="I22" s="92">
        <f t="shared" si="0"/>
        <v>1.6194701014493294E-3</v>
      </c>
      <c r="J22" s="92">
        <f t="shared" si="1"/>
        <v>0.12690255958498509</v>
      </c>
      <c r="K22" s="90">
        <f t="shared" si="2"/>
        <v>2593</v>
      </c>
      <c r="L22" s="93">
        <f t="shared" si="3"/>
        <v>2.3523840455199467E-3</v>
      </c>
      <c r="M22" s="91">
        <f t="shared" si="4"/>
        <v>385</v>
      </c>
      <c r="N22" s="91">
        <f t="shared" si="5"/>
        <v>0</v>
      </c>
      <c r="O22" s="23"/>
    </row>
    <row r="23" spans="1:15">
      <c r="A23" s="94">
        <v>22</v>
      </c>
      <c r="B23" s="80" t="s">
        <v>188</v>
      </c>
      <c r="C23" s="90">
        <v>197075</v>
      </c>
      <c r="D23" s="90">
        <v>208467</v>
      </c>
      <c r="E23" s="90">
        <v>208774</v>
      </c>
      <c r="F23" s="90"/>
      <c r="G23" s="90"/>
      <c r="H23" s="90"/>
      <c r="I23" s="92">
        <f t="shared" si="0"/>
        <v>1.4683542558845752E-2</v>
      </c>
      <c r="J23" s="92">
        <f t="shared" si="1"/>
        <v>5.9363186604084739E-2</v>
      </c>
      <c r="K23" s="90">
        <f t="shared" si="2"/>
        <v>11699</v>
      </c>
      <c r="L23" s="93">
        <f t="shared" si="3"/>
        <v>1.0613397974754283E-2</v>
      </c>
      <c r="M23" s="91">
        <f t="shared" si="4"/>
        <v>307</v>
      </c>
      <c r="N23" s="91">
        <f t="shared" si="5"/>
        <v>0</v>
      </c>
      <c r="O23" s="23"/>
    </row>
    <row r="24" spans="1:15">
      <c r="A24" s="94">
        <v>23</v>
      </c>
      <c r="B24" s="80" t="s">
        <v>189</v>
      </c>
      <c r="C24" s="90">
        <v>211026</v>
      </c>
      <c r="D24" s="90">
        <v>228354</v>
      </c>
      <c r="E24" s="90">
        <v>223996</v>
      </c>
      <c r="F24" s="90"/>
      <c r="G24" s="90"/>
      <c r="H24" s="90"/>
      <c r="I24" s="92">
        <f t="shared" si="0"/>
        <v>1.5754139878582644E-2</v>
      </c>
      <c r="J24" s="92">
        <f t="shared" si="1"/>
        <v>6.1461620842929304E-2</v>
      </c>
      <c r="K24" s="90">
        <f t="shared" si="2"/>
        <v>12970</v>
      </c>
      <c r="L24" s="93">
        <f t="shared" si="3"/>
        <v>1.1766456255454574E-2</v>
      </c>
      <c r="M24" s="91">
        <f t="shared" si="4"/>
        <v>-4358</v>
      </c>
      <c r="N24" s="91">
        <f t="shared" si="5"/>
        <v>0</v>
      </c>
      <c r="O24" s="23"/>
    </row>
    <row r="25" spans="1:15">
      <c r="A25" s="94">
        <v>24</v>
      </c>
      <c r="B25" s="80" t="s">
        <v>190</v>
      </c>
      <c r="C25" s="90">
        <v>140596</v>
      </c>
      <c r="D25" s="90">
        <v>168084</v>
      </c>
      <c r="E25" s="90">
        <v>166554</v>
      </c>
      <c r="F25" s="90"/>
      <c r="G25" s="90"/>
      <c r="H25" s="90"/>
      <c r="I25" s="92">
        <f t="shared" si="0"/>
        <v>1.1714115490175958E-2</v>
      </c>
      <c r="J25" s="92">
        <f t="shared" si="1"/>
        <v>0.18462829667984865</v>
      </c>
      <c r="K25" s="90">
        <f t="shared" si="2"/>
        <v>25958</v>
      </c>
      <c r="L25" s="93">
        <f t="shared" si="3"/>
        <v>2.354924221118657E-2</v>
      </c>
      <c r="M25" s="91">
        <f t="shared" si="4"/>
        <v>-1530</v>
      </c>
      <c r="N25" s="91">
        <f t="shared" si="5"/>
        <v>0</v>
      </c>
    </row>
    <row r="26" spans="1:15">
      <c r="A26" s="94">
        <v>25</v>
      </c>
      <c r="B26" s="80" t="s">
        <v>191</v>
      </c>
      <c r="C26" s="90">
        <v>369306</v>
      </c>
      <c r="D26" s="90">
        <v>379581</v>
      </c>
      <c r="E26" s="90">
        <v>380837</v>
      </c>
      <c r="F26" s="90"/>
      <c r="G26" s="90"/>
      <c r="H26" s="90"/>
      <c r="I26" s="92">
        <f t="shared" si="0"/>
        <v>2.678511834559447E-2</v>
      </c>
      <c r="J26" s="92">
        <f t="shared" si="1"/>
        <v>3.1223429892826005E-2</v>
      </c>
      <c r="K26" s="90">
        <f t="shared" si="2"/>
        <v>11531</v>
      </c>
      <c r="L26" s="93">
        <f t="shared" si="3"/>
        <v>1.0460987438831665E-2</v>
      </c>
      <c r="M26" s="91">
        <f t="shared" si="4"/>
        <v>1256</v>
      </c>
      <c r="N26" s="91">
        <f t="shared" si="5"/>
        <v>0</v>
      </c>
    </row>
    <row r="27" spans="1:15">
      <c r="A27" s="94">
        <v>26</v>
      </c>
      <c r="B27" s="80" t="s">
        <v>192</v>
      </c>
      <c r="C27" s="90">
        <v>32863</v>
      </c>
      <c r="D27" s="90">
        <v>34932</v>
      </c>
      <c r="E27" s="90">
        <v>35227</v>
      </c>
      <c r="F27" s="90"/>
      <c r="G27" s="90"/>
      <c r="H27" s="90"/>
      <c r="I27" s="92">
        <f t="shared" si="0"/>
        <v>2.4775937315971307E-3</v>
      </c>
      <c r="J27" s="92">
        <f t="shared" si="1"/>
        <v>7.1935002890789038E-2</v>
      </c>
      <c r="K27" s="90">
        <f t="shared" si="2"/>
        <v>2364</v>
      </c>
      <c r="L27" s="93">
        <f t="shared" si="3"/>
        <v>2.1446339697682817E-3</v>
      </c>
      <c r="M27" s="91">
        <f t="shared" si="4"/>
        <v>295</v>
      </c>
      <c r="N27" s="91">
        <f t="shared" si="5"/>
        <v>0</v>
      </c>
    </row>
    <row r="28" spans="1:15">
      <c r="A28" s="94">
        <v>27</v>
      </c>
      <c r="B28" s="80" t="s">
        <v>193</v>
      </c>
      <c r="C28" s="90">
        <v>133941</v>
      </c>
      <c r="D28" s="90">
        <v>145280</v>
      </c>
      <c r="E28" s="90">
        <v>144790</v>
      </c>
      <c r="F28" s="90"/>
      <c r="G28" s="90"/>
      <c r="H28" s="90"/>
      <c r="I28" s="92">
        <f t="shared" si="0"/>
        <v>1.0183404672494067E-2</v>
      </c>
      <c r="J28" s="92">
        <f t="shared" si="1"/>
        <v>8.0998350019784837E-2</v>
      </c>
      <c r="K28" s="90">
        <f t="shared" si="2"/>
        <v>10849</v>
      </c>
      <c r="L28" s="93">
        <f t="shared" si="3"/>
        <v>9.8422732394315079E-3</v>
      </c>
      <c r="M28" s="91">
        <f t="shared" si="4"/>
        <v>-490</v>
      </c>
      <c r="N28" s="91">
        <f t="shared" si="5"/>
        <v>0</v>
      </c>
    </row>
    <row r="29" spans="1:15">
      <c r="A29" s="94">
        <v>28</v>
      </c>
      <c r="B29" s="80" t="s">
        <v>194</v>
      </c>
      <c r="C29" s="90">
        <v>144248</v>
      </c>
      <c r="D29" s="90">
        <v>156563</v>
      </c>
      <c r="E29" s="90">
        <v>158441</v>
      </c>
      <c r="F29" s="90"/>
      <c r="G29" s="90"/>
      <c r="H29" s="90"/>
      <c r="I29" s="92">
        <f t="shared" si="0"/>
        <v>1.114351004706563E-2</v>
      </c>
      <c r="J29" s="92">
        <f t="shared" si="1"/>
        <v>9.8393045310853536E-2</v>
      </c>
      <c r="K29" s="90">
        <f t="shared" si="2"/>
        <v>14193</v>
      </c>
      <c r="L29" s="93">
        <f t="shared" si="3"/>
        <v>1.28759686687484E-2</v>
      </c>
      <c r="M29" s="91">
        <f t="shared" si="4"/>
        <v>1878</v>
      </c>
      <c r="N29" s="91">
        <f t="shared" si="5"/>
        <v>0</v>
      </c>
    </row>
    <row r="30" spans="1:15">
      <c r="A30" s="94">
        <v>29</v>
      </c>
      <c r="B30" s="80" t="s">
        <v>195</v>
      </c>
      <c r="C30" s="90">
        <v>192836</v>
      </c>
      <c r="D30" s="90">
        <v>202365</v>
      </c>
      <c r="E30" s="90">
        <v>202637</v>
      </c>
      <c r="F30" s="90"/>
      <c r="G30" s="90"/>
      <c r="H30" s="90"/>
      <c r="I30" s="92">
        <f t="shared" si="0"/>
        <v>1.4251913617101875E-2</v>
      </c>
      <c r="J30" s="92">
        <f t="shared" si="1"/>
        <v>5.0825571988632828E-2</v>
      </c>
      <c r="K30" s="90">
        <f t="shared" si="2"/>
        <v>9801</v>
      </c>
      <c r="L30" s="93">
        <f t="shared" si="3"/>
        <v>8.891521801057076E-3</v>
      </c>
      <c r="M30" s="91">
        <f t="shared" si="4"/>
        <v>272</v>
      </c>
      <c r="N30" s="91">
        <f t="shared" si="5"/>
        <v>0</v>
      </c>
    </row>
    <row r="31" spans="1:15">
      <c r="A31" s="94">
        <v>30</v>
      </c>
      <c r="B31" s="80" t="s">
        <v>196</v>
      </c>
      <c r="C31" s="90">
        <v>46670</v>
      </c>
      <c r="D31" s="90">
        <v>51278</v>
      </c>
      <c r="E31" s="90">
        <v>51778</v>
      </c>
      <c r="F31" s="90"/>
      <c r="G31" s="90"/>
      <c r="H31" s="90"/>
      <c r="I31" s="92">
        <f t="shared" si="0"/>
        <v>3.6416625950162155E-3</v>
      </c>
      <c r="J31" s="92">
        <f t="shared" si="1"/>
        <v>0.10944932504821084</v>
      </c>
      <c r="K31" s="90">
        <f t="shared" si="2"/>
        <v>5108</v>
      </c>
      <c r="L31" s="93">
        <f t="shared" si="3"/>
        <v>4.6340060565043919E-3</v>
      </c>
      <c r="M31" s="91">
        <f t="shared" si="4"/>
        <v>500</v>
      </c>
      <c r="N31" s="91">
        <f t="shared" si="5"/>
        <v>0</v>
      </c>
    </row>
    <row r="32" spans="1:15">
      <c r="A32" s="94">
        <v>31</v>
      </c>
      <c r="B32" s="80" t="s">
        <v>197</v>
      </c>
      <c r="C32" s="90">
        <v>157021</v>
      </c>
      <c r="D32" s="90">
        <v>161996</v>
      </c>
      <c r="E32" s="90">
        <v>160650</v>
      </c>
      <c r="F32" s="90"/>
      <c r="G32" s="90"/>
      <c r="H32" s="90"/>
      <c r="I32" s="92">
        <f t="shared" si="0"/>
        <v>1.1298873959777415E-2</v>
      </c>
      <c r="J32" s="92">
        <f t="shared" si="1"/>
        <v>2.3111558326593257E-2</v>
      </c>
      <c r="K32" s="90">
        <f t="shared" si="2"/>
        <v>3629</v>
      </c>
      <c r="L32" s="93">
        <f t="shared" si="3"/>
        <v>3.292249017042764E-3</v>
      </c>
      <c r="M32" s="91">
        <f t="shared" si="4"/>
        <v>-1346</v>
      </c>
      <c r="N32" s="91">
        <f t="shared" si="5"/>
        <v>0</v>
      </c>
    </row>
    <row r="33" spans="1:14">
      <c r="A33" s="94">
        <v>32</v>
      </c>
      <c r="B33" s="80" t="s">
        <v>198</v>
      </c>
      <c r="C33" s="90">
        <v>54628</v>
      </c>
      <c r="D33" s="90">
        <v>57781</v>
      </c>
      <c r="E33" s="90">
        <v>58230</v>
      </c>
      <c r="F33" s="90"/>
      <c r="G33" s="90"/>
      <c r="H33" s="90"/>
      <c r="I33" s="92">
        <f t="shared" si="0"/>
        <v>4.0954461915831868E-3</v>
      </c>
      <c r="J33" s="92">
        <f t="shared" si="1"/>
        <v>6.5936882184960091E-2</v>
      </c>
      <c r="K33" s="90">
        <f t="shared" si="2"/>
        <v>3602</v>
      </c>
      <c r="L33" s="93">
        <f t="shared" si="3"/>
        <v>3.2677544666266287E-3</v>
      </c>
      <c r="M33" s="91">
        <f t="shared" si="4"/>
        <v>449</v>
      </c>
      <c r="N33" s="91">
        <f t="shared" si="5"/>
        <v>0</v>
      </c>
    </row>
    <row r="34" spans="1:14">
      <c r="A34" s="94">
        <v>33</v>
      </c>
      <c r="B34" s="80" t="s">
        <v>199</v>
      </c>
      <c r="C34" s="90">
        <v>141232</v>
      </c>
      <c r="D34" s="90">
        <v>145159</v>
      </c>
      <c r="E34" s="90">
        <v>142281</v>
      </c>
      <c r="F34" s="90"/>
      <c r="G34" s="90"/>
      <c r="H34" s="90"/>
      <c r="I34" s="92">
        <f t="shared" si="0"/>
        <v>1.0006941088522193E-2</v>
      </c>
      <c r="J34" s="92">
        <f t="shared" si="1"/>
        <v>7.4274951852271436E-3</v>
      </c>
      <c r="K34" s="90">
        <f t="shared" si="2"/>
        <v>1049</v>
      </c>
      <c r="L34" s="93">
        <f t="shared" si="3"/>
        <v>9.5165864394540077E-4</v>
      </c>
      <c r="M34" s="91">
        <f t="shared" si="4"/>
        <v>-2878</v>
      </c>
      <c r="N34" s="91">
        <f t="shared" si="5"/>
        <v>0</v>
      </c>
    </row>
    <row r="35" spans="1:14">
      <c r="A35" s="94">
        <v>35</v>
      </c>
      <c r="B35" s="80" t="s">
        <v>200</v>
      </c>
      <c r="C35" s="90">
        <v>93338</v>
      </c>
      <c r="D35" s="90">
        <v>105934</v>
      </c>
      <c r="E35" s="90">
        <v>104115</v>
      </c>
      <c r="F35" s="90"/>
      <c r="G35" s="90"/>
      <c r="H35" s="90"/>
      <c r="I35" s="92">
        <f t="shared" si="0"/>
        <v>7.3226409108137292E-3</v>
      </c>
      <c r="J35" s="92">
        <f t="shared" si="1"/>
        <v>0.11546208403865521</v>
      </c>
      <c r="K35" s="90">
        <f t="shared" si="2"/>
        <v>10777</v>
      </c>
      <c r="L35" s="93">
        <f t="shared" si="3"/>
        <v>9.7769544383218155E-3</v>
      </c>
      <c r="M35" s="91">
        <f t="shared" si="4"/>
        <v>-1819</v>
      </c>
      <c r="N35" s="91">
        <f t="shared" si="5"/>
        <v>0</v>
      </c>
    </row>
    <row r="36" spans="1:14">
      <c r="A36" s="94">
        <v>36</v>
      </c>
      <c r="B36" s="80" t="s">
        <v>201</v>
      </c>
      <c r="C36" s="90">
        <v>15846</v>
      </c>
      <c r="D36" s="90">
        <v>14902</v>
      </c>
      <c r="E36" s="90">
        <v>13817</v>
      </c>
      <c r="F36" s="90"/>
      <c r="G36" s="90"/>
      <c r="H36" s="90"/>
      <c r="I36" s="92">
        <f t="shared" si="0"/>
        <v>9.7178052600214472E-4</v>
      </c>
      <c r="J36" s="92">
        <f t="shared" si="1"/>
        <v>-0.12804493247507256</v>
      </c>
      <c r="K36" s="90">
        <f t="shared" si="2"/>
        <v>-2029</v>
      </c>
      <c r="L36" s="93">
        <f t="shared" si="3"/>
        <v>-1.8407201034940114E-3</v>
      </c>
      <c r="M36" s="91">
        <f t="shared" si="4"/>
        <v>-1085</v>
      </c>
      <c r="N36" s="91">
        <f t="shared" si="5"/>
        <v>0</v>
      </c>
    </row>
    <row r="37" spans="1:14">
      <c r="A37" s="94">
        <v>37</v>
      </c>
      <c r="B37" s="80" t="s">
        <v>202</v>
      </c>
      <c r="C37" s="90">
        <v>14529</v>
      </c>
      <c r="D37" s="90">
        <v>15301</v>
      </c>
      <c r="E37" s="90">
        <v>15208</v>
      </c>
      <c r="F37" s="90"/>
      <c r="G37" s="90"/>
      <c r="H37" s="90"/>
      <c r="I37" s="92">
        <f t="shared" si="0"/>
        <v>1.0696126684114219E-3</v>
      </c>
      <c r="J37" s="92">
        <f t="shared" si="1"/>
        <v>4.6734117970954642E-2</v>
      </c>
      <c r="K37" s="90">
        <f t="shared" si="2"/>
        <v>679</v>
      </c>
      <c r="L37" s="93">
        <f t="shared" si="3"/>
        <v>6.1599258268725174E-4</v>
      </c>
      <c r="M37" s="91">
        <f t="shared" si="4"/>
        <v>-93</v>
      </c>
      <c r="N37" s="91">
        <f t="shared" si="5"/>
        <v>0</v>
      </c>
    </row>
    <row r="38" spans="1:14">
      <c r="A38" s="94">
        <v>38</v>
      </c>
      <c r="B38" s="80" t="s">
        <v>203</v>
      </c>
      <c r="C38" s="90">
        <v>88235</v>
      </c>
      <c r="D38" s="90">
        <v>98399</v>
      </c>
      <c r="E38" s="90">
        <v>94562</v>
      </c>
      <c r="F38" s="90"/>
      <c r="G38" s="90"/>
      <c r="H38" s="90"/>
      <c r="I38" s="92">
        <f t="shared" si="0"/>
        <v>6.6507570456549765E-3</v>
      </c>
      <c r="J38" s="92">
        <f t="shared" si="1"/>
        <v>7.170623902079673E-2</v>
      </c>
      <c r="K38" s="90">
        <f t="shared" si="2"/>
        <v>6327</v>
      </c>
      <c r="L38" s="93">
        <f t="shared" si="3"/>
        <v>5.7398896475143475E-3</v>
      </c>
      <c r="M38" s="91">
        <f t="shared" si="4"/>
        <v>-3837</v>
      </c>
      <c r="N38" s="91">
        <f t="shared" si="5"/>
        <v>0</v>
      </c>
    </row>
    <row r="39" spans="1:14">
      <c r="A39" s="94">
        <v>39</v>
      </c>
      <c r="B39" s="80" t="s">
        <v>204</v>
      </c>
      <c r="C39" s="90">
        <v>1298</v>
      </c>
      <c r="D39" s="90">
        <v>1089</v>
      </c>
      <c r="E39" s="90">
        <v>978</v>
      </c>
      <c r="F39" s="90"/>
      <c r="G39" s="90"/>
      <c r="H39" s="90"/>
      <c r="I39" s="92">
        <f t="shared" si="0"/>
        <v>6.8784928307888659E-5</v>
      </c>
      <c r="J39" s="92">
        <f t="shared" si="1"/>
        <v>-0.24653312788906009</v>
      </c>
      <c r="K39" s="90">
        <f t="shared" si="2"/>
        <v>-320</v>
      </c>
      <c r="L39" s="93">
        <f t="shared" si="3"/>
        <v>-2.9030578270975045E-4</v>
      </c>
      <c r="M39" s="91">
        <f t="shared" si="4"/>
        <v>-111</v>
      </c>
      <c r="N39" s="91">
        <f t="shared" si="5"/>
        <v>0</v>
      </c>
    </row>
    <row r="40" spans="1:14" s="17" customFormat="1">
      <c r="A40" s="94">
        <v>41</v>
      </c>
      <c r="B40" s="80" t="s">
        <v>205</v>
      </c>
      <c r="C40" s="90">
        <v>1062140</v>
      </c>
      <c r="D40" s="90">
        <v>1331723</v>
      </c>
      <c r="E40" s="90">
        <v>1246924</v>
      </c>
      <c r="F40" s="90"/>
      <c r="G40" s="90"/>
      <c r="H40" s="90"/>
      <c r="I40" s="92">
        <f t="shared" si="0"/>
        <v>8.7698954954382152E-2</v>
      </c>
      <c r="J40" s="92">
        <f t="shared" si="1"/>
        <v>0.17397329918843091</v>
      </c>
      <c r="K40" s="90">
        <f t="shared" si="2"/>
        <v>184784</v>
      </c>
      <c r="L40" s="93">
        <f t="shared" si="3"/>
        <v>0.16763707422574539</v>
      </c>
      <c r="M40" s="91">
        <f t="shared" si="4"/>
        <v>-84799</v>
      </c>
      <c r="N40" s="91">
        <f t="shared" si="5"/>
        <v>0</v>
      </c>
    </row>
    <row r="41" spans="1:14">
      <c r="A41" s="94">
        <v>42</v>
      </c>
      <c r="B41" s="80" t="s">
        <v>206</v>
      </c>
      <c r="C41" s="90">
        <v>316503</v>
      </c>
      <c r="D41" s="90">
        <v>417205</v>
      </c>
      <c r="E41" s="90">
        <v>370796</v>
      </c>
      <c r="F41" s="90"/>
      <c r="G41" s="90"/>
      <c r="H41" s="90"/>
      <c r="I41" s="92">
        <f t="shared" si="0"/>
        <v>2.6078912348519306E-2</v>
      </c>
      <c r="J41" s="92">
        <f t="shared" si="1"/>
        <v>0.17154023816519906</v>
      </c>
      <c r="K41" s="90">
        <f t="shared" si="2"/>
        <v>54293</v>
      </c>
      <c r="L41" s="93">
        <f t="shared" si="3"/>
        <v>4.9254912064564005E-2</v>
      </c>
      <c r="M41" s="91">
        <f t="shared" si="4"/>
        <v>-46409</v>
      </c>
      <c r="N41" s="91">
        <f t="shared" si="5"/>
        <v>0</v>
      </c>
    </row>
    <row r="42" spans="1:14">
      <c r="A42" s="94">
        <v>43</v>
      </c>
      <c r="B42" s="80" t="s">
        <v>207</v>
      </c>
      <c r="C42" s="90">
        <v>303890</v>
      </c>
      <c r="D42" s="90">
        <v>334510</v>
      </c>
      <c r="E42" s="90">
        <v>322164</v>
      </c>
      <c r="F42" s="90"/>
      <c r="G42" s="90"/>
      <c r="H42" s="90"/>
      <c r="I42" s="92">
        <f t="shared" si="0"/>
        <v>2.2658514972783886E-2</v>
      </c>
      <c r="J42" s="92">
        <f t="shared" si="1"/>
        <v>6.0133600974036659E-2</v>
      </c>
      <c r="K42" s="90">
        <f t="shared" si="2"/>
        <v>18274</v>
      </c>
      <c r="L42" s="93">
        <f t="shared" si="3"/>
        <v>1.6578274603868688E-2</v>
      </c>
      <c r="M42" s="91">
        <f t="shared" si="4"/>
        <v>-12346</v>
      </c>
      <c r="N42" s="91">
        <f t="shared" si="5"/>
        <v>0</v>
      </c>
    </row>
    <row r="43" spans="1:14" s="17" customFormat="1">
      <c r="A43" s="94">
        <v>45</v>
      </c>
      <c r="B43" s="80" t="s">
        <v>208</v>
      </c>
      <c r="C43" s="90">
        <v>200565</v>
      </c>
      <c r="D43" s="90">
        <v>218330</v>
      </c>
      <c r="E43" s="90">
        <v>218255</v>
      </c>
      <c r="F43" s="90"/>
      <c r="G43" s="90"/>
      <c r="H43" s="90"/>
      <c r="I43" s="92">
        <f t="shared" si="0"/>
        <v>1.5350362502902084E-2</v>
      </c>
      <c r="J43" s="92">
        <f t="shared" si="1"/>
        <v>8.8200832647770053E-2</v>
      </c>
      <c r="K43" s="90">
        <f t="shared" si="2"/>
        <v>17690</v>
      </c>
      <c r="L43" s="93">
        <f t="shared" si="3"/>
        <v>1.6048466550423392E-2</v>
      </c>
      <c r="M43" s="91">
        <f t="shared" si="4"/>
        <v>-75</v>
      </c>
      <c r="N43" s="91">
        <f t="shared" si="5"/>
        <v>0</v>
      </c>
    </row>
    <row r="44" spans="1:14" s="17" customFormat="1">
      <c r="A44" s="94">
        <v>46</v>
      </c>
      <c r="B44" s="80" t="s">
        <v>209</v>
      </c>
      <c r="C44" s="90">
        <v>670116</v>
      </c>
      <c r="D44" s="90">
        <v>719965</v>
      </c>
      <c r="E44" s="90">
        <v>719412</v>
      </c>
      <c r="F44" s="90"/>
      <c r="G44" s="90"/>
      <c r="H44" s="90"/>
      <c r="I44" s="92">
        <f t="shared" si="0"/>
        <v>5.0597855668542732E-2</v>
      </c>
      <c r="J44" s="92">
        <f t="shared" si="1"/>
        <v>7.356338305606791E-2</v>
      </c>
      <c r="K44" s="90">
        <f t="shared" si="2"/>
        <v>49296</v>
      </c>
      <c r="L44" s="93">
        <f t="shared" si="3"/>
        <v>4.4721605826437062E-2</v>
      </c>
      <c r="M44" s="91">
        <f t="shared" si="4"/>
        <v>-553</v>
      </c>
      <c r="N44" s="91">
        <f t="shared" si="5"/>
        <v>0</v>
      </c>
    </row>
    <row r="45" spans="1:14" s="17" customFormat="1">
      <c r="A45" s="94">
        <v>47</v>
      </c>
      <c r="B45" s="80" t="s">
        <v>210</v>
      </c>
      <c r="C45" s="90">
        <v>1252024</v>
      </c>
      <c r="D45" s="90">
        <v>1322295</v>
      </c>
      <c r="E45" s="90">
        <v>1313324</v>
      </c>
      <c r="F45" s="90"/>
      <c r="G45" s="90"/>
      <c r="H45" s="90"/>
      <c r="I45" s="92">
        <f t="shared" si="0"/>
        <v>9.2369015526615084E-2</v>
      </c>
      <c r="J45" s="92">
        <f t="shared" si="1"/>
        <v>4.8960722797646052E-2</v>
      </c>
      <c r="K45" s="90">
        <f t="shared" si="2"/>
        <v>61300</v>
      </c>
      <c r="L45" s="93">
        <f t="shared" si="3"/>
        <v>5.561170150033657E-2</v>
      </c>
      <c r="M45" s="91">
        <f t="shared" si="4"/>
        <v>-8971</v>
      </c>
      <c r="N45" s="91">
        <f t="shared" si="5"/>
        <v>0</v>
      </c>
    </row>
    <row r="46" spans="1:14">
      <c r="A46" s="94">
        <v>49</v>
      </c>
      <c r="B46" s="80" t="s">
        <v>211</v>
      </c>
      <c r="C46" s="90">
        <v>537932</v>
      </c>
      <c r="D46" s="90">
        <v>550391</v>
      </c>
      <c r="E46" s="90">
        <v>546660</v>
      </c>
      <c r="F46" s="90"/>
      <c r="G46" s="90"/>
      <c r="H46" s="90"/>
      <c r="I46" s="92">
        <f t="shared" si="0"/>
        <v>3.8447820970133342E-2</v>
      </c>
      <c r="J46" s="92">
        <f t="shared" si="1"/>
        <v>1.6225099083155493E-2</v>
      </c>
      <c r="K46" s="90">
        <f t="shared" si="2"/>
        <v>8728</v>
      </c>
      <c r="L46" s="93">
        <f t="shared" si="3"/>
        <v>7.9180902234084437E-3</v>
      </c>
      <c r="M46" s="91">
        <f t="shared" si="4"/>
        <v>-3731</v>
      </c>
      <c r="N46" s="91">
        <f t="shared" si="5"/>
        <v>0</v>
      </c>
    </row>
    <row r="47" spans="1:14">
      <c r="A47" s="94">
        <v>50</v>
      </c>
      <c r="B47" s="80" t="s">
        <v>212</v>
      </c>
      <c r="C47" s="90">
        <v>14222</v>
      </c>
      <c r="D47" s="90">
        <v>14936</v>
      </c>
      <c r="E47" s="90">
        <v>14951</v>
      </c>
      <c r="F47" s="90"/>
      <c r="G47" s="90"/>
      <c r="H47" s="90"/>
      <c r="I47" s="92">
        <f t="shared" si="0"/>
        <v>1.0515372833652793E-3</v>
      </c>
      <c r="J47" s="92">
        <f t="shared" si="1"/>
        <v>5.1258613415834625E-2</v>
      </c>
      <c r="K47" s="90">
        <f t="shared" si="2"/>
        <v>729</v>
      </c>
      <c r="L47" s="93">
        <f t="shared" si="3"/>
        <v>6.6135286123565032E-4</v>
      </c>
      <c r="M47" s="91">
        <f t="shared" si="4"/>
        <v>15</v>
      </c>
      <c r="N47" s="91">
        <f t="shared" si="5"/>
        <v>0</v>
      </c>
    </row>
    <row r="48" spans="1:14">
      <c r="A48" s="94">
        <v>51</v>
      </c>
      <c r="B48" s="80" t="s">
        <v>213</v>
      </c>
      <c r="C48" s="90">
        <v>24826</v>
      </c>
      <c r="D48" s="90">
        <v>25244</v>
      </c>
      <c r="E48" s="90">
        <v>25207</v>
      </c>
      <c r="F48" s="90"/>
      <c r="G48" s="90"/>
      <c r="H48" s="90"/>
      <c r="I48" s="92">
        <f t="shared" si="0"/>
        <v>1.7728647115101731E-3</v>
      </c>
      <c r="J48" s="92">
        <f t="shared" si="1"/>
        <v>1.5346813824216547E-2</v>
      </c>
      <c r="K48" s="90">
        <f t="shared" si="2"/>
        <v>381</v>
      </c>
      <c r="L48" s="93">
        <f t="shared" si="3"/>
        <v>3.4564532253879667E-4</v>
      </c>
      <c r="M48" s="91">
        <f t="shared" si="4"/>
        <v>-37</v>
      </c>
      <c r="N48" s="91">
        <f t="shared" si="5"/>
        <v>0</v>
      </c>
    </row>
    <row r="49" spans="1:14">
      <c r="A49" s="94">
        <v>52</v>
      </c>
      <c r="B49" s="80" t="s">
        <v>214</v>
      </c>
      <c r="C49" s="90">
        <v>235035</v>
      </c>
      <c r="D49" s="90">
        <v>246169</v>
      </c>
      <c r="E49" s="90">
        <v>243132</v>
      </c>
      <c r="F49" s="90"/>
      <c r="G49" s="90"/>
      <c r="H49" s="90"/>
      <c r="I49" s="92">
        <f t="shared" si="0"/>
        <v>1.7100017576026159E-2</v>
      </c>
      <c r="J49" s="92">
        <f t="shared" si="1"/>
        <v>3.4450188269832149E-2</v>
      </c>
      <c r="K49" s="90">
        <f t="shared" si="2"/>
        <v>8097</v>
      </c>
      <c r="L49" s="93">
        <f t="shared" si="3"/>
        <v>7.3456435081276543E-3</v>
      </c>
      <c r="M49" s="91">
        <f t="shared" si="4"/>
        <v>-3037</v>
      </c>
      <c r="N49" s="91">
        <f t="shared" si="5"/>
        <v>0</v>
      </c>
    </row>
    <row r="50" spans="1:14">
      <c r="A50" s="94">
        <v>53</v>
      </c>
      <c r="B50" s="80" t="s">
        <v>215</v>
      </c>
      <c r="C50" s="90">
        <v>33827</v>
      </c>
      <c r="D50" s="90">
        <v>38171</v>
      </c>
      <c r="E50" s="90">
        <v>39867</v>
      </c>
      <c r="F50" s="90"/>
      <c r="G50" s="90"/>
      <c r="H50" s="90"/>
      <c r="I50" s="92">
        <f t="shared" si="0"/>
        <v>2.8039353137531667E-3</v>
      </c>
      <c r="J50" s="92">
        <f t="shared" si="1"/>
        <v>0.17855559168711385</v>
      </c>
      <c r="K50" s="90">
        <f t="shared" si="2"/>
        <v>6040</v>
      </c>
      <c r="L50" s="93">
        <f t="shared" si="3"/>
        <v>5.4795216486465403E-3</v>
      </c>
      <c r="M50" s="91">
        <f t="shared" si="4"/>
        <v>1696</v>
      </c>
      <c r="N50" s="91">
        <f t="shared" si="5"/>
        <v>0</v>
      </c>
    </row>
    <row r="51" spans="1:14" s="17" customFormat="1">
      <c r="A51" s="94">
        <v>55</v>
      </c>
      <c r="B51" s="80" t="s">
        <v>216</v>
      </c>
      <c r="C51" s="90">
        <v>188360</v>
      </c>
      <c r="D51" s="90">
        <v>205291</v>
      </c>
      <c r="E51" s="90">
        <v>204118</v>
      </c>
      <c r="F51" s="90"/>
      <c r="G51" s="90"/>
      <c r="H51" s="90"/>
      <c r="I51" s="92">
        <f t="shared" si="0"/>
        <v>1.4356075660889178E-2</v>
      </c>
      <c r="J51" s="92">
        <f t="shared" si="1"/>
        <v>8.3658950944998936E-2</v>
      </c>
      <c r="K51" s="90">
        <f t="shared" si="2"/>
        <v>15758</v>
      </c>
      <c r="L51" s="93">
        <f t="shared" si="3"/>
        <v>1.4295745387313274E-2</v>
      </c>
      <c r="M51" s="91">
        <f t="shared" si="4"/>
        <v>-1173</v>
      </c>
      <c r="N51" s="91">
        <f t="shared" si="5"/>
        <v>0</v>
      </c>
    </row>
    <row r="52" spans="1:14" s="17" customFormat="1">
      <c r="A52" s="94">
        <v>56</v>
      </c>
      <c r="B52" s="80" t="s">
        <v>217</v>
      </c>
      <c r="C52" s="90">
        <v>601820</v>
      </c>
      <c r="D52" s="90">
        <v>658546</v>
      </c>
      <c r="E52" s="90">
        <v>652820</v>
      </c>
      <c r="F52" s="90"/>
      <c r="G52" s="90"/>
      <c r="H52" s="90"/>
      <c r="I52" s="92">
        <f t="shared" si="0"/>
        <v>4.5914291306703346E-2</v>
      </c>
      <c r="J52" s="92">
        <f t="shared" si="1"/>
        <v>8.4742946395932342E-2</v>
      </c>
      <c r="K52" s="90">
        <f t="shared" si="2"/>
        <v>51000</v>
      </c>
      <c r="L52" s="93">
        <f t="shared" si="3"/>
        <v>4.626748411936648E-2</v>
      </c>
      <c r="M52" s="91">
        <f t="shared" si="4"/>
        <v>-5726</v>
      </c>
      <c r="N52" s="91">
        <f t="shared" si="5"/>
        <v>0</v>
      </c>
    </row>
    <row r="53" spans="1:14">
      <c r="A53" s="94">
        <v>58</v>
      </c>
      <c r="B53" s="80" t="s">
        <v>218</v>
      </c>
      <c r="C53" s="90">
        <v>20756</v>
      </c>
      <c r="D53" s="90">
        <v>24803</v>
      </c>
      <c r="E53" s="90">
        <v>25038</v>
      </c>
      <c r="F53" s="90"/>
      <c r="G53" s="90"/>
      <c r="H53" s="90"/>
      <c r="I53" s="92">
        <f t="shared" si="0"/>
        <v>1.7609785633669898E-3</v>
      </c>
      <c r="J53" s="92">
        <f t="shared" si="1"/>
        <v>0.20630179225284256</v>
      </c>
      <c r="K53" s="90">
        <f t="shared" si="2"/>
        <v>4282</v>
      </c>
      <c r="L53" s="93">
        <f t="shared" si="3"/>
        <v>3.8846542548848484E-3</v>
      </c>
      <c r="M53" s="91">
        <f t="shared" si="4"/>
        <v>235</v>
      </c>
      <c r="N53" s="91">
        <f t="shared" si="5"/>
        <v>0</v>
      </c>
    </row>
    <row r="54" spans="1:14">
      <c r="A54" s="94">
        <v>59</v>
      </c>
      <c r="B54" s="80" t="s">
        <v>219</v>
      </c>
      <c r="C54" s="90">
        <v>18637</v>
      </c>
      <c r="D54" s="90">
        <v>18099</v>
      </c>
      <c r="E54" s="90">
        <v>17465</v>
      </c>
      <c r="F54" s="90"/>
      <c r="G54" s="90"/>
      <c r="H54" s="90"/>
      <c r="I54" s="92">
        <f t="shared" si="0"/>
        <v>1.2283525285248214E-3</v>
      </c>
      <c r="J54" s="92">
        <f t="shared" si="1"/>
        <v>-6.2885657562912492E-2</v>
      </c>
      <c r="K54" s="90">
        <f t="shared" si="2"/>
        <v>-1172</v>
      </c>
      <c r="L54" s="93">
        <f t="shared" si="3"/>
        <v>-1.063244929174461E-3</v>
      </c>
      <c r="M54" s="91">
        <f t="shared" si="4"/>
        <v>-634</v>
      </c>
      <c r="N54" s="91">
        <f t="shared" si="5"/>
        <v>0</v>
      </c>
    </row>
    <row r="55" spans="1:14">
      <c r="A55" s="94">
        <v>60</v>
      </c>
      <c r="B55" s="80" t="s">
        <v>220</v>
      </c>
      <c r="C55" s="90">
        <v>9462</v>
      </c>
      <c r="D55" s="90">
        <v>10365</v>
      </c>
      <c r="E55" s="90">
        <v>10365</v>
      </c>
      <c r="F55" s="90"/>
      <c r="G55" s="90"/>
      <c r="H55" s="90"/>
      <c r="I55" s="92">
        <f t="shared" si="0"/>
        <v>7.2899364203605924E-4</v>
      </c>
      <c r="J55" s="92">
        <f t="shared" si="1"/>
        <v>9.5434369055168042E-2</v>
      </c>
      <c r="K55" s="90">
        <f t="shared" si="2"/>
        <v>903</v>
      </c>
      <c r="L55" s="93">
        <f t="shared" si="3"/>
        <v>8.1920663058407709E-4</v>
      </c>
      <c r="M55" s="91">
        <f t="shared" si="4"/>
        <v>0</v>
      </c>
      <c r="N55" s="91">
        <f t="shared" si="5"/>
        <v>0</v>
      </c>
    </row>
    <row r="56" spans="1:14">
      <c r="A56" s="94">
        <v>61</v>
      </c>
      <c r="B56" s="80" t="s">
        <v>221</v>
      </c>
      <c r="C56" s="90">
        <v>24249</v>
      </c>
      <c r="D56" s="90">
        <v>24667</v>
      </c>
      <c r="E56" s="90">
        <v>24504</v>
      </c>
      <c r="F56" s="90"/>
      <c r="G56" s="90"/>
      <c r="H56" s="90"/>
      <c r="I56" s="92">
        <f t="shared" si="0"/>
        <v>1.7234211485240322E-3</v>
      </c>
      <c r="J56" s="92">
        <f t="shared" si="1"/>
        <v>1.0515897562786094E-2</v>
      </c>
      <c r="K56" s="90">
        <f t="shared" si="2"/>
        <v>255</v>
      </c>
      <c r="L56" s="93">
        <f t="shared" si="3"/>
        <v>2.313374205968324E-4</v>
      </c>
      <c r="M56" s="91">
        <f t="shared" si="4"/>
        <v>-163</v>
      </c>
      <c r="N56" s="91">
        <f t="shared" si="5"/>
        <v>0</v>
      </c>
    </row>
    <row r="57" spans="1:14">
      <c r="A57" s="94">
        <v>62</v>
      </c>
      <c r="B57" s="80" t="s">
        <v>222</v>
      </c>
      <c r="C57" s="90">
        <v>72770</v>
      </c>
      <c r="D57" s="90">
        <v>79491</v>
      </c>
      <c r="E57" s="90">
        <v>80167</v>
      </c>
      <c r="F57" s="90"/>
      <c r="G57" s="90"/>
      <c r="H57" s="90"/>
      <c r="I57" s="92">
        <f t="shared" si="0"/>
        <v>5.6383244863583946E-3</v>
      </c>
      <c r="J57" s="92">
        <f t="shared" si="1"/>
        <v>0.10164903119417343</v>
      </c>
      <c r="K57" s="90">
        <f t="shared" si="2"/>
        <v>7397</v>
      </c>
      <c r="L57" s="93">
        <f t="shared" si="3"/>
        <v>6.7105996084500753E-3</v>
      </c>
      <c r="M57" s="91">
        <f t="shared" si="4"/>
        <v>676</v>
      </c>
      <c r="N57" s="91">
        <f t="shared" si="5"/>
        <v>0</v>
      </c>
    </row>
    <row r="58" spans="1:14">
      <c r="A58" s="94">
        <v>63</v>
      </c>
      <c r="B58" s="80" t="s">
        <v>223</v>
      </c>
      <c r="C58" s="90">
        <v>53867</v>
      </c>
      <c r="D58" s="90">
        <v>57180</v>
      </c>
      <c r="E58" s="90">
        <v>53717</v>
      </c>
      <c r="F58" s="90"/>
      <c r="G58" s="90"/>
      <c r="H58" s="90"/>
      <c r="I58" s="92">
        <f t="shared" si="0"/>
        <v>3.7780368035939212E-3</v>
      </c>
      <c r="J58" s="92">
        <f t="shared" si="1"/>
        <v>-2.7846362336866729E-3</v>
      </c>
      <c r="K58" s="90">
        <f t="shared" si="2"/>
        <v>-150</v>
      </c>
      <c r="L58" s="93">
        <f t="shared" si="3"/>
        <v>-1.3608083564519552E-4</v>
      </c>
      <c r="M58" s="91">
        <f t="shared" si="4"/>
        <v>-3463</v>
      </c>
      <c r="N58" s="91">
        <f t="shared" si="5"/>
        <v>0</v>
      </c>
    </row>
    <row r="59" spans="1:14">
      <c r="A59" s="94">
        <v>64</v>
      </c>
      <c r="B59" s="80" t="s">
        <v>224</v>
      </c>
      <c r="C59" s="90">
        <v>89568</v>
      </c>
      <c r="D59" s="90">
        <v>88350</v>
      </c>
      <c r="E59" s="90">
        <v>88157</v>
      </c>
      <c r="F59" s="90"/>
      <c r="G59" s="90"/>
      <c r="H59" s="90"/>
      <c r="I59" s="92">
        <f t="shared" si="0"/>
        <v>6.2002790642520858E-3</v>
      </c>
      <c r="J59" s="92">
        <f t="shared" si="1"/>
        <v>-1.5753394069310468E-2</v>
      </c>
      <c r="K59" s="90">
        <f t="shared" si="2"/>
        <v>-1411</v>
      </c>
      <c r="L59" s="93">
        <f t="shared" si="3"/>
        <v>-1.280067060635806E-3</v>
      </c>
      <c r="M59" s="91">
        <f t="shared" si="4"/>
        <v>-193</v>
      </c>
      <c r="N59" s="91">
        <f t="shared" si="5"/>
        <v>0</v>
      </c>
    </row>
    <row r="60" spans="1:14">
      <c r="A60" s="94">
        <v>65</v>
      </c>
      <c r="B60" s="80" t="s">
        <v>225</v>
      </c>
      <c r="C60" s="90">
        <v>24492</v>
      </c>
      <c r="D60" s="90">
        <v>24310</v>
      </c>
      <c r="E60" s="90">
        <v>24152</v>
      </c>
      <c r="F60" s="90"/>
      <c r="G60" s="90"/>
      <c r="H60" s="90"/>
      <c r="I60" s="92">
        <f t="shared" si="0"/>
        <v>1.698664200912195E-3</v>
      </c>
      <c r="J60" s="92">
        <f t="shared" si="1"/>
        <v>-1.3882083945778213E-2</v>
      </c>
      <c r="K60" s="90">
        <f t="shared" si="2"/>
        <v>-340</v>
      </c>
      <c r="L60" s="93">
        <f t="shared" si="3"/>
        <v>-3.0844989412910986E-4</v>
      </c>
      <c r="M60" s="91">
        <f t="shared" si="4"/>
        <v>-158</v>
      </c>
      <c r="N60" s="91">
        <f t="shared" si="5"/>
        <v>0</v>
      </c>
    </row>
    <row r="61" spans="1:14">
      <c r="A61" s="94">
        <v>66</v>
      </c>
      <c r="B61" s="80" t="s">
        <v>226</v>
      </c>
      <c r="C61" s="90">
        <v>50734</v>
      </c>
      <c r="D61" s="90">
        <v>50550</v>
      </c>
      <c r="E61" s="90">
        <v>50239</v>
      </c>
      <c r="F61" s="90"/>
      <c r="G61" s="90"/>
      <c r="H61" s="90"/>
      <c r="I61" s="92">
        <f t="shared" si="0"/>
        <v>3.5334212814519613E-3</v>
      </c>
      <c r="J61" s="92">
        <f t="shared" si="1"/>
        <v>-9.7567706074821615E-3</v>
      </c>
      <c r="K61" s="90">
        <f t="shared" si="2"/>
        <v>-495</v>
      </c>
      <c r="L61" s="93">
        <f t="shared" si="3"/>
        <v>-4.4906675762914527E-4</v>
      </c>
      <c r="M61" s="91">
        <f t="shared" si="4"/>
        <v>-311</v>
      </c>
      <c r="N61" s="91">
        <f t="shared" si="5"/>
        <v>0</v>
      </c>
    </row>
    <row r="62" spans="1:14">
      <c r="A62" s="94">
        <v>68</v>
      </c>
      <c r="B62" s="80" t="s">
        <v>227</v>
      </c>
      <c r="C62" s="90">
        <v>111130</v>
      </c>
      <c r="D62" s="90">
        <v>123113</v>
      </c>
      <c r="E62" s="90">
        <v>124753</v>
      </c>
      <c r="F62" s="90"/>
      <c r="G62" s="90"/>
      <c r="H62" s="90"/>
      <c r="I62" s="92">
        <f t="shared" si="0"/>
        <v>8.7741576290327541E-3</v>
      </c>
      <c r="J62" s="92">
        <f t="shared" si="1"/>
        <v>0.12258616035274003</v>
      </c>
      <c r="K62" s="90">
        <f t="shared" si="2"/>
        <v>13623</v>
      </c>
      <c r="L62" s="93">
        <f t="shared" si="3"/>
        <v>1.2358861493296657E-2</v>
      </c>
      <c r="M62" s="91">
        <f t="shared" si="4"/>
        <v>1640</v>
      </c>
      <c r="N62" s="91">
        <f t="shared" si="5"/>
        <v>0</v>
      </c>
    </row>
    <row r="63" spans="1:14">
      <c r="A63" s="94">
        <v>69</v>
      </c>
      <c r="B63" s="80" t="s">
        <v>228</v>
      </c>
      <c r="C63" s="90">
        <v>140072</v>
      </c>
      <c r="D63" s="90">
        <v>149047</v>
      </c>
      <c r="E63" s="90">
        <v>147619</v>
      </c>
      <c r="F63" s="90"/>
      <c r="G63" s="90"/>
      <c r="H63" s="90"/>
      <c r="I63" s="92">
        <f t="shared" si="0"/>
        <v>1.0382374572476703E-2</v>
      </c>
      <c r="J63" s="92">
        <f t="shared" si="1"/>
        <v>5.387943343423382E-2</v>
      </c>
      <c r="K63" s="90">
        <f t="shared" si="2"/>
        <v>7547</v>
      </c>
      <c r="L63" s="93">
        <f t="shared" si="3"/>
        <v>6.8466804440952709E-3</v>
      </c>
      <c r="M63" s="91">
        <f t="shared" si="4"/>
        <v>-1428</v>
      </c>
      <c r="N63" s="91">
        <f t="shared" si="5"/>
        <v>0</v>
      </c>
    </row>
    <row r="64" spans="1:14">
      <c r="A64" s="94">
        <v>70</v>
      </c>
      <c r="B64" s="80" t="s">
        <v>229</v>
      </c>
      <c r="C64" s="90">
        <v>214532</v>
      </c>
      <c r="D64" s="90">
        <v>213530</v>
      </c>
      <c r="E64" s="90">
        <v>211253</v>
      </c>
      <c r="F64" s="90"/>
      <c r="G64" s="90"/>
      <c r="H64" s="90"/>
      <c r="I64" s="92">
        <f t="shared" si="0"/>
        <v>1.4857896175691618E-2</v>
      </c>
      <c r="J64" s="92">
        <f t="shared" si="1"/>
        <v>-1.5284433091566759E-2</v>
      </c>
      <c r="K64" s="90">
        <f t="shared" si="2"/>
        <v>-3279</v>
      </c>
      <c r="L64" s="93">
        <f t="shared" si="3"/>
        <v>-2.9747270672039741E-3</v>
      </c>
      <c r="M64" s="91">
        <f t="shared" si="4"/>
        <v>-2277</v>
      </c>
      <c r="N64" s="91">
        <f t="shared" si="5"/>
        <v>0</v>
      </c>
    </row>
    <row r="65" spans="1:14">
      <c r="A65" s="94">
        <v>71</v>
      </c>
      <c r="B65" s="80" t="s">
        <v>230</v>
      </c>
      <c r="C65" s="90">
        <v>147834</v>
      </c>
      <c r="D65" s="90">
        <v>162597</v>
      </c>
      <c r="E65" s="90">
        <v>160011</v>
      </c>
      <c r="F65" s="90"/>
      <c r="G65" s="90"/>
      <c r="H65" s="90"/>
      <c r="I65" s="92">
        <f t="shared" si="0"/>
        <v>1.1253931659993426E-2</v>
      </c>
      <c r="J65" s="92">
        <f t="shared" si="1"/>
        <v>8.236941434311458E-2</v>
      </c>
      <c r="K65" s="90">
        <f t="shared" si="2"/>
        <v>12177</v>
      </c>
      <c r="L65" s="93">
        <f t="shared" si="3"/>
        <v>1.1047042237676974E-2</v>
      </c>
      <c r="M65" s="91">
        <f t="shared" si="4"/>
        <v>-2586</v>
      </c>
      <c r="N65" s="91">
        <f t="shared" si="5"/>
        <v>0</v>
      </c>
    </row>
    <row r="66" spans="1:14">
      <c r="A66" s="94">
        <v>72</v>
      </c>
      <c r="B66" s="80" t="s">
        <v>231</v>
      </c>
      <c r="C66" s="90">
        <v>11307</v>
      </c>
      <c r="D66" s="90">
        <v>12188</v>
      </c>
      <c r="E66" s="90">
        <v>11984</v>
      </c>
      <c r="F66" s="90"/>
      <c r="G66" s="90"/>
      <c r="H66" s="90"/>
      <c r="I66" s="92">
        <f t="shared" si="0"/>
        <v>8.4286153460300366E-4</v>
      </c>
      <c r="J66" s="92">
        <f t="shared" si="1"/>
        <v>5.9874414079773591E-2</v>
      </c>
      <c r="K66" s="90">
        <f t="shared" si="2"/>
        <v>677</v>
      </c>
      <c r="L66" s="93">
        <f t="shared" si="3"/>
        <v>6.1417817154531588E-4</v>
      </c>
      <c r="M66" s="91">
        <f t="shared" si="4"/>
        <v>-204</v>
      </c>
      <c r="N66" s="91">
        <f t="shared" si="5"/>
        <v>0</v>
      </c>
    </row>
    <row r="67" spans="1:14">
      <c r="A67" s="94">
        <v>73</v>
      </c>
      <c r="B67" s="80" t="s">
        <v>232</v>
      </c>
      <c r="C67" s="90">
        <v>51670</v>
      </c>
      <c r="D67" s="90">
        <v>59000</v>
      </c>
      <c r="E67" s="90">
        <v>56051</v>
      </c>
      <c r="F67" s="90"/>
      <c r="G67" s="90"/>
      <c r="H67" s="90"/>
      <c r="I67" s="92">
        <f t="shared" ref="I67:I92" si="6">E67/$E$92</f>
        <v>3.9421922459974097E-3</v>
      </c>
      <c r="J67" s="92">
        <f t="shared" si="1"/>
        <v>8.4788078188503965E-2</v>
      </c>
      <c r="K67" s="90">
        <f t="shared" si="2"/>
        <v>4381</v>
      </c>
      <c r="L67" s="93">
        <f t="shared" si="3"/>
        <v>3.9744676064106775E-3</v>
      </c>
      <c r="M67" s="91">
        <f t="shared" si="4"/>
        <v>-2949</v>
      </c>
      <c r="N67" s="91">
        <f t="shared" si="5"/>
        <v>0</v>
      </c>
    </row>
    <row r="68" spans="1:14">
      <c r="A68" s="94">
        <v>74</v>
      </c>
      <c r="B68" s="80" t="s">
        <v>233</v>
      </c>
      <c r="C68" s="90">
        <v>40658</v>
      </c>
      <c r="D68" s="90">
        <v>47345</v>
      </c>
      <c r="E68" s="90">
        <v>47483</v>
      </c>
      <c r="F68" s="90"/>
      <c r="G68" s="90"/>
      <c r="H68" s="90"/>
      <c r="I68" s="92">
        <f t="shared" si="6"/>
        <v>3.339585634809281E-3</v>
      </c>
      <c r="J68" s="92">
        <f t="shared" ref="J68:J92" si="7">(E68-C68)/C68</f>
        <v>0.16786364307147425</v>
      </c>
      <c r="K68" s="90">
        <f t="shared" ref="K68:K92" si="8">E68-C68</f>
        <v>6825</v>
      </c>
      <c r="L68" s="93">
        <f t="shared" ref="L68:L92" si="9">K68/$K$92</f>
        <v>6.1916780218563968E-3</v>
      </c>
      <c r="M68" s="91">
        <f t="shared" ref="M68:M92" si="10">E68-D68</f>
        <v>138</v>
      </c>
      <c r="N68" s="91">
        <f t="shared" ref="N68:N92" si="11">H68-G68</f>
        <v>0</v>
      </c>
    </row>
    <row r="69" spans="1:14">
      <c r="A69" s="94">
        <v>75</v>
      </c>
      <c r="B69" s="80" t="s">
        <v>234</v>
      </c>
      <c r="C69" s="90">
        <v>6741</v>
      </c>
      <c r="D69" s="90">
        <v>7594</v>
      </c>
      <c r="E69" s="90">
        <v>7541</v>
      </c>
      <c r="F69" s="90"/>
      <c r="G69" s="90"/>
      <c r="H69" s="90"/>
      <c r="I69" s="92">
        <f t="shared" si="6"/>
        <v>5.3037540324109235E-4</v>
      </c>
      <c r="J69" s="92">
        <f t="shared" si="7"/>
        <v>0.11867675419077288</v>
      </c>
      <c r="K69" s="90">
        <f t="shared" si="8"/>
        <v>800</v>
      </c>
      <c r="L69" s="93">
        <f t="shared" si="9"/>
        <v>7.2576445677437619E-4</v>
      </c>
      <c r="M69" s="91">
        <f t="shared" si="10"/>
        <v>-53</v>
      </c>
      <c r="N69" s="91">
        <f t="shared" si="11"/>
        <v>0</v>
      </c>
    </row>
    <row r="70" spans="1:14">
      <c r="A70" s="94">
        <v>77</v>
      </c>
      <c r="B70" s="80" t="s">
        <v>235</v>
      </c>
      <c r="C70" s="90">
        <v>28580</v>
      </c>
      <c r="D70" s="90">
        <v>29456</v>
      </c>
      <c r="E70" s="90">
        <v>29048</v>
      </c>
      <c r="F70" s="90"/>
      <c r="G70" s="90"/>
      <c r="H70" s="90"/>
      <c r="I70" s="92">
        <f t="shared" si="6"/>
        <v>2.04301083587684E-3</v>
      </c>
      <c r="J70" s="92">
        <f t="shared" si="7"/>
        <v>1.6375087473757873E-2</v>
      </c>
      <c r="K70" s="90">
        <f t="shared" si="8"/>
        <v>468</v>
      </c>
      <c r="L70" s="93">
        <f t="shared" si="9"/>
        <v>4.2457220721301006E-4</v>
      </c>
      <c r="M70" s="91">
        <f t="shared" si="10"/>
        <v>-408</v>
      </c>
      <c r="N70" s="91">
        <f t="shared" si="11"/>
        <v>0</v>
      </c>
    </row>
    <row r="71" spans="1:14">
      <c r="A71" s="94">
        <v>78</v>
      </c>
      <c r="B71" s="80" t="s">
        <v>236</v>
      </c>
      <c r="C71" s="90">
        <v>63518</v>
      </c>
      <c r="D71" s="90">
        <v>73288</v>
      </c>
      <c r="E71" s="90">
        <v>72444</v>
      </c>
      <c r="F71" s="90"/>
      <c r="G71" s="90"/>
      <c r="H71" s="90"/>
      <c r="I71" s="92">
        <f t="shared" si="6"/>
        <v>5.0951486158861813E-3</v>
      </c>
      <c r="J71" s="92">
        <f t="shared" si="7"/>
        <v>0.14052709468182248</v>
      </c>
      <c r="K71" s="90">
        <f t="shared" si="8"/>
        <v>8926</v>
      </c>
      <c r="L71" s="93">
        <f t="shared" si="9"/>
        <v>8.0977169264601027E-3</v>
      </c>
      <c r="M71" s="91">
        <f t="shared" si="10"/>
        <v>-844</v>
      </c>
      <c r="N71" s="91">
        <f t="shared" si="11"/>
        <v>0</v>
      </c>
    </row>
    <row r="72" spans="1:14">
      <c r="A72" s="94">
        <v>79</v>
      </c>
      <c r="B72" s="80" t="s">
        <v>237</v>
      </c>
      <c r="C72" s="90">
        <v>42577</v>
      </c>
      <c r="D72" s="90">
        <v>44362</v>
      </c>
      <c r="E72" s="90">
        <v>43847</v>
      </c>
      <c r="F72" s="90"/>
      <c r="G72" s="90"/>
      <c r="H72" s="90"/>
      <c r="I72" s="92">
        <f t="shared" si="6"/>
        <v>3.0838576191370079E-3</v>
      </c>
      <c r="J72" s="92">
        <f t="shared" si="7"/>
        <v>2.9828311059961952E-2</v>
      </c>
      <c r="K72" s="90">
        <f t="shared" si="8"/>
        <v>1270</v>
      </c>
      <c r="L72" s="93">
        <f t="shared" si="9"/>
        <v>1.1521510751293222E-3</v>
      </c>
      <c r="M72" s="91">
        <f t="shared" si="10"/>
        <v>-515</v>
      </c>
      <c r="N72" s="91">
        <f t="shared" si="11"/>
        <v>0</v>
      </c>
    </row>
    <row r="73" spans="1:14">
      <c r="A73" s="94">
        <v>80</v>
      </c>
      <c r="B73" s="80" t="s">
        <v>238</v>
      </c>
      <c r="C73" s="90">
        <v>288583</v>
      </c>
      <c r="D73" s="90">
        <v>310499</v>
      </c>
      <c r="E73" s="90">
        <v>305246</v>
      </c>
      <c r="F73" s="90"/>
      <c r="G73" s="90"/>
      <c r="H73" s="90"/>
      <c r="I73" s="92">
        <f t="shared" si="6"/>
        <v>2.146863417818996E-2</v>
      </c>
      <c r="J73" s="92">
        <f t="shared" si="7"/>
        <v>5.7740753959865963E-2</v>
      </c>
      <c r="K73" s="90">
        <f t="shared" si="8"/>
        <v>16663</v>
      </c>
      <c r="L73" s="93">
        <f t="shared" si="9"/>
        <v>1.5116766429039287E-2</v>
      </c>
      <c r="M73" s="91">
        <f t="shared" si="10"/>
        <v>-5253</v>
      </c>
      <c r="N73" s="91">
        <f t="shared" si="11"/>
        <v>0</v>
      </c>
    </row>
    <row r="74" spans="1:14" s="17" customFormat="1">
      <c r="A74" s="94">
        <v>81</v>
      </c>
      <c r="B74" s="80" t="s">
        <v>239</v>
      </c>
      <c r="C74" s="90">
        <v>633712</v>
      </c>
      <c r="D74" s="90">
        <v>733060</v>
      </c>
      <c r="E74" s="90">
        <v>688689</v>
      </c>
      <c r="F74" s="90"/>
      <c r="G74" s="90"/>
      <c r="H74" s="90"/>
      <c r="I74" s="92">
        <f t="shared" si="6"/>
        <v>4.8437038334797067E-2</v>
      </c>
      <c r="J74" s="92">
        <f t="shared" si="7"/>
        <v>8.6753919761658291E-2</v>
      </c>
      <c r="K74" s="90">
        <f t="shared" si="8"/>
        <v>54977</v>
      </c>
      <c r="L74" s="93">
        <f t="shared" si="9"/>
        <v>4.9875440675106096E-2</v>
      </c>
      <c r="M74" s="91">
        <f t="shared" si="10"/>
        <v>-44371</v>
      </c>
      <c r="N74" s="91">
        <f t="shared" si="11"/>
        <v>0</v>
      </c>
    </row>
    <row r="75" spans="1:14" s="17" customFormat="1">
      <c r="A75" s="94">
        <v>82</v>
      </c>
      <c r="B75" s="80" t="s">
        <v>240</v>
      </c>
      <c r="C75" s="90">
        <v>402761</v>
      </c>
      <c r="D75" s="90">
        <v>419318</v>
      </c>
      <c r="E75" s="90">
        <v>417412</v>
      </c>
      <c r="F75" s="90"/>
      <c r="G75" s="90"/>
      <c r="H75" s="90"/>
      <c r="I75" s="92">
        <f t="shared" si="6"/>
        <v>2.9357519933386932E-2</v>
      </c>
      <c r="J75" s="92">
        <f t="shared" si="7"/>
        <v>3.637641181743019E-2</v>
      </c>
      <c r="K75" s="90">
        <f t="shared" si="8"/>
        <v>14651</v>
      </c>
      <c r="L75" s="93">
        <f t="shared" si="9"/>
        <v>1.3291468820251732E-2</v>
      </c>
      <c r="M75" s="91">
        <f t="shared" si="10"/>
        <v>-1906</v>
      </c>
      <c r="N75" s="91">
        <f t="shared" si="11"/>
        <v>0</v>
      </c>
    </row>
    <row r="76" spans="1:14">
      <c r="A76" s="94">
        <v>84</v>
      </c>
      <c r="B76" s="80" t="s">
        <v>166</v>
      </c>
      <c r="C76" s="90">
        <v>60880</v>
      </c>
      <c r="D76" s="90">
        <v>130970</v>
      </c>
      <c r="E76" s="90">
        <v>128778</v>
      </c>
      <c r="F76" s="90"/>
      <c r="G76" s="90"/>
      <c r="H76" s="90"/>
      <c r="I76" s="92">
        <f t="shared" si="6"/>
        <v>9.0572448851056076E-3</v>
      </c>
      <c r="J76" s="92">
        <f t="shared" si="7"/>
        <v>1.1152759526938238</v>
      </c>
      <c r="K76" s="90">
        <f t="shared" si="8"/>
        <v>67898</v>
      </c>
      <c r="L76" s="93">
        <f t="shared" si="9"/>
        <v>6.1597443857583242E-2</v>
      </c>
      <c r="M76" s="91">
        <f t="shared" si="10"/>
        <v>-2192</v>
      </c>
      <c r="N76" s="91">
        <f t="shared" si="11"/>
        <v>0</v>
      </c>
    </row>
    <row r="77" spans="1:14">
      <c r="A77" s="94">
        <v>85</v>
      </c>
      <c r="B77" s="80" t="s">
        <v>241</v>
      </c>
      <c r="C77" s="90">
        <v>464396</v>
      </c>
      <c r="D77" s="90">
        <v>536294</v>
      </c>
      <c r="E77" s="90">
        <v>542030</v>
      </c>
      <c r="F77" s="90"/>
      <c r="G77" s="90"/>
      <c r="H77" s="90"/>
      <c r="I77" s="92">
        <f t="shared" si="6"/>
        <v>3.8122182710352642E-2</v>
      </c>
      <c r="J77" s="92">
        <f t="shared" si="7"/>
        <v>0.16717198253214929</v>
      </c>
      <c r="K77" s="90">
        <f t="shared" si="8"/>
        <v>77634</v>
      </c>
      <c r="L77" s="93">
        <f t="shared" si="9"/>
        <v>7.0429997296527394E-2</v>
      </c>
      <c r="M77" s="91">
        <f t="shared" si="10"/>
        <v>5736</v>
      </c>
      <c r="N77" s="91">
        <f t="shared" si="11"/>
        <v>0</v>
      </c>
    </row>
    <row r="78" spans="1:14">
      <c r="A78" s="94">
        <v>86</v>
      </c>
      <c r="B78" s="80" t="s">
        <v>242</v>
      </c>
      <c r="C78" s="90">
        <v>280598</v>
      </c>
      <c r="D78" s="90">
        <v>327963</v>
      </c>
      <c r="E78" s="90">
        <v>329280</v>
      </c>
      <c r="F78" s="90"/>
      <c r="G78" s="90"/>
      <c r="H78" s="90"/>
      <c r="I78" s="92">
        <f t="shared" si="6"/>
        <v>2.3158999175073185E-2</v>
      </c>
      <c r="J78" s="92">
        <f t="shared" si="7"/>
        <v>0.17349375262831523</v>
      </c>
      <c r="K78" s="90">
        <f t="shared" si="8"/>
        <v>48682</v>
      </c>
      <c r="L78" s="93">
        <f t="shared" si="9"/>
        <v>4.4164581605862722E-2</v>
      </c>
      <c r="M78" s="91">
        <f t="shared" si="10"/>
        <v>1317</v>
      </c>
      <c r="N78" s="91">
        <f t="shared" si="11"/>
        <v>0</v>
      </c>
    </row>
    <row r="79" spans="1:14">
      <c r="A79" s="94">
        <v>87</v>
      </c>
      <c r="B79" s="80" t="s">
        <v>243</v>
      </c>
      <c r="C79" s="90">
        <v>25618</v>
      </c>
      <c r="D79" s="90">
        <v>28887</v>
      </c>
      <c r="E79" s="90">
        <v>29106</v>
      </c>
      <c r="F79" s="90"/>
      <c r="G79" s="90"/>
      <c r="H79" s="90"/>
      <c r="I79" s="92">
        <f t="shared" si="6"/>
        <v>2.0470901056537905E-3</v>
      </c>
      <c r="J79" s="92">
        <f t="shared" si="7"/>
        <v>0.13615426653134516</v>
      </c>
      <c r="K79" s="90">
        <f t="shared" si="8"/>
        <v>3488</v>
      </c>
      <c r="L79" s="93">
        <f t="shared" si="9"/>
        <v>3.1643330315362802E-3</v>
      </c>
      <c r="M79" s="91">
        <f t="shared" si="10"/>
        <v>219</v>
      </c>
      <c r="N79" s="91">
        <f t="shared" si="11"/>
        <v>0</v>
      </c>
    </row>
    <row r="80" spans="1:14">
      <c r="A80" s="94">
        <v>88</v>
      </c>
      <c r="B80" s="80" t="s">
        <v>244</v>
      </c>
      <c r="C80" s="90">
        <v>46203</v>
      </c>
      <c r="D80" s="90">
        <v>51981</v>
      </c>
      <c r="E80" s="90">
        <v>51909</v>
      </c>
      <c r="F80" s="90"/>
      <c r="G80" s="90"/>
      <c r="H80" s="90"/>
      <c r="I80" s="92">
        <f t="shared" si="6"/>
        <v>3.6508761181331209E-3</v>
      </c>
      <c r="J80" s="92">
        <f t="shared" si="7"/>
        <v>0.12349847412505681</v>
      </c>
      <c r="K80" s="90">
        <f t="shared" si="8"/>
        <v>5706</v>
      </c>
      <c r="L80" s="93">
        <f t="shared" si="9"/>
        <v>5.1765149879432377E-3</v>
      </c>
      <c r="M80" s="91">
        <f t="shared" si="10"/>
        <v>-72</v>
      </c>
      <c r="N80" s="91">
        <f t="shared" si="11"/>
        <v>0</v>
      </c>
    </row>
    <row r="81" spans="1:14">
      <c r="A81" s="94">
        <v>90</v>
      </c>
      <c r="B81" s="80" t="s">
        <v>245</v>
      </c>
      <c r="C81" s="90">
        <v>11662</v>
      </c>
      <c r="D81" s="90">
        <v>12870</v>
      </c>
      <c r="E81" s="90">
        <v>12353</v>
      </c>
      <c r="F81" s="90"/>
      <c r="G81" s="90"/>
      <c r="H81" s="90"/>
      <c r="I81" s="92">
        <f t="shared" si="6"/>
        <v>8.688141302529126E-4</v>
      </c>
      <c r="J81" s="92">
        <f t="shared" si="7"/>
        <v>5.9252272337506434E-2</v>
      </c>
      <c r="K81" s="90">
        <f t="shared" si="8"/>
        <v>691</v>
      </c>
      <c r="L81" s="93">
        <f t="shared" si="9"/>
        <v>6.2687904953886737E-4</v>
      </c>
      <c r="M81" s="91">
        <f t="shared" si="10"/>
        <v>-517</v>
      </c>
      <c r="N81" s="91">
        <f t="shared" si="11"/>
        <v>0</v>
      </c>
    </row>
    <row r="82" spans="1:14">
      <c r="A82" s="94">
        <v>91</v>
      </c>
      <c r="B82" s="80" t="s">
        <v>246</v>
      </c>
      <c r="C82" s="90">
        <v>2514</v>
      </c>
      <c r="D82" s="90">
        <v>3000</v>
      </c>
      <c r="E82" s="90">
        <v>3033</v>
      </c>
      <c r="F82" s="90"/>
      <c r="G82" s="90"/>
      <c r="H82" s="90"/>
      <c r="I82" s="92">
        <f t="shared" si="6"/>
        <v>2.1331767643949519E-4</v>
      </c>
      <c r="J82" s="92">
        <f t="shared" si="7"/>
        <v>0.2064439140811456</v>
      </c>
      <c r="K82" s="90">
        <f t="shared" si="8"/>
        <v>519</v>
      </c>
      <c r="L82" s="93">
        <f t="shared" si="9"/>
        <v>4.7083969133237651E-4</v>
      </c>
      <c r="M82" s="91">
        <f t="shared" si="10"/>
        <v>33</v>
      </c>
      <c r="N82" s="91">
        <f t="shared" si="11"/>
        <v>0</v>
      </c>
    </row>
    <row r="83" spans="1:14">
      <c r="A83" s="94">
        <v>92</v>
      </c>
      <c r="B83" s="80" t="s">
        <v>247</v>
      </c>
      <c r="C83" s="90">
        <v>8622</v>
      </c>
      <c r="D83" s="90">
        <v>7647</v>
      </c>
      <c r="E83" s="90">
        <v>7343</v>
      </c>
      <c r="F83" s="90"/>
      <c r="G83" s="90"/>
      <c r="H83" s="90"/>
      <c r="I83" s="92">
        <f t="shared" si="6"/>
        <v>5.1644962020943393E-4</v>
      </c>
      <c r="J83" s="92">
        <f t="shared" si="7"/>
        <v>-0.1483414520992809</v>
      </c>
      <c r="K83" s="90">
        <f t="shared" si="8"/>
        <v>-1279</v>
      </c>
      <c r="L83" s="93">
        <f t="shared" si="9"/>
        <v>-1.1603159252680339E-3</v>
      </c>
      <c r="M83" s="91">
        <f t="shared" si="10"/>
        <v>-304</v>
      </c>
      <c r="N83" s="91">
        <f t="shared" si="11"/>
        <v>0</v>
      </c>
    </row>
    <row r="84" spans="1:14">
      <c r="A84" s="94">
        <v>93</v>
      </c>
      <c r="B84" s="80" t="s">
        <v>248</v>
      </c>
      <c r="C84" s="90">
        <v>44159</v>
      </c>
      <c r="D84" s="90">
        <v>46982</v>
      </c>
      <c r="E84" s="90">
        <v>47199</v>
      </c>
      <c r="F84" s="90"/>
      <c r="G84" s="90"/>
      <c r="H84" s="90"/>
      <c r="I84" s="92">
        <f t="shared" si="6"/>
        <v>3.3196112793497305E-3</v>
      </c>
      <c r="J84" s="92">
        <f t="shared" si="7"/>
        <v>6.8842138635385769E-2</v>
      </c>
      <c r="K84" s="90">
        <f t="shared" si="8"/>
        <v>3040</v>
      </c>
      <c r="L84" s="93">
        <f t="shared" si="9"/>
        <v>2.7579049357426295E-3</v>
      </c>
      <c r="M84" s="91">
        <f t="shared" si="10"/>
        <v>217</v>
      </c>
      <c r="N84" s="91">
        <f t="shared" si="11"/>
        <v>0</v>
      </c>
    </row>
    <row r="85" spans="1:14">
      <c r="A85" s="94">
        <v>94</v>
      </c>
      <c r="B85" s="80" t="s">
        <v>249</v>
      </c>
      <c r="C85" s="90">
        <v>47543</v>
      </c>
      <c r="D85" s="90">
        <v>52197</v>
      </c>
      <c r="E85" s="90">
        <v>52166</v>
      </c>
      <c r="F85" s="90"/>
      <c r="G85" s="90"/>
      <c r="H85" s="90"/>
      <c r="I85" s="92">
        <f t="shared" si="6"/>
        <v>3.6689515031792632E-3</v>
      </c>
      <c r="J85" s="92">
        <f t="shared" si="7"/>
        <v>9.723828954840881E-2</v>
      </c>
      <c r="K85" s="90">
        <f t="shared" si="8"/>
        <v>4623</v>
      </c>
      <c r="L85" s="93">
        <f t="shared" si="9"/>
        <v>4.1940113545849266E-3</v>
      </c>
      <c r="M85" s="91">
        <f t="shared" si="10"/>
        <v>-31</v>
      </c>
      <c r="N85" s="91">
        <f t="shared" si="11"/>
        <v>0</v>
      </c>
    </row>
    <row r="86" spans="1:14">
      <c r="A86" s="94">
        <v>95</v>
      </c>
      <c r="B86" s="80" t="s">
        <v>250</v>
      </c>
      <c r="C86" s="90">
        <v>62585</v>
      </c>
      <c r="D86" s="90">
        <v>63146</v>
      </c>
      <c r="E86" s="90">
        <v>61254</v>
      </c>
      <c r="F86" s="90"/>
      <c r="G86" s="90"/>
      <c r="H86" s="90"/>
      <c r="I86" s="92">
        <f t="shared" si="6"/>
        <v>4.3081308778848788E-3</v>
      </c>
      <c r="J86" s="92">
        <f t="shared" si="7"/>
        <v>-2.1267076775585203E-2</v>
      </c>
      <c r="K86" s="90">
        <f t="shared" si="8"/>
        <v>-1331</v>
      </c>
      <c r="L86" s="93">
        <f t="shared" si="9"/>
        <v>-1.2074906149583684E-3</v>
      </c>
      <c r="M86" s="91">
        <f t="shared" si="10"/>
        <v>-1892</v>
      </c>
      <c r="N86" s="91">
        <f t="shared" si="11"/>
        <v>0</v>
      </c>
    </row>
    <row r="87" spans="1:14">
      <c r="A87" s="94">
        <v>96</v>
      </c>
      <c r="B87" s="80" t="s">
        <v>251</v>
      </c>
      <c r="C87" s="90">
        <v>97329</v>
      </c>
      <c r="D87" s="90">
        <v>106324</v>
      </c>
      <c r="E87" s="90">
        <v>103662</v>
      </c>
      <c r="F87" s="90"/>
      <c r="G87" s="90"/>
      <c r="H87" s="90"/>
      <c r="I87" s="92">
        <f t="shared" si="6"/>
        <v>7.2907804072109951E-3</v>
      </c>
      <c r="J87" s="92">
        <f t="shared" si="7"/>
        <v>6.5067965354621948E-2</v>
      </c>
      <c r="K87" s="90">
        <f t="shared" si="8"/>
        <v>6333</v>
      </c>
      <c r="L87" s="93">
        <f t="shared" si="9"/>
        <v>5.7453328809401556E-3</v>
      </c>
      <c r="M87" s="91">
        <f t="shared" si="10"/>
        <v>-2662</v>
      </c>
      <c r="N87" s="91">
        <f t="shared" si="11"/>
        <v>0</v>
      </c>
    </row>
    <row r="88" spans="1:14">
      <c r="A88" s="94">
        <v>97</v>
      </c>
      <c r="B88" s="80" t="s">
        <v>252</v>
      </c>
      <c r="C88" s="90">
        <v>23239</v>
      </c>
      <c r="D88" s="90">
        <v>18029</v>
      </c>
      <c r="E88" s="90">
        <v>17687</v>
      </c>
      <c r="F88" s="90"/>
      <c r="G88" s="90"/>
      <c r="H88" s="90"/>
      <c r="I88" s="92">
        <f t="shared" si="6"/>
        <v>1.243966285257287E-3</v>
      </c>
      <c r="J88" s="92">
        <f t="shared" si="7"/>
        <v>-0.23890873101252205</v>
      </c>
      <c r="K88" s="90">
        <f t="shared" si="8"/>
        <v>-5552</v>
      </c>
      <c r="L88" s="93">
        <f t="shared" si="9"/>
        <v>-5.0368053300141706E-3</v>
      </c>
      <c r="M88" s="91">
        <f t="shared" si="10"/>
        <v>-342</v>
      </c>
      <c r="N88" s="91">
        <f t="shared" si="11"/>
        <v>0</v>
      </c>
    </row>
    <row r="89" spans="1:14">
      <c r="A89" s="94">
        <v>98</v>
      </c>
      <c r="B89" s="80" t="s">
        <v>253</v>
      </c>
      <c r="C89" s="90">
        <v>1830</v>
      </c>
      <c r="D89" s="90">
        <v>1439</v>
      </c>
      <c r="E89" s="90">
        <v>1345</v>
      </c>
      <c r="F89" s="90"/>
      <c r="G89" s="90"/>
      <c r="H89" s="90"/>
      <c r="I89" s="92">
        <f t="shared" si="6"/>
        <v>9.4596859482730307E-5</v>
      </c>
      <c r="J89" s="92">
        <f t="shared" si="7"/>
        <v>-0.2650273224043716</v>
      </c>
      <c r="K89" s="90">
        <f t="shared" si="8"/>
        <v>-485</v>
      </c>
      <c r="L89" s="93">
        <f t="shared" si="9"/>
        <v>-4.3999470191946556E-4</v>
      </c>
      <c r="M89" s="91">
        <f t="shared" si="10"/>
        <v>-94</v>
      </c>
      <c r="N89" s="91">
        <f t="shared" si="11"/>
        <v>0</v>
      </c>
    </row>
    <row r="90" spans="1:14">
      <c r="A90" s="94">
        <v>99</v>
      </c>
      <c r="B90" s="80" t="s">
        <v>254</v>
      </c>
      <c r="C90" s="90">
        <v>4245</v>
      </c>
      <c r="D90" s="90">
        <v>4119</v>
      </c>
      <c r="E90" s="90">
        <v>4081</v>
      </c>
      <c r="F90" s="90"/>
      <c r="G90" s="90"/>
      <c r="H90" s="90"/>
      <c r="I90" s="92">
        <f t="shared" si="6"/>
        <v>2.8702586137473781E-4</v>
      </c>
      <c r="J90" s="92">
        <f t="shared" si="7"/>
        <v>-3.8633686690223795E-2</v>
      </c>
      <c r="K90" s="90">
        <f t="shared" si="8"/>
        <v>-164</v>
      </c>
      <c r="L90" s="93">
        <f t="shared" si="9"/>
        <v>-1.4878171363874712E-4</v>
      </c>
      <c r="M90" s="91">
        <f t="shared" si="10"/>
        <v>-38</v>
      </c>
      <c r="N90" s="91">
        <f t="shared" si="11"/>
        <v>0</v>
      </c>
    </row>
    <row r="91" spans="1:14">
      <c r="A91" s="94"/>
      <c r="B91" s="186" t="s">
        <v>339</v>
      </c>
      <c r="C91" s="90"/>
      <c r="D91" s="90">
        <v>40840</v>
      </c>
      <c r="E91" s="90">
        <v>41641</v>
      </c>
      <c r="F91" s="90"/>
      <c r="G91" s="90"/>
      <c r="H91" s="90"/>
      <c r="I91" s="92"/>
      <c r="J91" s="92"/>
      <c r="K91" s="90"/>
      <c r="L91" s="93"/>
      <c r="M91" s="91"/>
      <c r="N91" s="91"/>
    </row>
    <row r="92" spans="1:14" s="101" customFormat="1">
      <c r="A92" s="187" t="s">
        <v>255</v>
      </c>
      <c r="B92" s="187"/>
      <c r="C92" s="60">
        <v>13115945</v>
      </c>
      <c r="D92" s="60">
        <v>14477817</v>
      </c>
      <c r="E92" s="60">
        <v>14218231</v>
      </c>
      <c r="F92" s="60"/>
      <c r="G92" s="60"/>
      <c r="H92" s="60"/>
      <c r="I92" s="64">
        <f t="shared" si="6"/>
        <v>1</v>
      </c>
      <c r="J92" s="64">
        <f t="shared" si="7"/>
        <v>8.4041675990559589E-2</v>
      </c>
      <c r="K92" s="60">
        <f t="shared" si="8"/>
        <v>1102286</v>
      </c>
      <c r="L92" s="65">
        <f t="shared" si="9"/>
        <v>1</v>
      </c>
      <c r="M92" s="60">
        <f t="shared" si="10"/>
        <v>-259586</v>
      </c>
      <c r="N92" s="59">
        <f t="shared" si="11"/>
        <v>0</v>
      </c>
    </row>
    <row r="93" spans="1:14">
      <c r="A93" s="17"/>
      <c r="B93" s="17"/>
      <c r="C93" s="9"/>
      <c r="D93" s="9"/>
      <c r="E93" s="9"/>
      <c r="F93" s="9"/>
      <c r="G93" s="9"/>
      <c r="H93" s="9"/>
      <c r="I93" s="17"/>
      <c r="J93" s="17"/>
      <c r="K93" s="17"/>
      <c r="L93" s="17"/>
    </row>
    <row r="94" spans="1:14">
      <c r="D94" s="117"/>
      <c r="E94" s="117"/>
      <c r="F94" s="131"/>
      <c r="G94" s="150"/>
      <c r="H94" s="150"/>
    </row>
    <row r="95" spans="1:14">
      <c r="E95" s="131"/>
      <c r="F95" s="131"/>
    </row>
    <row r="96" spans="1:14">
      <c r="E96" s="131"/>
      <c r="F96" s="131"/>
      <c r="G96" s="131"/>
      <c r="H96" s="131"/>
      <c r="I96" s="6"/>
      <c r="K96" s="10"/>
    </row>
    <row r="97" spans="3:9">
      <c r="E97" s="131"/>
      <c r="F97" s="131"/>
      <c r="G97" s="131"/>
      <c r="H97" s="131"/>
      <c r="I97" s="21"/>
    </row>
    <row r="98" spans="3:9">
      <c r="I98" s="21"/>
    </row>
    <row r="100" spans="3:9">
      <c r="C100" s="20"/>
      <c r="D100" s="20"/>
      <c r="E100" s="20"/>
      <c r="F100" s="20"/>
      <c r="G100" s="20"/>
      <c r="H100" s="20"/>
      <c r="I100" s="2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9"/>
  <sheetViews>
    <sheetView topLeftCell="D1" zoomScale="80" zoomScaleNormal="80" workbookViewId="0">
      <pane ySplit="2" topLeftCell="A7" activePane="bottomLeft" state="frozen"/>
      <selection pane="bottomLeft" sqref="A1:N27"/>
    </sheetView>
  </sheetViews>
  <sheetFormatPr defaultColWidth="8.85546875" defaultRowHeight="15"/>
  <cols>
    <col min="1" max="1" width="17.28515625" style="4" bestFit="1" customWidth="1"/>
    <col min="2" max="2" width="34.42578125" style="4" bestFit="1" customWidth="1"/>
    <col min="3" max="3" width="10.140625" style="113" customWidth="1"/>
    <col min="4" max="4" width="10.140625" customWidth="1"/>
    <col min="5" max="5" width="9.5703125" style="113" customWidth="1"/>
    <col min="6" max="7" width="10.140625" style="147" customWidth="1"/>
    <col min="8" max="8" width="11" style="147" customWidth="1"/>
    <col min="9" max="9" width="17.85546875" style="4" customWidth="1"/>
    <col min="10" max="10" width="28.42578125" style="4" customWidth="1"/>
    <col min="11" max="11" width="26.7109375" style="4" customWidth="1"/>
    <col min="12" max="12" width="22" style="4" customWidth="1"/>
    <col min="13" max="13" width="22.42578125" style="4" customWidth="1"/>
    <col min="14" max="14" width="34.140625" style="4" customWidth="1"/>
    <col min="15" max="15" width="33.28515625" style="6" bestFit="1" customWidth="1"/>
    <col min="16" max="21" width="8.85546875" style="6"/>
    <col min="22" max="16384" width="8.85546875" style="4"/>
  </cols>
  <sheetData>
    <row r="1" spans="1:18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8" ht="45">
      <c r="A2" s="88" t="s">
        <v>167</v>
      </c>
      <c r="B2" s="87" t="s">
        <v>165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291</v>
      </c>
      <c r="J2" s="85" t="s">
        <v>292</v>
      </c>
      <c r="K2" s="85" t="s">
        <v>293</v>
      </c>
      <c r="L2" s="85" t="s">
        <v>294</v>
      </c>
      <c r="M2" s="89" t="s">
        <v>296</v>
      </c>
      <c r="N2" s="152" t="s">
        <v>295</v>
      </c>
    </row>
    <row r="3" spans="1:18">
      <c r="A3" s="39">
        <v>10</v>
      </c>
      <c r="B3" s="80" t="s">
        <v>176</v>
      </c>
      <c r="C3" s="90">
        <v>429989</v>
      </c>
      <c r="D3" s="90">
        <v>446064</v>
      </c>
      <c r="E3" s="90">
        <v>439028</v>
      </c>
      <c r="F3" s="90"/>
      <c r="G3" s="90"/>
      <c r="H3" s="90"/>
      <c r="I3" s="84">
        <f t="shared" ref="I3:I27" si="0">E3/$E$27</f>
        <v>0.11994789293133953</v>
      </c>
      <c r="J3" s="84">
        <f t="shared" ref="J3:J27" si="1">(E3-C3)/C3</f>
        <v>2.1021467991041633E-2</v>
      </c>
      <c r="K3" s="48">
        <f t="shared" ref="K3:K27" si="2">E3-C3</f>
        <v>9039</v>
      </c>
      <c r="L3" s="38">
        <f>K3/$K$27</f>
        <v>4.6950478386885652E-2</v>
      </c>
      <c r="M3" s="63">
        <f>E3-D3</f>
        <v>-7036</v>
      </c>
      <c r="N3" s="91">
        <f>H3-G3</f>
        <v>0</v>
      </c>
      <c r="O3" s="52"/>
      <c r="P3" s="53"/>
      <c r="Q3" s="54"/>
      <c r="R3" s="53"/>
    </row>
    <row r="4" spans="1:18">
      <c r="A4" s="39">
        <v>11</v>
      </c>
      <c r="B4" s="80" t="s">
        <v>177</v>
      </c>
      <c r="C4" s="90">
        <v>14606</v>
      </c>
      <c r="D4" s="90">
        <v>15624</v>
      </c>
      <c r="E4" s="90">
        <v>15652</v>
      </c>
      <c r="F4" s="90"/>
      <c r="G4" s="90"/>
      <c r="H4" s="90"/>
      <c r="I4" s="84">
        <f t="shared" si="0"/>
        <v>4.2763204628436602E-3</v>
      </c>
      <c r="J4" s="84">
        <f t="shared" si="1"/>
        <v>7.1614405039025053E-2</v>
      </c>
      <c r="K4" s="48">
        <f t="shared" si="2"/>
        <v>1046</v>
      </c>
      <c r="L4" s="38">
        <f t="shared" ref="L4:L27" si="3">K4/$K$27</f>
        <v>5.4331453028744767E-3</v>
      </c>
      <c r="M4" s="63">
        <f t="shared" ref="M4:M27" si="4">E4-D4</f>
        <v>28</v>
      </c>
      <c r="N4" s="91">
        <f t="shared" ref="N4:N27" si="5">H4-G4</f>
        <v>0</v>
      </c>
      <c r="O4" s="52"/>
      <c r="P4" s="53"/>
      <c r="Q4" s="54"/>
      <c r="R4" s="53"/>
    </row>
    <row r="5" spans="1:18" ht="17.25" customHeight="1">
      <c r="A5" s="39">
        <v>12</v>
      </c>
      <c r="B5" s="80" t="s">
        <v>178</v>
      </c>
      <c r="C5" s="90">
        <v>3742</v>
      </c>
      <c r="D5" s="90">
        <v>4341</v>
      </c>
      <c r="E5" s="90">
        <v>4417</v>
      </c>
      <c r="F5" s="90"/>
      <c r="G5" s="90"/>
      <c r="H5" s="90"/>
      <c r="I5" s="84">
        <f t="shared" si="0"/>
        <v>1.206779164603913E-3</v>
      </c>
      <c r="J5" s="84">
        <f t="shared" si="1"/>
        <v>0.18038482095136291</v>
      </c>
      <c r="K5" s="48">
        <f t="shared" si="2"/>
        <v>675</v>
      </c>
      <c r="L5" s="38">
        <f t="shared" si="3"/>
        <v>3.5060928101723439E-3</v>
      </c>
      <c r="M5" s="63">
        <f t="shared" si="4"/>
        <v>76</v>
      </c>
      <c r="N5" s="91">
        <f t="shared" si="5"/>
        <v>0</v>
      </c>
      <c r="O5" s="52"/>
      <c r="P5" s="53"/>
      <c r="Q5" s="54"/>
      <c r="R5" s="53"/>
    </row>
    <row r="6" spans="1:18">
      <c r="A6" s="39">
        <v>13</v>
      </c>
      <c r="B6" s="80" t="s">
        <v>179</v>
      </c>
      <c r="C6" s="90">
        <v>404071</v>
      </c>
      <c r="D6" s="90">
        <v>422166</v>
      </c>
      <c r="E6" s="90">
        <v>423896</v>
      </c>
      <c r="F6" s="90"/>
      <c r="G6" s="90"/>
      <c r="H6" s="90"/>
      <c r="I6" s="84">
        <f t="shared" si="0"/>
        <v>0.11581364291576643</v>
      </c>
      <c r="J6" s="84">
        <f t="shared" si="1"/>
        <v>4.9063159692232308E-2</v>
      </c>
      <c r="K6" s="48">
        <f t="shared" si="2"/>
        <v>19825</v>
      </c>
      <c r="L6" s="38">
        <f t="shared" si="3"/>
        <v>0.1029752443876544</v>
      </c>
      <c r="M6" s="63">
        <f t="shared" si="4"/>
        <v>1730</v>
      </c>
      <c r="N6" s="91">
        <f t="shared" si="5"/>
        <v>0</v>
      </c>
      <c r="O6" s="52"/>
      <c r="P6" s="53"/>
      <c r="Q6" s="54"/>
      <c r="R6" s="53"/>
    </row>
    <row r="7" spans="1:18">
      <c r="A7" s="39">
        <v>14</v>
      </c>
      <c r="B7" s="80" t="s">
        <v>180</v>
      </c>
      <c r="C7" s="90">
        <v>461121</v>
      </c>
      <c r="D7" s="90">
        <v>493952</v>
      </c>
      <c r="E7" s="90">
        <v>495640</v>
      </c>
      <c r="F7" s="90"/>
      <c r="G7" s="90"/>
      <c r="H7" s="90"/>
      <c r="I7" s="84">
        <f t="shared" si="0"/>
        <v>0.13541499324072526</v>
      </c>
      <c r="J7" s="84">
        <f t="shared" si="1"/>
        <v>7.4858876520479442E-2</v>
      </c>
      <c r="K7" s="48">
        <f t="shared" si="2"/>
        <v>34519</v>
      </c>
      <c r="L7" s="38">
        <f t="shared" si="3"/>
        <v>0.17929898920642837</v>
      </c>
      <c r="M7" s="63">
        <f t="shared" si="4"/>
        <v>1688</v>
      </c>
      <c r="N7" s="91">
        <f t="shared" si="5"/>
        <v>0</v>
      </c>
      <c r="O7" s="52"/>
      <c r="P7" s="53"/>
      <c r="Q7" s="54"/>
      <c r="R7" s="53"/>
    </row>
    <row r="8" spans="1:18">
      <c r="A8" s="39">
        <v>15</v>
      </c>
      <c r="B8" s="80" t="s">
        <v>181</v>
      </c>
      <c r="C8" s="90">
        <v>60048</v>
      </c>
      <c r="D8" s="90">
        <v>61750</v>
      </c>
      <c r="E8" s="90">
        <v>62367</v>
      </c>
      <c r="F8" s="90"/>
      <c r="G8" s="90"/>
      <c r="H8" s="90"/>
      <c r="I8" s="84">
        <f t="shared" si="0"/>
        <v>1.7039437663312711E-2</v>
      </c>
      <c r="J8" s="84">
        <f t="shared" si="1"/>
        <v>3.8619104716227017E-2</v>
      </c>
      <c r="K8" s="48">
        <f t="shared" si="2"/>
        <v>2319</v>
      </c>
      <c r="L8" s="38">
        <f t="shared" si="3"/>
        <v>1.2045376632280986E-2</v>
      </c>
      <c r="M8" s="63">
        <f t="shared" si="4"/>
        <v>617</v>
      </c>
      <c r="N8" s="91">
        <f t="shared" si="5"/>
        <v>0</v>
      </c>
      <c r="O8" s="52"/>
      <c r="P8" s="53"/>
      <c r="Q8" s="54"/>
      <c r="R8" s="53"/>
    </row>
    <row r="9" spans="1:18">
      <c r="A9" s="39">
        <v>16</v>
      </c>
      <c r="B9" s="80" t="s">
        <v>182</v>
      </c>
      <c r="C9" s="90">
        <v>62618</v>
      </c>
      <c r="D9" s="90">
        <v>65426</v>
      </c>
      <c r="E9" s="90">
        <v>65343</v>
      </c>
      <c r="F9" s="90"/>
      <c r="G9" s="90"/>
      <c r="H9" s="90"/>
      <c r="I9" s="84">
        <f t="shared" si="0"/>
        <v>1.7852517761538032E-2</v>
      </c>
      <c r="J9" s="84">
        <f t="shared" si="1"/>
        <v>4.3517838321249482E-2</v>
      </c>
      <c r="K9" s="48">
        <f t="shared" si="2"/>
        <v>2725</v>
      </c>
      <c r="L9" s="38">
        <f t="shared" si="3"/>
        <v>1.4154226529955018E-2</v>
      </c>
      <c r="M9" s="63">
        <f t="shared" si="4"/>
        <v>-83</v>
      </c>
      <c r="N9" s="91">
        <f t="shared" si="5"/>
        <v>0</v>
      </c>
      <c r="O9" s="52"/>
      <c r="P9" s="53"/>
      <c r="Q9" s="54"/>
      <c r="R9" s="53"/>
    </row>
    <row r="10" spans="1:18">
      <c r="A10" s="39">
        <v>17</v>
      </c>
      <c r="B10" s="80" t="s">
        <v>183</v>
      </c>
      <c r="C10" s="90">
        <v>53001</v>
      </c>
      <c r="D10" s="90">
        <v>55194</v>
      </c>
      <c r="E10" s="90">
        <v>55614</v>
      </c>
      <c r="F10" s="90"/>
      <c r="G10" s="90"/>
      <c r="H10" s="90"/>
      <c r="I10" s="84">
        <f t="shared" si="0"/>
        <v>1.5194434335585696E-2</v>
      </c>
      <c r="J10" s="84">
        <f t="shared" si="1"/>
        <v>4.9300956585724795E-2</v>
      </c>
      <c r="K10" s="48">
        <f t="shared" si="2"/>
        <v>2613</v>
      </c>
      <c r="L10" s="38">
        <f t="shared" si="3"/>
        <v>1.357247483404494E-2</v>
      </c>
      <c r="M10" s="63">
        <f t="shared" si="4"/>
        <v>420</v>
      </c>
      <c r="N10" s="91">
        <f t="shared" si="5"/>
        <v>0</v>
      </c>
      <c r="O10" s="52"/>
      <c r="P10" s="53"/>
      <c r="Q10" s="54"/>
      <c r="R10" s="53"/>
    </row>
    <row r="11" spans="1:18">
      <c r="A11" s="39">
        <v>18</v>
      </c>
      <c r="B11" s="80" t="s">
        <v>184</v>
      </c>
      <c r="C11" s="90">
        <v>53783</v>
      </c>
      <c r="D11" s="90">
        <v>53225</v>
      </c>
      <c r="E11" s="90">
        <v>52597</v>
      </c>
      <c r="F11" s="90"/>
      <c r="G11" s="90"/>
      <c r="H11" s="90"/>
      <c r="I11" s="84">
        <f t="shared" si="0"/>
        <v>1.4370152529017889E-2</v>
      </c>
      <c r="J11" s="84">
        <f t="shared" si="1"/>
        <v>-2.2051577636056002E-2</v>
      </c>
      <c r="K11" s="48">
        <f t="shared" si="2"/>
        <v>-1186</v>
      </c>
      <c r="L11" s="38">
        <f t="shared" si="3"/>
        <v>-6.1603349227620742E-3</v>
      </c>
      <c r="M11" s="63">
        <f t="shared" si="4"/>
        <v>-628</v>
      </c>
      <c r="N11" s="91">
        <f t="shared" si="5"/>
        <v>0</v>
      </c>
      <c r="O11" s="52"/>
      <c r="P11" s="53"/>
      <c r="Q11" s="54"/>
      <c r="R11" s="53"/>
    </row>
    <row r="12" spans="1:18">
      <c r="A12" s="39">
        <v>19</v>
      </c>
      <c r="B12" s="80" t="s">
        <v>185</v>
      </c>
      <c r="C12" s="90">
        <v>7946</v>
      </c>
      <c r="D12" s="90">
        <v>8620</v>
      </c>
      <c r="E12" s="90">
        <v>8737</v>
      </c>
      <c r="F12" s="90"/>
      <c r="G12" s="90"/>
      <c r="H12" s="90"/>
      <c r="I12" s="84">
        <f t="shared" si="0"/>
        <v>2.387056726543896E-3</v>
      </c>
      <c r="J12" s="84">
        <f t="shared" si="1"/>
        <v>9.9546941857538387E-2</v>
      </c>
      <c r="K12" s="48">
        <f t="shared" si="2"/>
        <v>791</v>
      </c>
      <c r="L12" s="38">
        <f t="shared" si="3"/>
        <v>4.1086213523649244E-3</v>
      </c>
      <c r="M12" s="63">
        <f t="shared" si="4"/>
        <v>117</v>
      </c>
      <c r="N12" s="91">
        <f t="shared" si="5"/>
        <v>0</v>
      </c>
      <c r="O12" s="52"/>
      <c r="P12" s="53"/>
      <c r="Q12" s="54"/>
      <c r="R12" s="53"/>
    </row>
    <row r="13" spans="1:18">
      <c r="A13" s="39">
        <v>20</v>
      </c>
      <c r="B13" s="80" t="s">
        <v>186</v>
      </c>
      <c r="C13" s="90">
        <v>74834</v>
      </c>
      <c r="D13" s="90">
        <v>79394</v>
      </c>
      <c r="E13" s="90">
        <v>79644</v>
      </c>
      <c r="F13" s="90"/>
      <c r="G13" s="90"/>
      <c r="H13" s="90"/>
      <c r="I13" s="84">
        <f t="shared" si="0"/>
        <v>2.1759728273876851E-2</v>
      </c>
      <c r="J13" s="84">
        <f t="shared" si="1"/>
        <v>6.4275596653927361E-2</v>
      </c>
      <c r="K13" s="48">
        <f t="shared" si="2"/>
        <v>4810</v>
      </c>
      <c r="L13" s="38">
        <f t="shared" si="3"/>
        <v>2.4984157654709592E-2</v>
      </c>
      <c r="M13" s="63">
        <f t="shared" si="4"/>
        <v>250</v>
      </c>
      <c r="N13" s="91">
        <f t="shared" si="5"/>
        <v>0</v>
      </c>
    </row>
    <row r="14" spans="1:18">
      <c r="A14" s="39">
        <v>21</v>
      </c>
      <c r="B14" s="80" t="s">
        <v>187</v>
      </c>
      <c r="C14" s="90">
        <v>20433</v>
      </c>
      <c r="D14" s="90">
        <v>22641</v>
      </c>
      <c r="E14" s="90">
        <v>23026</v>
      </c>
      <c r="F14" s="90"/>
      <c r="G14" s="90"/>
      <c r="H14" s="90"/>
      <c r="I14" s="84">
        <f t="shared" si="0"/>
        <v>6.2909886900995478E-3</v>
      </c>
      <c r="J14" s="84">
        <f t="shared" si="1"/>
        <v>0.12690255958498509</v>
      </c>
      <c r="K14" s="48">
        <f t="shared" si="2"/>
        <v>2593</v>
      </c>
      <c r="L14" s="38">
        <f t="shared" si="3"/>
        <v>1.3468590602632426E-2</v>
      </c>
      <c r="M14" s="63">
        <f t="shared" si="4"/>
        <v>385</v>
      </c>
      <c r="N14" s="91">
        <f t="shared" si="5"/>
        <v>0</v>
      </c>
      <c r="O14" s="2"/>
      <c r="P14" s="53"/>
    </row>
    <row r="15" spans="1:18">
      <c r="A15" s="39">
        <v>22</v>
      </c>
      <c r="B15" s="80" t="s">
        <v>188</v>
      </c>
      <c r="C15" s="90">
        <v>197075</v>
      </c>
      <c r="D15" s="90">
        <v>208467</v>
      </c>
      <c r="E15" s="90">
        <v>208774</v>
      </c>
      <c r="F15" s="90"/>
      <c r="G15" s="90"/>
      <c r="H15" s="90"/>
      <c r="I15" s="84">
        <f t="shared" si="0"/>
        <v>5.7039645304735646E-2</v>
      </c>
      <c r="J15" s="84">
        <f t="shared" si="1"/>
        <v>5.9363186604084739E-2</v>
      </c>
      <c r="K15" s="48">
        <f t="shared" si="2"/>
        <v>11699</v>
      </c>
      <c r="L15" s="38">
        <f t="shared" si="3"/>
        <v>6.0767081164750006E-2</v>
      </c>
      <c r="M15" s="63">
        <f t="shared" si="4"/>
        <v>307</v>
      </c>
      <c r="N15" s="91">
        <f t="shared" si="5"/>
        <v>0</v>
      </c>
      <c r="O15" s="2"/>
      <c r="P15" s="53"/>
    </row>
    <row r="16" spans="1:18">
      <c r="A16" s="39">
        <v>23</v>
      </c>
      <c r="B16" s="80" t="s">
        <v>189</v>
      </c>
      <c r="C16" s="90">
        <v>211026</v>
      </c>
      <c r="D16" s="90">
        <v>228354</v>
      </c>
      <c r="E16" s="90">
        <v>223996</v>
      </c>
      <c r="F16" s="90"/>
      <c r="G16" s="90"/>
      <c r="H16" s="90"/>
      <c r="I16" s="84">
        <f t="shared" si="0"/>
        <v>6.1198484436182504E-2</v>
      </c>
      <c r="J16" s="84">
        <f t="shared" si="1"/>
        <v>6.1461620842929304E-2</v>
      </c>
      <c r="K16" s="48">
        <f t="shared" si="2"/>
        <v>12970</v>
      </c>
      <c r="L16" s="38">
        <f t="shared" si="3"/>
        <v>6.736892407101526E-2</v>
      </c>
      <c r="M16" s="63">
        <f t="shared" si="4"/>
        <v>-4358</v>
      </c>
      <c r="N16" s="91">
        <f t="shared" si="5"/>
        <v>0</v>
      </c>
      <c r="O16" s="2"/>
      <c r="P16" s="53"/>
    </row>
    <row r="17" spans="1:21">
      <c r="A17" s="39">
        <v>24</v>
      </c>
      <c r="B17" s="80" t="s">
        <v>190</v>
      </c>
      <c r="C17" s="90">
        <v>140596</v>
      </c>
      <c r="D17" s="90">
        <v>168084</v>
      </c>
      <c r="E17" s="90">
        <v>166554</v>
      </c>
      <c r="F17" s="90"/>
      <c r="G17" s="90"/>
      <c r="H17" s="90"/>
      <c r="I17" s="84">
        <f t="shared" si="0"/>
        <v>4.5504617835961089E-2</v>
      </c>
      <c r="J17" s="84">
        <f t="shared" si="1"/>
        <v>0.18462829667984865</v>
      </c>
      <c r="K17" s="48">
        <f t="shared" si="2"/>
        <v>25958</v>
      </c>
      <c r="L17" s="38">
        <f t="shared" si="3"/>
        <v>0.13483134395030177</v>
      </c>
      <c r="M17" s="63">
        <f t="shared" si="4"/>
        <v>-1530</v>
      </c>
      <c r="N17" s="91">
        <f t="shared" si="5"/>
        <v>0</v>
      </c>
      <c r="O17" s="2"/>
      <c r="P17" s="53"/>
    </row>
    <row r="18" spans="1:21">
      <c r="A18" s="39">
        <v>25</v>
      </c>
      <c r="B18" s="80" t="s">
        <v>191</v>
      </c>
      <c r="C18" s="90">
        <v>369306</v>
      </c>
      <c r="D18" s="90">
        <v>379581</v>
      </c>
      <c r="E18" s="90">
        <v>380837</v>
      </c>
      <c r="F18" s="90"/>
      <c r="G18" s="90"/>
      <c r="H18" s="90"/>
      <c r="I18" s="84">
        <f t="shared" si="0"/>
        <v>0.10404939024456882</v>
      </c>
      <c r="J18" s="84">
        <f t="shared" si="1"/>
        <v>3.1223429892826005E-2</v>
      </c>
      <c r="K18" s="48">
        <f t="shared" si="2"/>
        <v>11531</v>
      </c>
      <c r="L18" s="38">
        <f t="shared" si="3"/>
        <v>5.9894453620884885E-2</v>
      </c>
      <c r="M18" s="63">
        <f t="shared" si="4"/>
        <v>1256</v>
      </c>
      <c r="N18" s="91">
        <f t="shared" si="5"/>
        <v>0</v>
      </c>
      <c r="O18" s="2"/>
      <c r="P18" s="53"/>
    </row>
    <row r="19" spans="1:21">
      <c r="A19" s="39">
        <v>26</v>
      </c>
      <c r="B19" s="80" t="s">
        <v>192</v>
      </c>
      <c r="C19" s="90">
        <v>32863</v>
      </c>
      <c r="D19" s="90">
        <v>34932</v>
      </c>
      <c r="E19" s="90">
        <v>35227</v>
      </c>
      <c r="F19" s="90"/>
      <c r="G19" s="90"/>
      <c r="H19" s="90"/>
      <c r="I19" s="84">
        <f t="shared" si="0"/>
        <v>9.6244531653842079E-3</v>
      </c>
      <c r="J19" s="84">
        <f t="shared" si="1"/>
        <v>7.1935002890789038E-2</v>
      </c>
      <c r="K19" s="48">
        <f t="shared" si="2"/>
        <v>2364</v>
      </c>
      <c r="L19" s="38">
        <f t="shared" si="3"/>
        <v>1.2279116152959142E-2</v>
      </c>
      <c r="M19" s="63">
        <f t="shared" si="4"/>
        <v>295</v>
      </c>
      <c r="N19" s="91">
        <f t="shared" si="5"/>
        <v>0</v>
      </c>
      <c r="O19" s="2"/>
      <c r="P19" s="53"/>
    </row>
    <row r="20" spans="1:21">
      <c r="A20" s="39">
        <v>27</v>
      </c>
      <c r="B20" s="80" t="s">
        <v>193</v>
      </c>
      <c r="C20" s="90">
        <v>133941</v>
      </c>
      <c r="D20" s="90">
        <v>145280</v>
      </c>
      <c r="E20" s="90">
        <v>144790</v>
      </c>
      <c r="F20" s="90"/>
      <c r="G20" s="90"/>
      <c r="H20" s="90"/>
      <c r="I20" s="84">
        <f t="shared" si="0"/>
        <v>3.9558423192891233E-2</v>
      </c>
      <c r="J20" s="84">
        <f t="shared" si="1"/>
        <v>8.0998350019784837E-2</v>
      </c>
      <c r="K20" s="48">
        <f t="shared" si="2"/>
        <v>10849</v>
      </c>
      <c r="L20" s="38">
        <f t="shared" si="3"/>
        <v>5.6352001329718161E-2</v>
      </c>
      <c r="M20" s="63">
        <f t="shared" si="4"/>
        <v>-490</v>
      </c>
      <c r="N20" s="91">
        <f t="shared" si="5"/>
        <v>0</v>
      </c>
      <c r="O20" s="2"/>
      <c r="P20" s="53"/>
    </row>
    <row r="21" spans="1:21">
      <c r="A21" s="39">
        <v>28</v>
      </c>
      <c r="B21" s="80" t="s">
        <v>194</v>
      </c>
      <c r="C21" s="90">
        <v>144248</v>
      </c>
      <c r="D21" s="90">
        <v>156563</v>
      </c>
      <c r="E21" s="90">
        <v>158441</v>
      </c>
      <c r="F21" s="90"/>
      <c r="G21" s="90"/>
      <c r="H21" s="90"/>
      <c r="I21" s="84">
        <f t="shared" si="0"/>
        <v>4.3288045646141859E-2</v>
      </c>
      <c r="J21" s="84">
        <f t="shared" si="1"/>
        <v>9.8393045310853536E-2</v>
      </c>
      <c r="K21" s="48">
        <f t="shared" si="2"/>
        <v>14193</v>
      </c>
      <c r="L21" s="38">
        <f t="shared" si="3"/>
        <v>7.3721444821890483E-2</v>
      </c>
      <c r="M21" s="63">
        <f t="shared" si="4"/>
        <v>1878</v>
      </c>
      <c r="N21" s="91">
        <f t="shared" si="5"/>
        <v>0</v>
      </c>
      <c r="O21" s="2"/>
      <c r="P21" s="53"/>
    </row>
    <row r="22" spans="1:21">
      <c r="A22" s="39">
        <v>29</v>
      </c>
      <c r="B22" s="80" t="s">
        <v>195</v>
      </c>
      <c r="C22" s="90">
        <v>192836</v>
      </c>
      <c r="D22" s="90">
        <v>202365</v>
      </c>
      <c r="E22" s="90">
        <v>202637</v>
      </c>
      <c r="F22" s="90"/>
      <c r="G22" s="90"/>
      <c r="H22" s="90"/>
      <c r="I22" s="84">
        <f t="shared" si="0"/>
        <v>5.5362940814544515E-2</v>
      </c>
      <c r="J22" s="84">
        <f t="shared" si="1"/>
        <v>5.0825571988632828E-2</v>
      </c>
      <c r="K22" s="48">
        <f t="shared" si="2"/>
        <v>9801</v>
      </c>
      <c r="L22" s="38">
        <f t="shared" si="3"/>
        <v>5.0908467603702434E-2</v>
      </c>
      <c r="M22" s="63">
        <f t="shared" si="4"/>
        <v>272</v>
      </c>
      <c r="N22" s="91">
        <f t="shared" si="5"/>
        <v>0</v>
      </c>
      <c r="O22" s="2"/>
      <c r="P22" s="53"/>
    </row>
    <row r="23" spans="1:21">
      <c r="A23" s="39">
        <v>30</v>
      </c>
      <c r="B23" s="80" t="s">
        <v>196</v>
      </c>
      <c r="C23" s="90">
        <v>46670</v>
      </c>
      <c r="D23" s="90">
        <v>51278</v>
      </c>
      <c r="E23" s="90">
        <v>51778</v>
      </c>
      <c r="F23" s="90"/>
      <c r="G23" s="90"/>
      <c r="H23" s="90"/>
      <c r="I23" s="84">
        <f t="shared" si="0"/>
        <v>1.4146391574566767E-2</v>
      </c>
      <c r="J23" s="84">
        <f t="shared" si="1"/>
        <v>0.10944932504821084</v>
      </c>
      <c r="K23" s="48">
        <f t="shared" si="2"/>
        <v>5108</v>
      </c>
      <c r="L23" s="38">
        <f t="shared" si="3"/>
        <v>2.6532032702756048E-2</v>
      </c>
      <c r="M23" s="63">
        <f t="shared" si="4"/>
        <v>500</v>
      </c>
      <c r="N23" s="91">
        <f t="shared" si="5"/>
        <v>0</v>
      </c>
      <c r="O23" s="2"/>
      <c r="P23" s="53"/>
    </row>
    <row r="24" spans="1:21">
      <c r="A24" s="39">
        <v>31</v>
      </c>
      <c r="B24" s="80" t="s">
        <v>197</v>
      </c>
      <c r="C24" s="90">
        <v>157021</v>
      </c>
      <c r="D24" s="90">
        <v>161996</v>
      </c>
      <c r="E24" s="90">
        <v>160650</v>
      </c>
      <c r="F24" s="90"/>
      <c r="G24" s="90"/>
      <c r="H24" s="90"/>
      <c r="I24" s="84">
        <f t="shared" si="0"/>
        <v>4.3891571834643116E-2</v>
      </c>
      <c r="J24" s="84">
        <f t="shared" si="1"/>
        <v>2.3111558326593257E-2</v>
      </c>
      <c r="K24" s="48">
        <f t="shared" si="2"/>
        <v>3629</v>
      </c>
      <c r="L24" s="38">
        <f t="shared" si="3"/>
        <v>1.8849793789800645E-2</v>
      </c>
      <c r="M24" s="63">
        <f t="shared" si="4"/>
        <v>-1346</v>
      </c>
      <c r="N24" s="91">
        <f t="shared" si="5"/>
        <v>0</v>
      </c>
      <c r="O24" s="2"/>
      <c r="P24" s="19"/>
    </row>
    <row r="25" spans="1:21">
      <c r="A25" s="39">
        <v>32</v>
      </c>
      <c r="B25" s="80" t="s">
        <v>198</v>
      </c>
      <c r="C25" s="90">
        <v>54628</v>
      </c>
      <c r="D25" s="90">
        <v>57781</v>
      </c>
      <c r="E25" s="90">
        <v>58230</v>
      </c>
      <c r="F25" s="90"/>
      <c r="G25" s="90"/>
      <c r="H25" s="90"/>
      <c r="I25" s="84">
        <f t="shared" si="0"/>
        <v>1.5909157970316019E-2</v>
      </c>
      <c r="J25" s="84">
        <f t="shared" si="1"/>
        <v>6.5936882184960091E-2</v>
      </c>
      <c r="K25" s="48">
        <f t="shared" si="2"/>
        <v>3602</v>
      </c>
      <c r="L25" s="38">
        <f t="shared" si="3"/>
        <v>1.8709550077393753E-2</v>
      </c>
      <c r="M25" s="63">
        <f t="shared" si="4"/>
        <v>449</v>
      </c>
      <c r="N25" s="91">
        <f t="shared" si="5"/>
        <v>0</v>
      </c>
      <c r="O25" s="2"/>
      <c r="P25" s="7"/>
    </row>
    <row r="26" spans="1:21">
      <c r="A26" s="39">
        <v>33</v>
      </c>
      <c r="B26" s="80" t="s">
        <v>199</v>
      </c>
      <c r="C26" s="90">
        <v>141232</v>
      </c>
      <c r="D26" s="90">
        <v>145159</v>
      </c>
      <c r="E26" s="90">
        <v>142281</v>
      </c>
      <c r="F26" s="90"/>
      <c r="G26" s="90"/>
      <c r="H26" s="90"/>
      <c r="I26" s="84">
        <f t="shared" si="0"/>
        <v>3.8872933284810812E-2</v>
      </c>
      <c r="J26" s="84">
        <f t="shared" si="1"/>
        <v>7.4274951852271436E-3</v>
      </c>
      <c r="K26" s="48">
        <f t="shared" si="2"/>
        <v>1049</v>
      </c>
      <c r="L26" s="38">
        <f t="shared" si="3"/>
        <v>5.4487279375863536E-3</v>
      </c>
      <c r="M26" s="63">
        <f t="shared" si="4"/>
        <v>-2878</v>
      </c>
      <c r="N26" s="91">
        <f t="shared" si="5"/>
        <v>0</v>
      </c>
      <c r="O26" s="2"/>
      <c r="P26" s="7"/>
    </row>
    <row r="27" spans="1:21" s="101" customFormat="1">
      <c r="A27" s="187" t="s">
        <v>256</v>
      </c>
      <c r="B27" s="187"/>
      <c r="C27" s="60">
        <v>3467634</v>
      </c>
      <c r="D27" s="60">
        <v>3668237</v>
      </c>
      <c r="E27" s="60">
        <v>3660156</v>
      </c>
      <c r="F27" s="60"/>
      <c r="G27" s="60"/>
      <c r="H27" s="60"/>
      <c r="I27" s="92">
        <f t="shared" si="0"/>
        <v>1</v>
      </c>
      <c r="J27" s="92">
        <f t="shared" si="1"/>
        <v>5.5519700175970126E-2</v>
      </c>
      <c r="K27" s="90">
        <f t="shared" si="2"/>
        <v>192522</v>
      </c>
      <c r="L27" s="93">
        <f t="shared" si="3"/>
        <v>1</v>
      </c>
      <c r="M27" s="90">
        <f t="shared" si="4"/>
        <v>-8081</v>
      </c>
      <c r="N27" s="91">
        <f t="shared" si="5"/>
        <v>0</v>
      </c>
      <c r="O27" s="2"/>
      <c r="P27" s="53"/>
      <c r="Q27" s="102"/>
      <c r="R27" s="102"/>
      <c r="S27" s="102"/>
      <c r="T27" s="102"/>
      <c r="U27" s="102"/>
    </row>
    <row r="28" spans="1:21">
      <c r="I28" s="53"/>
      <c r="K28" s="16"/>
      <c r="L28" s="15"/>
      <c r="N28" s="7"/>
      <c r="O28" s="2"/>
      <c r="P28" s="7"/>
    </row>
    <row r="29" spans="1:21">
      <c r="C29" s="114"/>
      <c r="D29" s="100"/>
      <c r="E29" s="114"/>
      <c r="F29" s="118"/>
      <c r="G29" s="150"/>
      <c r="H29" s="150"/>
      <c r="N29" s="7"/>
      <c r="O29" s="2"/>
      <c r="P29" s="7"/>
    </row>
    <row r="30" spans="1:21">
      <c r="E30" s="150"/>
      <c r="F30" s="150"/>
      <c r="N30" s="7"/>
      <c r="O30" s="2"/>
      <c r="P30" s="7"/>
    </row>
    <row r="31" spans="1:21">
      <c r="B31" s="6"/>
      <c r="N31" s="7"/>
    </row>
    <row r="32" spans="1:21">
      <c r="B32" s="6"/>
      <c r="N32" s="7"/>
    </row>
    <row r="33" spans="2:14">
      <c r="B33" s="6"/>
      <c r="N33" s="7"/>
    </row>
    <row r="34" spans="2:14">
      <c r="B34" s="51"/>
      <c r="N34" s="7"/>
    </row>
    <row r="35" spans="2:14">
      <c r="B35" s="6"/>
      <c r="N35" s="7"/>
    </row>
    <row r="36" spans="2:14">
      <c r="B36" s="6"/>
      <c r="N36" s="7"/>
    </row>
    <row r="37" spans="2:14">
      <c r="B37" s="6"/>
      <c r="N37" s="6"/>
    </row>
    <row r="38" spans="2:14">
      <c r="N38" s="6"/>
    </row>
    <row r="39" spans="2:14">
      <c r="N39" s="6"/>
    </row>
    <row r="40" spans="2:14">
      <c r="N40" s="6"/>
    </row>
    <row r="41" spans="2:14">
      <c r="N41" s="6"/>
    </row>
    <row r="42" spans="2:14">
      <c r="N42" s="6"/>
    </row>
    <row r="43" spans="2:14">
      <c r="N43" s="6"/>
    </row>
    <row r="44" spans="2:14">
      <c r="N44" s="6"/>
    </row>
    <row r="45" spans="2:14">
      <c r="N45" s="6"/>
    </row>
    <row r="46" spans="2:14">
      <c r="N46" s="6"/>
    </row>
    <row r="47" spans="2:14">
      <c r="N47" s="6"/>
    </row>
    <row r="48" spans="2:14">
      <c r="N48" s="6"/>
    </row>
    <row r="49" spans="14:14">
      <c r="N49" s="6"/>
    </row>
    <row r="50" spans="14:14">
      <c r="N50" s="6"/>
    </row>
    <row r="51" spans="14:14">
      <c r="N51" s="6"/>
    </row>
    <row r="52" spans="14:14">
      <c r="N52" s="6"/>
    </row>
    <row r="53" spans="14:14">
      <c r="N53" s="6"/>
    </row>
    <row r="54" spans="14:14">
      <c r="N54" s="6"/>
    </row>
    <row r="55" spans="14:14">
      <c r="N55" s="6"/>
    </row>
    <row r="56" spans="14:14">
      <c r="N56" s="6"/>
    </row>
    <row r="57" spans="14:14">
      <c r="N57" s="6"/>
    </row>
    <row r="58" spans="14:14">
      <c r="N58" s="6"/>
    </row>
    <row r="59" spans="14:14">
      <c r="N59" s="6"/>
    </row>
    <row r="60" spans="14:14">
      <c r="N60" s="6"/>
    </row>
    <row r="61" spans="14:14">
      <c r="N61" s="6"/>
    </row>
    <row r="62" spans="14:14">
      <c r="N62" s="6"/>
    </row>
    <row r="63" spans="14:14">
      <c r="N63" s="6"/>
    </row>
    <row r="64" spans="14:14">
      <c r="N64" s="6"/>
    </row>
    <row r="65" spans="14:14">
      <c r="N65" s="6"/>
    </row>
    <row r="66" spans="14:14">
      <c r="N66" s="6"/>
    </row>
    <row r="67" spans="14:14">
      <c r="N67" s="6"/>
    </row>
    <row r="68" spans="14:14">
      <c r="N68" s="6"/>
    </row>
    <row r="69" spans="14:14">
      <c r="N69" s="6"/>
    </row>
    <row r="70" spans="14:14">
      <c r="N70" s="6"/>
    </row>
    <row r="71" spans="14:14">
      <c r="N71" s="6"/>
    </row>
    <row r="72" spans="14:14">
      <c r="N72" s="6"/>
    </row>
    <row r="73" spans="14:14">
      <c r="N73" s="6"/>
    </row>
    <row r="74" spans="14:14">
      <c r="N74" s="6"/>
    </row>
    <row r="75" spans="14:14">
      <c r="N75" s="6"/>
    </row>
    <row r="76" spans="14:14">
      <c r="N76" s="6"/>
    </row>
    <row r="77" spans="14:14">
      <c r="N77" s="6"/>
    </row>
    <row r="78" spans="14:14">
      <c r="N78" s="6"/>
    </row>
    <row r="79" spans="14:14">
      <c r="N79" s="6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topLeftCell="C1" zoomScale="80" zoomScaleNormal="80" workbookViewId="0">
      <pane ySplit="2" topLeftCell="A72" activePane="bottomLeft" state="frozen"/>
      <selection activeCell="W1" sqref="W1"/>
      <selection pane="bottomLeft" sqref="A1:N84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3" width="29.7109375" style="4" customWidth="1"/>
    <col min="14" max="14" width="25.42578125" style="4" customWidth="1"/>
    <col min="15" max="16384" width="9.140625" style="4"/>
  </cols>
  <sheetData>
    <row r="1" spans="1:14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4" ht="45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85" t="s">
        <v>297</v>
      </c>
      <c r="J2" s="85" t="s">
        <v>292</v>
      </c>
      <c r="K2" s="85" t="s">
        <v>293</v>
      </c>
      <c r="L2" s="85" t="s">
        <v>298</v>
      </c>
      <c r="M2" s="89" t="s">
        <v>296</v>
      </c>
      <c r="N2" s="152" t="s">
        <v>295</v>
      </c>
    </row>
    <row r="3" spans="1:14">
      <c r="A3" s="40">
        <v>1</v>
      </c>
      <c r="B3" s="95" t="s">
        <v>1</v>
      </c>
      <c r="C3" s="91">
        <v>289052</v>
      </c>
      <c r="D3" s="91">
        <v>314083</v>
      </c>
      <c r="E3" s="91">
        <v>308907</v>
      </c>
      <c r="F3" s="91"/>
      <c r="G3" s="90"/>
      <c r="H3" s="91"/>
      <c r="I3" s="92">
        <f t="shared" ref="I3:I66" si="0">E3/$E$84</f>
        <v>2.1726120499800574E-2</v>
      </c>
      <c r="J3" s="92">
        <f t="shared" ref="J3:J66" si="1">(E3-C3)/C3</f>
        <v>6.869006268768249E-2</v>
      </c>
      <c r="K3" s="90">
        <f t="shared" ref="K3:K66" si="2">E3-C3</f>
        <v>19855</v>
      </c>
      <c r="L3" s="93">
        <f>K3/$K$84</f>
        <v>1.801256661156905E-2</v>
      </c>
      <c r="M3" s="91">
        <f t="shared" ref="M3:M66" si="3">E3-D3</f>
        <v>-5176</v>
      </c>
      <c r="N3" s="91">
        <f>H3-G3</f>
        <v>0</v>
      </c>
    </row>
    <row r="4" spans="1:14">
      <c r="A4" s="40">
        <v>2</v>
      </c>
      <c r="B4" s="95" t="s">
        <v>2</v>
      </c>
      <c r="C4" s="91">
        <v>44385</v>
      </c>
      <c r="D4" s="91">
        <v>54586</v>
      </c>
      <c r="E4" s="91">
        <v>52282</v>
      </c>
      <c r="F4" s="91"/>
      <c r="G4" s="90"/>
      <c r="H4" s="91"/>
      <c r="I4" s="92">
        <f t="shared" si="0"/>
        <v>3.6771100427331642E-3</v>
      </c>
      <c r="J4" s="92">
        <f t="shared" si="1"/>
        <v>0.17792046862678834</v>
      </c>
      <c r="K4" s="90">
        <f t="shared" si="2"/>
        <v>7897</v>
      </c>
      <c r="L4" s="93">
        <f t="shared" ref="L4:L67" si="4">K4/$K$84</f>
        <v>7.1642023939340604E-3</v>
      </c>
      <c r="M4" s="91">
        <f t="shared" si="3"/>
        <v>-2304</v>
      </c>
      <c r="N4" s="91">
        <f t="shared" ref="N4:N67" si="5">H4-G4</f>
        <v>0</v>
      </c>
    </row>
    <row r="5" spans="1:14">
      <c r="A5" s="40">
        <v>3</v>
      </c>
      <c r="B5" s="95" t="s">
        <v>3</v>
      </c>
      <c r="C5" s="91">
        <v>80850</v>
      </c>
      <c r="D5" s="91">
        <v>93668</v>
      </c>
      <c r="E5" s="91">
        <v>89361</v>
      </c>
      <c r="F5" s="91"/>
      <c r="G5" s="90"/>
      <c r="H5" s="91"/>
      <c r="I5" s="92">
        <f t="shared" si="0"/>
        <v>6.2849590782425744E-3</v>
      </c>
      <c r="J5" s="92">
        <f t="shared" si="1"/>
        <v>0.10526901669758813</v>
      </c>
      <c r="K5" s="90">
        <f t="shared" si="2"/>
        <v>8511</v>
      </c>
      <c r="L5" s="93">
        <f t="shared" si="4"/>
        <v>7.7212266145083941E-3</v>
      </c>
      <c r="M5" s="91">
        <f t="shared" si="3"/>
        <v>-4307</v>
      </c>
      <c r="N5" s="91">
        <f t="shared" si="5"/>
        <v>0</v>
      </c>
    </row>
    <row r="6" spans="1:14">
      <c r="A6" s="40">
        <v>4</v>
      </c>
      <c r="B6" s="95" t="s">
        <v>4</v>
      </c>
      <c r="C6" s="91">
        <v>19523</v>
      </c>
      <c r="D6" s="91">
        <v>27641</v>
      </c>
      <c r="E6" s="91">
        <v>26368</v>
      </c>
      <c r="F6" s="91"/>
      <c r="G6" s="90"/>
      <c r="H6" s="91"/>
      <c r="I6" s="92">
        <f t="shared" si="0"/>
        <v>1.8545204392867159E-3</v>
      </c>
      <c r="J6" s="92">
        <f t="shared" si="1"/>
        <v>0.35061209855042769</v>
      </c>
      <c r="K6" s="90">
        <f t="shared" si="2"/>
        <v>6845</v>
      </c>
      <c r="L6" s="93">
        <f t="shared" si="4"/>
        <v>6.2098221332757561E-3</v>
      </c>
      <c r="M6" s="91">
        <f t="shared" si="3"/>
        <v>-1273</v>
      </c>
      <c r="N6" s="91">
        <f t="shared" si="5"/>
        <v>0</v>
      </c>
    </row>
    <row r="7" spans="1:14">
      <c r="A7" s="40">
        <v>5</v>
      </c>
      <c r="B7" s="95" t="s">
        <v>5</v>
      </c>
      <c r="C7" s="91">
        <v>36636</v>
      </c>
      <c r="D7" s="91">
        <v>42194</v>
      </c>
      <c r="E7" s="91">
        <v>40711</v>
      </c>
      <c r="F7" s="91"/>
      <c r="G7" s="90"/>
      <c r="H7" s="91"/>
      <c r="I7" s="92">
        <f t="shared" si="0"/>
        <v>2.8632957222315489E-3</v>
      </c>
      <c r="J7" s="92">
        <f t="shared" si="1"/>
        <v>0.11122939185500601</v>
      </c>
      <c r="K7" s="90">
        <f t="shared" si="2"/>
        <v>4075</v>
      </c>
      <c r="L7" s="93">
        <f t="shared" si="4"/>
        <v>3.6968627016944785E-3</v>
      </c>
      <c r="M7" s="91">
        <f t="shared" si="3"/>
        <v>-1483</v>
      </c>
      <c r="N7" s="91">
        <f t="shared" si="5"/>
        <v>0</v>
      </c>
    </row>
    <row r="8" spans="1:14">
      <c r="A8" s="40">
        <v>6</v>
      </c>
      <c r="B8" s="95" t="s">
        <v>6</v>
      </c>
      <c r="C8" s="91">
        <v>1050982</v>
      </c>
      <c r="D8" s="91">
        <v>1143615</v>
      </c>
      <c r="E8" s="91">
        <v>1125291</v>
      </c>
      <c r="F8" s="91"/>
      <c r="G8" s="90"/>
      <c r="H8" s="91"/>
      <c r="I8" s="92">
        <f t="shared" si="0"/>
        <v>7.9144233906454323E-2</v>
      </c>
      <c r="J8" s="92">
        <f t="shared" si="1"/>
        <v>7.0704350788120068E-2</v>
      </c>
      <c r="K8" s="90">
        <f t="shared" si="2"/>
        <v>74309</v>
      </c>
      <c r="L8" s="93">
        <f t="shared" si="4"/>
        <v>6.7413538773058904E-2</v>
      </c>
      <c r="M8" s="91">
        <f t="shared" si="3"/>
        <v>-18324</v>
      </c>
      <c r="N8" s="91">
        <f t="shared" si="5"/>
        <v>0</v>
      </c>
    </row>
    <row r="9" spans="1:14">
      <c r="A9" s="40">
        <v>7</v>
      </c>
      <c r="B9" s="95" t="s">
        <v>7</v>
      </c>
      <c r="C9" s="91">
        <v>415078</v>
      </c>
      <c r="D9" s="91">
        <v>464007</v>
      </c>
      <c r="E9" s="91">
        <v>460087</v>
      </c>
      <c r="F9" s="91"/>
      <c r="G9" s="90"/>
      <c r="H9" s="91"/>
      <c r="I9" s="92">
        <f t="shared" si="0"/>
        <v>3.235894817013453E-2</v>
      </c>
      <c r="J9" s="92">
        <f t="shared" si="1"/>
        <v>0.10843504112480064</v>
      </c>
      <c r="K9" s="90">
        <f t="shared" si="2"/>
        <v>45009</v>
      </c>
      <c r="L9" s="93">
        <f t="shared" si="4"/>
        <v>4.0832415543697369E-2</v>
      </c>
      <c r="M9" s="91">
        <f t="shared" si="3"/>
        <v>-3920</v>
      </c>
      <c r="N9" s="91">
        <f t="shared" si="5"/>
        <v>0</v>
      </c>
    </row>
    <row r="10" spans="1:14">
      <c r="A10" s="40">
        <v>8</v>
      </c>
      <c r="B10" s="95" t="s">
        <v>8</v>
      </c>
      <c r="C10" s="91">
        <v>21516</v>
      </c>
      <c r="D10" s="91">
        <v>25567</v>
      </c>
      <c r="E10" s="91">
        <v>25250</v>
      </c>
      <c r="F10" s="91"/>
      <c r="G10" s="90"/>
      <c r="H10" s="91"/>
      <c r="I10" s="92">
        <f t="shared" si="0"/>
        <v>1.775888997724119E-3</v>
      </c>
      <c r="J10" s="92">
        <f t="shared" si="1"/>
        <v>0.17354526863729317</v>
      </c>
      <c r="K10" s="90">
        <f t="shared" si="2"/>
        <v>3734</v>
      </c>
      <c r="L10" s="93">
        <f t="shared" si="4"/>
        <v>3.3875056019944008E-3</v>
      </c>
      <c r="M10" s="91">
        <f t="shared" si="3"/>
        <v>-317</v>
      </c>
      <c r="N10" s="91">
        <f t="shared" si="5"/>
        <v>0</v>
      </c>
    </row>
    <row r="11" spans="1:14">
      <c r="A11" s="40">
        <v>9</v>
      </c>
      <c r="B11" s="95" t="s">
        <v>9</v>
      </c>
      <c r="C11" s="91">
        <v>147445</v>
      </c>
      <c r="D11" s="91">
        <v>165092</v>
      </c>
      <c r="E11" s="91">
        <v>161198</v>
      </c>
      <c r="F11" s="91"/>
      <c r="G11" s="90"/>
      <c r="H11" s="91"/>
      <c r="I11" s="92">
        <f t="shared" si="0"/>
        <v>1.1337416025945844E-2</v>
      </c>
      <c r="J11" s="92">
        <f t="shared" si="1"/>
        <v>9.3275458645596665E-2</v>
      </c>
      <c r="K11" s="90">
        <f t="shared" si="2"/>
        <v>13753</v>
      </c>
      <c r="L11" s="93">
        <f t="shared" si="4"/>
        <v>1.2476798217522494E-2</v>
      </c>
      <c r="M11" s="91">
        <f t="shared" si="3"/>
        <v>-3894</v>
      </c>
      <c r="N11" s="91">
        <f t="shared" si="5"/>
        <v>0</v>
      </c>
    </row>
    <row r="12" spans="1:14">
      <c r="A12" s="40">
        <v>10</v>
      </c>
      <c r="B12" s="95" t="s">
        <v>10</v>
      </c>
      <c r="C12" s="91">
        <v>156582</v>
      </c>
      <c r="D12" s="91">
        <v>175985</v>
      </c>
      <c r="E12" s="91">
        <v>173405</v>
      </c>
      <c r="F12" s="91"/>
      <c r="G12" s="90"/>
      <c r="H12" s="91"/>
      <c r="I12" s="92">
        <f t="shared" si="0"/>
        <v>1.2195961649518847E-2</v>
      </c>
      <c r="J12" s="92">
        <f t="shared" si="1"/>
        <v>0.10743891379596633</v>
      </c>
      <c r="K12" s="90">
        <f t="shared" si="2"/>
        <v>16823</v>
      </c>
      <c r="L12" s="93">
        <f t="shared" si="4"/>
        <v>1.5261919320394163E-2</v>
      </c>
      <c r="M12" s="91">
        <f t="shared" si="3"/>
        <v>-2580</v>
      </c>
      <c r="N12" s="91">
        <f t="shared" si="5"/>
        <v>0</v>
      </c>
    </row>
    <row r="13" spans="1:14">
      <c r="A13" s="40">
        <v>11</v>
      </c>
      <c r="B13" s="95" t="s">
        <v>11</v>
      </c>
      <c r="C13" s="91">
        <v>40530</v>
      </c>
      <c r="D13" s="91">
        <v>45702</v>
      </c>
      <c r="E13" s="91">
        <v>44818</v>
      </c>
      <c r="F13" s="91"/>
      <c r="G13" s="90"/>
      <c r="H13" s="91"/>
      <c r="I13" s="92">
        <f t="shared" si="0"/>
        <v>3.152150221782161E-3</v>
      </c>
      <c r="J13" s="92">
        <f t="shared" si="1"/>
        <v>0.10579817419195657</v>
      </c>
      <c r="K13" s="90">
        <f t="shared" si="2"/>
        <v>4288</v>
      </c>
      <c r="L13" s="93">
        <f t="shared" si="4"/>
        <v>3.8900974883106561E-3</v>
      </c>
      <c r="M13" s="91">
        <f t="shared" si="3"/>
        <v>-884</v>
      </c>
      <c r="N13" s="91">
        <f t="shared" si="5"/>
        <v>0</v>
      </c>
    </row>
    <row r="14" spans="1:14">
      <c r="A14" s="40">
        <v>12</v>
      </c>
      <c r="B14" s="95" t="s">
        <v>12</v>
      </c>
      <c r="C14" s="91">
        <v>18701</v>
      </c>
      <c r="D14" s="91">
        <v>28051</v>
      </c>
      <c r="E14" s="91">
        <v>24409</v>
      </c>
      <c r="F14" s="91"/>
      <c r="G14" s="90"/>
      <c r="H14" s="91"/>
      <c r="I14" s="92">
        <f t="shared" si="0"/>
        <v>1.7167395859583375E-3</v>
      </c>
      <c r="J14" s="92">
        <f t="shared" si="1"/>
        <v>0.30522431955510398</v>
      </c>
      <c r="K14" s="90">
        <f t="shared" si="2"/>
        <v>5708</v>
      </c>
      <c r="L14" s="93">
        <f t="shared" si="4"/>
        <v>5.1783293990851735E-3</v>
      </c>
      <c r="M14" s="91">
        <f t="shared" si="3"/>
        <v>-3642</v>
      </c>
      <c r="N14" s="91">
        <f t="shared" si="5"/>
        <v>0</v>
      </c>
    </row>
    <row r="15" spans="1:14">
      <c r="A15" s="40">
        <v>13</v>
      </c>
      <c r="B15" s="95" t="s">
        <v>13</v>
      </c>
      <c r="C15" s="91">
        <v>17570</v>
      </c>
      <c r="D15" s="91">
        <v>26652</v>
      </c>
      <c r="E15" s="91">
        <v>25420</v>
      </c>
      <c r="F15" s="91"/>
      <c r="G15" s="90"/>
      <c r="H15" s="91"/>
      <c r="I15" s="92">
        <f t="shared" si="0"/>
        <v>1.787845478104836E-3</v>
      </c>
      <c r="J15" s="92">
        <f t="shared" si="1"/>
        <v>0.44678429140580533</v>
      </c>
      <c r="K15" s="90">
        <f t="shared" si="2"/>
        <v>7850</v>
      </c>
      <c r="L15" s="93">
        <f t="shared" si="4"/>
        <v>7.1215637320985658E-3</v>
      </c>
      <c r="M15" s="91">
        <f t="shared" si="3"/>
        <v>-1232</v>
      </c>
      <c r="N15" s="91">
        <f t="shared" si="5"/>
        <v>0</v>
      </c>
    </row>
    <row r="16" spans="1:14">
      <c r="A16" s="40">
        <v>14</v>
      </c>
      <c r="B16" s="95" t="s">
        <v>14</v>
      </c>
      <c r="C16" s="91">
        <v>53336</v>
      </c>
      <c r="D16" s="91">
        <v>59154</v>
      </c>
      <c r="E16" s="91">
        <v>56860</v>
      </c>
      <c r="F16" s="91"/>
      <c r="G16" s="90"/>
      <c r="H16" s="91"/>
      <c r="I16" s="92">
        <f t="shared" si="0"/>
        <v>3.9990910261621156E-3</v>
      </c>
      <c r="J16" s="92">
        <f t="shared" si="1"/>
        <v>6.6071696415179237E-2</v>
      </c>
      <c r="K16" s="90">
        <f t="shared" si="2"/>
        <v>3524</v>
      </c>
      <c r="L16" s="93">
        <f t="shared" si="4"/>
        <v>3.1969924320911268E-3</v>
      </c>
      <c r="M16" s="91">
        <f t="shared" si="3"/>
        <v>-2294</v>
      </c>
      <c r="N16" s="91">
        <f t="shared" si="5"/>
        <v>0</v>
      </c>
    </row>
    <row r="17" spans="1:14">
      <c r="A17" s="40">
        <v>15</v>
      </c>
      <c r="B17" s="95" t="s">
        <v>15</v>
      </c>
      <c r="C17" s="91">
        <v>31775</v>
      </c>
      <c r="D17" s="91">
        <v>37602</v>
      </c>
      <c r="E17" s="91">
        <v>35679</v>
      </c>
      <c r="F17" s="91"/>
      <c r="G17" s="90"/>
      <c r="H17" s="91"/>
      <c r="I17" s="92">
        <f t="shared" si="0"/>
        <v>2.5093839029623304E-3</v>
      </c>
      <c r="J17" s="92">
        <f t="shared" si="1"/>
        <v>0.12286388670338316</v>
      </c>
      <c r="K17" s="90">
        <f t="shared" si="2"/>
        <v>3904</v>
      </c>
      <c r="L17" s="93">
        <f t="shared" si="4"/>
        <v>3.5417305490589557E-3</v>
      </c>
      <c r="M17" s="91">
        <f t="shared" si="3"/>
        <v>-1923</v>
      </c>
      <c r="N17" s="91">
        <f t="shared" si="5"/>
        <v>0</v>
      </c>
    </row>
    <row r="18" spans="1:14">
      <c r="A18" s="40">
        <v>16</v>
      </c>
      <c r="B18" s="95" t="s">
        <v>16</v>
      </c>
      <c r="C18" s="91">
        <v>649041</v>
      </c>
      <c r="D18" s="91">
        <v>698767</v>
      </c>
      <c r="E18" s="91">
        <v>694152</v>
      </c>
      <c r="F18" s="91"/>
      <c r="G18" s="90"/>
      <c r="H18" s="91"/>
      <c r="I18" s="92">
        <f t="shared" si="0"/>
        <v>4.8821263348443278E-2</v>
      </c>
      <c r="J18" s="92">
        <f t="shared" si="1"/>
        <v>6.9504083717361456E-2</v>
      </c>
      <c r="K18" s="90">
        <f t="shared" si="2"/>
        <v>45111</v>
      </c>
      <c r="L18" s="93">
        <f t="shared" si="4"/>
        <v>4.0924950511936106E-2</v>
      </c>
      <c r="M18" s="91">
        <f t="shared" si="3"/>
        <v>-4615</v>
      </c>
      <c r="N18" s="91">
        <f t="shared" si="5"/>
        <v>0</v>
      </c>
    </row>
    <row r="19" spans="1:14">
      <c r="A19" s="40">
        <v>17</v>
      </c>
      <c r="B19" s="95" t="s">
        <v>17</v>
      </c>
      <c r="C19" s="91">
        <v>77151</v>
      </c>
      <c r="D19" s="91">
        <v>87107</v>
      </c>
      <c r="E19" s="91">
        <v>85513</v>
      </c>
      <c r="F19" s="91"/>
      <c r="G19" s="90"/>
      <c r="H19" s="91"/>
      <c r="I19" s="92">
        <f t="shared" si="0"/>
        <v>6.0143206282131725E-3</v>
      </c>
      <c r="J19" s="92">
        <f t="shared" si="1"/>
        <v>0.10838485567264196</v>
      </c>
      <c r="K19" s="90">
        <f t="shared" si="2"/>
        <v>8362</v>
      </c>
      <c r="L19" s="93">
        <f t="shared" si="4"/>
        <v>7.5860529844341672E-3</v>
      </c>
      <c r="M19" s="91">
        <f t="shared" si="3"/>
        <v>-1594</v>
      </c>
      <c r="N19" s="91">
        <f t="shared" si="5"/>
        <v>0</v>
      </c>
    </row>
    <row r="20" spans="1:14">
      <c r="A20" s="40">
        <v>18</v>
      </c>
      <c r="B20" s="95" t="s">
        <v>18</v>
      </c>
      <c r="C20" s="91">
        <v>23600</v>
      </c>
      <c r="D20" s="91">
        <v>26926</v>
      </c>
      <c r="E20" s="91">
        <v>25403</v>
      </c>
      <c r="F20" s="91"/>
      <c r="G20" s="90"/>
      <c r="H20" s="91"/>
      <c r="I20" s="92">
        <f t="shared" si="0"/>
        <v>1.7866498300667642E-3</v>
      </c>
      <c r="J20" s="92">
        <f t="shared" si="1"/>
        <v>7.6398305084745766E-2</v>
      </c>
      <c r="K20" s="90">
        <f t="shared" si="2"/>
        <v>1803</v>
      </c>
      <c r="L20" s="93">
        <f t="shared" si="4"/>
        <v>1.6356916444552503E-3</v>
      </c>
      <c r="M20" s="91">
        <f t="shared" si="3"/>
        <v>-1523</v>
      </c>
      <c r="N20" s="91">
        <f t="shared" si="5"/>
        <v>0</v>
      </c>
    </row>
    <row r="21" spans="1:14">
      <c r="A21" s="40">
        <v>19</v>
      </c>
      <c r="B21" s="95" t="s">
        <v>19</v>
      </c>
      <c r="C21" s="91">
        <v>53382</v>
      </c>
      <c r="D21" s="91">
        <v>60857</v>
      </c>
      <c r="E21" s="91">
        <v>57811</v>
      </c>
      <c r="F21" s="91"/>
      <c r="G21" s="90"/>
      <c r="H21" s="91"/>
      <c r="I21" s="92">
        <f t="shared" si="0"/>
        <v>4.0659769840565964E-3</v>
      </c>
      <c r="J21" s="92">
        <f t="shared" si="1"/>
        <v>8.2968041661983447E-2</v>
      </c>
      <c r="K21" s="90">
        <f t="shared" si="2"/>
        <v>4429</v>
      </c>
      <c r="L21" s="93">
        <f t="shared" si="4"/>
        <v>4.01801347381714E-3</v>
      </c>
      <c r="M21" s="91">
        <f t="shared" si="3"/>
        <v>-3046</v>
      </c>
      <c r="N21" s="91">
        <f t="shared" si="5"/>
        <v>0</v>
      </c>
    </row>
    <row r="22" spans="1:14">
      <c r="A22" s="40">
        <v>20</v>
      </c>
      <c r="B22" s="95" t="s">
        <v>20</v>
      </c>
      <c r="C22" s="91">
        <v>181987</v>
      </c>
      <c r="D22" s="91">
        <v>199749</v>
      </c>
      <c r="E22" s="91">
        <v>197728</v>
      </c>
      <c r="F22" s="91"/>
      <c r="G22" s="90"/>
      <c r="H22" s="91"/>
      <c r="I22" s="92">
        <f t="shared" si="0"/>
        <v>1.3906652663049293E-2</v>
      </c>
      <c r="J22" s="92">
        <f t="shared" si="1"/>
        <v>8.6495189216812193E-2</v>
      </c>
      <c r="K22" s="90">
        <f t="shared" si="2"/>
        <v>15741</v>
      </c>
      <c r="L22" s="93">
        <f t="shared" si="4"/>
        <v>1.4280322892606818E-2</v>
      </c>
      <c r="M22" s="91">
        <f t="shared" si="3"/>
        <v>-2021</v>
      </c>
      <c r="N22" s="91">
        <f t="shared" si="5"/>
        <v>0</v>
      </c>
    </row>
    <row r="23" spans="1:14">
      <c r="A23" s="40">
        <v>21</v>
      </c>
      <c r="B23" s="95" t="s">
        <v>21</v>
      </c>
      <c r="C23" s="91">
        <v>122486</v>
      </c>
      <c r="D23" s="91">
        <v>149254</v>
      </c>
      <c r="E23" s="91">
        <v>144362</v>
      </c>
      <c r="F23" s="91"/>
      <c r="G23" s="90"/>
      <c r="H23" s="91"/>
      <c r="I23" s="92">
        <f t="shared" si="0"/>
        <v>1.0153302474829675E-2</v>
      </c>
      <c r="J23" s="92">
        <f t="shared" si="1"/>
        <v>0.17860000326567935</v>
      </c>
      <c r="K23" s="90">
        <f t="shared" si="2"/>
        <v>21876</v>
      </c>
      <c r="L23" s="93">
        <f t="shared" si="4"/>
        <v>1.9846029070495316E-2</v>
      </c>
      <c r="M23" s="91">
        <f t="shared" si="3"/>
        <v>-4892</v>
      </c>
      <c r="N23" s="91">
        <f t="shared" si="5"/>
        <v>0</v>
      </c>
    </row>
    <row r="24" spans="1:14">
      <c r="A24" s="40">
        <v>22</v>
      </c>
      <c r="B24" s="95" t="s">
        <v>22</v>
      </c>
      <c r="C24" s="91">
        <v>53909</v>
      </c>
      <c r="D24" s="91">
        <v>60178</v>
      </c>
      <c r="E24" s="91">
        <v>58883</v>
      </c>
      <c r="F24" s="91"/>
      <c r="G24" s="90"/>
      <c r="H24" s="91"/>
      <c r="I24" s="92">
        <f t="shared" si="0"/>
        <v>4.1413731426926462E-3</v>
      </c>
      <c r="J24" s="92">
        <f t="shared" si="1"/>
        <v>9.2266597414160906E-2</v>
      </c>
      <c r="K24" s="90">
        <f t="shared" si="2"/>
        <v>4974</v>
      </c>
      <c r="L24" s="93">
        <f t="shared" si="4"/>
        <v>4.512440509994684E-3</v>
      </c>
      <c r="M24" s="91">
        <f t="shared" si="3"/>
        <v>-1295</v>
      </c>
      <c r="N24" s="91">
        <f t="shared" si="5"/>
        <v>0</v>
      </c>
    </row>
    <row r="25" spans="1:14">
      <c r="A25" s="40">
        <v>23</v>
      </c>
      <c r="B25" s="95" t="s">
        <v>23</v>
      </c>
      <c r="C25" s="91">
        <v>54871</v>
      </c>
      <c r="D25" s="91">
        <v>70923</v>
      </c>
      <c r="E25" s="91">
        <v>66129</v>
      </c>
      <c r="F25" s="91"/>
      <c r="G25" s="90"/>
      <c r="H25" s="91"/>
      <c r="I25" s="92">
        <f t="shared" si="0"/>
        <v>4.6510005358613177E-3</v>
      </c>
      <c r="J25" s="92">
        <f t="shared" si="1"/>
        <v>0.20517213099815931</v>
      </c>
      <c r="K25" s="90">
        <f t="shared" si="2"/>
        <v>11258</v>
      </c>
      <c r="L25" s="93">
        <f t="shared" si="4"/>
        <v>1.0213320317957408E-2</v>
      </c>
      <c r="M25" s="91">
        <f t="shared" si="3"/>
        <v>-4794</v>
      </c>
      <c r="N25" s="91">
        <f t="shared" si="5"/>
        <v>0</v>
      </c>
    </row>
    <row r="26" spans="1:14">
      <c r="A26" s="40">
        <v>24</v>
      </c>
      <c r="B26" s="95" t="s">
        <v>24</v>
      </c>
      <c r="C26" s="91">
        <v>23967</v>
      </c>
      <c r="D26" s="91">
        <v>32165</v>
      </c>
      <c r="E26" s="91">
        <v>29287</v>
      </c>
      <c r="F26" s="91"/>
      <c r="G26" s="90"/>
      <c r="H26" s="91"/>
      <c r="I26" s="92">
        <f t="shared" si="0"/>
        <v>2.0598202406473774E-3</v>
      </c>
      <c r="J26" s="92">
        <f t="shared" si="1"/>
        <v>0.22197187799891518</v>
      </c>
      <c r="K26" s="90">
        <f t="shared" si="2"/>
        <v>5320</v>
      </c>
      <c r="L26" s="93">
        <f t="shared" si="4"/>
        <v>4.8263336375496011E-3</v>
      </c>
      <c r="M26" s="91">
        <f t="shared" si="3"/>
        <v>-2878</v>
      </c>
      <c r="N26" s="91">
        <f t="shared" si="5"/>
        <v>0</v>
      </c>
    </row>
    <row r="27" spans="1:14">
      <c r="A27" s="40">
        <v>25</v>
      </c>
      <c r="B27" s="95" t="s">
        <v>25</v>
      </c>
      <c r="C27" s="91">
        <v>71587</v>
      </c>
      <c r="D27" s="91">
        <v>84723</v>
      </c>
      <c r="E27" s="91">
        <v>80009</v>
      </c>
      <c r="F27" s="91"/>
      <c r="G27" s="90"/>
      <c r="H27" s="91"/>
      <c r="I27" s="92">
        <f t="shared" si="0"/>
        <v>5.6272119928280811E-3</v>
      </c>
      <c r="J27" s="92">
        <f t="shared" si="1"/>
        <v>0.11764705882352941</v>
      </c>
      <c r="K27" s="90">
        <f t="shared" si="2"/>
        <v>8422</v>
      </c>
      <c r="L27" s="93">
        <f t="shared" si="4"/>
        <v>7.6404853186922451E-3</v>
      </c>
      <c r="M27" s="91">
        <f t="shared" si="3"/>
        <v>-4714</v>
      </c>
      <c r="N27" s="91">
        <f t="shared" si="5"/>
        <v>0</v>
      </c>
    </row>
    <row r="28" spans="1:14">
      <c r="A28" s="40">
        <v>26</v>
      </c>
      <c r="B28" s="95" t="s">
        <v>26</v>
      </c>
      <c r="C28" s="91">
        <v>159110</v>
      </c>
      <c r="D28" s="91">
        <v>176841</v>
      </c>
      <c r="E28" s="91">
        <v>171047</v>
      </c>
      <c r="F28" s="91"/>
      <c r="G28" s="90"/>
      <c r="H28" s="91"/>
      <c r="I28" s="92">
        <f t="shared" si="0"/>
        <v>1.2030118233414551E-2</v>
      </c>
      <c r="J28" s="92">
        <f t="shared" si="1"/>
        <v>7.5023568600339388E-2</v>
      </c>
      <c r="K28" s="90">
        <f t="shared" si="2"/>
        <v>11937</v>
      </c>
      <c r="L28" s="93">
        <f t="shared" si="4"/>
        <v>1.082931290064466E-2</v>
      </c>
      <c r="M28" s="91">
        <f t="shared" si="3"/>
        <v>-5794</v>
      </c>
      <c r="N28" s="91">
        <f t="shared" si="5"/>
        <v>0</v>
      </c>
    </row>
    <row r="29" spans="1:14">
      <c r="A29" s="40">
        <v>27</v>
      </c>
      <c r="B29" s="95" t="s">
        <v>27</v>
      </c>
      <c r="C29" s="91">
        <v>259179</v>
      </c>
      <c r="D29" s="91">
        <v>295467</v>
      </c>
      <c r="E29" s="91">
        <v>291657</v>
      </c>
      <c r="F29" s="91"/>
      <c r="G29" s="90"/>
      <c r="H29" s="91"/>
      <c r="I29" s="92">
        <f t="shared" si="0"/>
        <v>2.0512889402345483E-2</v>
      </c>
      <c r="J29" s="92">
        <f t="shared" si="1"/>
        <v>0.12531107844385542</v>
      </c>
      <c r="K29" s="90">
        <f t="shared" si="2"/>
        <v>32478</v>
      </c>
      <c r="L29" s="93">
        <f t="shared" si="4"/>
        <v>2.9464222533897737E-2</v>
      </c>
      <c r="M29" s="91">
        <f t="shared" si="3"/>
        <v>-3810</v>
      </c>
      <c r="N29" s="91">
        <f t="shared" si="5"/>
        <v>0</v>
      </c>
    </row>
    <row r="30" spans="1:14">
      <c r="A30" s="40">
        <v>28</v>
      </c>
      <c r="B30" s="95" t="s">
        <v>28</v>
      </c>
      <c r="C30" s="91">
        <v>48379</v>
      </c>
      <c r="D30" s="91">
        <v>54890</v>
      </c>
      <c r="E30" s="91">
        <v>53149</v>
      </c>
      <c r="F30" s="91"/>
      <c r="G30" s="90"/>
      <c r="H30" s="91"/>
      <c r="I30" s="92">
        <f t="shared" si="0"/>
        <v>3.7380880926748202E-3</v>
      </c>
      <c r="J30" s="92">
        <f t="shared" si="1"/>
        <v>9.8596498480745781E-2</v>
      </c>
      <c r="K30" s="90">
        <f t="shared" si="2"/>
        <v>4770</v>
      </c>
      <c r="L30" s="93">
        <f t="shared" si="4"/>
        <v>4.3273705735172177E-3</v>
      </c>
      <c r="M30" s="91">
        <f t="shared" si="3"/>
        <v>-1741</v>
      </c>
      <c r="N30" s="91">
        <f t="shared" si="5"/>
        <v>0</v>
      </c>
    </row>
    <row r="31" spans="1:14">
      <c r="A31" s="40">
        <v>29</v>
      </c>
      <c r="B31" s="95" t="s">
        <v>29</v>
      </c>
      <c r="C31" s="91">
        <v>12041</v>
      </c>
      <c r="D31" s="91">
        <v>15882</v>
      </c>
      <c r="E31" s="91">
        <v>13959</v>
      </c>
      <c r="F31" s="91"/>
      <c r="G31" s="90"/>
      <c r="H31" s="91"/>
      <c r="I31" s="92">
        <f t="shared" si="0"/>
        <v>9.8176770373191989E-4</v>
      </c>
      <c r="J31" s="92">
        <f t="shared" si="1"/>
        <v>0.15928909559006726</v>
      </c>
      <c r="K31" s="90">
        <f t="shared" si="2"/>
        <v>1918</v>
      </c>
      <c r="L31" s="93">
        <f t="shared" si="4"/>
        <v>1.7400202851165667E-3</v>
      </c>
      <c r="M31" s="91">
        <f t="shared" si="3"/>
        <v>-1923</v>
      </c>
      <c r="N31" s="91">
        <f t="shared" si="5"/>
        <v>0</v>
      </c>
    </row>
    <row r="32" spans="1:14">
      <c r="A32" s="40">
        <v>30</v>
      </c>
      <c r="B32" s="95" t="s">
        <v>30</v>
      </c>
      <c r="C32" s="91">
        <v>12649</v>
      </c>
      <c r="D32" s="91">
        <v>22723</v>
      </c>
      <c r="E32" s="91">
        <v>20348</v>
      </c>
      <c r="F32" s="91"/>
      <c r="G32" s="90"/>
      <c r="H32" s="91"/>
      <c r="I32" s="92">
        <f t="shared" si="0"/>
        <v>1.4311203693342723E-3</v>
      </c>
      <c r="J32" s="92">
        <f t="shared" si="1"/>
        <v>0.60866471657838561</v>
      </c>
      <c r="K32" s="90">
        <f t="shared" si="2"/>
        <v>7699</v>
      </c>
      <c r="L32" s="93">
        <f t="shared" si="4"/>
        <v>6.9845756908824023E-3</v>
      </c>
      <c r="M32" s="91">
        <f t="shared" si="3"/>
        <v>-2375</v>
      </c>
      <c r="N32" s="91">
        <f t="shared" si="5"/>
        <v>0</v>
      </c>
    </row>
    <row r="33" spans="1:14">
      <c r="A33" s="40">
        <v>31</v>
      </c>
      <c r="B33" s="95" t="s">
        <v>31</v>
      </c>
      <c r="C33" s="91">
        <v>152097</v>
      </c>
      <c r="D33" s="91">
        <v>169808</v>
      </c>
      <c r="E33" s="91">
        <v>165702</v>
      </c>
      <c r="F33" s="91"/>
      <c r="G33" s="90"/>
      <c r="H33" s="91"/>
      <c r="I33" s="92">
        <f t="shared" si="0"/>
        <v>1.1654192423797307E-2</v>
      </c>
      <c r="J33" s="92">
        <f t="shared" si="1"/>
        <v>8.9449496045286889E-2</v>
      </c>
      <c r="K33" s="90">
        <f t="shared" si="2"/>
        <v>13605</v>
      </c>
      <c r="L33" s="93">
        <f t="shared" si="4"/>
        <v>1.2342531793019234E-2</v>
      </c>
      <c r="M33" s="91">
        <f t="shared" si="3"/>
        <v>-4106</v>
      </c>
      <c r="N33" s="91">
        <f t="shared" si="5"/>
        <v>0</v>
      </c>
    </row>
    <row r="34" spans="1:14">
      <c r="A34" s="40">
        <v>32</v>
      </c>
      <c r="B34" s="95" t="s">
        <v>32</v>
      </c>
      <c r="C34" s="91">
        <v>53240</v>
      </c>
      <c r="D34" s="91">
        <v>61501</v>
      </c>
      <c r="E34" s="91">
        <v>58918</v>
      </c>
      <c r="F34" s="91"/>
      <c r="G34" s="90"/>
      <c r="H34" s="91"/>
      <c r="I34" s="92">
        <f t="shared" si="0"/>
        <v>4.1438347710063229E-3</v>
      </c>
      <c r="J34" s="92">
        <f t="shared" si="1"/>
        <v>0.10664913598797897</v>
      </c>
      <c r="K34" s="90">
        <f t="shared" si="2"/>
        <v>5678</v>
      </c>
      <c r="L34" s="93">
        <f t="shared" si="4"/>
        <v>5.1511132319561346E-3</v>
      </c>
      <c r="M34" s="91">
        <f t="shared" si="3"/>
        <v>-2583</v>
      </c>
      <c r="N34" s="91">
        <f t="shared" si="5"/>
        <v>0</v>
      </c>
    </row>
    <row r="35" spans="1:14">
      <c r="A35" s="40">
        <v>33</v>
      </c>
      <c r="B35" s="95" t="s">
        <v>33</v>
      </c>
      <c r="C35" s="91">
        <v>230114</v>
      </c>
      <c r="D35" s="91">
        <v>254791</v>
      </c>
      <c r="E35" s="91">
        <v>250690</v>
      </c>
      <c r="F35" s="91"/>
      <c r="G35" s="90"/>
      <c r="H35" s="91"/>
      <c r="I35" s="92">
        <f t="shared" si="0"/>
        <v>1.7631588627305322E-2</v>
      </c>
      <c r="J35" s="92">
        <f t="shared" si="1"/>
        <v>8.9416550057797445E-2</v>
      </c>
      <c r="K35" s="90">
        <f t="shared" si="2"/>
        <v>20576</v>
      </c>
      <c r="L35" s="93">
        <f t="shared" si="4"/>
        <v>1.8666661828236956E-2</v>
      </c>
      <c r="M35" s="91">
        <f t="shared" si="3"/>
        <v>-4101</v>
      </c>
      <c r="N35" s="91">
        <f t="shared" si="5"/>
        <v>0</v>
      </c>
    </row>
    <row r="36" spans="1:14">
      <c r="A36" s="40">
        <v>34</v>
      </c>
      <c r="B36" s="95" t="s">
        <v>34</v>
      </c>
      <c r="C36" s="91">
        <v>3920422</v>
      </c>
      <c r="D36" s="91">
        <v>4126694</v>
      </c>
      <c r="E36" s="91">
        <v>4106048</v>
      </c>
      <c r="F36" s="91"/>
      <c r="G36" s="90"/>
      <c r="H36" s="91"/>
      <c r="I36" s="92">
        <f t="shared" si="0"/>
        <v>0.28878754326048017</v>
      </c>
      <c r="J36" s="92">
        <f t="shared" si="1"/>
        <v>4.7348474220377294E-2</v>
      </c>
      <c r="K36" s="90">
        <f t="shared" si="2"/>
        <v>185626</v>
      </c>
      <c r="L36" s="93">
        <f t="shared" si="4"/>
        <v>0.16840094131650044</v>
      </c>
      <c r="M36" s="91">
        <f t="shared" si="3"/>
        <v>-20646</v>
      </c>
      <c r="N36" s="91">
        <f t="shared" si="5"/>
        <v>0</v>
      </c>
    </row>
    <row r="37" spans="1:14">
      <c r="A37" s="40">
        <v>35</v>
      </c>
      <c r="B37" s="95" t="s">
        <v>35</v>
      </c>
      <c r="C37" s="91">
        <v>846112</v>
      </c>
      <c r="D37" s="91">
        <v>917262</v>
      </c>
      <c r="E37" s="91">
        <v>912364</v>
      </c>
      <c r="F37" s="91"/>
      <c r="G37" s="90"/>
      <c r="H37" s="91"/>
      <c r="I37" s="92">
        <f t="shared" si="0"/>
        <v>6.416860156513142E-2</v>
      </c>
      <c r="J37" s="92">
        <f t="shared" si="1"/>
        <v>7.8301690556332973E-2</v>
      </c>
      <c r="K37" s="90">
        <f t="shared" si="2"/>
        <v>66252</v>
      </c>
      <c r="L37" s="93">
        <f t="shared" si="4"/>
        <v>6.0104183487769962E-2</v>
      </c>
      <c r="M37" s="91">
        <f t="shared" si="3"/>
        <v>-4898</v>
      </c>
      <c r="N37" s="91">
        <f t="shared" si="5"/>
        <v>0</v>
      </c>
    </row>
    <row r="38" spans="1:14">
      <c r="A38" s="40">
        <v>36</v>
      </c>
      <c r="B38" s="95" t="s">
        <v>36</v>
      </c>
      <c r="C38" s="91">
        <v>20603</v>
      </c>
      <c r="D38" s="91">
        <v>25472</v>
      </c>
      <c r="E38" s="91">
        <v>23440</v>
      </c>
      <c r="F38" s="91"/>
      <c r="G38" s="90"/>
      <c r="H38" s="91"/>
      <c r="I38" s="92">
        <f t="shared" si="0"/>
        <v>1.6485876477882516E-3</v>
      </c>
      <c r="J38" s="92">
        <f t="shared" si="1"/>
        <v>0.13769839343784887</v>
      </c>
      <c r="K38" s="90">
        <f t="shared" si="2"/>
        <v>2837</v>
      </c>
      <c r="L38" s="93">
        <f t="shared" si="4"/>
        <v>2.5737422048361315E-3</v>
      </c>
      <c r="M38" s="91">
        <f t="shared" si="3"/>
        <v>-2032</v>
      </c>
      <c r="N38" s="91">
        <f t="shared" si="5"/>
        <v>0</v>
      </c>
    </row>
    <row r="39" spans="1:14">
      <c r="A39" s="40">
        <v>37</v>
      </c>
      <c r="B39" s="95" t="s">
        <v>37</v>
      </c>
      <c r="C39" s="91">
        <v>40273</v>
      </c>
      <c r="D39" s="91">
        <v>49551</v>
      </c>
      <c r="E39" s="91">
        <v>46766</v>
      </c>
      <c r="F39" s="91"/>
      <c r="G39" s="90"/>
      <c r="H39" s="91"/>
      <c r="I39" s="92">
        <f t="shared" si="0"/>
        <v>3.2891574204976697E-3</v>
      </c>
      <c r="J39" s="92">
        <f t="shared" si="1"/>
        <v>0.16122464181958135</v>
      </c>
      <c r="K39" s="90">
        <f t="shared" si="2"/>
        <v>6493</v>
      </c>
      <c r="L39" s="93">
        <f t="shared" si="4"/>
        <v>5.8904857722950309E-3</v>
      </c>
      <c r="M39" s="91">
        <f t="shared" si="3"/>
        <v>-2785</v>
      </c>
      <c r="N39" s="91">
        <f t="shared" si="5"/>
        <v>0</v>
      </c>
    </row>
    <row r="40" spans="1:14">
      <c r="A40" s="40">
        <v>38</v>
      </c>
      <c r="B40" s="95" t="s">
        <v>38</v>
      </c>
      <c r="C40" s="91">
        <v>200251</v>
      </c>
      <c r="D40" s="91">
        <v>220209</v>
      </c>
      <c r="E40" s="91">
        <v>211138</v>
      </c>
      <c r="F40" s="91"/>
      <c r="G40" s="90"/>
      <c r="H40" s="91"/>
      <c r="I40" s="92">
        <f t="shared" si="0"/>
        <v>1.4849807968375249E-2</v>
      </c>
      <c r="J40" s="92">
        <f t="shared" si="1"/>
        <v>5.4366769704021455E-2</v>
      </c>
      <c r="K40" s="90">
        <f t="shared" si="2"/>
        <v>10887</v>
      </c>
      <c r="L40" s="93">
        <f t="shared" si="4"/>
        <v>9.8767470511282908E-3</v>
      </c>
      <c r="M40" s="91">
        <f t="shared" si="3"/>
        <v>-9071</v>
      </c>
      <c r="N40" s="91">
        <f t="shared" si="5"/>
        <v>0</v>
      </c>
    </row>
    <row r="41" spans="1:14">
      <c r="A41" s="40">
        <v>39</v>
      </c>
      <c r="B41" s="95" t="s">
        <v>39</v>
      </c>
      <c r="C41" s="91">
        <v>63428</v>
      </c>
      <c r="D41" s="91">
        <v>69254</v>
      </c>
      <c r="E41" s="91">
        <v>68109</v>
      </c>
      <c r="F41" s="91"/>
      <c r="G41" s="90"/>
      <c r="H41" s="91"/>
      <c r="I41" s="92">
        <f t="shared" si="0"/>
        <v>4.7902583661779017E-3</v>
      </c>
      <c r="J41" s="92">
        <f t="shared" si="1"/>
        <v>7.3800214416346099E-2</v>
      </c>
      <c r="K41" s="90">
        <f t="shared" si="2"/>
        <v>4681</v>
      </c>
      <c r="L41" s="93">
        <f t="shared" si="4"/>
        <v>4.2466292777010688E-3</v>
      </c>
      <c r="M41" s="91">
        <f t="shared" si="3"/>
        <v>-1145</v>
      </c>
      <c r="N41" s="91">
        <f t="shared" si="5"/>
        <v>0</v>
      </c>
    </row>
    <row r="42" spans="1:14">
      <c r="A42" s="40">
        <v>40</v>
      </c>
      <c r="B42" s="95" t="s">
        <v>40</v>
      </c>
      <c r="C42" s="91">
        <v>22697</v>
      </c>
      <c r="D42" s="91">
        <v>27098</v>
      </c>
      <c r="E42" s="91">
        <v>25132</v>
      </c>
      <c r="F42" s="91"/>
      <c r="G42" s="90"/>
      <c r="H42" s="91"/>
      <c r="I42" s="92">
        <f t="shared" si="0"/>
        <v>1.767589793695151E-3</v>
      </c>
      <c r="J42" s="92">
        <f t="shared" si="1"/>
        <v>0.10728290082389744</v>
      </c>
      <c r="K42" s="90">
        <f t="shared" si="2"/>
        <v>2435</v>
      </c>
      <c r="L42" s="93">
        <f t="shared" si="4"/>
        <v>2.2090455653070076E-3</v>
      </c>
      <c r="M42" s="91">
        <f t="shared" si="3"/>
        <v>-1966</v>
      </c>
      <c r="N42" s="91">
        <f t="shared" si="5"/>
        <v>0</v>
      </c>
    </row>
    <row r="43" spans="1:14">
      <c r="A43" s="40">
        <v>41</v>
      </c>
      <c r="B43" s="95" t="s">
        <v>41</v>
      </c>
      <c r="C43" s="91">
        <v>465464</v>
      </c>
      <c r="D43" s="91">
        <v>502060</v>
      </c>
      <c r="E43" s="91">
        <v>499250</v>
      </c>
      <c r="F43" s="91"/>
      <c r="G43" s="90"/>
      <c r="H43" s="91"/>
      <c r="I43" s="92">
        <f t="shared" si="0"/>
        <v>3.5113369588664019E-2</v>
      </c>
      <c r="J43" s="92">
        <f t="shared" si="1"/>
        <v>7.2585634979289479E-2</v>
      </c>
      <c r="K43" s="90">
        <f t="shared" si="2"/>
        <v>33786</v>
      </c>
      <c r="L43" s="93">
        <f t="shared" si="4"/>
        <v>3.065084742072384E-2</v>
      </c>
      <c r="M43" s="91">
        <f t="shared" si="3"/>
        <v>-2810</v>
      </c>
      <c r="N43" s="91">
        <f t="shared" si="5"/>
        <v>0</v>
      </c>
    </row>
    <row r="44" spans="1:14">
      <c r="A44" s="40">
        <v>42</v>
      </c>
      <c r="B44" s="95" t="s">
        <v>42</v>
      </c>
      <c r="C44" s="91">
        <v>275856</v>
      </c>
      <c r="D44" s="91">
        <v>314861</v>
      </c>
      <c r="E44" s="91">
        <v>303683</v>
      </c>
      <c r="F44" s="91"/>
      <c r="G44" s="90"/>
      <c r="H44" s="91"/>
      <c r="I44" s="92">
        <f t="shared" si="0"/>
        <v>2.1358704890924899E-2</v>
      </c>
      <c r="J44" s="92">
        <f t="shared" si="1"/>
        <v>0.10087509425207354</v>
      </c>
      <c r="K44" s="90">
        <f t="shared" si="2"/>
        <v>27827</v>
      </c>
      <c r="L44" s="93">
        <f t="shared" si="4"/>
        <v>2.5244809423325708E-2</v>
      </c>
      <c r="M44" s="91">
        <f t="shared" si="3"/>
        <v>-11178</v>
      </c>
      <c r="N44" s="91">
        <f t="shared" si="5"/>
        <v>0</v>
      </c>
    </row>
    <row r="45" spans="1:14">
      <c r="A45" s="40">
        <v>43</v>
      </c>
      <c r="B45" s="95" t="s">
        <v>43</v>
      </c>
      <c r="C45" s="91">
        <v>76415</v>
      </c>
      <c r="D45" s="91">
        <v>87107</v>
      </c>
      <c r="E45" s="91">
        <v>83623</v>
      </c>
      <c r="F45" s="91"/>
      <c r="G45" s="90"/>
      <c r="H45" s="91"/>
      <c r="I45" s="92">
        <f t="shared" si="0"/>
        <v>5.8813926992746148E-3</v>
      </c>
      <c r="J45" s="92">
        <f t="shared" si="1"/>
        <v>9.432703003337041E-2</v>
      </c>
      <c r="K45" s="90">
        <f t="shared" si="2"/>
        <v>7208</v>
      </c>
      <c r="L45" s="93">
        <f t="shared" si="4"/>
        <v>6.5391377555371289E-3</v>
      </c>
      <c r="M45" s="91">
        <f t="shared" si="3"/>
        <v>-3484</v>
      </c>
      <c r="N45" s="91">
        <f t="shared" si="5"/>
        <v>0</v>
      </c>
    </row>
    <row r="46" spans="1:14">
      <c r="A46" s="40">
        <v>44</v>
      </c>
      <c r="B46" s="95" t="s">
        <v>44</v>
      </c>
      <c r="C46" s="91">
        <v>83728</v>
      </c>
      <c r="D46" s="91">
        <v>100318</v>
      </c>
      <c r="E46" s="91">
        <v>95914</v>
      </c>
      <c r="F46" s="91"/>
      <c r="G46" s="90"/>
      <c r="H46" s="91"/>
      <c r="I46" s="92">
        <f t="shared" si="0"/>
        <v>6.7458462308004419E-3</v>
      </c>
      <c r="J46" s="92">
        <f t="shared" si="1"/>
        <v>0.14554270972673419</v>
      </c>
      <c r="K46" s="90">
        <f t="shared" si="2"/>
        <v>12186</v>
      </c>
      <c r="L46" s="93">
        <f t="shared" si="4"/>
        <v>1.1055207087815684E-2</v>
      </c>
      <c r="M46" s="91">
        <f t="shared" si="3"/>
        <v>-4404</v>
      </c>
      <c r="N46" s="91">
        <f t="shared" si="5"/>
        <v>0</v>
      </c>
    </row>
    <row r="47" spans="1:14">
      <c r="A47" s="40">
        <v>45</v>
      </c>
      <c r="B47" s="95" t="s">
        <v>45</v>
      </c>
      <c r="C47" s="91">
        <v>225953</v>
      </c>
      <c r="D47" s="91">
        <v>250463</v>
      </c>
      <c r="E47" s="91">
        <v>248690</v>
      </c>
      <c r="F47" s="91"/>
      <c r="G47" s="90"/>
      <c r="H47" s="91"/>
      <c r="I47" s="92">
        <f t="shared" si="0"/>
        <v>1.7490924152238067E-2</v>
      </c>
      <c r="J47" s="92">
        <f t="shared" si="1"/>
        <v>0.10062712156952995</v>
      </c>
      <c r="K47" s="90">
        <f t="shared" si="2"/>
        <v>22737</v>
      </c>
      <c r="L47" s="93">
        <f t="shared" si="4"/>
        <v>2.0627133067098739E-2</v>
      </c>
      <c r="M47" s="91">
        <f t="shared" si="3"/>
        <v>-1773</v>
      </c>
      <c r="N47" s="91">
        <f t="shared" si="5"/>
        <v>0</v>
      </c>
    </row>
    <row r="48" spans="1:14">
      <c r="A48" s="40">
        <v>46</v>
      </c>
      <c r="B48" s="95" t="s">
        <v>46</v>
      </c>
      <c r="C48" s="91">
        <v>132529</v>
      </c>
      <c r="D48" s="91">
        <v>147661</v>
      </c>
      <c r="E48" s="91">
        <v>144695</v>
      </c>
      <c r="F48" s="91"/>
      <c r="G48" s="90"/>
      <c r="H48" s="91"/>
      <c r="I48" s="92">
        <f t="shared" si="0"/>
        <v>1.0176723109928372E-2</v>
      </c>
      <c r="J48" s="92">
        <f t="shared" si="1"/>
        <v>9.1798776116925357E-2</v>
      </c>
      <c r="K48" s="90">
        <f t="shared" si="2"/>
        <v>12166</v>
      </c>
      <c r="L48" s="93">
        <f t="shared" si="4"/>
        <v>1.1037062976396325E-2</v>
      </c>
      <c r="M48" s="91">
        <f t="shared" si="3"/>
        <v>-2966</v>
      </c>
      <c r="N48" s="91">
        <f t="shared" si="5"/>
        <v>0</v>
      </c>
    </row>
    <row r="49" spans="1:14">
      <c r="A49" s="40">
        <v>47</v>
      </c>
      <c r="B49" s="95" t="s">
        <v>47</v>
      </c>
      <c r="C49" s="91">
        <v>57664</v>
      </c>
      <c r="D49" s="91">
        <v>81972</v>
      </c>
      <c r="E49" s="91">
        <v>77783</v>
      </c>
      <c r="F49" s="91"/>
      <c r="G49" s="90"/>
      <c r="H49" s="91"/>
      <c r="I49" s="92">
        <f t="shared" si="0"/>
        <v>5.4706524320782242E-3</v>
      </c>
      <c r="J49" s="92">
        <f t="shared" si="1"/>
        <v>0.34890052719200887</v>
      </c>
      <c r="K49" s="90">
        <f t="shared" si="2"/>
        <v>20119</v>
      </c>
      <c r="L49" s="93">
        <f t="shared" si="4"/>
        <v>1.8252068882304594E-2</v>
      </c>
      <c r="M49" s="91">
        <f t="shared" si="3"/>
        <v>-4189</v>
      </c>
      <c r="N49" s="91">
        <f t="shared" si="5"/>
        <v>0</v>
      </c>
    </row>
    <row r="50" spans="1:14">
      <c r="A50" s="40">
        <v>48</v>
      </c>
      <c r="B50" s="95" t="s">
        <v>48</v>
      </c>
      <c r="C50" s="91">
        <v>161972</v>
      </c>
      <c r="D50" s="91">
        <v>181853</v>
      </c>
      <c r="E50" s="91">
        <v>179319</v>
      </c>
      <c r="F50" s="91"/>
      <c r="G50" s="90"/>
      <c r="H50" s="91"/>
      <c r="I50" s="92">
        <f t="shared" si="0"/>
        <v>1.2611906502292726E-2</v>
      </c>
      <c r="J50" s="92">
        <f t="shared" si="1"/>
        <v>0.10709875780999185</v>
      </c>
      <c r="K50" s="90">
        <f t="shared" si="2"/>
        <v>17347</v>
      </c>
      <c r="L50" s="93">
        <f t="shared" si="4"/>
        <v>1.5737295039581378E-2</v>
      </c>
      <c r="M50" s="91">
        <f t="shared" si="3"/>
        <v>-2534</v>
      </c>
      <c r="N50" s="91">
        <f t="shared" si="5"/>
        <v>0</v>
      </c>
    </row>
    <row r="51" spans="1:14">
      <c r="A51" s="40">
        <v>49</v>
      </c>
      <c r="B51" s="95" t="s">
        <v>49</v>
      </c>
      <c r="C51" s="91">
        <v>17439</v>
      </c>
      <c r="D51" s="91">
        <v>25910</v>
      </c>
      <c r="E51" s="91">
        <v>23969</v>
      </c>
      <c r="F51" s="91"/>
      <c r="G51" s="90"/>
      <c r="H51" s="91"/>
      <c r="I51" s="92">
        <f t="shared" si="0"/>
        <v>1.6857934014435411E-3</v>
      </c>
      <c r="J51" s="92">
        <f t="shared" si="1"/>
        <v>0.37444807615115544</v>
      </c>
      <c r="K51" s="90">
        <f t="shared" si="2"/>
        <v>6530</v>
      </c>
      <c r="L51" s="93">
        <f t="shared" si="4"/>
        <v>5.9240523784208458E-3</v>
      </c>
      <c r="M51" s="91">
        <f t="shared" si="3"/>
        <v>-1941</v>
      </c>
      <c r="N51" s="91">
        <f t="shared" si="5"/>
        <v>0</v>
      </c>
    </row>
    <row r="52" spans="1:14">
      <c r="A52" s="40">
        <v>50</v>
      </c>
      <c r="B52" s="95" t="s">
        <v>50</v>
      </c>
      <c r="C52" s="91">
        <v>32383</v>
      </c>
      <c r="D52" s="91">
        <v>38508</v>
      </c>
      <c r="E52" s="91">
        <v>37045</v>
      </c>
      <c r="F52" s="91"/>
      <c r="G52" s="90"/>
      <c r="H52" s="91"/>
      <c r="I52" s="92">
        <f t="shared" si="0"/>
        <v>2.605457739433267E-3</v>
      </c>
      <c r="J52" s="92">
        <f t="shared" si="1"/>
        <v>0.1439644257789581</v>
      </c>
      <c r="K52" s="90">
        <f t="shared" si="2"/>
        <v>4662</v>
      </c>
      <c r="L52" s="93">
        <f t="shared" si="4"/>
        <v>4.2293923718526773E-3</v>
      </c>
      <c r="M52" s="91">
        <f t="shared" si="3"/>
        <v>-1463</v>
      </c>
      <c r="N52" s="91">
        <f t="shared" si="5"/>
        <v>0</v>
      </c>
    </row>
    <row r="53" spans="1:14">
      <c r="A53" s="40">
        <v>51</v>
      </c>
      <c r="B53" s="95" t="s">
        <v>51</v>
      </c>
      <c r="C53" s="91">
        <v>32689</v>
      </c>
      <c r="D53" s="91">
        <v>37657</v>
      </c>
      <c r="E53" s="91">
        <v>35673</v>
      </c>
      <c r="F53" s="91"/>
      <c r="G53" s="90"/>
      <c r="H53" s="91"/>
      <c r="I53" s="92">
        <f t="shared" si="0"/>
        <v>2.5089619095371289E-3</v>
      </c>
      <c r="J53" s="92">
        <f t="shared" si="1"/>
        <v>9.1284529964208147E-2</v>
      </c>
      <c r="K53" s="90">
        <f t="shared" si="2"/>
        <v>2984</v>
      </c>
      <c r="L53" s="93">
        <f t="shared" si="4"/>
        <v>2.7071014237684231E-3</v>
      </c>
      <c r="M53" s="91">
        <f t="shared" si="3"/>
        <v>-1984</v>
      </c>
      <c r="N53" s="91">
        <f t="shared" si="5"/>
        <v>0</v>
      </c>
    </row>
    <row r="54" spans="1:14">
      <c r="A54" s="40">
        <v>52</v>
      </c>
      <c r="B54" s="95" t="s">
        <v>52</v>
      </c>
      <c r="C54" s="91">
        <v>74841</v>
      </c>
      <c r="D54" s="91">
        <v>88049</v>
      </c>
      <c r="E54" s="91">
        <v>85254</v>
      </c>
      <c r="F54" s="91"/>
      <c r="G54" s="90"/>
      <c r="H54" s="91"/>
      <c r="I54" s="92">
        <f t="shared" si="0"/>
        <v>5.9961045786919628E-3</v>
      </c>
      <c r="J54" s="92">
        <f t="shared" si="1"/>
        <v>0.13913496612819176</v>
      </c>
      <c r="K54" s="90">
        <f t="shared" si="2"/>
        <v>10413</v>
      </c>
      <c r="L54" s="93">
        <f t="shared" si="4"/>
        <v>9.4467316104894731E-3</v>
      </c>
      <c r="M54" s="91">
        <f t="shared" si="3"/>
        <v>-2795</v>
      </c>
      <c r="N54" s="91">
        <f t="shared" si="5"/>
        <v>0</v>
      </c>
    </row>
    <row r="55" spans="1:14">
      <c r="A55" s="40">
        <v>53</v>
      </c>
      <c r="B55" s="95" t="s">
        <v>53</v>
      </c>
      <c r="C55" s="91">
        <v>46118</v>
      </c>
      <c r="D55" s="91">
        <v>47046</v>
      </c>
      <c r="E55" s="91">
        <v>44830</v>
      </c>
      <c r="F55" s="91"/>
      <c r="G55" s="90"/>
      <c r="H55" s="91"/>
      <c r="I55" s="92">
        <f t="shared" si="0"/>
        <v>3.1529942086325649E-3</v>
      </c>
      <c r="J55" s="92">
        <f t="shared" si="1"/>
        <v>-2.7928357691140118E-2</v>
      </c>
      <c r="K55" s="90">
        <f t="shared" si="2"/>
        <v>-1288</v>
      </c>
      <c r="L55" s="93">
        <f t="shared" si="4"/>
        <v>-1.1684807754067457E-3</v>
      </c>
      <c r="M55" s="91">
        <f t="shared" si="3"/>
        <v>-2216</v>
      </c>
      <c r="N55" s="91">
        <f t="shared" si="5"/>
        <v>0</v>
      </c>
    </row>
    <row r="56" spans="1:14">
      <c r="A56" s="40">
        <v>54</v>
      </c>
      <c r="B56" s="95" t="s">
        <v>54</v>
      </c>
      <c r="C56" s="91">
        <v>172895</v>
      </c>
      <c r="D56" s="91">
        <v>185522</v>
      </c>
      <c r="E56" s="91">
        <v>183100</v>
      </c>
      <c r="F56" s="91"/>
      <c r="G56" s="90"/>
      <c r="H56" s="91"/>
      <c r="I56" s="92">
        <f t="shared" si="0"/>
        <v>1.2877832692407375E-2</v>
      </c>
      <c r="J56" s="92">
        <f t="shared" si="1"/>
        <v>5.9024263281182224E-2</v>
      </c>
      <c r="K56" s="90">
        <f t="shared" si="2"/>
        <v>10205</v>
      </c>
      <c r="L56" s="93">
        <f t="shared" si="4"/>
        <v>9.2580328517281353E-3</v>
      </c>
      <c r="M56" s="91">
        <f t="shared" si="3"/>
        <v>-2422</v>
      </c>
      <c r="N56" s="91">
        <f t="shared" si="5"/>
        <v>0</v>
      </c>
    </row>
    <row r="57" spans="1:14">
      <c r="A57" s="40">
        <v>55</v>
      </c>
      <c r="B57" s="95" t="s">
        <v>55</v>
      </c>
      <c r="C57" s="91">
        <v>154719</v>
      </c>
      <c r="D57" s="91">
        <v>173996</v>
      </c>
      <c r="E57" s="91">
        <v>170591</v>
      </c>
      <c r="F57" s="91"/>
      <c r="G57" s="90"/>
      <c r="H57" s="91"/>
      <c r="I57" s="92">
        <f t="shared" si="0"/>
        <v>1.1998046733099217E-2</v>
      </c>
      <c r="J57" s="92">
        <f t="shared" si="1"/>
        <v>0.10258597845125679</v>
      </c>
      <c r="K57" s="90">
        <f t="shared" si="2"/>
        <v>15872</v>
      </c>
      <c r="L57" s="93">
        <f t="shared" si="4"/>
        <v>1.4399166822403622E-2</v>
      </c>
      <c r="M57" s="91">
        <f t="shared" si="3"/>
        <v>-3405</v>
      </c>
      <c r="N57" s="91">
        <f t="shared" si="5"/>
        <v>0</v>
      </c>
    </row>
    <row r="58" spans="1:14">
      <c r="A58" s="40">
        <v>56</v>
      </c>
      <c r="B58" s="95" t="s">
        <v>56</v>
      </c>
      <c r="C58" s="91">
        <v>18803</v>
      </c>
      <c r="D58" s="91">
        <v>29281</v>
      </c>
      <c r="E58" s="91">
        <v>27661</v>
      </c>
      <c r="F58" s="91"/>
      <c r="G58" s="90"/>
      <c r="H58" s="91"/>
      <c r="I58" s="92">
        <f t="shared" si="0"/>
        <v>1.9454600224176975E-3</v>
      </c>
      <c r="J58" s="92">
        <f t="shared" si="1"/>
        <v>0.47109503802584696</v>
      </c>
      <c r="K58" s="90">
        <f t="shared" si="2"/>
        <v>8858</v>
      </c>
      <c r="L58" s="93">
        <f t="shared" si="4"/>
        <v>8.03602694763428E-3</v>
      </c>
      <c r="M58" s="91">
        <f t="shared" si="3"/>
        <v>-1620</v>
      </c>
      <c r="N58" s="91">
        <f t="shared" si="5"/>
        <v>0</v>
      </c>
    </row>
    <row r="59" spans="1:14">
      <c r="A59" s="40">
        <v>57</v>
      </c>
      <c r="B59" s="95" t="s">
        <v>57</v>
      </c>
      <c r="C59" s="91">
        <v>21624</v>
      </c>
      <c r="D59" s="91">
        <v>25190</v>
      </c>
      <c r="E59" s="91">
        <v>24102</v>
      </c>
      <c r="F59" s="91"/>
      <c r="G59" s="90"/>
      <c r="H59" s="91"/>
      <c r="I59" s="92">
        <f t="shared" si="0"/>
        <v>1.6951475890355137E-3</v>
      </c>
      <c r="J59" s="92">
        <f t="shared" si="1"/>
        <v>0.11459489456159823</v>
      </c>
      <c r="K59" s="90">
        <f t="shared" si="2"/>
        <v>2478</v>
      </c>
      <c r="L59" s="93">
        <f t="shared" si="4"/>
        <v>2.2480554048586302E-3</v>
      </c>
      <c r="M59" s="91">
        <f t="shared" si="3"/>
        <v>-1088</v>
      </c>
      <c r="N59" s="91">
        <f t="shared" si="5"/>
        <v>0</v>
      </c>
    </row>
    <row r="60" spans="1:14">
      <c r="A60" s="40">
        <v>58</v>
      </c>
      <c r="B60" s="95" t="s">
        <v>58</v>
      </c>
      <c r="C60" s="91">
        <v>65029</v>
      </c>
      <c r="D60" s="91">
        <v>75174</v>
      </c>
      <c r="E60" s="91">
        <v>70014</v>
      </c>
      <c r="F60" s="91"/>
      <c r="G60" s="90"/>
      <c r="H60" s="91"/>
      <c r="I60" s="92">
        <f t="shared" si="0"/>
        <v>4.9242412786794643E-3</v>
      </c>
      <c r="J60" s="92">
        <f t="shared" si="1"/>
        <v>7.6658106383305905E-2</v>
      </c>
      <c r="K60" s="90">
        <f t="shared" si="2"/>
        <v>4985</v>
      </c>
      <c r="L60" s="93">
        <f t="shared" si="4"/>
        <v>4.5224197712753315E-3</v>
      </c>
      <c r="M60" s="91">
        <f t="shared" si="3"/>
        <v>-5160</v>
      </c>
      <c r="N60" s="91">
        <f t="shared" si="5"/>
        <v>0</v>
      </c>
    </row>
    <row r="61" spans="1:14">
      <c r="A61" s="40">
        <v>59</v>
      </c>
      <c r="B61" s="95" t="s">
        <v>59</v>
      </c>
      <c r="C61" s="91">
        <v>248080</v>
      </c>
      <c r="D61" s="91">
        <v>272420</v>
      </c>
      <c r="E61" s="91">
        <v>270245</v>
      </c>
      <c r="F61" s="91"/>
      <c r="G61" s="90"/>
      <c r="H61" s="91"/>
      <c r="I61" s="92">
        <f t="shared" si="0"/>
        <v>1.9006935532275428E-2</v>
      </c>
      <c r="J61" s="92">
        <f t="shared" si="1"/>
        <v>8.934617865204772E-2</v>
      </c>
      <c r="K61" s="90">
        <f t="shared" si="2"/>
        <v>22165</v>
      </c>
      <c r="L61" s="93">
        <f t="shared" si="4"/>
        <v>2.010821148050506E-2</v>
      </c>
      <c r="M61" s="91">
        <f t="shared" si="3"/>
        <v>-2175</v>
      </c>
      <c r="N61" s="91">
        <f t="shared" si="5"/>
        <v>0</v>
      </c>
    </row>
    <row r="62" spans="1:14">
      <c r="A62" s="40">
        <v>60</v>
      </c>
      <c r="B62" s="95" t="s">
        <v>60</v>
      </c>
      <c r="C62" s="91">
        <v>49708</v>
      </c>
      <c r="D62" s="91">
        <v>60603</v>
      </c>
      <c r="E62" s="91">
        <v>59501</v>
      </c>
      <c r="F62" s="91"/>
      <c r="G62" s="90"/>
      <c r="H62" s="91"/>
      <c r="I62" s="92">
        <f t="shared" si="0"/>
        <v>4.1848384654884279E-3</v>
      </c>
      <c r="J62" s="92">
        <f t="shared" si="1"/>
        <v>0.19701054156272632</v>
      </c>
      <c r="K62" s="90">
        <f t="shared" si="2"/>
        <v>9793</v>
      </c>
      <c r="L62" s="93">
        <f t="shared" si="4"/>
        <v>8.884264156489333E-3</v>
      </c>
      <c r="M62" s="91">
        <f t="shared" si="3"/>
        <v>-1102</v>
      </c>
      <c r="N62" s="91">
        <f t="shared" si="5"/>
        <v>0</v>
      </c>
    </row>
    <row r="63" spans="1:14">
      <c r="A63" s="40">
        <v>61</v>
      </c>
      <c r="B63" s="95" t="s">
        <v>61</v>
      </c>
      <c r="C63" s="91">
        <v>114577</v>
      </c>
      <c r="D63" s="91">
        <v>123926</v>
      </c>
      <c r="E63" s="91">
        <v>119490</v>
      </c>
      <c r="F63" s="91"/>
      <c r="G63" s="90"/>
      <c r="H63" s="91"/>
      <c r="I63" s="92">
        <f t="shared" si="0"/>
        <v>8.4039990628932675E-3</v>
      </c>
      <c r="J63" s="92">
        <f t="shared" si="1"/>
        <v>4.2879460973842917E-2</v>
      </c>
      <c r="K63" s="90">
        <f t="shared" si="2"/>
        <v>4913</v>
      </c>
      <c r="L63" s="93">
        <f t="shared" si="4"/>
        <v>4.4571009701656374E-3</v>
      </c>
      <c r="M63" s="91">
        <f t="shared" si="3"/>
        <v>-4436</v>
      </c>
      <c r="N63" s="91">
        <f t="shared" si="5"/>
        <v>0</v>
      </c>
    </row>
    <row r="64" spans="1:14">
      <c r="A64" s="40">
        <v>62</v>
      </c>
      <c r="B64" s="95" t="s">
        <v>62</v>
      </c>
      <c r="C64" s="91">
        <v>5281</v>
      </c>
      <c r="D64" s="91">
        <v>7986</v>
      </c>
      <c r="E64" s="91">
        <v>7006</v>
      </c>
      <c r="F64" s="91"/>
      <c r="G64" s="90"/>
      <c r="H64" s="91"/>
      <c r="I64" s="92">
        <f t="shared" si="0"/>
        <v>4.9274765616060109E-4</v>
      </c>
      <c r="J64" s="92">
        <f t="shared" si="1"/>
        <v>0.3266426813103579</v>
      </c>
      <c r="K64" s="90">
        <f t="shared" si="2"/>
        <v>1725</v>
      </c>
      <c r="L64" s="93">
        <f t="shared" si="4"/>
        <v>1.5649296099197487E-3</v>
      </c>
      <c r="M64" s="91">
        <f t="shared" si="3"/>
        <v>-980</v>
      </c>
      <c r="N64" s="91">
        <f t="shared" si="5"/>
        <v>0</v>
      </c>
    </row>
    <row r="65" spans="1:14">
      <c r="A65" s="40">
        <v>63</v>
      </c>
      <c r="B65" s="95" t="s">
        <v>63</v>
      </c>
      <c r="C65" s="91">
        <v>115804</v>
      </c>
      <c r="D65" s="91">
        <v>139728</v>
      </c>
      <c r="E65" s="91">
        <v>136712</v>
      </c>
      <c r="F65" s="91"/>
      <c r="G65" s="90"/>
      <c r="H65" s="91"/>
      <c r="I65" s="92">
        <f t="shared" si="0"/>
        <v>9.615260857697417E-3</v>
      </c>
      <c r="J65" s="92">
        <f t="shared" si="1"/>
        <v>0.18054644053745986</v>
      </c>
      <c r="K65" s="90">
        <f t="shared" si="2"/>
        <v>20908</v>
      </c>
      <c r="L65" s="93">
        <f t="shared" si="4"/>
        <v>1.8967854077798323E-2</v>
      </c>
      <c r="M65" s="91">
        <f t="shared" si="3"/>
        <v>-3016</v>
      </c>
      <c r="N65" s="91">
        <f t="shared" si="5"/>
        <v>0</v>
      </c>
    </row>
    <row r="66" spans="1:14">
      <c r="A66" s="40">
        <v>64</v>
      </c>
      <c r="B66" s="95" t="s">
        <v>64</v>
      </c>
      <c r="C66" s="91">
        <v>58259</v>
      </c>
      <c r="D66" s="91">
        <v>65021</v>
      </c>
      <c r="E66" s="91">
        <v>63405</v>
      </c>
      <c r="F66" s="91"/>
      <c r="G66" s="90"/>
      <c r="H66" s="91"/>
      <c r="I66" s="92">
        <f t="shared" si="0"/>
        <v>4.4594155208197142E-3</v>
      </c>
      <c r="J66" s="92">
        <f t="shared" si="1"/>
        <v>8.8329700132168426E-2</v>
      </c>
      <c r="K66" s="90">
        <f t="shared" si="2"/>
        <v>5146</v>
      </c>
      <c r="L66" s="93">
        <f t="shared" si="4"/>
        <v>4.6684798682011747E-3</v>
      </c>
      <c r="M66" s="91">
        <f t="shared" si="3"/>
        <v>-1616</v>
      </c>
      <c r="N66" s="91">
        <f t="shared" si="5"/>
        <v>0</v>
      </c>
    </row>
    <row r="67" spans="1:14">
      <c r="A67" s="40">
        <v>65</v>
      </c>
      <c r="B67" s="95" t="s">
        <v>65</v>
      </c>
      <c r="C67" s="91">
        <v>63355</v>
      </c>
      <c r="D67" s="91">
        <v>83806</v>
      </c>
      <c r="E67" s="91">
        <v>78799</v>
      </c>
      <c r="F67" s="91"/>
      <c r="G67" s="90"/>
      <c r="H67" s="91"/>
      <c r="I67" s="92">
        <f t="shared" ref="I67:I84" si="6">E67/$E$84</f>
        <v>5.5421099854123905E-3</v>
      </c>
      <c r="J67" s="92">
        <f t="shared" ref="J67:J84" si="7">(E67-C67)/C67</f>
        <v>0.24376923684002841</v>
      </c>
      <c r="K67" s="90">
        <f t="shared" ref="K67:K84" si="8">E67-C67</f>
        <v>15444</v>
      </c>
      <c r="L67" s="93">
        <f t="shared" si="4"/>
        <v>1.4010882838029332E-2</v>
      </c>
      <c r="M67" s="91">
        <f t="shared" ref="M67:M84" si="9">E67-D67</f>
        <v>-5007</v>
      </c>
      <c r="N67" s="91">
        <f t="shared" si="5"/>
        <v>0</v>
      </c>
    </row>
    <row r="68" spans="1:14">
      <c r="A68" s="40">
        <v>66</v>
      </c>
      <c r="B68" s="95" t="s">
        <v>66</v>
      </c>
      <c r="C68" s="91">
        <v>32152</v>
      </c>
      <c r="D68" s="91">
        <v>39717</v>
      </c>
      <c r="E68" s="91">
        <v>35482</v>
      </c>
      <c r="F68" s="91"/>
      <c r="G68" s="90"/>
      <c r="H68" s="91"/>
      <c r="I68" s="92">
        <f t="shared" si="6"/>
        <v>2.4955284521682056E-3</v>
      </c>
      <c r="J68" s="92">
        <f t="shared" si="7"/>
        <v>0.10357053993530729</v>
      </c>
      <c r="K68" s="90">
        <f t="shared" si="8"/>
        <v>3330</v>
      </c>
      <c r="L68" s="93">
        <f t="shared" ref="L68:L84" si="10">K68/$K$84</f>
        <v>3.0209945513233406E-3</v>
      </c>
      <c r="M68" s="91">
        <f t="shared" si="9"/>
        <v>-4235</v>
      </c>
      <c r="N68" s="91">
        <f t="shared" ref="N68:N84" si="11">H68-G68</f>
        <v>0</v>
      </c>
    </row>
    <row r="69" spans="1:14">
      <c r="A69" s="40">
        <v>67</v>
      </c>
      <c r="B69" s="95" t="s">
        <v>67</v>
      </c>
      <c r="C69" s="91">
        <v>81752</v>
      </c>
      <c r="D69" s="91">
        <v>88115</v>
      </c>
      <c r="E69" s="91">
        <v>86304</v>
      </c>
      <c r="F69" s="91"/>
      <c r="G69" s="90"/>
      <c r="H69" s="91"/>
      <c r="I69" s="92">
        <f t="shared" si="6"/>
        <v>6.0699534281022727E-3</v>
      </c>
      <c r="J69" s="92">
        <f t="shared" si="7"/>
        <v>5.5680594970153638E-2</v>
      </c>
      <c r="K69" s="90">
        <f t="shared" si="8"/>
        <v>4552</v>
      </c>
      <c r="L69" s="93">
        <f t="shared" si="10"/>
        <v>4.1295997590462003E-3</v>
      </c>
      <c r="M69" s="91">
        <f t="shared" si="9"/>
        <v>-1811</v>
      </c>
      <c r="N69" s="91">
        <f t="shared" si="11"/>
        <v>0</v>
      </c>
    </row>
    <row r="70" spans="1:14">
      <c r="A70" s="40">
        <v>68</v>
      </c>
      <c r="B70" s="95" t="s">
        <v>68</v>
      </c>
      <c r="C70" s="91">
        <v>41064</v>
      </c>
      <c r="D70" s="91">
        <v>49825</v>
      </c>
      <c r="E70" s="91">
        <v>46949</v>
      </c>
      <c r="F70" s="91"/>
      <c r="G70" s="90"/>
      <c r="H70" s="91"/>
      <c r="I70" s="92">
        <f t="shared" si="6"/>
        <v>3.3020282199663236E-3</v>
      </c>
      <c r="J70" s="92">
        <f t="shared" si="7"/>
        <v>0.1433128774595753</v>
      </c>
      <c r="K70" s="90">
        <f t="shared" si="8"/>
        <v>5885</v>
      </c>
      <c r="L70" s="93">
        <f t="shared" si="10"/>
        <v>5.3389047851465045E-3</v>
      </c>
      <c r="M70" s="91">
        <f t="shared" si="9"/>
        <v>-2876</v>
      </c>
      <c r="N70" s="91">
        <f t="shared" si="11"/>
        <v>0</v>
      </c>
    </row>
    <row r="71" spans="1:14">
      <c r="A71" s="40">
        <v>69</v>
      </c>
      <c r="B71" s="95" t="s">
        <v>69</v>
      </c>
      <c r="C71" s="91">
        <v>6334</v>
      </c>
      <c r="D71" s="91">
        <v>9032</v>
      </c>
      <c r="E71" s="91">
        <v>6945</v>
      </c>
      <c r="F71" s="91"/>
      <c r="G71" s="90"/>
      <c r="H71" s="91"/>
      <c r="I71" s="92">
        <f t="shared" si="6"/>
        <v>4.8845738967104974E-4</v>
      </c>
      <c r="J71" s="92">
        <f t="shared" si="7"/>
        <v>9.6463530154720561E-2</v>
      </c>
      <c r="K71" s="90">
        <f t="shared" si="8"/>
        <v>611</v>
      </c>
      <c r="L71" s="93">
        <f t="shared" si="10"/>
        <v>5.5430260386142983E-4</v>
      </c>
      <c r="M71" s="91">
        <f t="shared" si="9"/>
        <v>-2087</v>
      </c>
      <c r="N71" s="91">
        <f t="shared" si="11"/>
        <v>0</v>
      </c>
    </row>
    <row r="72" spans="1:14">
      <c r="A72" s="40">
        <v>70</v>
      </c>
      <c r="B72" s="95" t="s">
        <v>70</v>
      </c>
      <c r="C72" s="91">
        <v>37538</v>
      </c>
      <c r="D72" s="91">
        <v>44786</v>
      </c>
      <c r="E72" s="91">
        <v>41100</v>
      </c>
      <c r="F72" s="91"/>
      <c r="G72" s="90"/>
      <c r="H72" s="91"/>
      <c r="I72" s="92">
        <f t="shared" si="6"/>
        <v>2.8906549626321306E-3</v>
      </c>
      <c r="J72" s="92">
        <f t="shared" si="7"/>
        <v>9.4890510948905105E-2</v>
      </c>
      <c r="K72" s="90">
        <f t="shared" si="8"/>
        <v>3562</v>
      </c>
      <c r="L72" s="93">
        <f t="shared" si="10"/>
        <v>3.2314662437879097E-3</v>
      </c>
      <c r="M72" s="91">
        <f t="shared" si="9"/>
        <v>-3686</v>
      </c>
      <c r="N72" s="91">
        <f t="shared" si="11"/>
        <v>0</v>
      </c>
    </row>
    <row r="73" spans="1:14">
      <c r="A73" s="40">
        <v>71</v>
      </c>
      <c r="B73" s="95" t="s">
        <v>71</v>
      </c>
      <c r="C73" s="91">
        <v>34941</v>
      </c>
      <c r="D73" s="91">
        <v>36784</v>
      </c>
      <c r="E73" s="91">
        <v>34981</v>
      </c>
      <c r="F73" s="91"/>
      <c r="G73" s="90"/>
      <c r="H73" s="91"/>
      <c r="I73" s="92">
        <f t="shared" si="6"/>
        <v>2.4602920011638578E-3</v>
      </c>
      <c r="J73" s="92">
        <f t="shared" si="7"/>
        <v>1.1447869265332989E-3</v>
      </c>
      <c r="K73" s="90">
        <f t="shared" si="8"/>
        <v>40</v>
      </c>
      <c r="L73" s="93">
        <f t="shared" si="10"/>
        <v>3.6288222838718807E-5</v>
      </c>
      <c r="M73" s="91">
        <f t="shared" si="9"/>
        <v>-1803</v>
      </c>
      <c r="N73" s="91">
        <f t="shared" si="11"/>
        <v>0</v>
      </c>
    </row>
    <row r="74" spans="1:14">
      <c r="A74" s="40">
        <v>72</v>
      </c>
      <c r="B74" s="95" t="s">
        <v>72</v>
      </c>
      <c r="C74" s="91">
        <v>45980</v>
      </c>
      <c r="D74" s="91">
        <v>58754</v>
      </c>
      <c r="E74" s="91">
        <v>57176</v>
      </c>
      <c r="F74" s="91"/>
      <c r="G74" s="90"/>
      <c r="H74" s="91"/>
      <c r="I74" s="92">
        <f t="shared" si="6"/>
        <v>4.021316013222742E-3</v>
      </c>
      <c r="J74" s="92">
        <f t="shared" si="7"/>
        <v>0.24349717268377555</v>
      </c>
      <c r="K74" s="90">
        <f t="shared" si="8"/>
        <v>11196</v>
      </c>
      <c r="L74" s="93">
        <f t="shared" si="10"/>
        <v>1.0157073572557395E-2</v>
      </c>
      <c r="M74" s="91">
        <f t="shared" si="9"/>
        <v>-1578</v>
      </c>
      <c r="N74" s="91">
        <f t="shared" si="11"/>
        <v>0</v>
      </c>
    </row>
    <row r="75" spans="1:14">
      <c r="A75" s="40">
        <v>73</v>
      </c>
      <c r="B75" s="95" t="s">
        <v>73</v>
      </c>
      <c r="C75" s="91">
        <v>29986</v>
      </c>
      <c r="D75" s="91">
        <v>48240</v>
      </c>
      <c r="E75" s="91">
        <v>45167</v>
      </c>
      <c r="F75" s="91"/>
      <c r="G75" s="90"/>
      <c r="H75" s="91"/>
      <c r="I75" s="92">
        <f t="shared" si="6"/>
        <v>3.1766961726813975E-3</v>
      </c>
      <c r="J75" s="92">
        <f t="shared" si="7"/>
        <v>0.50626959247648906</v>
      </c>
      <c r="K75" s="90">
        <f t="shared" si="8"/>
        <v>15181</v>
      </c>
      <c r="L75" s="93">
        <f t="shared" si="10"/>
        <v>1.3772287772864756E-2</v>
      </c>
      <c r="M75" s="91">
        <f t="shared" si="9"/>
        <v>-3073</v>
      </c>
      <c r="N75" s="91">
        <f t="shared" si="11"/>
        <v>0</v>
      </c>
    </row>
    <row r="76" spans="1:14">
      <c r="A76" s="40">
        <v>74</v>
      </c>
      <c r="B76" s="95" t="s">
        <v>74</v>
      </c>
      <c r="C76" s="91">
        <v>26065</v>
      </c>
      <c r="D76" s="91">
        <v>30835</v>
      </c>
      <c r="E76" s="91">
        <v>29816</v>
      </c>
      <c r="F76" s="91"/>
      <c r="G76" s="90"/>
      <c r="H76" s="91"/>
      <c r="I76" s="92">
        <f t="shared" si="6"/>
        <v>2.0970259943026669E-3</v>
      </c>
      <c r="J76" s="92">
        <f t="shared" si="7"/>
        <v>0.14390945712641473</v>
      </c>
      <c r="K76" s="90">
        <f t="shared" si="8"/>
        <v>3751</v>
      </c>
      <c r="L76" s="93">
        <f t="shared" si="10"/>
        <v>3.402928096700856E-3</v>
      </c>
      <c r="M76" s="91">
        <f t="shared" si="9"/>
        <v>-1019</v>
      </c>
      <c r="N76" s="91">
        <f t="shared" si="11"/>
        <v>0</v>
      </c>
    </row>
    <row r="77" spans="1:14">
      <c r="A77" s="40">
        <v>75</v>
      </c>
      <c r="B77" s="95" t="s">
        <v>75</v>
      </c>
      <c r="C77" s="91">
        <v>6948</v>
      </c>
      <c r="D77" s="91">
        <v>12901</v>
      </c>
      <c r="E77" s="91">
        <v>12096</v>
      </c>
      <c r="F77" s="91"/>
      <c r="G77" s="90"/>
      <c r="H77" s="91"/>
      <c r="I77" s="92">
        <f t="shared" si="6"/>
        <v>8.5073874520677007E-4</v>
      </c>
      <c r="J77" s="92">
        <f t="shared" si="7"/>
        <v>0.7409326424870466</v>
      </c>
      <c r="K77" s="90">
        <f t="shared" si="8"/>
        <v>5148</v>
      </c>
      <c r="L77" s="93">
        <f t="shared" si="10"/>
        <v>4.6702942793431105E-3</v>
      </c>
      <c r="M77" s="91">
        <f t="shared" si="9"/>
        <v>-805</v>
      </c>
      <c r="N77" s="91">
        <f t="shared" si="11"/>
        <v>0</v>
      </c>
    </row>
    <row r="78" spans="1:14">
      <c r="A78" s="40">
        <v>76</v>
      </c>
      <c r="B78" s="95" t="s">
        <v>76</v>
      </c>
      <c r="C78" s="91">
        <v>12433</v>
      </c>
      <c r="D78" s="91">
        <v>17374</v>
      </c>
      <c r="E78" s="91">
        <v>16222</v>
      </c>
      <c r="F78" s="91"/>
      <c r="G78" s="90"/>
      <c r="H78" s="91"/>
      <c r="I78" s="92">
        <f t="shared" si="6"/>
        <v>1.1409295572705211E-3</v>
      </c>
      <c r="J78" s="92">
        <f t="shared" si="7"/>
        <v>0.30475347864554009</v>
      </c>
      <c r="K78" s="90">
        <f t="shared" si="8"/>
        <v>3789</v>
      </c>
      <c r="L78" s="93">
        <f t="shared" si="10"/>
        <v>3.4374019083976389E-3</v>
      </c>
      <c r="M78" s="91">
        <f t="shared" si="9"/>
        <v>-1152</v>
      </c>
      <c r="N78" s="91">
        <f t="shared" si="11"/>
        <v>0</v>
      </c>
    </row>
    <row r="79" spans="1:14">
      <c r="A79" s="40">
        <v>77</v>
      </c>
      <c r="B79" s="95" t="s">
        <v>77</v>
      </c>
      <c r="C79" s="91">
        <v>50628</v>
      </c>
      <c r="D79" s="91">
        <v>54544</v>
      </c>
      <c r="E79" s="91">
        <v>54152</v>
      </c>
      <c r="F79" s="91"/>
      <c r="G79" s="90"/>
      <c r="H79" s="91"/>
      <c r="I79" s="92">
        <f t="shared" si="6"/>
        <v>3.8086313269210495E-3</v>
      </c>
      <c r="J79" s="92">
        <f t="shared" si="7"/>
        <v>6.9605751757920512E-2</v>
      </c>
      <c r="K79" s="90">
        <f t="shared" si="8"/>
        <v>3524</v>
      </c>
      <c r="L79" s="93">
        <f t="shared" si="10"/>
        <v>3.1969924320911268E-3</v>
      </c>
      <c r="M79" s="91">
        <f t="shared" si="9"/>
        <v>-392</v>
      </c>
      <c r="N79" s="91">
        <f t="shared" si="11"/>
        <v>0</v>
      </c>
    </row>
    <row r="80" spans="1:14">
      <c r="A80" s="40">
        <v>78</v>
      </c>
      <c r="B80" s="95" t="s">
        <v>78</v>
      </c>
      <c r="C80" s="91">
        <v>33670</v>
      </c>
      <c r="D80" s="91">
        <v>38457</v>
      </c>
      <c r="E80" s="91">
        <v>37466</v>
      </c>
      <c r="F80" s="91"/>
      <c r="G80" s="90"/>
      <c r="H80" s="91"/>
      <c r="I80" s="92">
        <f t="shared" si="6"/>
        <v>2.6350676114349244E-3</v>
      </c>
      <c r="J80" s="92">
        <f t="shared" si="7"/>
        <v>0.11274131274131274</v>
      </c>
      <c r="K80" s="90">
        <f t="shared" si="8"/>
        <v>3796</v>
      </c>
      <c r="L80" s="93">
        <f t="shared" si="10"/>
        <v>3.4437523473944149E-3</v>
      </c>
      <c r="M80" s="91">
        <f t="shared" si="9"/>
        <v>-991</v>
      </c>
      <c r="N80" s="91">
        <f t="shared" si="11"/>
        <v>0</v>
      </c>
    </row>
    <row r="81" spans="1:14">
      <c r="A81" s="40">
        <v>79</v>
      </c>
      <c r="B81" s="95" t="s">
        <v>79</v>
      </c>
      <c r="C81" s="91">
        <v>14063</v>
      </c>
      <c r="D81" s="91">
        <v>15605</v>
      </c>
      <c r="E81" s="91">
        <v>13480</v>
      </c>
      <c r="F81" s="91"/>
      <c r="G81" s="90"/>
      <c r="H81" s="91"/>
      <c r="I81" s="92">
        <f t="shared" si="6"/>
        <v>9.4807856195331189E-4</v>
      </c>
      <c r="J81" s="92">
        <f t="shared" si="7"/>
        <v>-4.1456303775865747E-2</v>
      </c>
      <c r="K81" s="90">
        <f t="shared" si="8"/>
        <v>-583</v>
      </c>
      <c r="L81" s="93">
        <f t="shared" si="10"/>
        <v>-5.2890084787432664E-4</v>
      </c>
      <c r="M81" s="91">
        <f t="shared" si="9"/>
        <v>-2125</v>
      </c>
      <c r="N81" s="91">
        <f t="shared" si="11"/>
        <v>0</v>
      </c>
    </row>
    <row r="82" spans="1:14">
      <c r="A82" s="40">
        <v>80</v>
      </c>
      <c r="B82" s="95" t="s">
        <v>80</v>
      </c>
      <c r="C82" s="91">
        <v>49818</v>
      </c>
      <c r="D82" s="91">
        <v>54160</v>
      </c>
      <c r="E82" s="91">
        <v>53091</v>
      </c>
      <c r="F82" s="91"/>
      <c r="G82" s="90"/>
      <c r="H82" s="91"/>
      <c r="I82" s="92">
        <f t="shared" si="6"/>
        <v>3.7340088228978697E-3</v>
      </c>
      <c r="J82" s="92">
        <f t="shared" si="7"/>
        <v>6.5699144887390107E-2</v>
      </c>
      <c r="K82" s="90">
        <f t="shared" si="8"/>
        <v>3273</v>
      </c>
      <c r="L82" s="93">
        <f t="shared" si="10"/>
        <v>2.9692838337781664E-3</v>
      </c>
      <c r="M82" s="91">
        <f t="shared" si="9"/>
        <v>-1069</v>
      </c>
      <c r="N82" s="91">
        <f t="shared" si="11"/>
        <v>0</v>
      </c>
    </row>
    <row r="83" spans="1:14">
      <c r="A83" s="40">
        <v>81</v>
      </c>
      <c r="B83" s="95" t="s">
        <v>81</v>
      </c>
      <c r="C83" s="91">
        <v>64851</v>
      </c>
      <c r="D83" s="91">
        <v>70879</v>
      </c>
      <c r="E83" s="91">
        <v>69660</v>
      </c>
      <c r="F83" s="91"/>
      <c r="G83" s="90"/>
      <c r="H83" s="91"/>
      <c r="I83" s="92">
        <f t="shared" si="6"/>
        <v>4.8993436665925602E-3</v>
      </c>
      <c r="J83" s="92">
        <f t="shared" si="7"/>
        <v>7.4154600545866672E-2</v>
      </c>
      <c r="K83" s="90">
        <f t="shared" si="8"/>
        <v>4809</v>
      </c>
      <c r="L83" s="93">
        <f t="shared" si="10"/>
        <v>4.3627515907849685E-3</v>
      </c>
      <c r="M83" s="91">
        <f t="shared" si="9"/>
        <v>-1219</v>
      </c>
      <c r="N83" s="91">
        <f t="shared" si="11"/>
        <v>0</v>
      </c>
    </row>
    <row r="84" spans="1:14" s="101" customFormat="1">
      <c r="A84" s="191" t="s">
        <v>255</v>
      </c>
      <c r="B84" s="191"/>
      <c r="C84" s="59">
        <v>13115945</v>
      </c>
      <c r="D84" s="59">
        <v>14477817</v>
      </c>
      <c r="E84" s="59">
        <v>14218231</v>
      </c>
      <c r="F84" s="59"/>
      <c r="G84" s="60"/>
      <c r="H84" s="59"/>
      <c r="I84" s="64">
        <f t="shared" si="6"/>
        <v>1</v>
      </c>
      <c r="J84" s="64">
        <f t="shared" si="7"/>
        <v>8.4041675990559589E-2</v>
      </c>
      <c r="K84" s="60">
        <f t="shared" si="8"/>
        <v>1102286</v>
      </c>
      <c r="L84" s="65">
        <f t="shared" si="10"/>
        <v>1</v>
      </c>
      <c r="M84" s="60">
        <f t="shared" si="9"/>
        <v>-259586</v>
      </c>
      <c r="N84" s="91">
        <f t="shared" si="11"/>
        <v>0</v>
      </c>
    </row>
    <row r="85" spans="1:14">
      <c r="C85" s="121"/>
      <c r="D85" s="119"/>
      <c r="E85" s="120"/>
      <c r="F85" s="131"/>
      <c r="G85" s="131"/>
      <c r="H85" s="131"/>
      <c r="L85" s="11"/>
    </row>
    <row r="86" spans="1:14">
      <c r="C86" s="117"/>
      <c r="D86" s="117"/>
      <c r="E86" s="117"/>
      <c r="F86" s="117"/>
      <c r="G86" s="117"/>
      <c r="H86" s="117"/>
    </row>
    <row r="88" spans="1:14">
      <c r="D88" s="13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R87"/>
  <sheetViews>
    <sheetView topLeftCell="D1" zoomScale="80" zoomScaleNormal="80" workbookViewId="0">
      <pane ySplit="2" topLeftCell="A70" activePane="bottomLeft" state="frozen"/>
      <selection activeCell="W1" sqref="W1"/>
      <selection pane="bottomLeft" sqref="A1:N84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3.5703125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3" width="23.140625" style="4" customWidth="1"/>
    <col min="14" max="14" width="30" style="4" customWidth="1"/>
    <col min="15" max="16384" width="9.140625" style="4"/>
  </cols>
  <sheetData>
    <row r="1" spans="1:18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8" ht="60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56" t="s">
        <v>297</v>
      </c>
      <c r="J2" s="12" t="s">
        <v>299</v>
      </c>
      <c r="K2" s="85" t="s">
        <v>300</v>
      </c>
      <c r="L2" s="85" t="s">
        <v>301</v>
      </c>
      <c r="M2" s="89" t="s">
        <v>302</v>
      </c>
      <c r="N2" s="152" t="s">
        <v>303</v>
      </c>
    </row>
    <row r="3" spans="1:18">
      <c r="A3" s="40">
        <v>1</v>
      </c>
      <c r="B3" s="95" t="s">
        <v>1</v>
      </c>
      <c r="C3" s="49">
        <v>44759</v>
      </c>
      <c r="D3" s="49">
        <v>51063</v>
      </c>
      <c r="E3" s="49">
        <v>50554</v>
      </c>
      <c r="F3" s="49"/>
      <c r="G3" s="49"/>
      <c r="H3" s="49"/>
      <c r="I3" s="92">
        <f t="shared" ref="I3:I66" si="0">E3/$E$84</f>
        <v>2.46345914416796E-2</v>
      </c>
      <c r="J3" s="92">
        <f t="shared" ref="J3:J66" si="1">(E3-C3)/C3</f>
        <v>0.12947116780982595</v>
      </c>
      <c r="K3" s="90">
        <f t="shared" ref="K3:K66" si="2">E3-C3</f>
        <v>5795</v>
      </c>
      <c r="L3" s="93">
        <f>K3/$K$84</f>
        <v>2.3600946481443019E-2</v>
      </c>
      <c r="M3" s="91">
        <f t="shared" ref="M3:M66" si="3">E3-D3</f>
        <v>-509</v>
      </c>
      <c r="N3" s="91">
        <f>H3-G3</f>
        <v>0</v>
      </c>
      <c r="P3" s="3"/>
      <c r="Q3" s="24"/>
      <c r="R3" s="7"/>
    </row>
    <row r="4" spans="1:18">
      <c r="A4" s="40">
        <v>2</v>
      </c>
      <c r="B4" s="95" t="s">
        <v>2</v>
      </c>
      <c r="C4" s="49">
        <v>9450</v>
      </c>
      <c r="D4" s="49">
        <v>11638</v>
      </c>
      <c r="E4" s="49">
        <v>11433</v>
      </c>
      <c r="F4" s="49"/>
      <c r="G4" s="49"/>
      <c r="H4" s="49"/>
      <c r="I4" s="92">
        <f t="shared" si="0"/>
        <v>5.5712165991360302E-3</v>
      </c>
      <c r="J4" s="92">
        <f t="shared" si="1"/>
        <v>0.20984126984126983</v>
      </c>
      <c r="K4" s="90">
        <f t="shared" si="2"/>
        <v>1983</v>
      </c>
      <c r="L4" s="93">
        <f t="shared" ref="L4:L67" si="4">K4/$K$84</f>
        <v>8.0760443266094054E-3</v>
      </c>
      <c r="M4" s="91">
        <f t="shared" si="3"/>
        <v>-205</v>
      </c>
      <c r="N4" s="91">
        <f t="shared" ref="N4:N67" si="5">H4-G4</f>
        <v>0</v>
      </c>
      <c r="P4" s="3"/>
      <c r="Q4" s="24"/>
      <c r="R4" s="7"/>
    </row>
    <row r="5" spans="1:18">
      <c r="A5" s="40">
        <v>3</v>
      </c>
      <c r="B5" s="95" t="s">
        <v>3</v>
      </c>
      <c r="C5" s="49">
        <v>15403</v>
      </c>
      <c r="D5" s="49">
        <v>18057</v>
      </c>
      <c r="E5" s="49">
        <v>17887</v>
      </c>
      <c r="F5" s="49"/>
      <c r="G5" s="49"/>
      <c r="H5" s="49"/>
      <c r="I5" s="92">
        <f t="shared" si="0"/>
        <v>8.7162032107711163E-3</v>
      </c>
      <c r="J5" s="92">
        <f t="shared" si="1"/>
        <v>0.1612672855937155</v>
      </c>
      <c r="K5" s="90">
        <f t="shared" si="2"/>
        <v>2484</v>
      </c>
      <c r="L5" s="93">
        <f t="shared" si="4"/>
        <v>1.0116436766161252E-2</v>
      </c>
      <c r="M5" s="91">
        <f t="shared" si="3"/>
        <v>-170</v>
      </c>
      <c r="N5" s="91">
        <f t="shared" si="5"/>
        <v>0</v>
      </c>
      <c r="P5" s="3"/>
      <c r="Q5" s="24"/>
      <c r="R5" s="7"/>
    </row>
    <row r="6" spans="1:18">
      <c r="A6" s="40">
        <v>4</v>
      </c>
      <c r="B6" s="95" t="s">
        <v>4</v>
      </c>
      <c r="C6" s="49">
        <v>5168</v>
      </c>
      <c r="D6" s="49">
        <v>6845</v>
      </c>
      <c r="E6" s="49">
        <v>6812</v>
      </c>
      <c r="F6" s="49"/>
      <c r="G6" s="49"/>
      <c r="H6" s="49"/>
      <c r="I6" s="92">
        <f t="shared" si="0"/>
        <v>3.3194373719334066E-3</v>
      </c>
      <c r="J6" s="92">
        <f t="shared" si="1"/>
        <v>0.31811145510835914</v>
      </c>
      <c r="K6" s="90">
        <f t="shared" si="2"/>
        <v>1644</v>
      </c>
      <c r="L6" s="93">
        <f t="shared" si="4"/>
        <v>6.6954195022419878E-3</v>
      </c>
      <c r="M6" s="91">
        <f t="shared" si="3"/>
        <v>-33</v>
      </c>
      <c r="N6" s="91">
        <f t="shared" si="5"/>
        <v>0</v>
      </c>
      <c r="P6" s="3"/>
      <c r="Q6" s="24"/>
      <c r="R6" s="7"/>
    </row>
    <row r="7" spans="1:18">
      <c r="A7" s="40">
        <v>5</v>
      </c>
      <c r="B7" s="95" t="s">
        <v>5</v>
      </c>
      <c r="C7" s="49">
        <v>6988</v>
      </c>
      <c r="D7" s="49">
        <v>7886</v>
      </c>
      <c r="E7" s="49">
        <v>7805</v>
      </c>
      <c r="F7" s="49"/>
      <c r="G7" s="49"/>
      <c r="H7" s="49"/>
      <c r="I7" s="92">
        <f t="shared" si="0"/>
        <v>3.8033189500793069E-3</v>
      </c>
      <c r="J7" s="92">
        <f t="shared" si="1"/>
        <v>0.11691471093302805</v>
      </c>
      <c r="K7" s="90">
        <f t="shared" si="2"/>
        <v>817</v>
      </c>
      <c r="L7" s="93">
        <f t="shared" si="4"/>
        <v>3.3273465531214745E-3</v>
      </c>
      <c r="M7" s="91">
        <f t="shared" si="3"/>
        <v>-81</v>
      </c>
      <c r="N7" s="91">
        <f t="shared" si="5"/>
        <v>0</v>
      </c>
      <c r="P7" s="3"/>
      <c r="Q7" s="24"/>
      <c r="R7" s="7"/>
    </row>
    <row r="8" spans="1:18">
      <c r="A8" s="40">
        <v>6</v>
      </c>
      <c r="B8" s="95" t="s">
        <v>6</v>
      </c>
      <c r="C8" s="49">
        <v>112519</v>
      </c>
      <c r="D8" s="49">
        <v>129882</v>
      </c>
      <c r="E8" s="49">
        <v>129273</v>
      </c>
      <c r="F8" s="49"/>
      <c r="G8" s="49"/>
      <c r="H8" s="49"/>
      <c r="I8" s="92">
        <f t="shared" si="0"/>
        <v>6.2993779709622319E-2</v>
      </c>
      <c r="J8" s="92">
        <f t="shared" si="1"/>
        <v>0.1488992970076165</v>
      </c>
      <c r="K8" s="90">
        <f t="shared" si="2"/>
        <v>16754</v>
      </c>
      <c r="L8" s="93">
        <f t="shared" si="4"/>
        <v>6.8233003856789695E-2</v>
      </c>
      <c r="M8" s="91">
        <f t="shared" si="3"/>
        <v>-609</v>
      </c>
      <c r="N8" s="91">
        <f t="shared" si="5"/>
        <v>0</v>
      </c>
      <c r="P8" s="3"/>
      <c r="Q8" s="24"/>
      <c r="R8" s="7"/>
    </row>
    <row r="9" spans="1:18">
      <c r="A9" s="40">
        <v>7</v>
      </c>
      <c r="B9" s="95" t="s">
        <v>7</v>
      </c>
      <c r="C9" s="49">
        <v>79461</v>
      </c>
      <c r="D9" s="49">
        <v>90498</v>
      </c>
      <c r="E9" s="49">
        <v>89851</v>
      </c>
      <c r="F9" s="49"/>
      <c r="G9" s="49"/>
      <c r="H9" s="49"/>
      <c r="I9" s="92">
        <f t="shared" si="0"/>
        <v>4.3783729786492732E-2</v>
      </c>
      <c r="J9" s="92">
        <f t="shared" si="1"/>
        <v>0.1307559683366683</v>
      </c>
      <c r="K9" s="90">
        <f t="shared" si="2"/>
        <v>10390</v>
      </c>
      <c r="L9" s="93">
        <f t="shared" si="4"/>
        <v>4.2314725443001369E-2</v>
      </c>
      <c r="M9" s="91">
        <f t="shared" si="3"/>
        <v>-647</v>
      </c>
      <c r="N9" s="91">
        <f t="shared" si="5"/>
        <v>0</v>
      </c>
      <c r="P9" s="3"/>
      <c r="Q9" s="24"/>
      <c r="R9" s="7"/>
    </row>
    <row r="10" spans="1:18">
      <c r="A10" s="40">
        <v>8</v>
      </c>
      <c r="B10" s="95" t="s">
        <v>8</v>
      </c>
      <c r="C10" s="49">
        <v>3966</v>
      </c>
      <c r="D10" s="49">
        <v>4335</v>
      </c>
      <c r="E10" s="49">
        <v>4257</v>
      </c>
      <c r="F10" s="49"/>
      <c r="G10" s="49"/>
      <c r="H10" s="49"/>
      <c r="I10" s="92">
        <f t="shared" si="0"/>
        <v>2.0744047111451135E-3</v>
      </c>
      <c r="J10" s="92">
        <f t="shared" si="1"/>
        <v>7.3373676248108921E-2</v>
      </c>
      <c r="K10" s="90">
        <f t="shared" si="2"/>
        <v>291</v>
      </c>
      <c r="L10" s="93">
        <f t="shared" si="4"/>
        <v>1.1851381235720307E-3</v>
      </c>
      <c r="M10" s="91">
        <f t="shared" si="3"/>
        <v>-78</v>
      </c>
      <c r="N10" s="91">
        <f t="shared" si="5"/>
        <v>0</v>
      </c>
      <c r="P10" s="3"/>
      <c r="Q10" s="24"/>
      <c r="R10" s="7"/>
    </row>
    <row r="11" spans="1:18">
      <c r="A11" s="40">
        <v>9</v>
      </c>
      <c r="B11" s="95" t="s">
        <v>9</v>
      </c>
      <c r="C11" s="49">
        <v>31914</v>
      </c>
      <c r="D11" s="49">
        <v>35993</v>
      </c>
      <c r="E11" s="49">
        <v>35677</v>
      </c>
      <c r="F11" s="49"/>
      <c r="G11" s="49"/>
      <c r="H11" s="49"/>
      <c r="I11" s="92">
        <f t="shared" si="0"/>
        <v>1.7385139036768665E-2</v>
      </c>
      <c r="J11" s="92">
        <f t="shared" si="1"/>
        <v>0.1179106348311086</v>
      </c>
      <c r="K11" s="90">
        <f t="shared" si="2"/>
        <v>3763</v>
      </c>
      <c r="L11" s="93">
        <f t="shared" si="4"/>
        <v>1.5325342814438321E-2</v>
      </c>
      <c r="M11" s="91">
        <f t="shared" si="3"/>
        <v>-316</v>
      </c>
      <c r="N11" s="91">
        <f t="shared" si="5"/>
        <v>0</v>
      </c>
      <c r="P11" s="3"/>
      <c r="Q11" s="24"/>
      <c r="R11" s="7"/>
    </row>
    <row r="12" spans="1:18">
      <c r="A12" s="40">
        <v>10</v>
      </c>
      <c r="B12" s="95" t="s">
        <v>10</v>
      </c>
      <c r="C12" s="49">
        <v>31443</v>
      </c>
      <c r="D12" s="49">
        <v>35547</v>
      </c>
      <c r="E12" s="49">
        <v>35254</v>
      </c>
      <c r="F12" s="49"/>
      <c r="G12" s="49"/>
      <c r="H12" s="49"/>
      <c r="I12" s="92">
        <f t="shared" si="0"/>
        <v>1.7179014255745789E-2</v>
      </c>
      <c r="J12" s="92">
        <f t="shared" si="1"/>
        <v>0.12120344750818943</v>
      </c>
      <c r="K12" s="90">
        <f t="shared" si="2"/>
        <v>3811</v>
      </c>
      <c r="L12" s="93">
        <f t="shared" si="4"/>
        <v>1.5520829515233708E-2</v>
      </c>
      <c r="M12" s="91">
        <f t="shared" si="3"/>
        <v>-293</v>
      </c>
      <c r="N12" s="91">
        <f t="shared" si="5"/>
        <v>0</v>
      </c>
      <c r="P12" s="3"/>
      <c r="Q12" s="24"/>
      <c r="R12" s="7"/>
    </row>
    <row r="13" spans="1:18">
      <c r="A13" s="40">
        <v>11</v>
      </c>
      <c r="B13" s="95" t="s">
        <v>11</v>
      </c>
      <c r="C13" s="49">
        <v>3588</v>
      </c>
      <c r="D13" s="49">
        <v>4149</v>
      </c>
      <c r="E13" s="49">
        <v>4108</v>
      </c>
      <c r="F13" s="49"/>
      <c r="G13" s="49"/>
      <c r="H13" s="49"/>
      <c r="I13" s="92">
        <f t="shared" si="0"/>
        <v>2.0017981097919016E-3</v>
      </c>
      <c r="J13" s="92">
        <f t="shared" si="1"/>
        <v>0.14492753623188406</v>
      </c>
      <c r="K13" s="90">
        <f t="shared" si="2"/>
        <v>520</v>
      </c>
      <c r="L13" s="93">
        <f t="shared" si="4"/>
        <v>2.1177725919500207E-3</v>
      </c>
      <c r="M13" s="91">
        <f t="shared" si="3"/>
        <v>-41</v>
      </c>
      <c r="N13" s="91">
        <f t="shared" si="5"/>
        <v>0</v>
      </c>
      <c r="P13" s="3"/>
      <c r="Q13" s="24"/>
      <c r="R13" s="7"/>
    </row>
    <row r="14" spans="1:18">
      <c r="A14" s="40">
        <v>12</v>
      </c>
      <c r="B14" s="95" t="s">
        <v>12</v>
      </c>
      <c r="C14" s="49">
        <v>2808</v>
      </c>
      <c r="D14" s="49">
        <v>3667</v>
      </c>
      <c r="E14" s="49">
        <v>3560</v>
      </c>
      <c r="F14" s="49"/>
      <c r="G14" s="49"/>
      <c r="H14" s="49"/>
      <c r="I14" s="92">
        <f t="shared" si="0"/>
        <v>1.7347617504525729E-3</v>
      </c>
      <c r="J14" s="92">
        <f t="shared" si="1"/>
        <v>0.26780626780626782</v>
      </c>
      <c r="K14" s="90">
        <f t="shared" si="2"/>
        <v>752</v>
      </c>
      <c r="L14" s="93">
        <f t="shared" si="4"/>
        <v>3.0626249791277219E-3</v>
      </c>
      <c r="M14" s="91">
        <f t="shared" si="3"/>
        <v>-107</v>
      </c>
      <c r="N14" s="91">
        <f t="shared" si="5"/>
        <v>0</v>
      </c>
      <c r="P14" s="3"/>
      <c r="Q14" s="24"/>
      <c r="R14" s="7"/>
    </row>
    <row r="15" spans="1:18">
      <c r="A15" s="40">
        <v>13</v>
      </c>
      <c r="B15" s="95" t="s">
        <v>13</v>
      </c>
      <c r="C15" s="49">
        <v>4340</v>
      </c>
      <c r="D15" s="49">
        <v>5118</v>
      </c>
      <c r="E15" s="49">
        <v>5034</v>
      </c>
      <c r="F15" s="49"/>
      <c r="G15" s="49"/>
      <c r="H15" s="49"/>
      <c r="I15" s="92">
        <f t="shared" si="0"/>
        <v>2.4530310819601835E-3</v>
      </c>
      <c r="J15" s="92">
        <f t="shared" si="1"/>
        <v>0.15990783410138248</v>
      </c>
      <c r="K15" s="90">
        <f t="shared" si="2"/>
        <v>694</v>
      </c>
      <c r="L15" s="93">
        <f t="shared" si="4"/>
        <v>2.8264118823332967E-3</v>
      </c>
      <c r="M15" s="91">
        <f t="shared" si="3"/>
        <v>-84</v>
      </c>
      <c r="N15" s="91">
        <f t="shared" si="5"/>
        <v>0</v>
      </c>
      <c r="P15" s="3"/>
      <c r="Q15" s="24"/>
      <c r="R15" s="7"/>
    </row>
    <row r="16" spans="1:18">
      <c r="A16" s="40">
        <v>14</v>
      </c>
      <c r="B16" s="95" t="s">
        <v>14</v>
      </c>
      <c r="C16" s="49">
        <v>6011</v>
      </c>
      <c r="D16" s="49">
        <v>6948</v>
      </c>
      <c r="E16" s="49">
        <v>6839</v>
      </c>
      <c r="F16" s="49"/>
      <c r="G16" s="49"/>
      <c r="H16" s="49"/>
      <c r="I16" s="92">
        <f t="shared" si="0"/>
        <v>3.3325942728497605E-3</v>
      </c>
      <c r="J16" s="92">
        <f t="shared" si="1"/>
        <v>0.13774746298452836</v>
      </c>
      <c r="K16" s="90">
        <f t="shared" si="2"/>
        <v>828</v>
      </c>
      <c r="L16" s="93">
        <f t="shared" si="4"/>
        <v>3.3721455887204175E-3</v>
      </c>
      <c r="M16" s="91">
        <f t="shared" si="3"/>
        <v>-109</v>
      </c>
      <c r="N16" s="91">
        <f t="shared" si="5"/>
        <v>0</v>
      </c>
      <c r="P16" s="3"/>
      <c r="Q16" s="24"/>
      <c r="R16" s="7"/>
    </row>
    <row r="17" spans="1:18">
      <c r="A17" s="40">
        <v>15</v>
      </c>
      <c r="B17" s="95" t="s">
        <v>15</v>
      </c>
      <c r="C17" s="49">
        <v>7729</v>
      </c>
      <c r="D17" s="49">
        <v>8736</v>
      </c>
      <c r="E17" s="49">
        <v>8633</v>
      </c>
      <c r="F17" s="49"/>
      <c r="G17" s="49"/>
      <c r="H17" s="49"/>
      <c r="I17" s="92">
        <f t="shared" si="0"/>
        <v>4.2067972448474895E-3</v>
      </c>
      <c r="J17" s="92">
        <f t="shared" si="1"/>
        <v>0.11696209082675638</v>
      </c>
      <c r="K17" s="90">
        <f t="shared" si="2"/>
        <v>904</v>
      </c>
      <c r="L17" s="93">
        <f t="shared" si="4"/>
        <v>3.6816661983131126E-3</v>
      </c>
      <c r="M17" s="91">
        <f t="shared" si="3"/>
        <v>-103</v>
      </c>
      <c r="N17" s="91">
        <f t="shared" si="5"/>
        <v>0</v>
      </c>
      <c r="P17" s="3"/>
      <c r="Q17" s="24"/>
      <c r="R17" s="7"/>
    </row>
    <row r="18" spans="1:18">
      <c r="A18" s="40">
        <v>16</v>
      </c>
      <c r="B18" s="95" t="s">
        <v>16</v>
      </c>
      <c r="C18" s="49">
        <v>71709</v>
      </c>
      <c r="D18" s="49">
        <v>80735</v>
      </c>
      <c r="E18" s="49">
        <v>80082</v>
      </c>
      <c r="F18" s="49"/>
      <c r="G18" s="49"/>
      <c r="H18" s="49"/>
      <c r="I18" s="92">
        <f t="shared" si="0"/>
        <v>3.9023368117905327E-2</v>
      </c>
      <c r="J18" s="92">
        <f t="shared" si="1"/>
        <v>0.11676358616073296</v>
      </c>
      <c r="K18" s="90">
        <f t="shared" si="2"/>
        <v>8373</v>
      </c>
      <c r="L18" s="93">
        <f t="shared" si="4"/>
        <v>3.4100211369995234E-2</v>
      </c>
      <c r="M18" s="91">
        <f t="shared" si="3"/>
        <v>-653</v>
      </c>
      <c r="N18" s="91">
        <f t="shared" si="5"/>
        <v>0</v>
      </c>
    </row>
    <row r="19" spans="1:18">
      <c r="A19" s="40">
        <v>17</v>
      </c>
      <c r="B19" s="95" t="s">
        <v>17</v>
      </c>
      <c r="C19" s="49">
        <v>14401</v>
      </c>
      <c r="D19" s="49">
        <v>16293</v>
      </c>
      <c r="E19" s="49">
        <v>16149</v>
      </c>
      <c r="F19" s="49"/>
      <c r="G19" s="49"/>
      <c r="H19" s="49"/>
      <c r="I19" s="92">
        <f t="shared" si="0"/>
        <v>7.8692886258591582E-3</v>
      </c>
      <c r="J19" s="92">
        <f t="shared" si="1"/>
        <v>0.12138045969029929</v>
      </c>
      <c r="K19" s="90">
        <f t="shared" si="2"/>
        <v>1748</v>
      </c>
      <c r="L19" s="93">
        <f t="shared" si="4"/>
        <v>7.1189740206319919E-3</v>
      </c>
      <c r="M19" s="91">
        <f t="shared" si="3"/>
        <v>-144</v>
      </c>
      <c r="N19" s="91">
        <f t="shared" si="5"/>
        <v>0</v>
      </c>
      <c r="O19" s="6"/>
    </row>
    <row r="20" spans="1:18">
      <c r="A20" s="40">
        <v>18</v>
      </c>
      <c r="B20" s="95" t="s">
        <v>18</v>
      </c>
      <c r="C20" s="49">
        <v>2620</v>
      </c>
      <c r="D20" s="49">
        <v>3018</v>
      </c>
      <c r="E20" s="49">
        <v>2948</v>
      </c>
      <c r="F20" s="49"/>
      <c r="G20" s="49"/>
      <c r="H20" s="49"/>
      <c r="I20" s="92">
        <f t="shared" si="0"/>
        <v>1.4365386630152206E-3</v>
      </c>
      <c r="J20" s="92">
        <f t="shared" si="1"/>
        <v>0.1251908396946565</v>
      </c>
      <c r="K20" s="90">
        <f t="shared" si="2"/>
        <v>328</v>
      </c>
      <c r="L20" s="93">
        <f t="shared" si="4"/>
        <v>1.3358257887684745E-3</v>
      </c>
      <c r="M20" s="91">
        <f t="shared" si="3"/>
        <v>-70</v>
      </c>
      <c r="N20" s="91">
        <f t="shared" si="5"/>
        <v>0</v>
      </c>
      <c r="O20" s="3"/>
    </row>
    <row r="21" spans="1:18">
      <c r="A21" s="40">
        <v>19</v>
      </c>
      <c r="B21" s="95" t="s">
        <v>19</v>
      </c>
      <c r="C21" s="49">
        <v>10533</v>
      </c>
      <c r="D21" s="49">
        <v>12074</v>
      </c>
      <c r="E21" s="49">
        <v>11923</v>
      </c>
      <c r="F21" s="49"/>
      <c r="G21" s="49"/>
      <c r="H21" s="49"/>
      <c r="I21" s="92">
        <f t="shared" si="0"/>
        <v>5.8099899861365246E-3</v>
      </c>
      <c r="J21" s="92">
        <f t="shared" si="1"/>
        <v>0.13196620146207158</v>
      </c>
      <c r="K21" s="90">
        <f t="shared" si="2"/>
        <v>1390</v>
      </c>
      <c r="L21" s="93">
        <f t="shared" si="4"/>
        <v>5.660969043866401E-3</v>
      </c>
      <c r="M21" s="91">
        <f t="shared" si="3"/>
        <v>-151</v>
      </c>
      <c r="N21" s="91">
        <f t="shared" si="5"/>
        <v>0</v>
      </c>
      <c r="O21" s="3"/>
    </row>
    <row r="22" spans="1:18">
      <c r="A22" s="40">
        <v>20</v>
      </c>
      <c r="B22" s="95" t="s">
        <v>20</v>
      </c>
      <c r="C22" s="49">
        <v>29789</v>
      </c>
      <c r="D22" s="49">
        <v>35409</v>
      </c>
      <c r="E22" s="49">
        <v>34985</v>
      </c>
      <c r="F22" s="49"/>
      <c r="G22" s="49"/>
      <c r="H22" s="49"/>
      <c r="I22" s="92">
        <f t="shared" si="0"/>
        <v>1.7047932539208784E-2</v>
      </c>
      <c r="J22" s="92">
        <f t="shared" si="1"/>
        <v>0.17442680183960521</v>
      </c>
      <c r="K22" s="90">
        <f t="shared" si="2"/>
        <v>5196</v>
      </c>
      <c r="L22" s="93">
        <f t="shared" si="4"/>
        <v>2.116143536110059E-2</v>
      </c>
      <c r="M22" s="91">
        <f t="shared" si="3"/>
        <v>-424</v>
      </c>
      <c r="N22" s="91">
        <f t="shared" si="5"/>
        <v>0</v>
      </c>
      <c r="O22" s="3"/>
    </row>
    <row r="23" spans="1:18">
      <c r="A23" s="40">
        <v>21</v>
      </c>
      <c r="B23" s="95" t="s">
        <v>21</v>
      </c>
      <c r="C23" s="49">
        <v>15847</v>
      </c>
      <c r="D23" s="49">
        <v>20785</v>
      </c>
      <c r="E23" s="49">
        <v>20440</v>
      </c>
      <c r="F23" s="49"/>
      <c r="G23" s="49"/>
      <c r="H23" s="49"/>
      <c r="I23" s="92">
        <f t="shared" si="0"/>
        <v>9.9602612863063465E-3</v>
      </c>
      <c r="J23" s="92">
        <f t="shared" si="1"/>
        <v>0.28983403798826274</v>
      </c>
      <c r="K23" s="90">
        <f t="shared" si="2"/>
        <v>4593</v>
      </c>
      <c r="L23" s="93">
        <f t="shared" si="4"/>
        <v>1.8705633682358547E-2</v>
      </c>
      <c r="M23" s="91">
        <f t="shared" si="3"/>
        <v>-345</v>
      </c>
      <c r="N23" s="91">
        <f t="shared" si="5"/>
        <v>0</v>
      </c>
      <c r="O23" s="3"/>
    </row>
    <row r="24" spans="1:18">
      <c r="A24" s="40">
        <v>22</v>
      </c>
      <c r="B24" s="95" t="s">
        <v>22</v>
      </c>
      <c r="C24" s="49">
        <v>10210</v>
      </c>
      <c r="D24" s="49">
        <v>11453</v>
      </c>
      <c r="E24" s="49">
        <v>11338</v>
      </c>
      <c r="F24" s="49"/>
      <c r="G24" s="49"/>
      <c r="H24" s="49"/>
      <c r="I24" s="92">
        <f t="shared" si="0"/>
        <v>5.5249237996155259E-3</v>
      </c>
      <c r="J24" s="92">
        <f t="shared" si="1"/>
        <v>0.11047992164544564</v>
      </c>
      <c r="K24" s="90">
        <f t="shared" si="2"/>
        <v>1128</v>
      </c>
      <c r="L24" s="93">
        <f t="shared" si="4"/>
        <v>4.5939374686915831E-3</v>
      </c>
      <c r="M24" s="91">
        <f t="shared" si="3"/>
        <v>-115</v>
      </c>
      <c r="N24" s="91">
        <f t="shared" si="5"/>
        <v>0</v>
      </c>
      <c r="O24" s="3"/>
    </row>
    <row r="25" spans="1:18">
      <c r="A25" s="40">
        <v>23</v>
      </c>
      <c r="B25" s="95" t="s">
        <v>23</v>
      </c>
      <c r="C25" s="49">
        <v>9151</v>
      </c>
      <c r="D25" s="49">
        <v>10554</v>
      </c>
      <c r="E25" s="49">
        <v>10352</v>
      </c>
      <c r="F25" s="49"/>
      <c r="G25" s="49"/>
      <c r="H25" s="49"/>
      <c r="I25" s="92">
        <f t="shared" si="0"/>
        <v>5.0444532698553472E-3</v>
      </c>
      <c r="J25" s="92">
        <f t="shared" si="1"/>
        <v>0.13124248715987324</v>
      </c>
      <c r="K25" s="90">
        <f t="shared" si="2"/>
        <v>1201</v>
      </c>
      <c r="L25" s="93">
        <f t="shared" si="4"/>
        <v>4.8912401594845669E-3</v>
      </c>
      <c r="M25" s="91">
        <f t="shared" si="3"/>
        <v>-202</v>
      </c>
      <c r="N25" s="91">
        <f t="shared" si="5"/>
        <v>0</v>
      </c>
      <c r="O25" s="3"/>
    </row>
    <row r="26" spans="1:18">
      <c r="A26" s="40">
        <v>24</v>
      </c>
      <c r="B26" s="95" t="s">
        <v>24</v>
      </c>
      <c r="C26" s="49">
        <v>4204</v>
      </c>
      <c r="D26" s="49">
        <v>4754</v>
      </c>
      <c r="E26" s="49">
        <v>4715</v>
      </c>
      <c r="F26" s="49"/>
      <c r="G26" s="49"/>
      <c r="H26" s="49"/>
      <c r="I26" s="92">
        <f t="shared" si="0"/>
        <v>2.2975847340965961E-3</v>
      </c>
      <c r="J26" s="92">
        <f t="shared" si="1"/>
        <v>0.12155090390104663</v>
      </c>
      <c r="K26" s="90">
        <f t="shared" si="2"/>
        <v>511</v>
      </c>
      <c r="L26" s="93">
        <f t="shared" si="4"/>
        <v>2.0811188355508857E-3</v>
      </c>
      <c r="M26" s="91">
        <f t="shared" si="3"/>
        <v>-39</v>
      </c>
      <c r="N26" s="91">
        <f t="shared" si="5"/>
        <v>0</v>
      </c>
      <c r="O26" s="3"/>
    </row>
    <row r="27" spans="1:18">
      <c r="A27" s="40">
        <v>25</v>
      </c>
      <c r="B27" s="95" t="s">
        <v>25</v>
      </c>
      <c r="C27" s="49">
        <v>11524</v>
      </c>
      <c r="D27" s="49">
        <v>12867</v>
      </c>
      <c r="E27" s="49">
        <v>12677</v>
      </c>
      <c r="F27" s="49"/>
      <c r="G27" s="49"/>
      <c r="H27" s="49"/>
      <c r="I27" s="92">
        <f t="shared" si="0"/>
        <v>6.1774086265413671E-3</v>
      </c>
      <c r="J27" s="92">
        <f t="shared" si="1"/>
        <v>0.10005206525511975</v>
      </c>
      <c r="K27" s="90">
        <f t="shared" si="2"/>
        <v>1153</v>
      </c>
      <c r="L27" s="93">
        <f t="shared" si="4"/>
        <v>4.6957534586891799E-3</v>
      </c>
      <c r="M27" s="91">
        <f t="shared" si="3"/>
        <v>-190</v>
      </c>
      <c r="N27" s="91">
        <f t="shared" si="5"/>
        <v>0</v>
      </c>
      <c r="O27" s="3"/>
    </row>
    <row r="28" spans="1:18">
      <c r="A28" s="40">
        <v>26</v>
      </c>
      <c r="B28" s="95" t="s">
        <v>26</v>
      </c>
      <c r="C28" s="49">
        <v>16242</v>
      </c>
      <c r="D28" s="49">
        <v>17756</v>
      </c>
      <c r="E28" s="49">
        <v>17563</v>
      </c>
      <c r="F28" s="49"/>
      <c r="G28" s="49"/>
      <c r="H28" s="49"/>
      <c r="I28" s="92">
        <f t="shared" si="0"/>
        <v>8.5583203997748707E-3</v>
      </c>
      <c r="J28" s="92">
        <f t="shared" si="1"/>
        <v>8.1332348232976234E-2</v>
      </c>
      <c r="K28" s="90">
        <f t="shared" si="2"/>
        <v>1321</v>
      </c>
      <c r="L28" s="93">
        <f t="shared" si="4"/>
        <v>5.3799569114730333E-3</v>
      </c>
      <c r="M28" s="91">
        <f t="shared" si="3"/>
        <v>-193</v>
      </c>
      <c r="N28" s="91">
        <f t="shared" si="5"/>
        <v>0</v>
      </c>
      <c r="O28" s="3"/>
    </row>
    <row r="29" spans="1:18">
      <c r="A29" s="40">
        <v>27</v>
      </c>
      <c r="B29" s="95" t="s">
        <v>27</v>
      </c>
      <c r="C29" s="49">
        <v>37811</v>
      </c>
      <c r="D29" s="49">
        <v>45553</v>
      </c>
      <c r="E29" s="49">
        <v>45252</v>
      </c>
      <c r="F29" s="49"/>
      <c r="G29" s="49"/>
      <c r="H29" s="49"/>
      <c r="I29" s="92">
        <f t="shared" si="0"/>
        <v>2.2050965935808943E-2</v>
      </c>
      <c r="J29" s="92">
        <f t="shared" si="1"/>
        <v>0.19679458358678692</v>
      </c>
      <c r="K29" s="90">
        <f t="shared" si="2"/>
        <v>7441</v>
      </c>
      <c r="L29" s="93">
        <f t="shared" si="4"/>
        <v>3.0304511262884814E-2</v>
      </c>
      <c r="M29" s="91">
        <f t="shared" si="3"/>
        <v>-301</v>
      </c>
      <c r="N29" s="91">
        <f t="shared" si="5"/>
        <v>0</v>
      </c>
      <c r="O29" s="3"/>
    </row>
    <row r="30" spans="1:18">
      <c r="A30" s="40">
        <v>28</v>
      </c>
      <c r="B30" s="95" t="s">
        <v>28</v>
      </c>
      <c r="C30" s="49">
        <v>8794</v>
      </c>
      <c r="D30" s="49">
        <v>10264</v>
      </c>
      <c r="E30" s="49">
        <v>10068</v>
      </c>
      <c r="F30" s="49"/>
      <c r="G30" s="49"/>
      <c r="H30" s="49"/>
      <c r="I30" s="92">
        <f t="shared" si="0"/>
        <v>4.906062163920367E-3</v>
      </c>
      <c r="J30" s="92">
        <f t="shared" si="1"/>
        <v>0.14487150329770299</v>
      </c>
      <c r="K30" s="90">
        <f t="shared" si="2"/>
        <v>1274</v>
      </c>
      <c r="L30" s="93">
        <f t="shared" si="4"/>
        <v>5.1885428502775506E-3</v>
      </c>
      <c r="M30" s="91">
        <f t="shared" si="3"/>
        <v>-196</v>
      </c>
      <c r="N30" s="91">
        <f t="shared" si="5"/>
        <v>0</v>
      </c>
      <c r="O30" s="3"/>
    </row>
    <row r="31" spans="1:18">
      <c r="A31" s="40">
        <v>29</v>
      </c>
      <c r="B31" s="95" t="s">
        <v>29</v>
      </c>
      <c r="C31" s="49">
        <v>2317</v>
      </c>
      <c r="D31" s="49">
        <v>2525</v>
      </c>
      <c r="E31" s="49">
        <v>2471</v>
      </c>
      <c r="F31" s="49"/>
      <c r="G31" s="49"/>
      <c r="H31" s="49"/>
      <c r="I31" s="92">
        <f t="shared" si="0"/>
        <v>1.204100080159637E-3</v>
      </c>
      <c r="J31" s="92">
        <f t="shared" si="1"/>
        <v>6.6465256797583083E-2</v>
      </c>
      <c r="K31" s="90">
        <f t="shared" si="2"/>
        <v>154</v>
      </c>
      <c r="L31" s="93">
        <f t="shared" si="4"/>
        <v>6.2718649838519841E-4</v>
      </c>
      <c r="M31" s="91">
        <f t="shared" si="3"/>
        <v>-54</v>
      </c>
      <c r="N31" s="91">
        <f t="shared" si="5"/>
        <v>0</v>
      </c>
      <c r="O31" s="3"/>
    </row>
    <row r="32" spans="1:18">
      <c r="A32" s="40">
        <v>30</v>
      </c>
      <c r="B32" s="95" t="s">
        <v>30</v>
      </c>
      <c r="C32" s="49">
        <v>2811</v>
      </c>
      <c r="D32" s="49">
        <v>3611</v>
      </c>
      <c r="E32" s="49">
        <v>3580</v>
      </c>
      <c r="F32" s="49"/>
      <c r="G32" s="49"/>
      <c r="H32" s="49"/>
      <c r="I32" s="92">
        <f t="shared" si="0"/>
        <v>1.7445076029832054E-3</v>
      </c>
      <c r="J32" s="92">
        <f t="shared" si="1"/>
        <v>0.27356812522234081</v>
      </c>
      <c r="K32" s="90">
        <f t="shared" si="2"/>
        <v>769</v>
      </c>
      <c r="L32" s="93">
        <f t="shared" si="4"/>
        <v>3.131859852326088E-3</v>
      </c>
      <c r="M32" s="91">
        <f t="shared" si="3"/>
        <v>-31</v>
      </c>
      <c r="N32" s="91">
        <f t="shared" si="5"/>
        <v>0</v>
      </c>
      <c r="O32" s="3"/>
    </row>
    <row r="33" spans="1:15">
      <c r="A33" s="40">
        <v>31</v>
      </c>
      <c r="B33" s="95" t="s">
        <v>31</v>
      </c>
      <c r="C33" s="49">
        <v>33776</v>
      </c>
      <c r="D33" s="49">
        <v>38864</v>
      </c>
      <c r="E33" s="49">
        <v>38433</v>
      </c>
      <c r="F33" s="49"/>
      <c r="G33" s="49"/>
      <c r="H33" s="49"/>
      <c r="I33" s="92">
        <f t="shared" si="0"/>
        <v>1.8728117515489813E-2</v>
      </c>
      <c r="J33" s="92">
        <f t="shared" si="1"/>
        <v>0.13787896731406915</v>
      </c>
      <c r="K33" s="90">
        <f t="shared" si="2"/>
        <v>4657</v>
      </c>
      <c r="L33" s="93">
        <f t="shared" si="4"/>
        <v>1.8966282616752397E-2</v>
      </c>
      <c r="M33" s="91">
        <f t="shared" si="3"/>
        <v>-431</v>
      </c>
      <c r="N33" s="91">
        <f t="shared" si="5"/>
        <v>0</v>
      </c>
      <c r="O33" s="3"/>
    </row>
    <row r="34" spans="1:15">
      <c r="A34" s="40">
        <v>32</v>
      </c>
      <c r="B34" s="95" t="s">
        <v>32</v>
      </c>
      <c r="C34" s="49">
        <v>9577</v>
      </c>
      <c r="D34" s="49">
        <v>11063</v>
      </c>
      <c r="E34" s="49">
        <v>10944</v>
      </c>
      <c r="F34" s="49"/>
      <c r="G34" s="49"/>
      <c r="H34" s="49"/>
      <c r="I34" s="92">
        <f t="shared" si="0"/>
        <v>5.3329305047620668E-3</v>
      </c>
      <c r="J34" s="92">
        <f t="shared" si="1"/>
        <v>0.14273780933486477</v>
      </c>
      <c r="K34" s="90">
        <f t="shared" si="2"/>
        <v>1367</v>
      </c>
      <c r="L34" s="93">
        <f t="shared" si="4"/>
        <v>5.5672983330686118E-3</v>
      </c>
      <c r="M34" s="91">
        <f t="shared" si="3"/>
        <v>-119</v>
      </c>
      <c r="N34" s="91">
        <f t="shared" si="5"/>
        <v>0</v>
      </c>
      <c r="O34" s="3"/>
    </row>
    <row r="35" spans="1:15">
      <c r="A35" s="40">
        <v>33</v>
      </c>
      <c r="B35" s="95" t="s">
        <v>33</v>
      </c>
      <c r="C35" s="49">
        <v>41992</v>
      </c>
      <c r="D35" s="49">
        <v>49831</v>
      </c>
      <c r="E35" s="49">
        <v>49491</v>
      </c>
      <c r="F35" s="49"/>
      <c r="G35" s="49"/>
      <c r="H35" s="49"/>
      <c r="I35" s="92">
        <f t="shared" si="0"/>
        <v>2.4116599379676487E-2</v>
      </c>
      <c r="J35" s="92">
        <f t="shared" si="1"/>
        <v>0.17858163459706611</v>
      </c>
      <c r="K35" s="90">
        <f t="shared" si="2"/>
        <v>7499</v>
      </c>
      <c r="L35" s="93">
        <f t="shared" si="4"/>
        <v>3.054072435967924E-2</v>
      </c>
      <c r="M35" s="91">
        <f t="shared" si="3"/>
        <v>-340</v>
      </c>
      <c r="N35" s="91">
        <f t="shared" si="5"/>
        <v>0</v>
      </c>
      <c r="O35" s="3"/>
    </row>
    <row r="36" spans="1:15">
      <c r="A36" s="40">
        <v>34</v>
      </c>
      <c r="B36" s="95" t="s">
        <v>34</v>
      </c>
      <c r="C36" s="49">
        <v>440088</v>
      </c>
      <c r="D36" s="49">
        <v>488115</v>
      </c>
      <c r="E36" s="49">
        <v>485791</v>
      </c>
      <c r="F36" s="49"/>
      <c r="G36" s="49"/>
      <c r="H36" s="49"/>
      <c r="I36" s="92">
        <f t="shared" si="0"/>
        <v>0.23672237233542301</v>
      </c>
      <c r="J36" s="92">
        <f t="shared" si="1"/>
        <v>0.10384968460853283</v>
      </c>
      <c r="K36" s="90">
        <f t="shared" si="2"/>
        <v>45703</v>
      </c>
      <c r="L36" s="93">
        <f t="shared" si="4"/>
        <v>0.18613184763440729</v>
      </c>
      <c r="M36" s="91">
        <f t="shared" si="3"/>
        <v>-2324</v>
      </c>
      <c r="N36" s="91">
        <f t="shared" si="5"/>
        <v>0</v>
      </c>
    </row>
    <row r="37" spans="1:15">
      <c r="A37" s="40">
        <v>35</v>
      </c>
      <c r="B37" s="95" t="s">
        <v>35</v>
      </c>
      <c r="C37" s="49">
        <v>107110</v>
      </c>
      <c r="D37" s="49">
        <v>125887</v>
      </c>
      <c r="E37" s="49">
        <v>124860</v>
      </c>
      <c r="F37" s="49"/>
      <c r="G37" s="49"/>
      <c r="H37" s="49"/>
      <c r="I37" s="92">
        <f t="shared" si="0"/>
        <v>6.0843357348738275E-2</v>
      </c>
      <c r="J37" s="92">
        <f t="shared" si="1"/>
        <v>0.16571748669592007</v>
      </c>
      <c r="K37" s="90">
        <f t="shared" si="2"/>
        <v>17750</v>
      </c>
      <c r="L37" s="93">
        <f t="shared" si="4"/>
        <v>7.2289352898293968E-2</v>
      </c>
      <c r="M37" s="91">
        <f t="shared" si="3"/>
        <v>-1027</v>
      </c>
      <c r="N37" s="91">
        <f t="shared" si="5"/>
        <v>0</v>
      </c>
    </row>
    <row r="38" spans="1:15">
      <c r="A38" s="40">
        <v>36</v>
      </c>
      <c r="B38" s="95" t="s">
        <v>36</v>
      </c>
      <c r="C38" s="49">
        <v>3988</v>
      </c>
      <c r="D38" s="49">
        <v>4636</v>
      </c>
      <c r="E38" s="49">
        <v>4484</v>
      </c>
      <c r="F38" s="49"/>
      <c r="G38" s="49"/>
      <c r="H38" s="49"/>
      <c r="I38" s="92">
        <f t="shared" si="0"/>
        <v>2.1850201373677914E-3</v>
      </c>
      <c r="J38" s="92">
        <f t="shared" si="1"/>
        <v>0.12437311935807423</v>
      </c>
      <c r="K38" s="90">
        <f t="shared" si="2"/>
        <v>496</v>
      </c>
      <c r="L38" s="93">
        <f t="shared" si="4"/>
        <v>2.0200292415523272E-3</v>
      </c>
      <c r="M38" s="91">
        <f t="shared" si="3"/>
        <v>-152</v>
      </c>
      <c r="N38" s="91">
        <f t="shared" si="5"/>
        <v>0</v>
      </c>
    </row>
    <row r="39" spans="1:15">
      <c r="A39" s="40">
        <v>37</v>
      </c>
      <c r="B39" s="95" t="s">
        <v>37</v>
      </c>
      <c r="C39" s="49">
        <v>8447</v>
      </c>
      <c r="D39" s="49">
        <v>9601</v>
      </c>
      <c r="E39" s="49">
        <v>9501</v>
      </c>
      <c r="F39" s="49"/>
      <c r="G39" s="49"/>
      <c r="H39" s="49"/>
      <c r="I39" s="92">
        <f t="shared" si="0"/>
        <v>4.6297672446769375E-3</v>
      </c>
      <c r="J39" s="92">
        <f t="shared" si="1"/>
        <v>0.12477802770214277</v>
      </c>
      <c r="K39" s="90">
        <f t="shared" si="2"/>
        <v>1054</v>
      </c>
      <c r="L39" s="93">
        <f t="shared" si="4"/>
        <v>4.2925621382986952E-3</v>
      </c>
      <c r="M39" s="91">
        <f t="shared" si="3"/>
        <v>-100</v>
      </c>
      <c r="N39" s="91">
        <f t="shared" si="5"/>
        <v>0</v>
      </c>
    </row>
    <row r="40" spans="1:15">
      <c r="A40" s="40">
        <v>38</v>
      </c>
      <c r="B40" s="95" t="s">
        <v>38</v>
      </c>
      <c r="C40" s="49">
        <v>27634</v>
      </c>
      <c r="D40" s="49">
        <v>32244</v>
      </c>
      <c r="E40" s="49">
        <v>31951</v>
      </c>
      <c r="F40" s="49"/>
      <c r="G40" s="49"/>
      <c r="H40" s="49"/>
      <c r="I40" s="92">
        <f t="shared" si="0"/>
        <v>1.5569486710311843E-2</v>
      </c>
      <c r="J40" s="92">
        <f t="shared" si="1"/>
        <v>0.15622059781428674</v>
      </c>
      <c r="K40" s="90">
        <f t="shared" si="2"/>
        <v>4317</v>
      </c>
      <c r="L40" s="93">
        <f t="shared" si="4"/>
        <v>1.7581585152785073E-2</v>
      </c>
      <c r="M40" s="91">
        <f t="shared" si="3"/>
        <v>-293</v>
      </c>
      <c r="N40" s="91">
        <f t="shared" si="5"/>
        <v>0</v>
      </c>
    </row>
    <row r="41" spans="1:15">
      <c r="A41" s="40">
        <v>39</v>
      </c>
      <c r="B41" s="95" t="s">
        <v>39</v>
      </c>
      <c r="C41" s="49">
        <v>8633</v>
      </c>
      <c r="D41" s="49">
        <v>9716</v>
      </c>
      <c r="E41" s="49">
        <v>9616</v>
      </c>
      <c r="F41" s="49"/>
      <c r="G41" s="49"/>
      <c r="H41" s="49"/>
      <c r="I41" s="92">
        <f t="shared" si="0"/>
        <v>4.6858058967280741E-3</v>
      </c>
      <c r="J41" s="92">
        <f t="shared" si="1"/>
        <v>0.11386540020850226</v>
      </c>
      <c r="K41" s="90">
        <f t="shared" si="2"/>
        <v>983</v>
      </c>
      <c r="L41" s="93">
        <f t="shared" si="4"/>
        <v>4.0034047267055199E-3</v>
      </c>
      <c r="M41" s="91">
        <f t="shared" si="3"/>
        <v>-100</v>
      </c>
      <c r="N41" s="91">
        <f t="shared" si="5"/>
        <v>0</v>
      </c>
    </row>
    <row r="42" spans="1:15">
      <c r="A42" s="40">
        <v>40</v>
      </c>
      <c r="B42" s="95" t="s">
        <v>40</v>
      </c>
      <c r="C42" s="49">
        <v>4544</v>
      </c>
      <c r="D42" s="49">
        <v>5289</v>
      </c>
      <c r="E42" s="49">
        <v>5193</v>
      </c>
      <c r="F42" s="49"/>
      <c r="G42" s="49"/>
      <c r="H42" s="49"/>
      <c r="I42" s="92">
        <f t="shared" si="0"/>
        <v>2.530510609578711E-3</v>
      </c>
      <c r="J42" s="92">
        <f t="shared" si="1"/>
        <v>0.14282570422535212</v>
      </c>
      <c r="K42" s="90">
        <f t="shared" si="2"/>
        <v>649</v>
      </c>
      <c r="L42" s="93">
        <f t="shared" si="4"/>
        <v>2.643143100337622E-3</v>
      </c>
      <c r="M42" s="91">
        <f t="shared" si="3"/>
        <v>-96</v>
      </c>
      <c r="N42" s="91">
        <f t="shared" si="5"/>
        <v>0</v>
      </c>
    </row>
    <row r="43" spans="1:15">
      <c r="A43" s="40">
        <v>41</v>
      </c>
      <c r="B43" s="95" t="s">
        <v>41</v>
      </c>
      <c r="C43" s="49">
        <v>32510</v>
      </c>
      <c r="D43" s="49">
        <v>38534</v>
      </c>
      <c r="E43" s="49">
        <v>38201</v>
      </c>
      <c r="F43" s="49"/>
      <c r="G43" s="49"/>
      <c r="H43" s="49"/>
      <c r="I43" s="92">
        <f t="shared" si="0"/>
        <v>1.8615065626134478E-2</v>
      </c>
      <c r="J43" s="92">
        <f t="shared" si="1"/>
        <v>0.1750538295908951</v>
      </c>
      <c r="K43" s="90">
        <f t="shared" si="2"/>
        <v>5691</v>
      </c>
      <c r="L43" s="93">
        <f t="shared" si="4"/>
        <v>2.3177391963053014E-2</v>
      </c>
      <c r="M43" s="91">
        <f t="shared" si="3"/>
        <v>-333</v>
      </c>
      <c r="N43" s="91">
        <f t="shared" si="5"/>
        <v>0</v>
      </c>
    </row>
    <row r="44" spans="1:15">
      <c r="A44" s="40">
        <v>42</v>
      </c>
      <c r="B44" s="95" t="s">
        <v>42</v>
      </c>
      <c r="C44" s="49">
        <v>54282</v>
      </c>
      <c r="D44" s="49">
        <v>62959</v>
      </c>
      <c r="E44" s="49">
        <v>62245</v>
      </c>
      <c r="F44" s="49"/>
      <c r="G44" s="49"/>
      <c r="H44" s="49"/>
      <c r="I44" s="92">
        <f t="shared" si="0"/>
        <v>3.0331529538460789E-2</v>
      </c>
      <c r="J44" s="92">
        <f t="shared" si="1"/>
        <v>0.1466968792601599</v>
      </c>
      <c r="K44" s="90">
        <f t="shared" si="2"/>
        <v>7963</v>
      </c>
      <c r="L44" s="93">
        <f t="shared" si="4"/>
        <v>3.2430429134034641E-2</v>
      </c>
      <c r="M44" s="91">
        <f t="shared" si="3"/>
        <v>-714</v>
      </c>
      <c r="N44" s="91">
        <f t="shared" si="5"/>
        <v>0</v>
      </c>
    </row>
    <row r="45" spans="1:15">
      <c r="A45" s="40">
        <v>43</v>
      </c>
      <c r="B45" s="95" t="s">
        <v>43</v>
      </c>
      <c r="C45" s="49">
        <v>11235</v>
      </c>
      <c r="D45" s="49">
        <v>12457</v>
      </c>
      <c r="E45" s="49">
        <v>12331</v>
      </c>
      <c r="F45" s="49"/>
      <c r="G45" s="49"/>
      <c r="H45" s="49"/>
      <c r="I45" s="92">
        <f t="shared" si="0"/>
        <v>6.0088053777614262E-3</v>
      </c>
      <c r="J45" s="92">
        <f t="shared" si="1"/>
        <v>9.7552291944815309E-2</v>
      </c>
      <c r="K45" s="90">
        <f t="shared" si="2"/>
        <v>1096</v>
      </c>
      <c r="L45" s="93">
        <f t="shared" si="4"/>
        <v>4.4636130014946585E-3</v>
      </c>
      <c r="M45" s="91">
        <f t="shared" si="3"/>
        <v>-126</v>
      </c>
      <c r="N45" s="91">
        <f t="shared" si="5"/>
        <v>0</v>
      </c>
    </row>
    <row r="46" spans="1:15">
      <c r="A46" s="40">
        <v>44</v>
      </c>
      <c r="B46" s="95" t="s">
        <v>44</v>
      </c>
      <c r="C46" s="49">
        <v>13991</v>
      </c>
      <c r="D46" s="49">
        <v>15700</v>
      </c>
      <c r="E46" s="49">
        <v>15452</v>
      </c>
      <c r="F46" s="49"/>
      <c r="G46" s="49"/>
      <c r="H46" s="49"/>
      <c r="I46" s="92">
        <f t="shared" si="0"/>
        <v>7.5296456651666177E-3</v>
      </c>
      <c r="J46" s="92">
        <f t="shared" si="1"/>
        <v>0.10442427274676577</v>
      </c>
      <c r="K46" s="90">
        <f t="shared" si="2"/>
        <v>1461</v>
      </c>
      <c r="L46" s="93">
        <f t="shared" si="4"/>
        <v>5.9501264554595772E-3</v>
      </c>
      <c r="M46" s="91">
        <f t="shared" si="3"/>
        <v>-248</v>
      </c>
      <c r="N46" s="91">
        <f t="shared" si="5"/>
        <v>0</v>
      </c>
    </row>
    <row r="47" spans="1:15">
      <c r="A47" s="40">
        <v>45</v>
      </c>
      <c r="B47" s="95" t="s">
        <v>45</v>
      </c>
      <c r="C47" s="49">
        <v>34749</v>
      </c>
      <c r="D47" s="49">
        <v>39444</v>
      </c>
      <c r="E47" s="49">
        <v>38976</v>
      </c>
      <c r="F47" s="49"/>
      <c r="G47" s="49"/>
      <c r="H47" s="49"/>
      <c r="I47" s="92">
        <f t="shared" si="0"/>
        <v>1.8992717411696485E-2</v>
      </c>
      <c r="J47" s="92">
        <f t="shared" si="1"/>
        <v>0.12164378831045498</v>
      </c>
      <c r="K47" s="90">
        <f t="shared" si="2"/>
        <v>4227</v>
      </c>
      <c r="L47" s="93">
        <f t="shared" si="4"/>
        <v>1.7215047588793726E-2</v>
      </c>
      <c r="M47" s="91">
        <f t="shared" si="3"/>
        <v>-468</v>
      </c>
      <c r="N47" s="91">
        <f t="shared" si="5"/>
        <v>0</v>
      </c>
    </row>
    <row r="48" spans="1:15">
      <c r="A48" s="40">
        <v>46</v>
      </c>
      <c r="B48" s="95" t="s">
        <v>46</v>
      </c>
      <c r="C48" s="49">
        <v>20568</v>
      </c>
      <c r="D48" s="49">
        <v>23603</v>
      </c>
      <c r="E48" s="49">
        <v>23425</v>
      </c>
      <c r="F48" s="49"/>
      <c r="G48" s="49"/>
      <c r="H48" s="49"/>
      <c r="I48" s="92">
        <f t="shared" si="0"/>
        <v>1.1414829776503236E-2</v>
      </c>
      <c r="J48" s="92">
        <f t="shared" si="1"/>
        <v>0.13890509529366005</v>
      </c>
      <c r="K48" s="90">
        <f t="shared" si="2"/>
        <v>2857</v>
      </c>
      <c r="L48" s="93">
        <f t="shared" si="4"/>
        <v>1.1635531336925402E-2</v>
      </c>
      <c r="M48" s="91">
        <f t="shared" si="3"/>
        <v>-178</v>
      </c>
      <c r="N48" s="91">
        <f t="shared" si="5"/>
        <v>0</v>
      </c>
    </row>
    <row r="49" spans="1:14">
      <c r="A49" s="40">
        <v>47</v>
      </c>
      <c r="B49" s="95" t="s">
        <v>47</v>
      </c>
      <c r="C49" s="49">
        <v>8773</v>
      </c>
      <c r="D49" s="49">
        <v>11068</v>
      </c>
      <c r="E49" s="49">
        <v>10965</v>
      </c>
      <c r="F49" s="49"/>
      <c r="G49" s="49"/>
      <c r="H49" s="49"/>
      <c r="I49" s="92">
        <f t="shared" si="0"/>
        <v>5.343163649919231E-3</v>
      </c>
      <c r="J49" s="92">
        <f t="shared" si="1"/>
        <v>0.24985751738287929</v>
      </c>
      <c r="K49" s="90">
        <f t="shared" si="2"/>
        <v>2192</v>
      </c>
      <c r="L49" s="93">
        <f t="shared" si="4"/>
        <v>8.927226002989317E-3</v>
      </c>
      <c r="M49" s="91">
        <f t="shared" si="3"/>
        <v>-103</v>
      </c>
      <c r="N49" s="91">
        <f t="shared" si="5"/>
        <v>0</v>
      </c>
    </row>
    <row r="50" spans="1:14">
      <c r="A50" s="40">
        <v>48</v>
      </c>
      <c r="B50" s="95" t="s">
        <v>48</v>
      </c>
      <c r="C50" s="49">
        <v>33589</v>
      </c>
      <c r="D50" s="49">
        <v>37672</v>
      </c>
      <c r="E50" s="49">
        <v>37426</v>
      </c>
      <c r="F50" s="49"/>
      <c r="G50" s="49"/>
      <c r="H50" s="49"/>
      <c r="I50" s="92">
        <f t="shared" si="0"/>
        <v>1.823741384057247E-2</v>
      </c>
      <c r="J50" s="92">
        <f t="shared" si="1"/>
        <v>0.11423382655035876</v>
      </c>
      <c r="K50" s="90">
        <f t="shared" si="2"/>
        <v>3837</v>
      </c>
      <c r="L50" s="93">
        <f t="shared" si="4"/>
        <v>1.5626718144831211E-2</v>
      </c>
      <c r="M50" s="91">
        <f t="shared" si="3"/>
        <v>-246</v>
      </c>
      <c r="N50" s="91">
        <f t="shared" si="5"/>
        <v>0</v>
      </c>
    </row>
    <row r="51" spans="1:14">
      <c r="A51" s="40">
        <v>49</v>
      </c>
      <c r="B51" s="95" t="s">
        <v>49</v>
      </c>
      <c r="C51" s="49">
        <v>3862</v>
      </c>
      <c r="D51" s="49">
        <v>4538</v>
      </c>
      <c r="E51" s="49">
        <v>4460</v>
      </c>
      <c r="F51" s="49"/>
      <c r="G51" s="49"/>
      <c r="H51" s="49"/>
      <c r="I51" s="92">
        <f t="shared" si="0"/>
        <v>2.1733251143310323E-3</v>
      </c>
      <c r="J51" s="92">
        <f t="shared" si="1"/>
        <v>0.15484205075090626</v>
      </c>
      <c r="K51" s="90">
        <f t="shared" si="2"/>
        <v>598</v>
      </c>
      <c r="L51" s="93">
        <f t="shared" si="4"/>
        <v>2.4354384807425238E-3</v>
      </c>
      <c r="M51" s="91">
        <f t="shared" si="3"/>
        <v>-78</v>
      </c>
      <c r="N51" s="91">
        <f t="shared" si="5"/>
        <v>0</v>
      </c>
    </row>
    <row r="52" spans="1:14">
      <c r="A52" s="40">
        <v>50</v>
      </c>
      <c r="B52" s="95" t="s">
        <v>50</v>
      </c>
      <c r="C52" s="49">
        <v>8305</v>
      </c>
      <c r="D52" s="49">
        <v>9374</v>
      </c>
      <c r="E52" s="49">
        <v>9287</v>
      </c>
      <c r="F52" s="49"/>
      <c r="G52" s="49"/>
      <c r="H52" s="49"/>
      <c r="I52" s="92">
        <f t="shared" si="0"/>
        <v>4.5254866225991697E-3</v>
      </c>
      <c r="J52" s="92">
        <f t="shared" si="1"/>
        <v>0.11824202287778447</v>
      </c>
      <c r="K52" s="90">
        <f t="shared" si="2"/>
        <v>982</v>
      </c>
      <c r="L52" s="93">
        <f t="shared" si="4"/>
        <v>3.9993320871056157E-3</v>
      </c>
      <c r="M52" s="91">
        <f t="shared" si="3"/>
        <v>-87</v>
      </c>
      <c r="N52" s="91">
        <f t="shared" si="5"/>
        <v>0</v>
      </c>
    </row>
    <row r="53" spans="1:14">
      <c r="A53" s="40">
        <v>51</v>
      </c>
      <c r="B53" s="95" t="s">
        <v>51</v>
      </c>
      <c r="C53" s="49">
        <v>7764</v>
      </c>
      <c r="D53" s="49">
        <v>8934</v>
      </c>
      <c r="E53" s="49">
        <v>8832</v>
      </c>
      <c r="F53" s="49"/>
      <c r="G53" s="49"/>
      <c r="H53" s="49"/>
      <c r="I53" s="92">
        <f t="shared" si="0"/>
        <v>4.303768477527282E-3</v>
      </c>
      <c r="J53" s="92">
        <f t="shared" si="1"/>
        <v>0.13755795981452859</v>
      </c>
      <c r="K53" s="90">
        <f t="shared" si="2"/>
        <v>1068</v>
      </c>
      <c r="L53" s="93">
        <f t="shared" si="4"/>
        <v>4.3495790926973499E-3</v>
      </c>
      <c r="M53" s="91">
        <f t="shared" si="3"/>
        <v>-102</v>
      </c>
      <c r="N53" s="91">
        <f t="shared" si="5"/>
        <v>0</v>
      </c>
    </row>
    <row r="54" spans="1:14">
      <c r="A54" s="40">
        <v>52</v>
      </c>
      <c r="B54" s="95" t="s">
        <v>52</v>
      </c>
      <c r="C54" s="49">
        <v>14018</v>
      </c>
      <c r="D54" s="49">
        <v>17168</v>
      </c>
      <c r="E54" s="49">
        <v>16485</v>
      </c>
      <c r="F54" s="49"/>
      <c r="G54" s="49"/>
      <c r="H54" s="49"/>
      <c r="I54" s="92">
        <f t="shared" si="0"/>
        <v>8.0330189483737834E-3</v>
      </c>
      <c r="J54" s="92">
        <f t="shared" si="1"/>
        <v>0.17598801540876016</v>
      </c>
      <c r="K54" s="90">
        <f t="shared" si="2"/>
        <v>2467</v>
      </c>
      <c r="L54" s="93">
        <f t="shared" si="4"/>
        <v>1.0047201892962886E-2</v>
      </c>
      <c r="M54" s="91">
        <f t="shared" si="3"/>
        <v>-683</v>
      </c>
      <c r="N54" s="91">
        <f t="shared" si="5"/>
        <v>0</v>
      </c>
    </row>
    <row r="55" spans="1:14">
      <c r="A55" s="40">
        <v>53</v>
      </c>
      <c r="B55" s="95" t="s">
        <v>53</v>
      </c>
      <c r="C55" s="49">
        <v>6830</v>
      </c>
      <c r="D55" s="49">
        <v>7830</v>
      </c>
      <c r="E55" s="49">
        <v>7517</v>
      </c>
      <c r="F55" s="49"/>
      <c r="G55" s="49"/>
      <c r="H55" s="49"/>
      <c r="I55" s="92">
        <f t="shared" si="0"/>
        <v>3.6629786736381998E-3</v>
      </c>
      <c r="J55" s="92">
        <f t="shared" si="1"/>
        <v>0.10058565153733529</v>
      </c>
      <c r="K55" s="90">
        <f t="shared" si="2"/>
        <v>687</v>
      </c>
      <c r="L55" s="93">
        <f t="shared" si="4"/>
        <v>2.7979034051339694E-3</v>
      </c>
      <c r="M55" s="91">
        <f t="shared" si="3"/>
        <v>-313</v>
      </c>
      <c r="N55" s="91">
        <f t="shared" si="5"/>
        <v>0</v>
      </c>
    </row>
    <row r="56" spans="1:14">
      <c r="A56" s="40">
        <v>54</v>
      </c>
      <c r="B56" s="95" t="s">
        <v>54</v>
      </c>
      <c r="C56" s="49">
        <v>23460</v>
      </c>
      <c r="D56" s="49">
        <v>26492</v>
      </c>
      <c r="E56" s="49">
        <v>26124</v>
      </c>
      <c r="F56" s="49"/>
      <c r="G56" s="49"/>
      <c r="H56" s="49"/>
      <c r="I56" s="92">
        <f t="shared" si="0"/>
        <v>1.2730032575512083E-2</v>
      </c>
      <c r="J56" s="92">
        <f t="shared" si="1"/>
        <v>0.11355498721227622</v>
      </c>
      <c r="K56" s="90">
        <f t="shared" si="2"/>
        <v>2664</v>
      </c>
      <c r="L56" s="93">
        <f t="shared" si="4"/>
        <v>1.0849511894143951E-2</v>
      </c>
      <c r="M56" s="91">
        <f t="shared" si="3"/>
        <v>-368</v>
      </c>
      <c r="N56" s="91">
        <f t="shared" si="5"/>
        <v>0</v>
      </c>
    </row>
    <row r="57" spans="1:14">
      <c r="A57" s="40">
        <v>55</v>
      </c>
      <c r="B57" s="95" t="s">
        <v>55</v>
      </c>
      <c r="C57" s="49">
        <v>26904</v>
      </c>
      <c r="D57" s="49">
        <v>30672</v>
      </c>
      <c r="E57" s="49">
        <v>30205</v>
      </c>
      <c r="F57" s="49"/>
      <c r="G57" s="49"/>
      <c r="H57" s="49"/>
      <c r="I57" s="92">
        <f t="shared" si="0"/>
        <v>1.4718673784387631E-2</v>
      </c>
      <c r="J57" s="92">
        <f t="shared" si="1"/>
        <v>0.12269550996134404</v>
      </c>
      <c r="K57" s="90">
        <f t="shared" si="2"/>
        <v>3301</v>
      </c>
      <c r="L57" s="93">
        <f t="shared" si="4"/>
        <v>1.3443783319282726E-2</v>
      </c>
      <c r="M57" s="91">
        <f t="shared" si="3"/>
        <v>-467</v>
      </c>
      <c r="N57" s="91">
        <f t="shared" si="5"/>
        <v>0</v>
      </c>
    </row>
    <row r="58" spans="1:14">
      <c r="A58" s="40">
        <v>56</v>
      </c>
      <c r="B58" s="95" t="s">
        <v>56</v>
      </c>
      <c r="C58" s="49">
        <v>2922</v>
      </c>
      <c r="D58" s="49">
        <v>3383</v>
      </c>
      <c r="E58" s="49">
        <v>3302</v>
      </c>
      <c r="F58" s="49"/>
      <c r="G58" s="49"/>
      <c r="H58" s="49"/>
      <c r="I58" s="92">
        <f t="shared" si="0"/>
        <v>1.6090402528074147E-3</v>
      </c>
      <c r="J58" s="92">
        <f t="shared" si="1"/>
        <v>0.13004791238877481</v>
      </c>
      <c r="K58" s="90">
        <f t="shared" si="2"/>
        <v>380</v>
      </c>
      <c r="L58" s="93">
        <f t="shared" si="4"/>
        <v>1.5476030479634765E-3</v>
      </c>
      <c r="M58" s="91">
        <f t="shared" si="3"/>
        <v>-81</v>
      </c>
      <c r="N58" s="91">
        <f t="shared" si="5"/>
        <v>0</v>
      </c>
    </row>
    <row r="59" spans="1:14">
      <c r="A59" s="40">
        <v>57</v>
      </c>
      <c r="B59" s="95" t="s">
        <v>57</v>
      </c>
      <c r="C59" s="49">
        <v>4250</v>
      </c>
      <c r="D59" s="49">
        <v>4635</v>
      </c>
      <c r="E59" s="49">
        <v>4580</v>
      </c>
      <c r="F59" s="49"/>
      <c r="G59" s="49"/>
      <c r="H59" s="49"/>
      <c r="I59" s="92">
        <f t="shared" si="0"/>
        <v>2.2318002295148272E-3</v>
      </c>
      <c r="J59" s="92">
        <f t="shared" si="1"/>
        <v>7.7647058823529416E-2</v>
      </c>
      <c r="K59" s="90">
        <f t="shared" si="2"/>
        <v>330</v>
      </c>
      <c r="L59" s="93">
        <f t="shared" si="4"/>
        <v>1.3439710679682823E-3</v>
      </c>
      <c r="M59" s="91">
        <f t="shared" si="3"/>
        <v>-55</v>
      </c>
      <c r="N59" s="91">
        <f t="shared" si="5"/>
        <v>0</v>
      </c>
    </row>
    <row r="60" spans="1:14">
      <c r="A60" s="40">
        <v>58</v>
      </c>
      <c r="B60" s="95" t="s">
        <v>58</v>
      </c>
      <c r="C60" s="49">
        <v>10926</v>
      </c>
      <c r="D60" s="49">
        <v>12628</v>
      </c>
      <c r="E60" s="49">
        <v>12309</v>
      </c>
      <c r="F60" s="49"/>
      <c r="G60" s="49"/>
      <c r="H60" s="49"/>
      <c r="I60" s="92">
        <f t="shared" si="0"/>
        <v>5.9980849399777309E-3</v>
      </c>
      <c r="J60" s="92">
        <f t="shared" si="1"/>
        <v>0.12657880285557385</v>
      </c>
      <c r="K60" s="90">
        <f t="shared" si="2"/>
        <v>1383</v>
      </c>
      <c r="L60" s="93">
        <f t="shared" si="4"/>
        <v>5.6324605666670741E-3</v>
      </c>
      <c r="M60" s="91">
        <f t="shared" si="3"/>
        <v>-319</v>
      </c>
      <c r="N60" s="91">
        <f t="shared" si="5"/>
        <v>0</v>
      </c>
    </row>
    <row r="61" spans="1:14">
      <c r="A61" s="40">
        <v>59</v>
      </c>
      <c r="B61" s="95" t="s">
        <v>59</v>
      </c>
      <c r="C61" s="49">
        <v>21792</v>
      </c>
      <c r="D61" s="49">
        <v>25113</v>
      </c>
      <c r="E61" s="49">
        <v>24924</v>
      </c>
      <c r="F61" s="49"/>
      <c r="G61" s="49"/>
      <c r="H61" s="49"/>
      <c r="I61" s="92">
        <f t="shared" si="0"/>
        <v>1.2145281423674138E-2</v>
      </c>
      <c r="J61" s="92">
        <f t="shared" si="1"/>
        <v>0.14372246696035243</v>
      </c>
      <c r="K61" s="90">
        <f t="shared" si="2"/>
        <v>3132</v>
      </c>
      <c r="L61" s="93">
        <f t="shared" si="4"/>
        <v>1.2755507226898969E-2</v>
      </c>
      <c r="M61" s="91">
        <f t="shared" si="3"/>
        <v>-189</v>
      </c>
      <c r="N61" s="91">
        <f t="shared" si="5"/>
        <v>0</v>
      </c>
    </row>
    <row r="62" spans="1:14">
      <c r="A62" s="40">
        <v>60</v>
      </c>
      <c r="B62" s="95" t="s">
        <v>60</v>
      </c>
      <c r="C62" s="49">
        <v>11283</v>
      </c>
      <c r="D62" s="49">
        <v>13052</v>
      </c>
      <c r="E62" s="49">
        <v>12880</v>
      </c>
      <c r="F62" s="49"/>
      <c r="G62" s="49"/>
      <c r="H62" s="49"/>
      <c r="I62" s="92">
        <f t="shared" si="0"/>
        <v>6.2763290297272864E-3</v>
      </c>
      <c r="J62" s="92">
        <f t="shared" si="1"/>
        <v>0.14154037046884693</v>
      </c>
      <c r="K62" s="90">
        <f t="shared" si="2"/>
        <v>1597</v>
      </c>
      <c r="L62" s="93">
        <f t="shared" si="4"/>
        <v>6.5040054410465051E-3</v>
      </c>
      <c r="M62" s="91">
        <f t="shared" si="3"/>
        <v>-172</v>
      </c>
      <c r="N62" s="91">
        <f t="shared" si="5"/>
        <v>0</v>
      </c>
    </row>
    <row r="63" spans="1:14">
      <c r="A63" s="40">
        <v>61</v>
      </c>
      <c r="B63" s="95" t="s">
        <v>61</v>
      </c>
      <c r="C63" s="49">
        <v>16041</v>
      </c>
      <c r="D63" s="49">
        <v>18814</v>
      </c>
      <c r="E63" s="49">
        <v>18247</v>
      </c>
      <c r="F63" s="49"/>
      <c r="G63" s="49"/>
      <c r="H63" s="49"/>
      <c r="I63" s="92">
        <f t="shared" si="0"/>
        <v>8.8916285563225006E-3</v>
      </c>
      <c r="J63" s="92">
        <f t="shared" si="1"/>
        <v>0.13752259834174926</v>
      </c>
      <c r="K63" s="90">
        <f t="shared" si="2"/>
        <v>2206</v>
      </c>
      <c r="L63" s="93">
        <f t="shared" si="4"/>
        <v>8.9842429573879726E-3</v>
      </c>
      <c r="M63" s="91">
        <f t="shared" si="3"/>
        <v>-567</v>
      </c>
      <c r="N63" s="91">
        <f t="shared" si="5"/>
        <v>0</v>
      </c>
    </row>
    <row r="64" spans="1:14">
      <c r="A64" s="40">
        <v>62</v>
      </c>
      <c r="B64" s="95" t="s">
        <v>62</v>
      </c>
      <c r="C64" s="49">
        <v>1700</v>
      </c>
      <c r="D64" s="49">
        <v>1994</v>
      </c>
      <c r="E64" s="49">
        <v>1917</v>
      </c>
      <c r="F64" s="49"/>
      <c r="G64" s="49"/>
      <c r="H64" s="49"/>
      <c r="I64" s="92">
        <f t="shared" si="0"/>
        <v>9.3413996506111865E-4</v>
      </c>
      <c r="J64" s="92">
        <f t="shared" si="1"/>
        <v>0.12764705882352942</v>
      </c>
      <c r="K64" s="90">
        <f t="shared" si="2"/>
        <v>217</v>
      </c>
      <c r="L64" s="93">
        <f t="shared" si="4"/>
        <v>8.837627931791432E-4</v>
      </c>
      <c r="M64" s="91">
        <f t="shared" si="3"/>
        <v>-77</v>
      </c>
      <c r="N64" s="91">
        <f t="shared" si="5"/>
        <v>0</v>
      </c>
    </row>
    <row r="65" spans="1:14">
      <c r="A65" s="40">
        <v>63</v>
      </c>
      <c r="B65" s="95" t="s">
        <v>63</v>
      </c>
      <c r="C65" s="49">
        <v>26489</v>
      </c>
      <c r="D65" s="49">
        <v>32898</v>
      </c>
      <c r="E65" s="49">
        <v>32515</v>
      </c>
      <c r="F65" s="49"/>
      <c r="G65" s="49"/>
      <c r="H65" s="49"/>
      <c r="I65" s="92">
        <f t="shared" si="0"/>
        <v>1.5844319751675679E-2</v>
      </c>
      <c r="J65" s="92">
        <f t="shared" si="1"/>
        <v>0.22749065649892408</v>
      </c>
      <c r="K65" s="90">
        <f t="shared" si="2"/>
        <v>6026</v>
      </c>
      <c r="L65" s="93">
        <f t="shared" si="4"/>
        <v>2.4541726229020816E-2</v>
      </c>
      <c r="M65" s="91">
        <f t="shared" si="3"/>
        <v>-383</v>
      </c>
      <c r="N65" s="91">
        <f t="shared" si="5"/>
        <v>0</v>
      </c>
    </row>
    <row r="66" spans="1:14">
      <c r="A66" s="40">
        <v>64</v>
      </c>
      <c r="B66" s="95" t="s">
        <v>64</v>
      </c>
      <c r="C66" s="49">
        <v>10078</v>
      </c>
      <c r="D66" s="49">
        <v>11502</v>
      </c>
      <c r="E66" s="49">
        <v>11376</v>
      </c>
      <c r="F66" s="49"/>
      <c r="G66" s="49"/>
      <c r="H66" s="49"/>
      <c r="I66" s="92">
        <f t="shared" si="0"/>
        <v>5.5434409194237274E-3</v>
      </c>
      <c r="J66" s="92">
        <f t="shared" si="1"/>
        <v>0.12879539591188727</v>
      </c>
      <c r="K66" s="90">
        <f t="shared" si="2"/>
        <v>1298</v>
      </c>
      <c r="L66" s="93">
        <f t="shared" si="4"/>
        <v>5.2862862006752441E-3</v>
      </c>
      <c r="M66" s="91">
        <f t="shared" si="3"/>
        <v>-126</v>
      </c>
      <c r="N66" s="91">
        <f t="shared" si="5"/>
        <v>0</v>
      </c>
    </row>
    <row r="67" spans="1:14">
      <c r="A67" s="40">
        <v>65</v>
      </c>
      <c r="B67" s="95" t="s">
        <v>65</v>
      </c>
      <c r="C67" s="49">
        <v>11179</v>
      </c>
      <c r="D67" s="49">
        <v>14334</v>
      </c>
      <c r="E67" s="49">
        <v>14156</v>
      </c>
      <c r="F67" s="49"/>
      <c r="G67" s="49"/>
      <c r="H67" s="49"/>
      <c r="I67" s="92">
        <f t="shared" ref="I67:I84" si="6">E67/$E$84</f>
        <v>6.8981144211816359E-3</v>
      </c>
      <c r="J67" s="92">
        <f t="shared" ref="J67:J84" si="7">(E67-C67)/C67</f>
        <v>0.26630288934609536</v>
      </c>
      <c r="K67" s="90">
        <f t="shared" ref="K67:K84" si="8">E67-C67</f>
        <v>2977</v>
      </c>
      <c r="L67" s="93">
        <f t="shared" si="4"/>
        <v>1.2124248088913868E-2</v>
      </c>
      <c r="M67" s="91">
        <f t="shared" ref="M67:M84" si="9">E67-D67</f>
        <v>-178</v>
      </c>
      <c r="N67" s="91">
        <f t="shared" si="5"/>
        <v>0</v>
      </c>
    </row>
    <row r="68" spans="1:14">
      <c r="A68" s="40">
        <v>66</v>
      </c>
      <c r="B68" s="95" t="s">
        <v>66</v>
      </c>
      <c r="C68" s="49">
        <v>8992</v>
      </c>
      <c r="D68" s="49">
        <v>10380</v>
      </c>
      <c r="E68" s="49">
        <v>10154</v>
      </c>
      <c r="F68" s="49"/>
      <c r="G68" s="49"/>
      <c r="H68" s="49"/>
      <c r="I68" s="92">
        <f t="shared" si="6"/>
        <v>4.9479693298020858E-3</v>
      </c>
      <c r="J68" s="92">
        <f t="shared" si="7"/>
        <v>0.12922597864768684</v>
      </c>
      <c r="K68" s="90">
        <f t="shared" si="8"/>
        <v>1162</v>
      </c>
      <c r="L68" s="93">
        <f t="shared" ref="L68:L84" si="10">K68/$K$84</f>
        <v>4.7324072150883153E-3</v>
      </c>
      <c r="M68" s="91">
        <f t="shared" si="9"/>
        <v>-226</v>
      </c>
      <c r="N68" s="91">
        <f t="shared" ref="N68:N84" si="11">H68-G68</f>
        <v>0</v>
      </c>
    </row>
    <row r="69" spans="1:14">
      <c r="A69" s="40">
        <v>67</v>
      </c>
      <c r="B69" s="95" t="s">
        <v>67</v>
      </c>
      <c r="C69" s="49">
        <v>9550</v>
      </c>
      <c r="D69" s="49">
        <v>10563</v>
      </c>
      <c r="E69" s="49">
        <v>10331</v>
      </c>
      <c r="F69" s="49"/>
      <c r="G69" s="49"/>
      <c r="H69" s="49"/>
      <c r="I69" s="92">
        <f t="shared" si="6"/>
        <v>5.034220124698183E-3</v>
      </c>
      <c r="J69" s="92">
        <f t="shared" si="7"/>
        <v>8.178010471204189E-2</v>
      </c>
      <c r="K69" s="90">
        <f t="shared" si="8"/>
        <v>781</v>
      </c>
      <c r="L69" s="93">
        <f t="shared" si="10"/>
        <v>3.1807315275249348E-3</v>
      </c>
      <c r="M69" s="91">
        <f t="shared" si="9"/>
        <v>-232</v>
      </c>
      <c r="N69" s="91">
        <f t="shared" si="11"/>
        <v>0</v>
      </c>
    </row>
    <row r="70" spans="1:14">
      <c r="A70" s="40">
        <v>68</v>
      </c>
      <c r="B70" s="95" t="s">
        <v>68</v>
      </c>
      <c r="C70" s="49">
        <v>9387</v>
      </c>
      <c r="D70" s="49">
        <v>10989</v>
      </c>
      <c r="E70" s="49">
        <v>10897</v>
      </c>
      <c r="F70" s="49"/>
      <c r="G70" s="49"/>
      <c r="H70" s="49"/>
      <c r="I70" s="92">
        <f t="shared" si="6"/>
        <v>5.3100277513150806E-3</v>
      </c>
      <c r="J70" s="92">
        <f t="shared" si="7"/>
        <v>0.16086076488761053</v>
      </c>
      <c r="K70" s="90">
        <f t="shared" si="8"/>
        <v>1510</v>
      </c>
      <c r="L70" s="93">
        <f t="shared" si="10"/>
        <v>6.1496857958548675E-3</v>
      </c>
      <c r="M70" s="91">
        <f t="shared" si="9"/>
        <v>-92</v>
      </c>
      <c r="N70" s="91">
        <f t="shared" si="11"/>
        <v>0</v>
      </c>
    </row>
    <row r="71" spans="1:14">
      <c r="A71" s="40">
        <v>69</v>
      </c>
      <c r="B71" s="95" t="s">
        <v>69</v>
      </c>
      <c r="C71" s="49">
        <v>1432</v>
      </c>
      <c r="D71" s="49">
        <v>1573</v>
      </c>
      <c r="E71" s="49">
        <v>1557</v>
      </c>
      <c r="F71" s="49"/>
      <c r="G71" s="49"/>
      <c r="H71" s="49"/>
      <c r="I71" s="92">
        <f t="shared" si="6"/>
        <v>7.5871461950973492E-4</v>
      </c>
      <c r="J71" s="92">
        <f t="shared" si="7"/>
        <v>8.7290502793296088E-2</v>
      </c>
      <c r="K71" s="90">
        <f t="shared" si="8"/>
        <v>125</v>
      </c>
      <c r="L71" s="93">
        <f t="shared" si="10"/>
        <v>5.0907994998798569E-4</v>
      </c>
      <c r="M71" s="91">
        <f t="shared" si="9"/>
        <v>-16</v>
      </c>
      <c r="N71" s="91">
        <f t="shared" si="11"/>
        <v>0</v>
      </c>
    </row>
    <row r="72" spans="1:14">
      <c r="A72" s="40">
        <v>70</v>
      </c>
      <c r="B72" s="95" t="s">
        <v>70</v>
      </c>
      <c r="C72" s="49">
        <v>5988</v>
      </c>
      <c r="D72" s="49">
        <v>6847</v>
      </c>
      <c r="E72" s="49">
        <v>6745</v>
      </c>
      <c r="F72" s="49"/>
      <c r="G72" s="49"/>
      <c r="H72" s="49"/>
      <c r="I72" s="92">
        <f t="shared" si="6"/>
        <v>3.2867887659557881E-3</v>
      </c>
      <c r="J72" s="92">
        <f t="shared" si="7"/>
        <v>0.12641950567802271</v>
      </c>
      <c r="K72" s="90">
        <f t="shared" si="8"/>
        <v>757</v>
      </c>
      <c r="L72" s="93">
        <f t="shared" si="10"/>
        <v>3.0829881771272413E-3</v>
      </c>
      <c r="M72" s="91">
        <f t="shared" si="9"/>
        <v>-102</v>
      </c>
      <c r="N72" s="91">
        <f t="shared" si="11"/>
        <v>0</v>
      </c>
    </row>
    <row r="73" spans="1:14">
      <c r="A73" s="40">
        <v>71</v>
      </c>
      <c r="B73" s="95" t="s">
        <v>71</v>
      </c>
      <c r="C73" s="49">
        <v>5051</v>
      </c>
      <c r="D73" s="49">
        <v>5520</v>
      </c>
      <c r="E73" s="49">
        <v>5467</v>
      </c>
      <c r="F73" s="49"/>
      <c r="G73" s="49"/>
      <c r="H73" s="49"/>
      <c r="I73" s="92">
        <f t="shared" si="6"/>
        <v>2.6640287892483756E-3</v>
      </c>
      <c r="J73" s="92">
        <f t="shared" si="7"/>
        <v>8.2359928726984749E-2</v>
      </c>
      <c r="K73" s="90">
        <f t="shared" si="8"/>
        <v>416</v>
      </c>
      <c r="L73" s="93">
        <f t="shared" si="10"/>
        <v>1.6942180735600165E-3</v>
      </c>
      <c r="M73" s="91">
        <f t="shared" si="9"/>
        <v>-53</v>
      </c>
      <c r="N73" s="91">
        <f t="shared" si="11"/>
        <v>0</v>
      </c>
    </row>
    <row r="74" spans="1:14">
      <c r="A74" s="40">
        <v>72</v>
      </c>
      <c r="B74" s="95" t="s">
        <v>72</v>
      </c>
      <c r="C74" s="49">
        <v>5130</v>
      </c>
      <c r="D74" s="49">
        <v>6382</v>
      </c>
      <c r="E74" s="49">
        <v>6303</v>
      </c>
      <c r="F74" s="49"/>
      <c r="G74" s="49"/>
      <c r="H74" s="49"/>
      <c r="I74" s="92">
        <f t="shared" si="6"/>
        <v>3.0714054250288113E-3</v>
      </c>
      <c r="J74" s="92">
        <f t="shared" si="7"/>
        <v>0.22865497076023392</v>
      </c>
      <c r="K74" s="90">
        <f t="shared" si="8"/>
        <v>1173</v>
      </c>
      <c r="L74" s="93">
        <f t="shared" si="10"/>
        <v>4.7772062506872583E-3</v>
      </c>
      <c r="M74" s="91">
        <f t="shared" si="9"/>
        <v>-79</v>
      </c>
      <c r="N74" s="91">
        <f t="shared" si="11"/>
        <v>0</v>
      </c>
    </row>
    <row r="75" spans="1:14">
      <c r="A75" s="40">
        <v>73</v>
      </c>
      <c r="B75" s="95" t="s">
        <v>73</v>
      </c>
      <c r="C75" s="49">
        <v>3900</v>
      </c>
      <c r="D75" s="49">
        <v>4837</v>
      </c>
      <c r="E75" s="49">
        <v>4813</v>
      </c>
      <c r="F75" s="49"/>
      <c r="G75" s="49"/>
      <c r="H75" s="49"/>
      <c r="I75" s="92">
        <f t="shared" si="6"/>
        <v>2.3453394114966949E-3</v>
      </c>
      <c r="J75" s="92">
        <f t="shared" si="7"/>
        <v>0.23410256410256411</v>
      </c>
      <c r="K75" s="90">
        <f t="shared" si="8"/>
        <v>913</v>
      </c>
      <c r="L75" s="93">
        <f t="shared" si="10"/>
        <v>3.7183199547122475E-3</v>
      </c>
      <c r="M75" s="91">
        <f t="shared" si="9"/>
        <v>-24</v>
      </c>
      <c r="N75" s="91">
        <f t="shared" si="11"/>
        <v>0</v>
      </c>
    </row>
    <row r="76" spans="1:14">
      <c r="A76" s="40">
        <v>74</v>
      </c>
      <c r="B76" s="95" t="s">
        <v>74</v>
      </c>
      <c r="C76" s="49">
        <v>3593</v>
      </c>
      <c r="D76" s="49">
        <v>4196</v>
      </c>
      <c r="E76" s="49">
        <v>4145</v>
      </c>
      <c r="F76" s="49"/>
      <c r="G76" s="49"/>
      <c r="H76" s="49"/>
      <c r="I76" s="92">
        <f t="shared" si="6"/>
        <v>2.0198279369735717E-3</v>
      </c>
      <c r="J76" s="92">
        <f t="shared" si="7"/>
        <v>0.15363206234344559</v>
      </c>
      <c r="K76" s="90">
        <f t="shared" si="8"/>
        <v>552</v>
      </c>
      <c r="L76" s="93">
        <f t="shared" si="10"/>
        <v>2.2480970591469448E-3</v>
      </c>
      <c r="M76" s="91">
        <f t="shared" si="9"/>
        <v>-51</v>
      </c>
      <c r="N76" s="91">
        <f t="shared" si="11"/>
        <v>0</v>
      </c>
    </row>
    <row r="77" spans="1:14">
      <c r="A77" s="40">
        <v>75</v>
      </c>
      <c r="B77" s="95" t="s">
        <v>75</v>
      </c>
      <c r="C77" s="49">
        <v>1769</v>
      </c>
      <c r="D77" s="49">
        <v>2079</v>
      </c>
      <c r="E77" s="49">
        <v>2032</v>
      </c>
      <c r="F77" s="49"/>
      <c r="G77" s="49"/>
      <c r="H77" s="49"/>
      <c r="I77" s="92">
        <f t="shared" si="6"/>
        <v>9.9017861711225516E-4</v>
      </c>
      <c r="J77" s="92">
        <f t="shared" si="7"/>
        <v>0.14867156585641605</v>
      </c>
      <c r="K77" s="90">
        <f t="shared" si="8"/>
        <v>263</v>
      </c>
      <c r="L77" s="93">
        <f t="shared" si="10"/>
        <v>1.0711042147747219E-3</v>
      </c>
      <c r="M77" s="91">
        <f t="shared" si="9"/>
        <v>-47</v>
      </c>
      <c r="N77" s="91">
        <f t="shared" si="11"/>
        <v>0</v>
      </c>
    </row>
    <row r="78" spans="1:14">
      <c r="A78" s="40">
        <v>76</v>
      </c>
      <c r="B78" s="95" t="s">
        <v>76</v>
      </c>
      <c r="C78" s="49">
        <v>3173</v>
      </c>
      <c r="D78" s="49">
        <v>3734</v>
      </c>
      <c r="E78" s="49">
        <v>3654</v>
      </c>
      <c r="F78" s="49"/>
      <c r="G78" s="49"/>
      <c r="H78" s="49"/>
      <c r="I78" s="92">
        <f t="shared" si="6"/>
        <v>1.7805672573465454E-3</v>
      </c>
      <c r="J78" s="92">
        <f t="shared" si="7"/>
        <v>0.15159155373463598</v>
      </c>
      <c r="K78" s="90">
        <f t="shared" si="8"/>
        <v>481</v>
      </c>
      <c r="L78" s="93">
        <f t="shared" si="10"/>
        <v>1.9589396475537691E-3</v>
      </c>
      <c r="M78" s="91">
        <f t="shared" si="9"/>
        <v>-80</v>
      </c>
      <c r="N78" s="91">
        <f t="shared" si="11"/>
        <v>0</v>
      </c>
    </row>
    <row r="79" spans="1:14">
      <c r="A79" s="40">
        <v>77</v>
      </c>
      <c r="B79" s="95" t="s">
        <v>77</v>
      </c>
      <c r="C79" s="49">
        <v>6234</v>
      </c>
      <c r="D79" s="49">
        <v>7183</v>
      </c>
      <c r="E79" s="49">
        <v>7140</v>
      </c>
      <c r="F79" s="49"/>
      <c r="G79" s="49"/>
      <c r="H79" s="49"/>
      <c r="I79" s="92">
        <f t="shared" si="6"/>
        <v>3.4792693534357786E-3</v>
      </c>
      <c r="J79" s="92">
        <f t="shared" si="7"/>
        <v>0.14533205004812319</v>
      </c>
      <c r="K79" s="90">
        <f t="shared" si="8"/>
        <v>906</v>
      </c>
      <c r="L79" s="93">
        <f t="shared" si="10"/>
        <v>3.6898114775129206E-3</v>
      </c>
      <c r="M79" s="91">
        <f t="shared" si="9"/>
        <v>-43</v>
      </c>
      <c r="N79" s="91">
        <f t="shared" si="11"/>
        <v>0</v>
      </c>
    </row>
    <row r="80" spans="1:14">
      <c r="A80" s="40">
        <v>78</v>
      </c>
      <c r="B80" s="95" t="s">
        <v>78</v>
      </c>
      <c r="C80" s="49">
        <v>4307</v>
      </c>
      <c r="D80" s="49">
        <v>4811</v>
      </c>
      <c r="E80" s="49">
        <v>4792</v>
      </c>
      <c r="F80" s="49"/>
      <c r="G80" s="49"/>
      <c r="H80" s="49"/>
      <c r="I80" s="92">
        <f t="shared" si="6"/>
        <v>2.3351062663395307E-3</v>
      </c>
      <c r="J80" s="92">
        <f t="shared" si="7"/>
        <v>0.11260738332946367</v>
      </c>
      <c r="K80" s="90">
        <f t="shared" si="8"/>
        <v>485</v>
      </c>
      <c r="L80" s="93">
        <f t="shared" si="10"/>
        <v>1.9752302059533847E-3</v>
      </c>
      <c r="M80" s="91">
        <f t="shared" si="9"/>
        <v>-19</v>
      </c>
      <c r="N80" s="91">
        <f t="shared" si="11"/>
        <v>0</v>
      </c>
    </row>
    <row r="81" spans="1:14">
      <c r="A81" s="40">
        <v>79</v>
      </c>
      <c r="B81" s="95" t="s">
        <v>79</v>
      </c>
      <c r="C81" s="49">
        <v>3057</v>
      </c>
      <c r="D81" s="49">
        <v>3626</v>
      </c>
      <c r="E81" s="49">
        <v>3520</v>
      </c>
      <c r="F81" s="49"/>
      <c r="G81" s="49"/>
      <c r="H81" s="49"/>
      <c r="I81" s="92">
        <f t="shared" si="6"/>
        <v>1.7152700453913082E-3</v>
      </c>
      <c r="J81" s="92">
        <f t="shared" si="7"/>
        <v>0.15145567549885508</v>
      </c>
      <c r="K81" s="90">
        <f t="shared" si="8"/>
        <v>463</v>
      </c>
      <c r="L81" s="93">
        <f t="shared" si="10"/>
        <v>1.885632134755499E-3</v>
      </c>
      <c r="M81" s="91">
        <f t="shared" si="9"/>
        <v>-106</v>
      </c>
      <c r="N81" s="91">
        <f t="shared" si="11"/>
        <v>0</v>
      </c>
    </row>
    <row r="82" spans="1:14">
      <c r="A82" s="40">
        <v>80</v>
      </c>
      <c r="B82" s="95" t="s">
        <v>80</v>
      </c>
      <c r="C82" s="49">
        <v>9906</v>
      </c>
      <c r="D82" s="49">
        <v>11566</v>
      </c>
      <c r="E82" s="49">
        <v>11369</v>
      </c>
      <c r="F82" s="49"/>
      <c r="G82" s="49"/>
      <c r="H82" s="49"/>
      <c r="I82" s="92">
        <f t="shared" si="6"/>
        <v>5.5400298710380066E-3</v>
      </c>
      <c r="J82" s="92">
        <f t="shared" si="7"/>
        <v>0.14768826973551383</v>
      </c>
      <c r="K82" s="90">
        <f t="shared" si="8"/>
        <v>1463</v>
      </c>
      <c r="L82" s="93">
        <f t="shared" si="10"/>
        <v>5.9582717346593848E-3</v>
      </c>
      <c r="M82" s="91">
        <f t="shared" si="9"/>
        <v>-197</v>
      </c>
      <c r="N82" s="91">
        <f t="shared" si="11"/>
        <v>0</v>
      </c>
    </row>
    <row r="83" spans="1:14">
      <c r="A83" s="40">
        <v>81</v>
      </c>
      <c r="B83" s="95" t="s">
        <v>81</v>
      </c>
      <c r="C83" s="49">
        <v>8346</v>
      </c>
      <c r="D83" s="49">
        <v>9549</v>
      </c>
      <c r="E83" s="49">
        <v>9315</v>
      </c>
      <c r="F83" s="49"/>
      <c r="G83" s="49"/>
      <c r="H83" s="49"/>
      <c r="I83" s="92">
        <f t="shared" si="6"/>
        <v>4.5391308161420556E-3</v>
      </c>
      <c r="J83" s="92">
        <f t="shared" si="7"/>
        <v>0.11610352264557872</v>
      </c>
      <c r="K83" s="90">
        <f t="shared" si="8"/>
        <v>969</v>
      </c>
      <c r="L83" s="93">
        <f t="shared" si="10"/>
        <v>3.9463877723068651E-3</v>
      </c>
      <c r="M83" s="91">
        <f t="shared" si="9"/>
        <v>-234</v>
      </c>
      <c r="N83" s="91">
        <f t="shared" si="11"/>
        <v>0</v>
      </c>
    </row>
    <row r="84" spans="1:14" s="101" customFormat="1">
      <c r="A84" s="192" t="s">
        <v>255</v>
      </c>
      <c r="B84" s="192"/>
      <c r="C84" s="59">
        <v>1806614</v>
      </c>
      <c r="D84" s="59">
        <v>2071892</v>
      </c>
      <c r="E84" s="59">
        <v>2052155</v>
      </c>
      <c r="F84" s="59"/>
      <c r="G84" s="59"/>
      <c r="H84" s="59"/>
      <c r="I84" s="92">
        <f t="shared" si="6"/>
        <v>1</v>
      </c>
      <c r="J84" s="92">
        <f t="shared" si="7"/>
        <v>0.13591226460107139</v>
      </c>
      <c r="K84" s="90">
        <f t="shared" si="8"/>
        <v>245541</v>
      </c>
      <c r="L84" s="93">
        <f t="shared" si="10"/>
        <v>1</v>
      </c>
      <c r="M84" s="90">
        <f t="shared" si="9"/>
        <v>-19737</v>
      </c>
      <c r="N84" s="91">
        <f t="shared" si="11"/>
        <v>0</v>
      </c>
    </row>
    <row r="85" spans="1:14">
      <c r="C85" s="123"/>
      <c r="D85" s="121"/>
      <c r="E85" s="122"/>
      <c r="F85" s="131"/>
      <c r="G85" s="131"/>
      <c r="H85" s="131"/>
      <c r="L85" s="11"/>
    </row>
    <row r="86" spans="1:14">
      <c r="C86" s="123"/>
      <c r="D86" s="121"/>
      <c r="E86" s="122"/>
      <c r="F86" s="131"/>
      <c r="G86" s="131"/>
      <c r="H86" s="131"/>
    </row>
    <row r="87" spans="1:14">
      <c r="E87" s="131"/>
      <c r="F87" s="13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C1" zoomScale="80" zoomScaleNormal="80" workbookViewId="0">
      <pane ySplit="2" topLeftCell="A71" activePane="bottomLeft" state="frozen"/>
      <selection activeCell="W1" sqref="W1"/>
      <selection pane="bottomLeft" sqref="A1:N84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4" width="25.140625" style="4" customWidth="1"/>
    <col min="15" max="16384" width="9.140625" style="4"/>
  </cols>
  <sheetData>
    <row r="1" spans="1:15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5" ht="45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56" t="s">
        <v>297</v>
      </c>
      <c r="J2" s="12" t="s">
        <v>304</v>
      </c>
      <c r="K2" s="85" t="s">
        <v>305</v>
      </c>
      <c r="L2" s="85" t="s">
        <v>301</v>
      </c>
      <c r="M2" s="89" t="s">
        <v>306</v>
      </c>
      <c r="N2" s="152" t="s">
        <v>307</v>
      </c>
    </row>
    <row r="3" spans="1:15">
      <c r="A3" s="40">
        <v>1</v>
      </c>
      <c r="B3" s="95" t="s">
        <v>1</v>
      </c>
      <c r="C3" s="50">
        <v>16122</v>
      </c>
      <c r="D3" s="50">
        <v>15974</v>
      </c>
      <c r="E3" s="50">
        <v>16074</v>
      </c>
      <c r="F3" s="50"/>
      <c r="G3" s="50"/>
      <c r="H3" s="50"/>
      <c r="I3" s="92">
        <f>E3/$E$84</f>
        <v>2.2615674235240156E-2</v>
      </c>
      <c r="J3" s="92">
        <f t="shared" ref="J3:J66" si="0">(E3-C3)/C3</f>
        <v>-2.9772981019724602E-3</v>
      </c>
      <c r="K3" s="90">
        <f t="shared" ref="K3:K66" si="1">E3-C3</f>
        <v>-48</v>
      </c>
      <c r="L3" s="93">
        <f>K3/$K$84</f>
        <v>1.7653549098933432E-2</v>
      </c>
      <c r="M3" s="91">
        <f t="shared" ref="M3:M66" si="2">E3-D3</f>
        <v>100</v>
      </c>
      <c r="N3" s="91">
        <f>H3-G3</f>
        <v>0</v>
      </c>
      <c r="O3" s="7"/>
    </row>
    <row r="4" spans="1:15">
      <c r="A4" s="40">
        <v>2</v>
      </c>
      <c r="B4" s="95" t="s">
        <v>2</v>
      </c>
      <c r="C4" s="50">
        <v>4946</v>
      </c>
      <c r="D4" s="50">
        <v>4846</v>
      </c>
      <c r="E4" s="50">
        <v>4883</v>
      </c>
      <c r="F4" s="50"/>
      <c r="G4" s="50"/>
      <c r="H4" s="50"/>
      <c r="I4" s="92">
        <f t="shared" ref="I4:I67" si="3">E4/$E$84</f>
        <v>6.8702461920292198E-3</v>
      </c>
      <c r="J4" s="92">
        <f t="shared" si="0"/>
        <v>-1.2737565709664375E-2</v>
      </c>
      <c r="K4" s="90">
        <f t="shared" si="1"/>
        <v>-63</v>
      </c>
      <c r="L4" s="93">
        <f t="shared" ref="L4:L67" si="4">K4/$K$84</f>
        <v>2.3170283192350129E-2</v>
      </c>
      <c r="M4" s="91">
        <f t="shared" si="2"/>
        <v>37</v>
      </c>
      <c r="N4" s="91">
        <f t="shared" ref="N4:N67" si="5">H4-G4</f>
        <v>0</v>
      </c>
      <c r="O4" s="7"/>
    </row>
    <row r="5" spans="1:15">
      <c r="A5" s="40">
        <v>3</v>
      </c>
      <c r="B5" s="95" t="s">
        <v>3</v>
      </c>
      <c r="C5" s="50">
        <v>17058</v>
      </c>
      <c r="D5" s="50">
        <v>17283</v>
      </c>
      <c r="E5" s="50">
        <v>17417</v>
      </c>
      <c r="F5" s="50"/>
      <c r="G5" s="50"/>
      <c r="H5" s="50"/>
      <c r="I5" s="92">
        <f t="shared" si="3"/>
        <v>2.4505238158216858E-2</v>
      </c>
      <c r="J5" s="92">
        <f t="shared" si="0"/>
        <v>2.1045843592449289E-2</v>
      </c>
      <c r="K5" s="90">
        <f t="shared" si="1"/>
        <v>359</v>
      </c>
      <c r="L5" s="93">
        <f t="shared" si="4"/>
        <v>-0.13203383596910628</v>
      </c>
      <c r="M5" s="91">
        <f t="shared" si="2"/>
        <v>134</v>
      </c>
      <c r="N5" s="91">
        <f t="shared" si="5"/>
        <v>0</v>
      </c>
      <c r="O5" s="7"/>
    </row>
    <row r="6" spans="1:15">
      <c r="A6" s="40">
        <v>4</v>
      </c>
      <c r="B6" s="95" t="s">
        <v>4</v>
      </c>
      <c r="C6" s="50">
        <v>3112</v>
      </c>
      <c r="D6" s="50">
        <v>3343</v>
      </c>
      <c r="E6" s="50">
        <v>3375</v>
      </c>
      <c r="F6" s="50"/>
      <c r="G6" s="50"/>
      <c r="H6" s="50"/>
      <c r="I6" s="92">
        <f t="shared" si="3"/>
        <v>4.7485318243085436E-3</v>
      </c>
      <c r="J6" s="92">
        <f t="shared" si="0"/>
        <v>8.4511568123393319E-2</v>
      </c>
      <c r="K6" s="90">
        <f t="shared" si="1"/>
        <v>263</v>
      </c>
      <c r="L6" s="93">
        <f t="shared" si="4"/>
        <v>-9.6726737771239427E-2</v>
      </c>
      <c r="M6" s="91">
        <f t="shared" si="2"/>
        <v>32</v>
      </c>
      <c r="N6" s="91">
        <f t="shared" si="5"/>
        <v>0</v>
      </c>
      <c r="O6" s="7"/>
    </row>
    <row r="7" spans="1:15">
      <c r="A7" s="40">
        <v>5</v>
      </c>
      <c r="B7" s="95" t="s">
        <v>5</v>
      </c>
      <c r="C7" s="50">
        <v>5135</v>
      </c>
      <c r="D7" s="50">
        <v>5060</v>
      </c>
      <c r="E7" s="50">
        <v>5099</v>
      </c>
      <c r="F7" s="50"/>
      <c r="G7" s="50"/>
      <c r="H7" s="50"/>
      <c r="I7" s="92">
        <f t="shared" si="3"/>
        <v>7.1741522287849671E-3</v>
      </c>
      <c r="J7" s="92">
        <f t="shared" si="0"/>
        <v>-7.0107108081791623E-3</v>
      </c>
      <c r="K7" s="90">
        <f t="shared" si="1"/>
        <v>-36</v>
      </c>
      <c r="L7" s="93">
        <f t="shared" si="4"/>
        <v>1.3240161824200073E-2</v>
      </c>
      <c r="M7" s="91">
        <f t="shared" si="2"/>
        <v>39</v>
      </c>
      <c r="N7" s="91">
        <f t="shared" si="5"/>
        <v>0</v>
      </c>
      <c r="O7" s="7"/>
    </row>
    <row r="8" spans="1:15">
      <c r="A8" s="40">
        <v>6</v>
      </c>
      <c r="B8" s="95" t="s">
        <v>6</v>
      </c>
      <c r="C8" s="50">
        <v>15356</v>
      </c>
      <c r="D8" s="50">
        <v>15097</v>
      </c>
      <c r="E8" s="50">
        <v>15272</v>
      </c>
      <c r="F8" s="50"/>
      <c r="G8" s="50"/>
      <c r="H8" s="50"/>
      <c r="I8" s="92">
        <f t="shared" si="3"/>
        <v>2.1487282376545208E-2</v>
      </c>
      <c r="J8" s="92">
        <f t="shared" si="0"/>
        <v>-5.4701745246157852E-3</v>
      </c>
      <c r="K8" s="90">
        <f t="shared" si="1"/>
        <v>-84</v>
      </c>
      <c r="L8" s="93">
        <f t="shared" si="4"/>
        <v>3.0893710923133505E-2</v>
      </c>
      <c r="M8" s="91">
        <f t="shared" si="2"/>
        <v>175</v>
      </c>
      <c r="N8" s="91">
        <f t="shared" si="5"/>
        <v>0</v>
      </c>
      <c r="O8" s="7"/>
    </row>
    <row r="9" spans="1:15">
      <c r="A9" s="40">
        <v>7</v>
      </c>
      <c r="B9" s="95" t="s">
        <v>7</v>
      </c>
      <c r="C9" s="50">
        <v>37860</v>
      </c>
      <c r="D9" s="50">
        <v>36448</v>
      </c>
      <c r="E9" s="50">
        <v>36646</v>
      </c>
      <c r="F9" s="50"/>
      <c r="G9" s="50"/>
      <c r="H9" s="50"/>
      <c r="I9" s="92">
        <f t="shared" si="3"/>
        <v>5.1559910291440261E-2</v>
      </c>
      <c r="J9" s="92">
        <f t="shared" si="0"/>
        <v>-3.2065504490227152E-2</v>
      </c>
      <c r="K9" s="90">
        <f t="shared" si="1"/>
        <v>-1214</v>
      </c>
      <c r="L9" s="93">
        <f t="shared" si="4"/>
        <v>0.44648767929385802</v>
      </c>
      <c r="M9" s="91">
        <f t="shared" si="2"/>
        <v>198</v>
      </c>
      <c r="N9" s="91">
        <f t="shared" si="5"/>
        <v>0</v>
      </c>
      <c r="O9" s="7"/>
    </row>
    <row r="10" spans="1:15">
      <c r="A10" s="40">
        <v>8</v>
      </c>
      <c r="B10" s="95" t="s">
        <v>8</v>
      </c>
      <c r="C10" s="50">
        <v>1260</v>
      </c>
      <c r="D10" s="50">
        <v>1230</v>
      </c>
      <c r="E10" s="50">
        <v>1293</v>
      </c>
      <c r="F10" s="50"/>
      <c r="G10" s="50"/>
      <c r="H10" s="50"/>
      <c r="I10" s="92">
        <f t="shared" si="3"/>
        <v>1.8192153033573175E-3</v>
      </c>
      <c r="J10" s="92">
        <f t="shared" si="0"/>
        <v>2.6190476190476191E-2</v>
      </c>
      <c r="K10" s="90">
        <f t="shared" si="1"/>
        <v>33</v>
      </c>
      <c r="L10" s="93">
        <f t="shared" si="4"/>
        <v>-1.2136815005516733E-2</v>
      </c>
      <c r="M10" s="91">
        <f t="shared" si="2"/>
        <v>63</v>
      </c>
      <c r="N10" s="91">
        <f t="shared" si="5"/>
        <v>0</v>
      </c>
      <c r="O10" s="7"/>
    </row>
    <row r="11" spans="1:15">
      <c r="A11" s="40">
        <v>9</v>
      </c>
      <c r="B11" s="95" t="s">
        <v>9</v>
      </c>
      <c r="C11" s="50">
        <v>21059</v>
      </c>
      <c r="D11" s="50">
        <v>20122</v>
      </c>
      <c r="E11" s="50">
        <v>20208</v>
      </c>
      <c r="F11" s="50"/>
      <c r="G11" s="50"/>
      <c r="H11" s="50"/>
      <c r="I11" s="92">
        <f t="shared" si="3"/>
        <v>2.8432098105370975E-2</v>
      </c>
      <c r="J11" s="92">
        <f t="shared" si="0"/>
        <v>-4.0410275891542807E-2</v>
      </c>
      <c r="K11" s="90">
        <f t="shared" si="1"/>
        <v>-851</v>
      </c>
      <c r="L11" s="93">
        <f t="shared" si="4"/>
        <v>0.31298271423317398</v>
      </c>
      <c r="M11" s="91">
        <f t="shared" si="2"/>
        <v>86</v>
      </c>
      <c r="N11" s="91">
        <f t="shared" si="5"/>
        <v>0</v>
      </c>
      <c r="O11" s="7"/>
    </row>
    <row r="12" spans="1:15">
      <c r="A12" s="40">
        <v>10</v>
      </c>
      <c r="B12" s="95" t="s">
        <v>10</v>
      </c>
      <c r="C12" s="50">
        <v>23420</v>
      </c>
      <c r="D12" s="50">
        <v>22510</v>
      </c>
      <c r="E12" s="50">
        <v>22606</v>
      </c>
      <c r="F12" s="50"/>
      <c r="G12" s="50"/>
      <c r="H12" s="50"/>
      <c r="I12" s="92">
        <f t="shared" si="3"/>
        <v>3.180601790231672E-2</v>
      </c>
      <c r="J12" s="92">
        <f t="shared" si="0"/>
        <v>-3.4756618274978654E-2</v>
      </c>
      <c r="K12" s="90">
        <f t="shared" si="1"/>
        <v>-814</v>
      </c>
      <c r="L12" s="93">
        <f t="shared" si="4"/>
        <v>0.29937477013607944</v>
      </c>
      <c r="M12" s="91">
        <f t="shared" si="2"/>
        <v>96</v>
      </c>
      <c r="N12" s="91">
        <f t="shared" si="5"/>
        <v>0</v>
      </c>
      <c r="O12" s="7"/>
    </row>
    <row r="13" spans="1:15">
      <c r="A13" s="40">
        <v>11</v>
      </c>
      <c r="B13" s="95" t="s">
        <v>11</v>
      </c>
      <c r="C13" s="50">
        <v>2063</v>
      </c>
      <c r="D13" s="50">
        <v>2100</v>
      </c>
      <c r="E13" s="50">
        <v>2107</v>
      </c>
      <c r="F13" s="50"/>
      <c r="G13" s="50"/>
      <c r="H13" s="50"/>
      <c r="I13" s="92">
        <f t="shared" si="3"/>
        <v>2.964490830760919E-3</v>
      </c>
      <c r="J13" s="92">
        <f t="shared" si="0"/>
        <v>2.1328162869607366E-2</v>
      </c>
      <c r="K13" s="90">
        <f t="shared" si="1"/>
        <v>44</v>
      </c>
      <c r="L13" s="93">
        <f t="shared" si="4"/>
        <v>-1.6182420007355647E-2</v>
      </c>
      <c r="M13" s="91">
        <f t="shared" si="2"/>
        <v>7</v>
      </c>
      <c r="N13" s="91">
        <f t="shared" si="5"/>
        <v>0</v>
      </c>
      <c r="O13" s="7"/>
    </row>
    <row r="14" spans="1:15">
      <c r="A14" s="40">
        <v>12</v>
      </c>
      <c r="B14" s="95" t="s">
        <v>12</v>
      </c>
      <c r="C14" s="50">
        <v>770</v>
      </c>
      <c r="D14" s="50">
        <v>792</v>
      </c>
      <c r="E14" s="50">
        <v>816</v>
      </c>
      <c r="F14" s="50"/>
      <c r="G14" s="50"/>
      <c r="H14" s="50"/>
      <c r="I14" s="92">
        <f t="shared" si="3"/>
        <v>1.1480894721883766E-3</v>
      </c>
      <c r="J14" s="92">
        <f t="shared" si="0"/>
        <v>5.9740259740259739E-2</v>
      </c>
      <c r="K14" s="90">
        <f t="shared" si="1"/>
        <v>46</v>
      </c>
      <c r="L14" s="93">
        <f t="shared" si="4"/>
        <v>-1.6917984553144538E-2</v>
      </c>
      <c r="M14" s="91">
        <f t="shared" si="2"/>
        <v>24</v>
      </c>
      <c r="N14" s="91">
        <f t="shared" si="5"/>
        <v>0</v>
      </c>
      <c r="O14" s="7"/>
    </row>
    <row r="15" spans="1:15">
      <c r="A15" s="40">
        <v>13</v>
      </c>
      <c r="B15" s="95" t="s">
        <v>13</v>
      </c>
      <c r="C15" s="50">
        <v>2643</v>
      </c>
      <c r="D15" s="50">
        <v>2764</v>
      </c>
      <c r="E15" s="50">
        <v>2881</v>
      </c>
      <c r="F15" s="50"/>
      <c r="G15" s="50"/>
      <c r="H15" s="50"/>
      <c r="I15" s="92">
        <f t="shared" si="3"/>
        <v>4.0534874624690116E-3</v>
      </c>
      <c r="J15" s="92">
        <f t="shared" si="0"/>
        <v>9.004918653045782E-2</v>
      </c>
      <c r="K15" s="90">
        <f t="shared" si="1"/>
        <v>238</v>
      </c>
      <c r="L15" s="93">
        <f t="shared" si="4"/>
        <v>-8.7532180948878269E-2</v>
      </c>
      <c r="M15" s="91">
        <f t="shared" si="2"/>
        <v>117</v>
      </c>
      <c r="N15" s="91">
        <f t="shared" si="5"/>
        <v>0</v>
      </c>
      <c r="O15" s="7"/>
    </row>
    <row r="16" spans="1:15">
      <c r="A16" s="40">
        <v>14</v>
      </c>
      <c r="B16" s="95" t="s">
        <v>14</v>
      </c>
      <c r="C16" s="50">
        <v>3388</v>
      </c>
      <c r="D16" s="50">
        <v>3497</v>
      </c>
      <c r="E16" s="50">
        <v>3472</v>
      </c>
      <c r="F16" s="50"/>
      <c r="G16" s="50"/>
      <c r="H16" s="50"/>
      <c r="I16" s="92">
        <f t="shared" si="3"/>
        <v>4.8850081463701518E-3</v>
      </c>
      <c r="J16" s="92">
        <f t="shared" si="0"/>
        <v>2.4793388429752067E-2</v>
      </c>
      <c r="K16" s="90">
        <f t="shared" si="1"/>
        <v>84</v>
      </c>
      <c r="L16" s="93">
        <f t="shared" si="4"/>
        <v>-3.0893710923133505E-2</v>
      </c>
      <c r="M16" s="91">
        <f t="shared" si="2"/>
        <v>-25</v>
      </c>
      <c r="N16" s="91">
        <f t="shared" si="5"/>
        <v>0</v>
      </c>
      <c r="O16" s="7"/>
    </row>
    <row r="17" spans="1:15">
      <c r="A17" s="40">
        <v>15</v>
      </c>
      <c r="B17" s="95" t="s">
        <v>15</v>
      </c>
      <c r="C17" s="50">
        <v>6990</v>
      </c>
      <c r="D17" s="50">
        <v>6886</v>
      </c>
      <c r="E17" s="50">
        <v>7010</v>
      </c>
      <c r="F17" s="50"/>
      <c r="G17" s="50"/>
      <c r="H17" s="50"/>
      <c r="I17" s="92">
        <f t="shared" si="3"/>
        <v>9.8628764706378928E-3</v>
      </c>
      <c r="J17" s="92">
        <f t="shared" si="0"/>
        <v>2.8612303290414878E-3</v>
      </c>
      <c r="K17" s="90">
        <f t="shared" si="1"/>
        <v>20</v>
      </c>
      <c r="L17" s="93">
        <f t="shared" si="4"/>
        <v>-7.35564545788893E-3</v>
      </c>
      <c r="M17" s="91">
        <f t="shared" si="2"/>
        <v>124</v>
      </c>
      <c r="N17" s="91">
        <f t="shared" si="5"/>
        <v>0</v>
      </c>
      <c r="O17" s="7"/>
    </row>
    <row r="18" spans="1:15">
      <c r="A18" s="40">
        <v>16</v>
      </c>
      <c r="B18" s="95" t="s">
        <v>16</v>
      </c>
      <c r="C18" s="50">
        <v>18360</v>
      </c>
      <c r="D18" s="50">
        <v>17868</v>
      </c>
      <c r="E18" s="50">
        <v>17810</v>
      </c>
      <c r="F18" s="50"/>
      <c r="G18" s="50"/>
      <c r="H18" s="50"/>
      <c r="I18" s="92">
        <f t="shared" si="3"/>
        <v>2.5058178308425234E-2</v>
      </c>
      <c r="J18" s="92">
        <f t="shared" si="0"/>
        <v>-2.9956427015250545E-2</v>
      </c>
      <c r="K18" s="90">
        <f t="shared" si="1"/>
        <v>-550</v>
      </c>
      <c r="L18" s="93">
        <f t="shared" si="4"/>
        <v>0.20228025009194556</v>
      </c>
      <c r="M18" s="91">
        <f t="shared" si="2"/>
        <v>-58</v>
      </c>
      <c r="N18" s="91">
        <f t="shared" si="5"/>
        <v>0</v>
      </c>
    </row>
    <row r="19" spans="1:15">
      <c r="A19" s="40">
        <v>17</v>
      </c>
      <c r="B19" s="95" t="s">
        <v>17</v>
      </c>
      <c r="C19" s="50">
        <v>11160</v>
      </c>
      <c r="D19" s="50">
        <v>10705</v>
      </c>
      <c r="E19" s="50">
        <v>10463</v>
      </c>
      <c r="F19" s="50"/>
      <c r="G19" s="50"/>
      <c r="H19" s="50"/>
      <c r="I19" s="92">
        <f t="shared" si="3"/>
        <v>1.4721152141552679E-2</v>
      </c>
      <c r="J19" s="92">
        <f t="shared" si="0"/>
        <v>-6.2455197132616484E-2</v>
      </c>
      <c r="K19" s="90">
        <f t="shared" si="1"/>
        <v>-697</v>
      </c>
      <c r="L19" s="93">
        <f t="shared" si="4"/>
        <v>0.25634424420742918</v>
      </c>
      <c r="M19" s="91">
        <f t="shared" si="2"/>
        <v>-242</v>
      </c>
      <c r="N19" s="91">
        <f t="shared" si="5"/>
        <v>0</v>
      </c>
    </row>
    <row r="20" spans="1:15">
      <c r="A20" s="40">
        <v>18</v>
      </c>
      <c r="B20" s="95" t="s">
        <v>18</v>
      </c>
      <c r="C20" s="50">
        <v>3782</v>
      </c>
      <c r="D20" s="50">
        <v>3602</v>
      </c>
      <c r="E20" s="50">
        <v>3639</v>
      </c>
      <c r="F20" s="50"/>
      <c r="G20" s="50"/>
      <c r="H20" s="50"/>
      <c r="I20" s="92">
        <f t="shared" si="3"/>
        <v>5.1199725358989003E-3</v>
      </c>
      <c r="J20" s="92">
        <f t="shared" si="0"/>
        <v>-3.7810682178741409E-2</v>
      </c>
      <c r="K20" s="90">
        <f t="shared" si="1"/>
        <v>-143</v>
      </c>
      <c r="L20" s="93">
        <f t="shared" si="4"/>
        <v>5.2592865023905845E-2</v>
      </c>
      <c r="M20" s="91">
        <f t="shared" si="2"/>
        <v>37</v>
      </c>
      <c r="N20" s="91">
        <f t="shared" si="5"/>
        <v>0</v>
      </c>
    </row>
    <row r="21" spans="1:15">
      <c r="A21" s="40">
        <v>19</v>
      </c>
      <c r="B21" s="95" t="s">
        <v>19</v>
      </c>
      <c r="C21" s="50">
        <v>6804</v>
      </c>
      <c r="D21" s="50">
        <v>6892</v>
      </c>
      <c r="E21" s="50">
        <v>7034</v>
      </c>
      <c r="F21" s="50"/>
      <c r="G21" s="50"/>
      <c r="H21" s="50"/>
      <c r="I21" s="92">
        <f t="shared" si="3"/>
        <v>9.8966438080551975E-3</v>
      </c>
      <c r="J21" s="92">
        <f t="shared" si="0"/>
        <v>3.3803644914756029E-2</v>
      </c>
      <c r="K21" s="90">
        <f t="shared" si="1"/>
        <v>230</v>
      </c>
      <c r="L21" s="93">
        <f t="shared" si="4"/>
        <v>-8.4589922765722692E-2</v>
      </c>
      <c r="M21" s="91">
        <f t="shared" si="2"/>
        <v>142</v>
      </c>
      <c r="N21" s="91">
        <f t="shared" si="5"/>
        <v>0</v>
      </c>
    </row>
    <row r="22" spans="1:15">
      <c r="A22" s="40">
        <v>20</v>
      </c>
      <c r="B22" s="95" t="s">
        <v>20</v>
      </c>
      <c r="C22" s="50">
        <v>16010</v>
      </c>
      <c r="D22" s="50">
        <v>15783</v>
      </c>
      <c r="E22" s="50">
        <v>16033</v>
      </c>
      <c r="F22" s="50"/>
      <c r="G22" s="50"/>
      <c r="H22" s="50"/>
      <c r="I22" s="92">
        <f t="shared" si="3"/>
        <v>2.2557988367152261E-2</v>
      </c>
      <c r="J22" s="92">
        <f t="shared" si="0"/>
        <v>1.4366021236727046E-3</v>
      </c>
      <c r="K22" s="90">
        <f t="shared" si="1"/>
        <v>23</v>
      </c>
      <c r="L22" s="93">
        <f t="shared" si="4"/>
        <v>-8.4589922765722688E-3</v>
      </c>
      <c r="M22" s="91">
        <f t="shared" si="2"/>
        <v>250</v>
      </c>
      <c r="N22" s="91">
        <f t="shared" si="5"/>
        <v>0</v>
      </c>
    </row>
    <row r="23" spans="1:15">
      <c r="A23" s="40">
        <v>21</v>
      </c>
      <c r="B23" s="95" t="s">
        <v>21</v>
      </c>
      <c r="C23" s="50">
        <v>6426</v>
      </c>
      <c r="D23" s="50">
        <v>6606</v>
      </c>
      <c r="E23" s="50">
        <v>6606</v>
      </c>
      <c r="F23" s="50"/>
      <c r="G23" s="50"/>
      <c r="H23" s="50"/>
      <c r="I23" s="92">
        <f t="shared" si="3"/>
        <v>9.2944596241132556E-3</v>
      </c>
      <c r="J23" s="92">
        <f t="shared" si="0"/>
        <v>2.8011204481792718E-2</v>
      </c>
      <c r="K23" s="90">
        <f t="shared" si="1"/>
        <v>180</v>
      </c>
      <c r="L23" s="93">
        <f t="shared" si="4"/>
        <v>-6.6200809121000362E-2</v>
      </c>
      <c r="M23" s="91">
        <f t="shared" si="2"/>
        <v>0</v>
      </c>
      <c r="N23" s="91">
        <f t="shared" si="5"/>
        <v>0</v>
      </c>
    </row>
    <row r="24" spans="1:15">
      <c r="A24" s="40">
        <v>22</v>
      </c>
      <c r="B24" s="95" t="s">
        <v>22</v>
      </c>
      <c r="C24" s="50">
        <v>8988</v>
      </c>
      <c r="D24" s="50">
        <v>8695</v>
      </c>
      <c r="E24" s="50">
        <v>8740</v>
      </c>
      <c r="F24" s="50"/>
      <c r="G24" s="50"/>
      <c r="H24" s="50"/>
      <c r="I24" s="92">
        <f t="shared" si="3"/>
        <v>1.2296938709468642E-2</v>
      </c>
      <c r="J24" s="92">
        <f t="shared" si="0"/>
        <v>-2.7592345349354695E-2</v>
      </c>
      <c r="K24" s="90">
        <f t="shared" si="1"/>
        <v>-248</v>
      </c>
      <c r="L24" s="93">
        <f t="shared" si="4"/>
        <v>9.1210003677822726E-2</v>
      </c>
      <c r="M24" s="91">
        <f t="shared" si="2"/>
        <v>45</v>
      </c>
      <c r="N24" s="91">
        <f t="shared" si="5"/>
        <v>0</v>
      </c>
    </row>
    <row r="25" spans="1:15">
      <c r="A25" s="40">
        <v>23</v>
      </c>
      <c r="B25" s="95" t="s">
        <v>23</v>
      </c>
      <c r="C25" s="50">
        <v>5406</v>
      </c>
      <c r="D25" s="50">
        <v>5321</v>
      </c>
      <c r="E25" s="50">
        <v>5300</v>
      </c>
      <c r="F25" s="50"/>
      <c r="G25" s="50"/>
      <c r="H25" s="50"/>
      <c r="I25" s="92">
        <f t="shared" si="3"/>
        <v>7.456953679654898E-3</v>
      </c>
      <c r="J25" s="92">
        <f t="shared" si="0"/>
        <v>-1.9607843137254902E-2</v>
      </c>
      <c r="K25" s="90">
        <f t="shared" si="1"/>
        <v>-106</v>
      </c>
      <c r="L25" s="93">
        <f t="shared" si="4"/>
        <v>3.8984920926811328E-2</v>
      </c>
      <c r="M25" s="91">
        <f t="shared" si="2"/>
        <v>-21</v>
      </c>
      <c r="N25" s="91">
        <f t="shared" si="5"/>
        <v>0</v>
      </c>
    </row>
    <row r="26" spans="1:15">
      <c r="A26" s="40">
        <v>24</v>
      </c>
      <c r="B26" s="95" t="s">
        <v>24</v>
      </c>
      <c r="C26" s="50">
        <v>3900</v>
      </c>
      <c r="D26" s="50">
        <v>3887</v>
      </c>
      <c r="E26" s="50">
        <v>3889</v>
      </c>
      <c r="F26" s="50"/>
      <c r="G26" s="50"/>
      <c r="H26" s="50"/>
      <c r="I26" s="92">
        <f t="shared" si="3"/>
        <v>5.4717156339958301E-3</v>
      </c>
      <c r="J26" s="92">
        <f t="shared" si="0"/>
        <v>-2.8205128205128207E-3</v>
      </c>
      <c r="K26" s="90">
        <f t="shared" si="1"/>
        <v>-11</v>
      </c>
      <c r="L26" s="93">
        <f t="shared" si="4"/>
        <v>4.0456050018389117E-3</v>
      </c>
      <c r="M26" s="91">
        <f t="shared" si="2"/>
        <v>2</v>
      </c>
      <c r="N26" s="91">
        <f t="shared" si="5"/>
        <v>0</v>
      </c>
    </row>
    <row r="27" spans="1:15">
      <c r="A27" s="40">
        <v>25</v>
      </c>
      <c r="B27" s="95" t="s">
        <v>25</v>
      </c>
      <c r="C27" s="50">
        <v>6789</v>
      </c>
      <c r="D27" s="50">
        <v>7083</v>
      </c>
      <c r="E27" s="50">
        <v>7114</v>
      </c>
      <c r="F27" s="50"/>
      <c r="G27" s="50"/>
      <c r="H27" s="50"/>
      <c r="I27" s="92">
        <f t="shared" si="3"/>
        <v>1.0009201599446215E-2</v>
      </c>
      <c r="J27" s="92">
        <f t="shared" si="0"/>
        <v>4.787155693032847E-2</v>
      </c>
      <c r="K27" s="90">
        <f t="shared" si="1"/>
        <v>325</v>
      </c>
      <c r="L27" s="93">
        <f t="shared" si="4"/>
        <v>-0.11952923869069511</v>
      </c>
      <c r="M27" s="91">
        <f t="shared" si="2"/>
        <v>31</v>
      </c>
      <c r="N27" s="91">
        <f t="shared" si="5"/>
        <v>0</v>
      </c>
    </row>
    <row r="28" spans="1:15">
      <c r="A28" s="40">
        <v>26</v>
      </c>
      <c r="B28" s="95" t="s">
        <v>26</v>
      </c>
      <c r="C28" s="50">
        <v>6839</v>
      </c>
      <c r="D28" s="50">
        <v>6891</v>
      </c>
      <c r="E28" s="50">
        <v>6913</v>
      </c>
      <c r="F28" s="50"/>
      <c r="G28" s="50"/>
      <c r="H28" s="50"/>
      <c r="I28" s="92">
        <f t="shared" si="3"/>
        <v>9.7264001485762846E-3</v>
      </c>
      <c r="J28" s="92">
        <f t="shared" si="0"/>
        <v>1.0820295364819418E-2</v>
      </c>
      <c r="K28" s="90">
        <f t="shared" si="1"/>
        <v>74</v>
      </c>
      <c r="L28" s="93">
        <f t="shared" si="4"/>
        <v>-2.721588819418904E-2</v>
      </c>
      <c r="M28" s="91">
        <f t="shared" si="2"/>
        <v>22</v>
      </c>
      <c r="N28" s="91">
        <f t="shared" si="5"/>
        <v>0</v>
      </c>
    </row>
    <row r="29" spans="1:15">
      <c r="A29" s="40">
        <v>27</v>
      </c>
      <c r="B29" s="95" t="s">
        <v>27</v>
      </c>
      <c r="C29" s="50">
        <v>15644</v>
      </c>
      <c r="D29" s="50">
        <v>15653</v>
      </c>
      <c r="E29" s="50">
        <v>15762</v>
      </c>
      <c r="F29" s="50"/>
      <c r="G29" s="50"/>
      <c r="H29" s="50"/>
      <c r="I29" s="92">
        <f t="shared" si="3"/>
        <v>2.217669884881519E-2</v>
      </c>
      <c r="J29" s="92">
        <f t="shared" si="0"/>
        <v>7.5428279212477623E-3</v>
      </c>
      <c r="K29" s="90">
        <f t="shared" si="1"/>
        <v>118</v>
      </c>
      <c r="L29" s="93">
        <f t="shared" si="4"/>
        <v>-4.3398308201544687E-2</v>
      </c>
      <c r="M29" s="91">
        <f t="shared" si="2"/>
        <v>109</v>
      </c>
      <c r="N29" s="91">
        <f t="shared" si="5"/>
        <v>0</v>
      </c>
    </row>
    <row r="30" spans="1:15">
      <c r="A30" s="40">
        <v>28</v>
      </c>
      <c r="B30" s="95" t="s">
        <v>28</v>
      </c>
      <c r="C30" s="50">
        <v>6877</v>
      </c>
      <c r="D30" s="50">
        <v>6625</v>
      </c>
      <c r="E30" s="50">
        <v>6652</v>
      </c>
      <c r="F30" s="50"/>
      <c r="G30" s="50"/>
      <c r="H30" s="50"/>
      <c r="I30" s="92">
        <f t="shared" si="3"/>
        <v>9.3591803541630911E-3</v>
      </c>
      <c r="J30" s="92">
        <f t="shared" si="0"/>
        <v>-3.2717754834957105E-2</v>
      </c>
      <c r="K30" s="90">
        <f t="shared" si="1"/>
        <v>-225</v>
      </c>
      <c r="L30" s="93">
        <f t="shared" si="4"/>
        <v>8.2751011401250463E-2</v>
      </c>
      <c r="M30" s="91">
        <f t="shared" si="2"/>
        <v>27</v>
      </c>
      <c r="N30" s="91">
        <f t="shared" si="5"/>
        <v>0</v>
      </c>
    </row>
    <row r="31" spans="1:15">
      <c r="A31" s="40">
        <v>29</v>
      </c>
      <c r="B31" s="95" t="s">
        <v>29</v>
      </c>
      <c r="C31" s="50">
        <v>2129</v>
      </c>
      <c r="D31" s="50">
        <v>2298</v>
      </c>
      <c r="E31" s="50">
        <v>2313</v>
      </c>
      <c r="F31" s="50"/>
      <c r="G31" s="50"/>
      <c r="H31" s="50"/>
      <c r="I31" s="92">
        <f t="shared" si="3"/>
        <v>3.2543271435927883E-3</v>
      </c>
      <c r="J31" s="92">
        <f t="shared" si="0"/>
        <v>8.6425551902301556E-2</v>
      </c>
      <c r="K31" s="90">
        <f t="shared" si="1"/>
        <v>184</v>
      </c>
      <c r="L31" s="93">
        <f t="shared" si="4"/>
        <v>-6.767193821257815E-2</v>
      </c>
      <c r="M31" s="91">
        <f t="shared" si="2"/>
        <v>15</v>
      </c>
      <c r="N31" s="91">
        <f t="shared" si="5"/>
        <v>0</v>
      </c>
    </row>
    <row r="32" spans="1:15">
      <c r="A32" s="40">
        <v>30</v>
      </c>
      <c r="B32" s="95" t="s">
        <v>30</v>
      </c>
      <c r="C32" s="50">
        <v>1267</v>
      </c>
      <c r="D32" s="50">
        <v>1077</v>
      </c>
      <c r="E32" s="50">
        <v>1107</v>
      </c>
      <c r="F32" s="50"/>
      <c r="G32" s="50"/>
      <c r="H32" s="50"/>
      <c r="I32" s="92">
        <f t="shared" si="3"/>
        <v>1.5575184383732022E-3</v>
      </c>
      <c r="J32" s="92">
        <f t="shared" si="0"/>
        <v>-0.12628255722178375</v>
      </c>
      <c r="K32" s="90">
        <f t="shared" si="1"/>
        <v>-160</v>
      </c>
      <c r="L32" s="93">
        <f t="shared" si="4"/>
        <v>5.884516366311144E-2</v>
      </c>
      <c r="M32" s="91">
        <f t="shared" si="2"/>
        <v>30</v>
      </c>
      <c r="N32" s="91">
        <f t="shared" si="5"/>
        <v>0</v>
      </c>
    </row>
    <row r="33" spans="1:14">
      <c r="A33" s="40">
        <v>31</v>
      </c>
      <c r="B33" s="95" t="s">
        <v>31</v>
      </c>
      <c r="C33" s="50">
        <v>18085</v>
      </c>
      <c r="D33" s="50">
        <v>16874</v>
      </c>
      <c r="E33" s="50">
        <v>16908</v>
      </c>
      <c r="F33" s="50"/>
      <c r="G33" s="50"/>
      <c r="H33" s="50"/>
      <c r="I33" s="92">
        <f t="shared" si="3"/>
        <v>2.3789089210491512E-2</v>
      </c>
      <c r="J33" s="92">
        <f t="shared" si="0"/>
        <v>-6.5081559303290015E-2</v>
      </c>
      <c r="K33" s="90">
        <f t="shared" si="1"/>
        <v>-1177</v>
      </c>
      <c r="L33" s="93">
        <f t="shared" si="4"/>
        <v>0.43287973519676354</v>
      </c>
      <c r="M33" s="91">
        <f t="shared" si="2"/>
        <v>34</v>
      </c>
      <c r="N33" s="91">
        <f t="shared" si="5"/>
        <v>0</v>
      </c>
    </row>
    <row r="34" spans="1:14">
      <c r="A34" s="40">
        <v>32</v>
      </c>
      <c r="B34" s="95" t="s">
        <v>32</v>
      </c>
      <c r="C34" s="50">
        <v>5888</v>
      </c>
      <c r="D34" s="50">
        <v>5748</v>
      </c>
      <c r="E34" s="50">
        <v>5851</v>
      </c>
      <c r="F34" s="50"/>
      <c r="G34" s="50"/>
      <c r="H34" s="50"/>
      <c r="I34" s="92">
        <f t="shared" si="3"/>
        <v>8.2321954678605293E-3</v>
      </c>
      <c r="J34" s="92">
        <f t="shared" si="0"/>
        <v>-6.283967391304348E-3</v>
      </c>
      <c r="K34" s="90">
        <f t="shared" si="1"/>
        <v>-37</v>
      </c>
      <c r="L34" s="93">
        <f t="shared" si="4"/>
        <v>1.360794409709452E-2</v>
      </c>
      <c r="M34" s="91">
        <f t="shared" si="2"/>
        <v>103</v>
      </c>
      <c r="N34" s="91">
        <f t="shared" si="5"/>
        <v>0</v>
      </c>
    </row>
    <row r="35" spans="1:14">
      <c r="A35" s="40">
        <v>33</v>
      </c>
      <c r="B35" s="95" t="s">
        <v>33</v>
      </c>
      <c r="C35" s="50">
        <v>28416</v>
      </c>
      <c r="D35" s="50">
        <v>27899</v>
      </c>
      <c r="E35" s="50">
        <v>28109</v>
      </c>
      <c r="F35" s="50"/>
      <c r="G35" s="50"/>
      <c r="H35" s="50"/>
      <c r="I35" s="92">
        <f t="shared" si="3"/>
        <v>3.9548586977626324E-2</v>
      </c>
      <c r="J35" s="92">
        <f t="shared" si="0"/>
        <v>-1.0803772522522523E-2</v>
      </c>
      <c r="K35" s="90">
        <f t="shared" si="1"/>
        <v>-307</v>
      </c>
      <c r="L35" s="93">
        <f t="shared" si="4"/>
        <v>0.11290915777859507</v>
      </c>
      <c r="M35" s="91">
        <f t="shared" si="2"/>
        <v>210</v>
      </c>
      <c r="N35" s="91">
        <f t="shared" si="5"/>
        <v>0</v>
      </c>
    </row>
    <row r="36" spans="1:14">
      <c r="A36" s="40">
        <v>34</v>
      </c>
      <c r="B36" s="95" t="s">
        <v>34</v>
      </c>
      <c r="C36" s="50">
        <v>5148</v>
      </c>
      <c r="D36" s="50">
        <v>5016</v>
      </c>
      <c r="E36" s="50">
        <v>5035</v>
      </c>
      <c r="F36" s="50"/>
      <c r="G36" s="50"/>
      <c r="H36" s="50"/>
      <c r="I36" s="92">
        <f t="shared" si="3"/>
        <v>7.0841059956721526E-3</v>
      </c>
      <c r="J36" s="92">
        <f t="shared" si="0"/>
        <v>-2.1950271950271952E-2</v>
      </c>
      <c r="K36" s="90">
        <f t="shared" si="1"/>
        <v>-113</v>
      </c>
      <c r="L36" s="93">
        <f t="shared" si="4"/>
        <v>4.1559396837072451E-2</v>
      </c>
      <c r="M36" s="91">
        <f t="shared" si="2"/>
        <v>19</v>
      </c>
      <c r="N36" s="91">
        <f t="shared" si="5"/>
        <v>0</v>
      </c>
    </row>
    <row r="37" spans="1:14" ht="15.75" customHeight="1">
      <c r="A37" s="40">
        <v>35</v>
      </c>
      <c r="B37" s="95" t="s">
        <v>35</v>
      </c>
      <c r="C37" s="50">
        <v>27080</v>
      </c>
      <c r="D37" s="50">
        <v>26772</v>
      </c>
      <c r="E37" s="50">
        <v>26943</v>
      </c>
      <c r="F37" s="50"/>
      <c r="G37" s="50"/>
      <c r="H37" s="50"/>
      <c r="I37" s="92">
        <f t="shared" si="3"/>
        <v>3.7908057168102249E-2</v>
      </c>
      <c r="J37" s="92">
        <f t="shared" si="0"/>
        <v>-5.059084194977843E-3</v>
      </c>
      <c r="K37" s="90">
        <f t="shared" si="1"/>
        <v>-137</v>
      </c>
      <c r="L37" s="93">
        <f t="shared" si="4"/>
        <v>5.0386171386539169E-2</v>
      </c>
      <c r="M37" s="91">
        <f t="shared" si="2"/>
        <v>171</v>
      </c>
      <c r="N37" s="91">
        <f t="shared" si="5"/>
        <v>0</v>
      </c>
    </row>
    <row r="38" spans="1:14">
      <c r="A38" s="40">
        <v>36</v>
      </c>
      <c r="B38" s="95" t="s">
        <v>36</v>
      </c>
      <c r="C38" s="50">
        <v>4253</v>
      </c>
      <c r="D38" s="50">
        <v>4378</v>
      </c>
      <c r="E38" s="50">
        <v>4471</v>
      </c>
      <c r="F38" s="50"/>
      <c r="G38" s="50"/>
      <c r="H38" s="50"/>
      <c r="I38" s="92">
        <f t="shared" si="3"/>
        <v>6.2905735663654804E-3</v>
      </c>
      <c r="J38" s="92">
        <f t="shared" si="0"/>
        <v>5.1257935574888315E-2</v>
      </c>
      <c r="K38" s="90">
        <f t="shared" si="1"/>
        <v>218</v>
      </c>
      <c r="L38" s="93">
        <f t="shared" si="4"/>
        <v>-8.017653549098934E-2</v>
      </c>
      <c r="M38" s="91">
        <f t="shared" si="2"/>
        <v>93</v>
      </c>
      <c r="N38" s="91">
        <f t="shared" si="5"/>
        <v>0</v>
      </c>
    </row>
    <row r="39" spans="1:14">
      <c r="A39" s="40">
        <v>37</v>
      </c>
      <c r="B39" s="95" t="s">
        <v>37</v>
      </c>
      <c r="C39" s="50">
        <v>8842</v>
      </c>
      <c r="D39" s="50">
        <v>8413</v>
      </c>
      <c r="E39" s="50">
        <v>8448</v>
      </c>
      <c r="F39" s="50"/>
      <c r="G39" s="50"/>
      <c r="H39" s="50"/>
      <c r="I39" s="92">
        <f t="shared" si="3"/>
        <v>1.188610277089143E-2</v>
      </c>
      <c r="J39" s="92">
        <f t="shared" si="0"/>
        <v>-4.4560054286360555E-2</v>
      </c>
      <c r="K39" s="90">
        <f t="shared" si="1"/>
        <v>-394</v>
      </c>
      <c r="L39" s="93">
        <f t="shared" si="4"/>
        <v>0.14490621552041191</v>
      </c>
      <c r="M39" s="91">
        <f t="shared" si="2"/>
        <v>35</v>
      </c>
      <c r="N39" s="91">
        <f t="shared" si="5"/>
        <v>0</v>
      </c>
    </row>
    <row r="40" spans="1:14">
      <c r="A40" s="40">
        <v>38</v>
      </c>
      <c r="B40" s="95" t="s">
        <v>38</v>
      </c>
      <c r="C40" s="50">
        <v>11281</v>
      </c>
      <c r="D40" s="50">
        <v>12095</v>
      </c>
      <c r="E40" s="50">
        <v>11994</v>
      </c>
      <c r="F40" s="50"/>
      <c r="G40" s="50"/>
      <c r="H40" s="50"/>
      <c r="I40" s="92">
        <f t="shared" si="3"/>
        <v>1.6875226874298273E-2</v>
      </c>
      <c r="J40" s="92">
        <f t="shared" si="0"/>
        <v>6.32036167006471E-2</v>
      </c>
      <c r="K40" s="90">
        <f t="shared" si="1"/>
        <v>713</v>
      </c>
      <c r="L40" s="93">
        <f t="shared" si="4"/>
        <v>-0.26222876057374034</v>
      </c>
      <c r="M40" s="91">
        <f t="shared" si="2"/>
        <v>-101</v>
      </c>
      <c r="N40" s="91">
        <f t="shared" si="5"/>
        <v>0</v>
      </c>
    </row>
    <row r="41" spans="1:14">
      <c r="A41" s="40">
        <v>39</v>
      </c>
      <c r="B41" s="95" t="s">
        <v>39</v>
      </c>
      <c r="C41" s="50">
        <v>4675</v>
      </c>
      <c r="D41" s="50">
        <v>4539</v>
      </c>
      <c r="E41" s="50">
        <v>4566</v>
      </c>
      <c r="F41" s="50"/>
      <c r="G41" s="50"/>
      <c r="H41" s="50"/>
      <c r="I41" s="92">
        <f t="shared" si="3"/>
        <v>6.424235943642314E-3</v>
      </c>
      <c r="J41" s="92">
        <f t="shared" si="0"/>
        <v>-2.3315508021390374E-2</v>
      </c>
      <c r="K41" s="90">
        <f t="shared" si="1"/>
        <v>-109</v>
      </c>
      <c r="L41" s="93">
        <f t="shared" si="4"/>
        <v>4.008826774549467E-2</v>
      </c>
      <c r="M41" s="91">
        <f t="shared" si="2"/>
        <v>27</v>
      </c>
      <c r="N41" s="91">
        <f t="shared" si="5"/>
        <v>0</v>
      </c>
    </row>
    <row r="42" spans="1:14">
      <c r="A42" s="40">
        <v>40</v>
      </c>
      <c r="B42" s="95" t="s">
        <v>40</v>
      </c>
      <c r="C42" s="50">
        <v>3574</v>
      </c>
      <c r="D42" s="50">
        <v>3588</v>
      </c>
      <c r="E42" s="50">
        <v>3640</v>
      </c>
      <c r="F42" s="50"/>
      <c r="G42" s="50"/>
      <c r="H42" s="50"/>
      <c r="I42" s="92">
        <f t="shared" si="3"/>
        <v>5.1213795082912881E-3</v>
      </c>
      <c r="J42" s="92">
        <f t="shared" si="0"/>
        <v>1.8466703973139341E-2</v>
      </c>
      <c r="K42" s="90">
        <f t="shared" si="1"/>
        <v>66</v>
      </c>
      <c r="L42" s="93">
        <f t="shared" si="4"/>
        <v>-2.4273630011033467E-2</v>
      </c>
      <c r="M42" s="91">
        <f t="shared" si="2"/>
        <v>52</v>
      </c>
      <c r="N42" s="91">
        <f t="shared" si="5"/>
        <v>0</v>
      </c>
    </row>
    <row r="43" spans="1:14">
      <c r="A43" s="40">
        <v>41</v>
      </c>
      <c r="B43" s="95" t="s">
        <v>41</v>
      </c>
      <c r="C43" s="50">
        <v>2551</v>
      </c>
      <c r="D43" s="50">
        <v>2516</v>
      </c>
      <c r="E43" s="50">
        <v>2558</v>
      </c>
      <c r="F43" s="50"/>
      <c r="G43" s="50"/>
      <c r="H43" s="50"/>
      <c r="I43" s="92">
        <f t="shared" si="3"/>
        <v>3.5990353797277792E-3</v>
      </c>
      <c r="J43" s="92">
        <f t="shared" si="0"/>
        <v>2.7440219521756176E-3</v>
      </c>
      <c r="K43" s="90">
        <f t="shared" si="1"/>
        <v>7</v>
      </c>
      <c r="L43" s="93">
        <f t="shared" si="4"/>
        <v>-2.5744759102611253E-3</v>
      </c>
      <c r="M43" s="91">
        <f t="shared" si="2"/>
        <v>42</v>
      </c>
      <c r="N43" s="91">
        <f t="shared" si="5"/>
        <v>0</v>
      </c>
    </row>
    <row r="44" spans="1:14">
      <c r="A44" s="40">
        <v>42</v>
      </c>
      <c r="B44" s="95" t="s">
        <v>42</v>
      </c>
      <c r="C44" s="50">
        <v>41376</v>
      </c>
      <c r="D44" s="50">
        <v>40748</v>
      </c>
      <c r="E44" s="50">
        <v>40783</v>
      </c>
      <c r="F44" s="50"/>
      <c r="G44" s="50"/>
      <c r="H44" s="50"/>
      <c r="I44" s="92">
        <f t="shared" si="3"/>
        <v>5.7380555078748244E-2</v>
      </c>
      <c r="J44" s="92">
        <f t="shared" si="0"/>
        <v>-1.4331979891724671E-2</v>
      </c>
      <c r="K44" s="90">
        <f t="shared" si="1"/>
        <v>-593</v>
      </c>
      <c r="L44" s="93">
        <f t="shared" si="4"/>
        <v>0.21809488782640676</v>
      </c>
      <c r="M44" s="91">
        <f t="shared" si="2"/>
        <v>35</v>
      </c>
      <c r="N44" s="91">
        <f t="shared" si="5"/>
        <v>0</v>
      </c>
    </row>
    <row r="45" spans="1:14">
      <c r="A45" s="40">
        <v>43</v>
      </c>
      <c r="B45" s="95" t="s">
        <v>43</v>
      </c>
      <c r="C45" s="50">
        <v>6722</v>
      </c>
      <c r="D45" s="50">
        <v>6829</v>
      </c>
      <c r="E45" s="50">
        <v>6879</v>
      </c>
      <c r="F45" s="50"/>
      <c r="G45" s="50"/>
      <c r="H45" s="50"/>
      <c r="I45" s="92">
        <f t="shared" si="3"/>
        <v>9.6785630872351022E-3</v>
      </c>
      <c r="J45" s="92">
        <f t="shared" si="0"/>
        <v>2.3356144004760489E-2</v>
      </c>
      <c r="K45" s="90">
        <f t="shared" si="1"/>
        <v>157</v>
      </c>
      <c r="L45" s="93">
        <f t="shared" si="4"/>
        <v>-5.7741816844428098E-2</v>
      </c>
      <c r="M45" s="91">
        <f t="shared" si="2"/>
        <v>50</v>
      </c>
      <c r="N45" s="91">
        <f t="shared" si="5"/>
        <v>0</v>
      </c>
    </row>
    <row r="46" spans="1:14">
      <c r="A46" s="40">
        <v>44</v>
      </c>
      <c r="B46" s="95" t="s">
        <v>44</v>
      </c>
      <c r="C46" s="50">
        <v>12332</v>
      </c>
      <c r="D46" s="50">
        <v>11963</v>
      </c>
      <c r="E46" s="50">
        <v>12105</v>
      </c>
      <c r="F46" s="50"/>
      <c r="G46" s="50"/>
      <c r="H46" s="50"/>
      <c r="I46" s="92">
        <f t="shared" si="3"/>
        <v>1.7031400809853308E-2</v>
      </c>
      <c r="J46" s="92">
        <f t="shared" si="0"/>
        <v>-1.8407395394096658E-2</v>
      </c>
      <c r="K46" s="90">
        <f t="shared" si="1"/>
        <v>-227</v>
      </c>
      <c r="L46" s="93">
        <f t="shared" si="4"/>
        <v>8.3486575947039357E-2</v>
      </c>
      <c r="M46" s="91">
        <f t="shared" si="2"/>
        <v>142</v>
      </c>
      <c r="N46" s="91">
        <f t="shared" si="5"/>
        <v>0</v>
      </c>
    </row>
    <row r="47" spans="1:14">
      <c r="A47" s="40">
        <v>45</v>
      </c>
      <c r="B47" s="95" t="s">
        <v>45</v>
      </c>
      <c r="C47" s="50">
        <v>32761</v>
      </c>
      <c r="D47" s="50">
        <v>31198</v>
      </c>
      <c r="E47" s="50">
        <v>31562</v>
      </c>
      <c r="F47" s="50"/>
      <c r="G47" s="50"/>
      <c r="H47" s="50"/>
      <c r="I47" s="92">
        <f t="shared" si="3"/>
        <v>4.4406862648541108E-2</v>
      </c>
      <c r="J47" s="92">
        <f t="shared" si="0"/>
        <v>-3.6598394432404383E-2</v>
      </c>
      <c r="K47" s="90">
        <f t="shared" si="1"/>
        <v>-1199</v>
      </c>
      <c r="L47" s="93">
        <f t="shared" si="4"/>
        <v>0.44097094520044133</v>
      </c>
      <c r="M47" s="91">
        <f t="shared" si="2"/>
        <v>364</v>
      </c>
      <c r="N47" s="91">
        <f t="shared" si="5"/>
        <v>0</v>
      </c>
    </row>
    <row r="48" spans="1:14">
      <c r="A48" s="40">
        <v>46</v>
      </c>
      <c r="B48" s="95" t="s">
        <v>46</v>
      </c>
      <c r="C48" s="50">
        <v>9797</v>
      </c>
      <c r="D48" s="50">
        <v>9878</v>
      </c>
      <c r="E48" s="50">
        <v>9894</v>
      </c>
      <c r="F48" s="50"/>
      <c r="G48" s="50"/>
      <c r="H48" s="50"/>
      <c r="I48" s="92">
        <f t="shared" si="3"/>
        <v>1.3920584850284069E-2</v>
      </c>
      <c r="J48" s="92">
        <f t="shared" si="0"/>
        <v>9.9009900990099011E-3</v>
      </c>
      <c r="K48" s="90">
        <f t="shared" si="1"/>
        <v>97</v>
      </c>
      <c r="L48" s="93">
        <f t="shared" si="4"/>
        <v>-3.5674880470761311E-2</v>
      </c>
      <c r="M48" s="91">
        <f t="shared" si="2"/>
        <v>16</v>
      </c>
      <c r="N48" s="91">
        <f t="shared" si="5"/>
        <v>0</v>
      </c>
    </row>
    <row r="49" spans="1:14">
      <c r="A49" s="40">
        <v>47</v>
      </c>
      <c r="B49" s="95" t="s">
        <v>47</v>
      </c>
      <c r="C49" s="50">
        <v>7449</v>
      </c>
      <c r="D49" s="50">
        <v>7396</v>
      </c>
      <c r="E49" s="50">
        <v>7772</v>
      </c>
      <c r="F49" s="50"/>
      <c r="G49" s="50"/>
      <c r="H49" s="50"/>
      <c r="I49" s="92">
        <f t="shared" si="3"/>
        <v>1.0934989433637334E-2</v>
      </c>
      <c r="J49" s="92">
        <f t="shared" si="0"/>
        <v>4.336152503691771E-2</v>
      </c>
      <c r="K49" s="90">
        <f t="shared" si="1"/>
        <v>323</v>
      </c>
      <c r="L49" s="93">
        <f t="shared" si="4"/>
        <v>-0.11879367414490621</v>
      </c>
      <c r="M49" s="91">
        <f t="shared" si="2"/>
        <v>376</v>
      </c>
      <c r="N49" s="91">
        <f t="shared" si="5"/>
        <v>0</v>
      </c>
    </row>
    <row r="50" spans="1:14">
      <c r="A50" s="40">
        <v>48</v>
      </c>
      <c r="B50" s="95" t="s">
        <v>48</v>
      </c>
      <c r="C50" s="50">
        <v>10912</v>
      </c>
      <c r="D50" s="50">
        <v>11584</v>
      </c>
      <c r="E50" s="50">
        <v>11507</v>
      </c>
      <c r="F50" s="50"/>
      <c r="G50" s="50"/>
      <c r="H50" s="50"/>
      <c r="I50" s="92">
        <f t="shared" si="3"/>
        <v>1.6190031319205454E-2</v>
      </c>
      <c r="J50" s="92">
        <f t="shared" si="0"/>
        <v>5.4527126099706745E-2</v>
      </c>
      <c r="K50" s="90">
        <f t="shared" si="1"/>
        <v>595</v>
      </c>
      <c r="L50" s="93">
        <f t="shared" si="4"/>
        <v>-0.21883045237219567</v>
      </c>
      <c r="M50" s="91">
        <f t="shared" si="2"/>
        <v>-77</v>
      </c>
      <c r="N50" s="91">
        <f t="shared" si="5"/>
        <v>0</v>
      </c>
    </row>
    <row r="51" spans="1:14">
      <c r="A51" s="40">
        <v>49</v>
      </c>
      <c r="B51" s="95" t="s">
        <v>49</v>
      </c>
      <c r="C51" s="50">
        <v>2089</v>
      </c>
      <c r="D51" s="50">
        <v>2299</v>
      </c>
      <c r="E51" s="50">
        <v>2280</v>
      </c>
      <c r="F51" s="50"/>
      <c r="G51" s="50"/>
      <c r="H51" s="50"/>
      <c r="I51" s="92">
        <f t="shared" si="3"/>
        <v>3.2078970546439937E-3</v>
      </c>
      <c r="J51" s="92">
        <f t="shared" si="0"/>
        <v>9.1431306845380561E-2</v>
      </c>
      <c r="K51" s="90">
        <f t="shared" si="1"/>
        <v>191</v>
      </c>
      <c r="L51" s="93">
        <f t="shared" si="4"/>
        <v>-7.0246414122839274E-2</v>
      </c>
      <c r="M51" s="91">
        <f t="shared" si="2"/>
        <v>-19</v>
      </c>
      <c r="N51" s="91">
        <f t="shared" si="5"/>
        <v>0</v>
      </c>
    </row>
    <row r="52" spans="1:14">
      <c r="A52" s="40">
        <v>50</v>
      </c>
      <c r="B52" s="95" t="s">
        <v>50</v>
      </c>
      <c r="C52" s="50">
        <v>7730</v>
      </c>
      <c r="D52" s="50">
        <v>7587</v>
      </c>
      <c r="E52" s="50">
        <v>7563</v>
      </c>
      <c r="F52" s="50"/>
      <c r="G52" s="50"/>
      <c r="H52" s="50"/>
      <c r="I52" s="92">
        <f t="shared" si="3"/>
        <v>1.0640932203628301E-2</v>
      </c>
      <c r="J52" s="92">
        <f t="shared" si="0"/>
        <v>-2.1604139715394568E-2</v>
      </c>
      <c r="K52" s="90">
        <f t="shared" si="1"/>
        <v>-167</v>
      </c>
      <c r="L52" s="93">
        <f t="shared" si="4"/>
        <v>6.1419639573372563E-2</v>
      </c>
      <c r="M52" s="91">
        <f t="shared" si="2"/>
        <v>-24</v>
      </c>
      <c r="N52" s="91">
        <f t="shared" si="5"/>
        <v>0</v>
      </c>
    </row>
    <row r="53" spans="1:14">
      <c r="A53" s="40">
        <v>51</v>
      </c>
      <c r="B53" s="95" t="s">
        <v>51</v>
      </c>
      <c r="C53" s="50">
        <v>12446</v>
      </c>
      <c r="D53" s="50">
        <v>12837</v>
      </c>
      <c r="E53" s="50">
        <v>13001</v>
      </c>
      <c r="F53" s="50"/>
      <c r="G53" s="50"/>
      <c r="H53" s="50"/>
      <c r="I53" s="92">
        <f t="shared" si="3"/>
        <v>1.8292048073432703E-2</v>
      </c>
      <c r="J53" s="92">
        <f t="shared" si="0"/>
        <v>4.4592640205688573E-2</v>
      </c>
      <c r="K53" s="90">
        <f t="shared" si="1"/>
        <v>555</v>
      </c>
      <c r="L53" s="93">
        <f t="shared" si="4"/>
        <v>-0.20411916145641781</v>
      </c>
      <c r="M53" s="91">
        <f t="shared" si="2"/>
        <v>164</v>
      </c>
      <c r="N53" s="91">
        <f t="shared" si="5"/>
        <v>0</v>
      </c>
    </row>
    <row r="54" spans="1:14">
      <c r="A54" s="40">
        <v>52</v>
      </c>
      <c r="B54" s="95" t="s">
        <v>52</v>
      </c>
      <c r="C54" s="50">
        <v>9762</v>
      </c>
      <c r="D54" s="50">
        <v>9938</v>
      </c>
      <c r="E54" s="50">
        <v>10315</v>
      </c>
      <c r="F54" s="50"/>
      <c r="G54" s="50"/>
      <c r="H54" s="50"/>
      <c r="I54" s="92">
        <f t="shared" si="3"/>
        <v>1.4512920227479296E-2</v>
      </c>
      <c r="J54" s="92">
        <f t="shared" si="0"/>
        <v>5.6648227822167586E-2</v>
      </c>
      <c r="K54" s="90">
        <f t="shared" si="1"/>
        <v>553</v>
      </c>
      <c r="L54" s="93">
        <f t="shared" si="4"/>
        <v>-0.20338359691062891</v>
      </c>
      <c r="M54" s="91">
        <f t="shared" si="2"/>
        <v>377</v>
      </c>
      <c r="N54" s="91">
        <f t="shared" si="5"/>
        <v>0</v>
      </c>
    </row>
    <row r="55" spans="1:14">
      <c r="A55" s="40">
        <v>53</v>
      </c>
      <c r="B55" s="95" t="s">
        <v>53</v>
      </c>
      <c r="C55" s="50">
        <v>7752</v>
      </c>
      <c r="D55" s="50">
        <v>7824</v>
      </c>
      <c r="E55" s="50">
        <v>8086</v>
      </c>
      <c r="F55" s="50"/>
      <c r="G55" s="50"/>
      <c r="H55" s="50"/>
      <c r="I55" s="92">
        <f t="shared" si="3"/>
        <v>1.1376778764847077E-2</v>
      </c>
      <c r="J55" s="92">
        <f t="shared" si="0"/>
        <v>4.3085655314757484E-2</v>
      </c>
      <c r="K55" s="90">
        <f t="shared" si="1"/>
        <v>334</v>
      </c>
      <c r="L55" s="93">
        <f t="shared" si="4"/>
        <v>-0.12283927914674513</v>
      </c>
      <c r="M55" s="91">
        <f t="shared" si="2"/>
        <v>262</v>
      </c>
      <c r="N55" s="91">
        <f t="shared" si="5"/>
        <v>0</v>
      </c>
    </row>
    <row r="56" spans="1:14">
      <c r="A56" s="40">
        <v>54</v>
      </c>
      <c r="B56" s="95" t="s">
        <v>54</v>
      </c>
      <c r="C56" s="50">
        <v>9059</v>
      </c>
      <c r="D56" s="50">
        <v>8657</v>
      </c>
      <c r="E56" s="50">
        <v>8996</v>
      </c>
      <c r="F56" s="50"/>
      <c r="G56" s="50"/>
      <c r="H56" s="50"/>
      <c r="I56" s="92">
        <f t="shared" si="3"/>
        <v>1.2657123641919898E-2</v>
      </c>
      <c r="J56" s="92">
        <f t="shared" si="0"/>
        <v>-6.9544099790263825E-3</v>
      </c>
      <c r="K56" s="90">
        <f t="shared" si="1"/>
        <v>-63</v>
      </c>
      <c r="L56" s="93">
        <f t="shared" si="4"/>
        <v>2.3170283192350129E-2</v>
      </c>
      <c r="M56" s="91">
        <f t="shared" si="2"/>
        <v>339</v>
      </c>
      <c r="N56" s="91">
        <f t="shared" si="5"/>
        <v>0</v>
      </c>
    </row>
    <row r="57" spans="1:14">
      <c r="A57" s="40">
        <v>55</v>
      </c>
      <c r="B57" s="95" t="s">
        <v>55</v>
      </c>
      <c r="C57" s="50">
        <v>20151</v>
      </c>
      <c r="D57" s="50">
        <v>19833</v>
      </c>
      <c r="E57" s="50">
        <v>19830</v>
      </c>
      <c r="F57" s="50"/>
      <c r="G57" s="50"/>
      <c r="H57" s="50"/>
      <c r="I57" s="92">
        <f t="shared" si="3"/>
        <v>2.790026254104842E-2</v>
      </c>
      <c r="J57" s="92">
        <f t="shared" si="0"/>
        <v>-1.5929730534464791E-2</v>
      </c>
      <c r="K57" s="90">
        <f t="shared" si="1"/>
        <v>-321</v>
      </c>
      <c r="L57" s="93">
        <f t="shared" si="4"/>
        <v>0.11805810959911732</v>
      </c>
      <c r="M57" s="91">
        <f t="shared" si="2"/>
        <v>-3</v>
      </c>
      <c r="N57" s="91">
        <f t="shared" si="5"/>
        <v>0</v>
      </c>
    </row>
    <row r="58" spans="1:14">
      <c r="A58" s="40">
        <v>56</v>
      </c>
      <c r="B58" s="95" t="s">
        <v>56</v>
      </c>
      <c r="C58" s="50">
        <v>1748</v>
      </c>
      <c r="D58" s="50">
        <v>1680</v>
      </c>
      <c r="E58" s="50">
        <v>1704</v>
      </c>
      <c r="F58" s="50"/>
      <c r="G58" s="50"/>
      <c r="H58" s="50"/>
      <c r="I58" s="92">
        <f t="shared" si="3"/>
        <v>2.3974809566286691E-3</v>
      </c>
      <c r="J58" s="92">
        <f t="shared" si="0"/>
        <v>-2.5171624713958809E-2</v>
      </c>
      <c r="K58" s="90">
        <f t="shared" si="1"/>
        <v>-44</v>
      </c>
      <c r="L58" s="93">
        <f t="shared" si="4"/>
        <v>1.6182420007355647E-2</v>
      </c>
      <c r="M58" s="91">
        <f t="shared" si="2"/>
        <v>24</v>
      </c>
      <c r="N58" s="91">
        <f t="shared" si="5"/>
        <v>0</v>
      </c>
    </row>
    <row r="59" spans="1:14">
      <c r="A59" s="40">
        <v>57</v>
      </c>
      <c r="B59" s="95" t="s">
        <v>57</v>
      </c>
      <c r="C59" s="50">
        <v>3078</v>
      </c>
      <c r="D59" s="50">
        <v>3239</v>
      </c>
      <c r="E59" s="50">
        <v>3189</v>
      </c>
      <c r="F59" s="50"/>
      <c r="G59" s="50"/>
      <c r="H59" s="50"/>
      <c r="I59" s="92">
        <f t="shared" si="3"/>
        <v>4.4868349593244284E-3</v>
      </c>
      <c r="J59" s="92">
        <f t="shared" si="0"/>
        <v>3.6062378167641324E-2</v>
      </c>
      <c r="K59" s="90">
        <f t="shared" si="1"/>
        <v>111</v>
      </c>
      <c r="L59" s="93">
        <f t="shared" si="4"/>
        <v>-4.0823832291283557E-2</v>
      </c>
      <c r="M59" s="91">
        <f t="shared" si="2"/>
        <v>-50</v>
      </c>
      <c r="N59" s="91">
        <f t="shared" si="5"/>
        <v>0</v>
      </c>
    </row>
    <row r="60" spans="1:14">
      <c r="A60" s="40">
        <v>58</v>
      </c>
      <c r="B60" s="95" t="s">
        <v>58</v>
      </c>
      <c r="C60" s="50">
        <v>12410</v>
      </c>
      <c r="D60" s="50">
        <v>13209</v>
      </c>
      <c r="E60" s="50">
        <v>13244</v>
      </c>
      <c r="F60" s="50"/>
      <c r="G60" s="50"/>
      <c r="H60" s="50"/>
      <c r="I60" s="92">
        <f t="shared" si="3"/>
        <v>1.863394236478292E-2</v>
      </c>
      <c r="J60" s="92">
        <f t="shared" si="0"/>
        <v>6.7203867848509263E-2</v>
      </c>
      <c r="K60" s="90">
        <f t="shared" si="1"/>
        <v>834</v>
      </c>
      <c r="L60" s="93">
        <f t="shared" si="4"/>
        <v>-0.30673041559396835</v>
      </c>
      <c r="M60" s="91">
        <f t="shared" si="2"/>
        <v>35</v>
      </c>
      <c r="N60" s="91">
        <f t="shared" si="5"/>
        <v>0</v>
      </c>
    </row>
    <row r="61" spans="1:14">
      <c r="A61" s="40">
        <v>59</v>
      </c>
      <c r="B61" s="95" t="s">
        <v>59</v>
      </c>
      <c r="C61" s="50">
        <v>7307</v>
      </c>
      <c r="D61" s="50">
        <v>6866</v>
      </c>
      <c r="E61" s="50">
        <v>6963</v>
      </c>
      <c r="F61" s="50"/>
      <c r="G61" s="50"/>
      <c r="H61" s="50"/>
      <c r="I61" s="92">
        <f t="shared" si="3"/>
        <v>9.7967487681956712E-3</v>
      </c>
      <c r="J61" s="92">
        <f t="shared" si="0"/>
        <v>-4.7078144245244286E-2</v>
      </c>
      <c r="K61" s="90">
        <f t="shared" si="1"/>
        <v>-344</v>
      </c>
      <c r="L61" s="93">
        <f t="shared" si="4"/>
        <v>0.1265171018756896</v>
      </c>
      <c r="M61" s="91">
        <f t="shared" si="2"/>
        <v>97</v>
      </c>
      <c r="N61" s="91">
        <f t="shared" si="5"/>
        <v>0</v>
      </c>
    </row>
    <row r="62" spans="1:14">
      <c r="A62" s="40">
        <v>60</v>
      </c>
      <c r="B62" s="95" t="s">
        <v>60</v>
      </c>
      <c r="C62" s="50">
        <v>8958</v>
      </c>
      <c r="D62" s="50">
        <v>8985</v>
      </c>
      <c r="E62" s="50">
        <v>9035</v>
      </c>
      <c r="F62" s="50"/>
      <c r="G62" s="50"/>
      <c r="H62" s="50"/>
      <c r="I62" s="92">
        <f t="shared" si="3"/>
        <v>1.271199556522302E-2</v>
      </c>
      <c r="J62" s="92">
        <f t="shared" si="0"/>
        <v>8.5956686760437599E-3</v>
      </c>
      <c r="K62" s="90">
        <f t="shared" si="1"/>
        <v>77</v>
      </c>
      <c r="L62" s="93">
        <f t="shared" si="4"/>
        <v>-2.8319235012872378E-2</v>
      </c>
      <c r="M62" s="91">
        <f t="shared" si="2"/>
        <v>50</v>
      </c>
      <c r="N62" s="91">
        <f t="shared" si="5"/>
        <v>0</v>
      </c>
    </row>
    <row r="63" spans="1:14">
      <c r="A63" s="40">
        <v>61</v>
      </c>
      <c r="B63" s="95" t="s">
        <v>61</v>
      </c>
      <c r="C63" s="50">
        <v>4952</v>
      </c>
      <c r="D63" s="50">
        <v>4884</v>
      </c>
      <c r="E63" s="50">
        <v>5023</v>
      </c>
      <c r="F63" s="50"/>
      <c r="G63" s="50"/>
      <c r="H63" s="50"/>
      <c r="I63" s="92">
        <f t="shared" si="3"/>
        <v>7.0672223269635003E-3</v>
      </c>
      <c r="J63" s="92">
        <f t="shared" si="0"/>
        <v>1.4337641357027463E-2</v>
      </c>
      <c r="K63" s="90">
        <f t="shared" si="1"/>
        <v>71</v>
      </c>
      <c r="L63" s="93">
        <f t="shared" si="4"/>
        <v>-2.6112541375505699E-2</v>
      </c>
      <c r="M63" s="91">
        <f t="shared" si="2"/>
        <v>139</v>
      </c>
      <c r="N63" s="91">
        <f t="shared" si="5"/>
        <v>0</v>
      </c>
    </row>
    <row r="64" spans="1:14">
      <c r="A64" s="40">
        <v>62</v>
      </c>
      <c r="B64" s="95" t="s">
        <v>62</v>
      </c>
      <c r="C64" s="50">
        <v>1045</v>
      </c>
      <c r="D64" s="50">
        <v>1000</v>
      </c>
      <c r="E64" s="50">
        <v>1022</v>
      </c>
      <c r="F64" s="50"/>
      <c r="G64" s="50"/>
      <c r="H64" s="50"/>
      <c r="I64" s="92">
        <f t="shared" si="3"/>
        <v>1.4379257850202463E-3</v>
      </c>
      <c r="J64" s="92">
        <f t="shared" si="0"/>
        <v>-2.200956937799043E-2</v>
      </c>
      <c r="K64" s="90">
        <f t="shared" si="1"/>
        <v>-23</v>
      </c>
      <c r="L64" s="93">
        <f t="shared" si="4"/>
        <v>8.4589922765722688E-3</v>
      </c>
      <c r="M64" s="91">
        <f t="shared" si="2"/>
        <v>22</v>
      </c>
      <c r="N64" s="91">
        <f t="shared" si="5"/>
        <v>0</v>
      </c>
    </row>
    <row r="65" spans="1:15">
      <c r="A65" s="40">
        <v>63</v>
      </c>
      <c r="B65" s="95" t="s">
        <v>63</v>
      </c>
      <c r="C65" s="50">
        <v>18659</v>
      </c>
      <c r="D65" s="50">
        <v>18339</v>
      </c>
      <c r="E65" s="50">
        <v>18346</v>
      </c>
      <c r="F65" s="50"/>
      <c r="G65" s="50"/>
      <c r="H65" s="50"/>
      <c r="I65" s="92">
        <f t="shared" si="3"/>
        <v>2.5812315510745049E-2</v>
      </c>
      <c r="J65" s="92">
        <f t="shared" si="0"/>
        <v>-1.677474677099523E-2</v>
      </c>
      <c r="K65" s="90">
        <f t="shared" si="1"/>
        <v>-313</v>
      </c>
      <c r="L65" s="93">
        <f t="shared" si="4"/>
        <v>0.11511585141596176</v>
      </c>
      <c r="M65" s="91">
        <f t="shared" si="2"/>
        <v>7</v>
      </c>
      <c r="N65" s="91">
        <f t="shared" si="5"/>
        <v>0</v>
      </c>
    </row>
    <row r="66" spans="1:15">
      <c r="A66" s="40">
        <v>64</v>
      </c>
      <c r="B66" s="95" t="s">
        <v>64</v>
      </c>
      <c r="C66" s="50">
        <v>7050</v>
      </c>
      <c r="D66" s="50">
        <v>6926</v>
      </c>
      <c r="E66" s="50">
        <v>6966</v>
      </c>
      <c r="F66" s="50"/>
      <c r="G66" s="50"/>
      <c r="H66" s="50"/>
      <c r="I66" s="92">
        <f t="shared" si="3"/>
        <v>9.8009696853728328E-3</v>
      </c>
      <c r="J66" s="92">
        <f t="shared" si="0"/>
        <v>-1.1914893617021277E-2</v>
      </c>
      <c r="K66" s="90">
        <f t="shared" si="1"/>
        <v>-84</v>
      </c>
      <c r="L66" s="93">
        <f t="shared" si="4"/>
        <v>3.0893710923133505E-2</v>
      </c>
      <c r="M66" s="91">
        <f t="shared" si="2"/>
        <v>40</v>
      </c>
      <c r="N66" s="91">
        <f t="shared" si="5"/>
        <v>0</v>
      </c>
    </row>
    <row r="67" spans="1:15">
      <c r="A67" s="40">
        <v>65</v>
      </c>
      <c r="B67" s="95" t="s">
        <v>65</v>
      </c>
      <c r="C67" s="50">
        <v>2580</v>
      </c>
      <c r="D67" s="50">
        <v>2601</v>
      </c>
      <c r="E67" s="50">
        <v>2634</v>
      </c>
      <c r="F67" s="50"/>
      <c r="G67" s="50"/>
      <c r="H67" s="50"/>
      <c r="I67" s="92">
        <f t="shared" si="3"/>
        <v>3.7059652815492456E-3</v>
      </c>
      <c r="J67" s="92">
        <f t="shared" ref="J67:J84" si="6">(E67-C67)/C67</f>
        <v>2.0930232558139535E-2</v>
      </c>
      <c r="K67" s="90">
        <f t="shared" ref="K67:K83" si="7">E67-C67</f>
        <v>54</v>
      </c>
      <c r="L67" s="93">
        <f t="shared" si="4"/>
        <v>-1.9860242736300111E-2</v>
      </c>
      <c r="M67" s="91">
        <f t="shared" ref="M67:M83" si="8">E67-D67</f>
        <v>33</v>
      </c>
      <c r="N67" s="91">
        <f t="shared" si="5"/>
        <v>0</v>
      </c>
      <c r="O67" s="8"/>
    </row>
    <row r="68" spans="1:15">
      <c r="A68" s="40">
        <v>66</v>
      </c>
      <c r="B68" s="95" t="s">
        <v>66</v>
      </c>
      <c r="C68" s="50">
        <v>11444</v>
      </c>
      <c r="D68" s="50">
        <v>11827</v>
      </c>
      <c r="E68" s="50">
        <v>11920</v>
      </c>
      <c r="F68" s="50"/>
      <c r="G68" s="50"/>
      <c r="H68" s="50"/>
      <c r="I68" s="92">
        <f t="shared" ref="I68:I83" si="9">E68/$E$84</f>
        <v>1.6771110917261581E-2</v>
      </c>
      <c r="J68" s="92">
        <f t="shared" si="6"/>
        <v>4.1593848304788537E-2</v>
      </c>
      <c r="K68" s="90">
        <f t="shared" si="7"/>
        <v>476</v>
      </c>
      <c r="L68" s="93">
        <f t="shared" ref="L68:L84" si="10">K68/$K$84</f>
        <v>-0.17506436189775654</v>
      </c>
      <c r="M68" s="91">
        <f t="shared" si="8"/>
        <v>93</v>
      </c>
      <c r="N68" s="91">
        <f t="shared" ref="N68:N84" si="11">H68-G68</f>
        <v>0</v>
      </c>
    </row>
    <row r="69" spans="1:15">
      <c r="A69" s="40">
        <v>67</v>
      </c>
      <c r="B69" s="95" t="s">
        <v>67</v>
      </c>
      <c r="C69" s="50">
        <v>1357</v>
      </c>
      <c r="D69" s="50">
        <v>1435</v>
      </c>
      <c r="E69" s="50">
        <v>1546</v>
      </c>
      <c r="F69" s="50"/>
      <c r="G69" s="50"/>
      <c r="H69" s="50"/>
      <c r="I69" s="92">
        <f t="shared" si="9"/>
        <v>2.1751793186314096E-3</v>
      </c>
      <c r="J69" s="92">
        <f t="shared" si="6"/>
        <v>0.13927781871775977</v>
      </c>
      <c r="K69" s="90">
        <f t="shared" si="7"/>
        <v>189</v>
      </c>
      <c r="L69" s="93">
        <f t="shared" si="10"/>
        <v>-6.9510849577050379E-2</v>
      </c>
      <c r="M69" s="91">
        <f t="shared" si="8"/>
        <v>111</v>
      </c>
      <c r="N69" s="91">
        <f t="shared" si="11"/>
        <v>0</v>
      </c>
    </row>
    <row r="70" spans="1:15">
      <c r="A70" s="40">
        <v>68</v>
      </c>
      <c r="B70" s="95" t="s">
        <v>68</v>
      </c>
      <c r="C70" s="50">
        <v>9619</v>
      </c>
      <c r="D70" s="50">
        <v>9532</v>
      </c>
      <c r="E70" s="50">
        <v>9537</v>
      </c>
      <c r="F70" s="50"/>
      <c r="G70" s="50"/>
      <c r="H70" s="50"/>
      <c r="I70" s="92">
        <f t="shared" si="9"/>
        <v>1.3418295706201653E-2</v>
      </c>
      <c r="J70" s="92">
        <f t="shared" si="6"/>
        <v>-8.5247946772013718E-3</v>
      </c>
      <c r="K70" s="90">
        <f t="shared" si="7"/>
        <v>-82</v>
      </c>
      <c r="L70" s="93">
        <f t="shared" si="10"/>
        <v>3.0158146377344611E-2</v>
      </c>
      <c r="M70" s="91">
        <f t="shared" si="8"/>
        <v>5</v>
      </c>
      <c r="N70" s="91">
        <f t="shared" si="11"/>
        <v>0</v>
      </c>
    </row>
    <row r="71" spans="1:15">
      <c r="A71" s="40">
        <v>69</v>
      </c>
      <c r="B71" s="95" t="s">
        <v>69</v>
      </c>
      <c r="C71" s="50">
        <v>1580</v>
      </c>
      <c r="D71" s="50">
        <v>1684</v>
      </c>
      <c r="E71" s="50">
        <v>1619</v>
      </c>
      <c r="F71" s="50"/>
      <c r="G71" s="50"/>
      <c r="H71" s="50"/>
      <c r="I71" s="92">
        <f t="shared" si="9"/>
        <v>2.2778883032757132E-3</v>
      </c>
      <c r="J71" s="92">
        <f t="shared" si="6"/>
        <v>2.4683544303797468E-2</v>
      </c>
      <c r="K71" s="90">
        <f t="shared" si="7"/>
        <v>39</v>
      </c>
      <c r="L71" s="93">
        <f t="shared" si="10"/>
        <v>-1.4343508642883413E-2</v>
      </c>
      <c r="M71" s="91">
        <f t="shared" si="8"/>
        <v>-65</v>
      </c>
      <c r="N71" s="91">
        <f t="shared" si="11"/>
        <v>0</v>
      </c>
    </row>
    <row r="72" spans="1:15">
      <c r="A72" s="40">
        <v>70</v>
      </c>
      <c r="B72" s="95" t="s">
        <v>70</v>
      </c>
      <c r="C72" s="50">
        <v>5558</v>
      </c>
      <c r="D72" s="50">
        <v>5480</v>
      </c>
      <c r="E72" s="50">
        <v>5538</v>
      </c>
      <c r="F72" s="50"/>
      <c r="G72" s="50"/>
      <c r="H72" s="50"/>
      <c r="I72" s="92">
        <f t="shared" si="9"/>
        <v>7.7918131090431745E-3</v>
      </c>
      <c r="J72" s="92">
        <f t="shared" si="6"/>
        <v>-3.5984166966534724E-3</v>
      </c>
      <c r="K72" s="90">
        <f t="shared" si="7"/>
        <v>-20</v>
      </c>
      <c r="L72" s="93">
        <f t="shared" si="10"/>
        <v>7.35564545788893E-3</v>
      </c>
      <c r="M72" s="91">
        <f t="shared" si="8"/>
        <v>58</v>
      </c>
      <c r="N72" s="91">
        <f t="shared" si="11"/>
        <v>0</v>
      </c>
    </row>
    <row r="73" spans="1:15">
      <c r="A73" s="40">
        <v>71</v>
      </c>
      <c r="B73" s="95" t="s">
        <v>71</v>
      </c>
      <c r="C73" s="50">
        <v>3089</v>
      </c>
      <c r="D73" s="50">
        <v>3190</v>
      </c>
      <c r="E73" s="50">
        <v>3214</v>
      </c>
      <c r="F73" s="50"/>
      <c r="G73" s="50"/>
      <c r="H73" s="50"/>
      <c r="I73" s="92">
        <f t="shared" si="9"/>
        <v>4.5220092691341208E-3</v>
      </c>
      <c r="J73" s="92">
        <f t="shared" si="6"/>
        <v>4.0466170281644544E-2</v>
      </c>
      <c r="K73" s="90">
        <f t="shared" si="7"/>
        <v>125</v>
      </c>
      <c r="L73" s="93">
        <f t="shared" si="10"/>
        <v>-4.597278411180581E-2</v>
      </c>
      <c r="M73" s="91">
        <f t="shared" si="8"/>
        <v>24</v>
      </c>
      <c r="N73" s="91">
        <f t="shared" si="11"/>
        <v>0</v>
      </c>
    </row>
    <row r="74" spans="1:15">
      <c r="A74" s="40">
        <v>72</v>
      </c>
      <c r="B74" s="95" t="s">
        <v>72</v>
      </c>
      <c r="C74" s="50">
        <v>942</v>
      </c>
      <c r="D74" s="50">
        <v>931</v>
      </c>
      <c r="E74" s="50">
        <v>962</v>
      </c>
      <c r="F74" s="50"/>
      <c r="G74" s="50"/>
      <c r="H74" s="50"/>
      <c r="I74" s="92">
        <f t="shared" si="9"/>
        <v>1.3535074414769833E-3</v>
      </c>
      <c r="J74" s="92">
        <f t="shared" si="6"/>
        <v>2.1231422505307854E-2</v>
      </c>
      <c r="K74" s="90">
        <f t="shared" si="7"/>
        <v>20</v>
      </c>
      <c r="L74" s="93">
        <f t="shared" si="10"/>
        <v>-7.35564545788893E-3</v>
      </c>
      <c r="M74" s="91">
        <f t="shared" si="8"/>
        <v>31</v>
      </c>
      <c r="N74" s="91">
        <f t="shared" si="11"/>
        <v>0</v>
      </c>
    </row>
    <row r="75" spans="1:15">
      <c r="A75" s="40">
        <v>73</v>
      </c>
      <c r="B75" s="95" t="s">
        <v>73</v>
      </c>
      <c r="C75" s="50">
        <v>973</v>
      </c>
      <c r="D75" s="50">
        <v>853</v>
      </c>
      <c r="E75" s="50">
        <v>862</v>
      </c>
      <c r="F75" s="50"/>
      <c r="G75" s="50"/>
      <c r="H75" s="50"/>
      <c r="I75" s="92">
        <f t="shared" si="9"/>
        <v>1.2128102022382118E-3</v>
      </c>
      <c r="J75" s="92">
        <f t="shared" si="6"/>
        <v>-0.11408016443987667</v>
      </c>
      <c r="K75" s="90">
        <f t="shared" si="7"/>
        <v>-111</v>
      </c>
      <c r="L75" s="93">
        <f t="shared" si="10"/>
        <v>4.0823832291283557E-2</v>
      </c>
      <c r="M75" s="91">
        <f t="shared" si="8"/>
        <v>9</v>
      </c>
      <c r="N75" s="91">
        <f t="shared" si="11"/>
        <v>0</v>
      </c>
    </row>
    <row r="76" spans="1:15">
      <c r="A76" s="40">
        <v>74</v>
      </c>
      <c r="B76" s="95" t="s">
        <v>74</v>
      </c>
      <c r="C76" s="50">
        <v>624</v>
      </c>
      <c r="D76" s="50">
        <v>654</v>
      </c>
      <c r="E76" s="50">
        <v>673</v>
      </c>
      <c r="F76" s="50"/>
      <c r="G76" s="50"/>
      <c r="H76" s="50"/>
      <c r="I76" s="92">
        <f t="shared" si="9"/>
        <v>9.4689242007693327E-4</v>
      </c>
      <c r="J76" s="92">
        <f t="shared" si="6"/>
        <v>7.8525641025641024E-2</v>
      </c>
      <c r="K76" s="90">
        <f t="shared" si="7"/>
        <v>49</v>
      </c>
      <c r="L76" s="93">
        <f t="shared" si="10"/>
        <v>-1.8021331371827879E-2</v>
      </c>
      <c r="M76" s="91">
        <f t="shared" si="8"/>
        <v>19</v>
      </c>
      <c r="N76" s="91">
        <f t="shared" si="11"/>
        <v>0</v>
      </c>
    </row>
    <row r="77" spans="1:15">
      <c r="A77" s="40">
        <v>75</v>
      </c>
      <c r="B77" s="95" t="s">
        <v>75</v>
      </c>
      <c r="C77" s="50">
        <v>3250</v>
      </c>
      <c r="D77" s="50">
        <v>3272</v>
      </c>
      <c r="E77" s="50">
        <v>3284</v>
      </c>
      <c r="F77" s="50"/>
      <c r="G77" s="50"/>
      <c r="H77" s="50"/>
      <c r="I77" s="92">
        <f t="shared" si="9"/>
        <v>4.6204973366012611E-3</v>
      </c>
      <c r="J77" s="92">
        <f t="shared" si="6"/>
        <v>1.0461538461538461E-2</v>
      </c>
      <c r="K77" s="90">
        <f t="shared" si="7"/>
        <v>34</v>
      </c>
      <c r="L77" s="93">
        <f t="shared" si="10"/>
        <v>-1.2504597278411181E-2</v>
      </c>
      <c r="M77" s="91">
        <f t="shared" si="8"/>
        <v>12</v>
      </c>
      <c r="N77" s="91">
        <f t="shared" si="11"/>
        <v>0</v>
      </c>
    </row>
    <row r="78" spans="1:15">
      <c r="A78" s="40">
        <v>76</v>
      </c>
      <c r="B78" s="95" t="s">
        <v>76</v>
      </c>
      <c r="C78" s="50">
        <v>1665</v>
      </c>
      <c r="D78" s="50">
        <v>1732</v>
      </c>
      <c r="E78" s="50">
        <v>1768</v>
      </c>
      <c r="F78" s="50"/>
      <c r="G78" s="50"/>
      <c r="H78" s="50"/>
      <c r="I78" s="92">
        <f t="shared" si="9"/>
        <v>2.4875271897414827E-3</v>
      </c>
      <c r="J78" s="92">
        <f t="shared" si="6"/>
        <v>6.1861861861861864E-2</v>
      </c>
      <c r="K78" s="90">
        <f t="shared" si="7"/>
        <v>103</v>
      </c>
      <c r="L78" s="93">
        <f t="shared" si="10"/>
        <v>-3.7881574108127987E-2</v>
      </c>
      <c r="M78" s="91">
        <f t="shared" si="8"/>
        <v>36</v>
      </c>
      <c r="N78" s="91">
        <f t="shared" si="11"/>
        <v>0</v>
      </c>
    </row>
    <row r="79" spans="1:15">
      <c r="A79" s="40">
        <v>77</v>
      </c>
      <c r="B79" s="95" t="s">
        <v>77</v>
      </c>
      <c r="C79" s="50">
        <v>1387</v>
      </c>
      <c r="D79" s="50">
        <v>1408</v>
      </c>
      <c r="E79" s="50">
        <v>1418</v>
      </c>
      <c r="F79" s="50"/>
      <c r="G79" s="50"/>
      <c r="H79" s="50"/>
      <c r="I79" s="92">
        <f t="shared" si="9"/>
        <v>1.9950868524057819E-3</v>
      </c>
      <c r="J79" s="92">
        <f t="shared" si="6"/>
        <v>2.2350396539293438E-2</v>
      </c>
      <c r="K79" s="90">
        <f t="shared" si="7"/>
        <v>31</v>
      </c>
      <c r="L79" s="93">
        <f t="shared" si="10"/>
        <v>-1.1401250459727841E-2</v>
      </c>
      <c r="M79" s="91">
        <f t="shared" si="8"/>
        <v>10</v>
      </c>
      <c r="N79" s="91">
        <f t="shared" si="11"/>
        <v>0</v>
      </c>
    </row>
    <row r="80" spans="1:15">
      <c r="A80" s="40">
        <v>78</v>
      </c>
      <c r="B80" s="95" t="s">
        <v>78</v>
      </c>
      <c r="C80" s="50">
        <v>1126</v>
      </c>
      <c r="D80" s="50">
        <v>1095</v>
      </c>
      <c r="E80" s="50">
        <v>1093</v>
      </c>
      <c r="F80" s="50"/>
      <c r="G80" s="50"/>
      <c r="H80" s="50"/>
      <c r="I80" s="92">
        <f t="shared" si="9"/>
        <v>1.5378208248797742E-3</v>
      </c>
      <c r="J80" s="92">
        <f t="shared" si="6"/>
        <v>-2.9307282415630551E-2</v>
      </c>
      <c r="K80" s="90">
        <f t="shared" si="7"/>
        <v>-33</v>
      </c>
      <c r="L80" s="93">
        <f t="shared" si="10"/>
        <v>1.2136815005516733E-2</v>
      </c>
      <c r="M80" s="91">
        <f t="shared" si="8"/>
        <v>-2</v>
      </c>
      <c r="N80" s="91">
        <f t="shared" si="11"/>
        <v>0</v>
      </c>
    </row>
    <row r="81" spans="1:15">
      <c r="A81" s="40">
        <v>79</v>
      </c>
      <c r="B81" s="95" t="s">
        <v>79</v>
      </c>
      <c r="C81" s="50">
        <v>2310</v>
      </c>
      <c r="D81" s="50">
        <v>2392</v>
      </c>
      <c r="E81" s="50">
        <v>2378</v>
      </c>
      <c r="F81" s="50"/>
      <c r="G81" s="50"/>
      <c r="H81" s="50"/>
      <c r="I81" s="92">
        <f t="shared" si="9"/>
        <v>3.3457803490979901E-3</v>
      </c>
      <c r="J81" s="92">
        <f t="shared" si="6"/>
        <v>2.9437229437229439E-2</v>
      </c>
      <c r="K81" s="90">
        <f t="shared" si="7"/>
        <v>68</v>
      </c>
      <c r="L81" s="93">
        <f t="shared" si="10"/>
        <v>-2.5009194556822361E-2</v>
      </c>
      <c r="M81" s="91">
        <f t="shared" si="8"/>
        <v>-14</v>
      </c>
      <c r="N81" s="91">
        <f t="shared" si="11"/>
        <v>0</v>
      </c>
    </row>
    <row r="82" spans="1:15">
      <c r="A82" s="40">
        <v>80</v>
      </c>
      <c r="B82" s="95" t="s">
        <v>80</v>
      </c>
      <c r="C82" s="50">
        <v>5206</v>
      </c>
      <c r="D82" s="50">
        <v>5270</v>
      </c>
      <c r="E82" s="50">
        <v>5322</v>
      </c>
      <c r="F82" s="50"/>
      <c r="G82" s="50"/>
      <c r="H82" s="50"/>
      <c r="I82" s="92">
        <f t="shared" si="9"/>
        <v>7.4879070722874272E-3</v>
      </c>
      <c r="J82" s="92">
        <f t="shared" si="6"/>
        <v>2.228198232808298E-2</v>
      </c>
      <c r="K82" s="90">
        <f t="shared" si="7"/>
        <v>116</v>
      </c>
      <c r="L82" s="93">
        <f t="shared" si="10"/>
        <v>-4.2662743655755793E-2</v>
      </c>
      <c r="M82" s="91">
        <f t="shared" si="8"/>
        <v>52</v>
      </c>
      <c r="N82" s="91">
        <f t="shared" si="11"/>
        <v>0</v>
      </c>
    </row>
    <row r="83" spans="1:15">
      <c r="A83" s="40">
        <v>81</v>
      </c>
      <c r="B83" s="95" t="s">
        <v>81</v>
      </c>
      <c r="C83" s="50">
        <v>3854</v>
      </c>
      <c r="D83" s="50">
        <v>3761</v>
      </c>
      <c r="E83" s="50">
        <v>3856</v>
      </c>
      <c r="F83" s="50"/>
      <c r="G83" s="50"/>
      <c r="H83" s="50"/>
      <c r="I83" s="92">
        <f t="shared" si="9"/>
        <v>5.4252855450470355E-3</v>
      </c>
      <c r="J83" s="92">
        <f t="shared" si="6"/>
        <v>5.189413596263622E-4</v>
      </c>
      <c r="K83" s="90">
        <f t="shared" si="7"/>
        <v>2</v>
      </c>
      <c r="L83" s="93">
        <f t="shared" si="10"/>
        <v>-7.35564545788893E-4</v>
      </c>
      <c r="M83" s="91">
        <f t="shared" si="8"/>
        <v>95</v>
      </c>
      <c r="N83" s="91">
        <f t="shared" si="11"/>
        <v>0</v>
      </c>
    </row>
    <row r="84" spans="1:15" s="101" customFormat="1">
      <c r="A84" s="192" t="s">
        <v>255</v>
      </c>
      <c r="B84" s="192"/>
      <c r="C84" s="61">
        <v>713465</v>
      </c>
      <c r="D84" s="61">
        <v>705592</v>
      </c>
      <c r="E84" s="61">
        <v>710746</v>
      </c>
      <c r="F84" s="61"/>
      <c r="G84" s="61"/>
      <c r="H84" s="61"/>
      <c r="I84" s="92">
        <f>SUM(I3:I83)</f>
        <v>1</v>
      </c>
      <c r="J84" s="92">
        <f t="shared" si="6"/>
        <v>-3.810978814658042E-3</v>
      </c>
      <c r="K84" s="90">
        <f>SUM(K3:K83)</f>
        <v>-2719</v>
      </c>
      <c r="L84" s="93">
        <f t="shared" si="10"/>
        <v>1</v>
      </c>
      <c r="M84" s="90">
        <f>SUM(M3:M83)</f>
        <v>5154</v>
      </c>
      <c r="N84" s="91">
        <f t="shared" si="11"/>
        <v>0</v>
      </c>
      <c r="O84" s="17"/>
    </row>
    <row r="85" spans="1:15">
      <c r="C85" s="124"/>
      <c r="D85" s="123"/>
      <c r="E85" s="125"/>
      <c r="F85" s="131"/>
      <c r="G85" s="131"/>
      <c r="H85" s="131"/>
      <c r="L85" s="11"/>
    </row>
    <row r="86" spans="1:15">
      <c r="E86" s="131"/>
      <c r="F86" s="131"/>
    </row>
    <row r="87" spans="1:15">
      <c r="C87" s="124"/>
      <c r="D87" s="123"/>
      <c r="E87" s="125"/>
      <c r="F87" s="131"/>
      <c r="G87" s="131"/>
      <c r="H87" s="13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P87"/>
  <sheetViews>
    <sheetView topLeftCell="C1" zoomScale="80" zoomScaleNormal="80" workbookViewId="0">
      <pane ySplit="2" topLeftCell="A64" activePane="bottomLeft" state="frozen"/>
      <selection activeCell="W1" sqref="W1"/>
      <selection pane="bottomLeft" sqref="A1:N84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8" width="12" style="4" customWidth="1"/>
    <col min="9" max="9" width="18.140625" style="4" customWidth="1"/>
    <col min="10" max="10" width="30.42578125" style="4" customWidth="1"/>
    <col min="11" max="11" width="27.42578125" style="4" customWidth="1"/>
    <col min="12" max="12" width="22.28515625" style="4" customWidth="1"/>
    <col min="13" max="14" width="27.5703125" style="4" customWidth="1"/>
    <col min="15" max="16384" width="9.140625" style="4"/>
  </cols>
  <sheetData>
    <row r="1" spans="1:16" ht="15.75" thickBot="1">
      <c r="C1" s="188" t="s">
        <v>163</v>
      </c>
      <c r="D1" s="188"/>
      <c r="E1" s="189"/>
      <c r="F1" s="190" t="s">
        <v>164</v>
      </c>
      <c r="G1" s="188"/>
      <c r="H1" s="189"/>
    </row>
    <row r="2" spans="1:16" ht="45">
      <c r="A2" s="85" t="s">
        <v>257</v>
      </c>
      <c r="B2" s="86" t="s">
        <v>258</v>
      </c>
      <c r="C2" s="161">
        <v>42736</v>
      </c>
      <c r="D2" s="161">
        <v>43070</v>
      </c>
      <c r="E2" s="161">
        <v>43101</v>
      </c>
      <c r="F2" s="161">
        <v>42736</v>
      </c>
      <c r="G2" s="161">
        <v>43070</v>
      </c>
      <c r="H2" s="161">
        <v>43101</v>
      </c>
      <c r="I2" s="56" t="s">
        <v>297</v>
      </c>
      <c r="J2" s="12" t="s">
        <v>308</v>
      </c>
      <c r="K2" s="85" t="s">
        <v>309</v>
      </c>
      <c r="L2" s="85" t="s">
        <v>301</v>
      </c>
      <c r="M2" s="89" t="s">
        <v>310</v>
      </c>
      <c r="N2" s="152" t="s">
        <v>311</v>
      </c>
    </row>
    <row r="3" spans="1:16">
      <c r="A3" s="40">
        <v>1</v>
      </c>
      <c r="B3" s="95" t="s">
        <v>1</v>
      </c>
      <c r="C3" s="31">
        <v>73495</v>
      </c>
      <c r="D3" s="31">
        <v>73117</v>
      </c>
      <c r="E3" s="31">
        <v>72860</v>
      </c>
      <c r="F3" s="31"/>
      <c r="G3" s="31"/>
      <c r="H3" s="31"/>
      <c r="I3" s="92">
        <f t="shared" ref="I3:I66" si="0">E3/$E$84</f>
        <v>2.4370900622852788E-2</v>
      </c>
      <c r="J3" s="92">
        <f t="shared" ref="J3:J66" si="1">(E3-C3)/C3</f>
        <v>-8.640043540376896E-3</v>
      </c>
      <c r="K3" s="90">
        <f t="shared" ref="K3:K66" si="2">E3-C3</f>
        <v>-635</v>
      </c>
      <c r="L3" s="93">
        <f>K3/$K$84</f>
        <v>-3.2696565573348435E-2</v>
      </c>
      <c r="M3" s="41">
        <f t="shared" ref="M3:M66" si="3">E3-D3</f>
        <v>-257</v>
      </c>
      <c r="N3" s="41">
        <f>H3-G3</f>
        <v>0</v>
      </c>
      <c r="O3" s="6"/>
      <c r="P3" s="7"/>
    </row>
    <row r="4" spans="1:16">
      <c r="A4" s="40">
        <v>2</v>
      </c>
      <c r="B4" s="95" t="s">
        <v>2</v>
      </c>
      <c r="C4" s="31">
        <v>22942</v>
      </c>
      <c r="D4" s="31">
        <v>22738</v>
      </c>
      <c r="E4" s="31">
        <v>22826</v>
      </c>
      <c r="F4" s="31"/>
      <c r="G4" s="31"/>
      <c r="H4" s="31"/>
      <c r="I4" s="92">
        <f t="shared" si="0"/>
        <v>7.6350559651007094E-3</v>
      </c>
      <c r="J4" s="92">
        <f t="shared" si="1"/>
        <v>-5.0562287507627934E-3</v>
      </c>
      <c r="K4" s="90">
        <f t="shared" si="2"/>
        <v>-116</v>
      </c>
      <c r="L4" s="93">
        <f t="shared" ref="L4:L67" si="4">K4/$K$84</f>
        <v>-5.9729159157612894E-3</v>
      </c>
      <c r="M4" s="41">
        <f t="shared" si="3"/>
        <v>88</v>
      </c>
      <c r="N4" s="41">
        <f t="shared" ref="N4:N67" si="5">H4-G4</f>
        <v>0</v>
      </c>
      <c r="O4" s="6"/>
      <c r="P4" s="7"/>
    </row>
    <row r="5" spans="1:16">
      <c r="A5" s="40">
        <v>3</v>
      </c>
      <c r="B5" s="95" t="s">
        <v>3</v>
      </c>
      <c r="C5" s="31">
        <v>27714</v>
      </c>
      <c r="D5" s="31">
        <v>27788</v>
      </c>
      <c r="E5" s="31">
        <v>27537</v>
      </c>
      <c r="F5" s="31"/>
      <c r="G5" s="31"/>
      <c r="H5" s="31"/>
      <c r="I5" s="92">
        <f t="shared" si="0"/>
        <v>9.2108357185217843E-3</v>
      </c>
      <c r="J5" s="92">
        <f t="shared" si="1"/>
        <v>-6.3866637800389691E-3</v>
      </c>
      <c r="K5" s="90">
        <f t="shared" si="2"/>
        <v>-177</v>
      </c>
      <c r="L5" s="93">
        <f t="shared" si="4"/>
        <v>-9.1138458369805879E-3</v>
      </c>
      <c r="M5" s="41">
        <f t="shared" si="3"/>
        <v>-251</v>
      </c>
      <c r="N5" s="41">
        <f t="shared" si="5"/>
        <v>0</v>
      </c>
      <c r="O5" s="3"/>
      <c r="P5" s="7"/>
    </row>
    <row r="6" spans="1:16" ht="14.25" customHeight="1">
      <c r="A6" s="40">
        <v>4</v>
      </c>
      <c r="B6" s="95" t="s">
        <v>4</v>
      </c>
      <c r="C6" s="31">
        <v>18381</v>
      </c>
      <c r="D6" s="31">
        <v>17178</v>
      </c>
      <c r="E6" s="31">
        <v>17358</v>
      </c>
      <c r="F6" s="31"/>
      <c r="G6" s="31"/>
      <c r="H6" s="31"/>
      <c r="I6" s="92">
        <f t="shared" si="0"/>
        <v>5.806067705345576E-3</v>
      </c>
      <c r="J6" s="92">
        <f t="shared" si="1"/>
        <v>-5.565529622980251E-2</v>
      </c>
      <c r="K6" s="90">
        <f t="shared" si="2"/>
        <v>-1023</v>
      </c>
      <c r="L6" s="93">
        <f t="shared" si="4"/>
        <v>-5.2674939498481024E-2</v>
      </c>
      <c r="M6" s="41">
        <f t="shared" si="3"/>
        <v>180</v>
      </c>
      <c r="N6" s="41">
        <f t="shared" si="5"/>
        <v>0</v>
      </c>
      <c r="O6" s="3"/>
      <c r="P6" s="7"/>
    </row>
    <row r="7" spans="1:16">
      <c r="A7" s="40">
        <v>5</v>
      </c>
      <c r="B7" s="95" t="s">
        <v>5</v>
      </c>
      <c r="C7" s="31">
        <v>16802</v>
      </c>
      <c r="D7" s="31">
        <v>17421</v>
      </c>
      <c r="E7" s="31">
        <v>17491</v>
      </c>
      <c r="F7" s="31"/>
      <c r="G7" s="31"/>
      <c r="H7" s="31"/>
      <c r="I7" s="92">
        <f t="shared" si="0"/>
        <v>5.8505548009102123E-3</v>
      </c>
      <c r="J7" s="92">
        <f t="shared" si="1"/>
        <v>4.1007022973455542E-2</v>
      </c>
      <c r="K7" s="90">
        <f t="shared" si="2"/>
        <v>689</v>
      </c>
      <c r="L7" s="93">
        <f t="shared" si="4"/>
        <v>3.5477060913444207E-2</v>
      </c>
      <c r="M7" s="41">
        <f t="shared" si="3"/>
        <v>70</v>
      </c>
      <c r="N7" s="41">
        <f t="shared" si="5"/>
        <v>0</v>
      </c>
      <c r="O7" s="6"/>
      <c r="P7" s="7"/>
    </row>
    <row r="8" spans="1:16">
      <c r="A8" s="40">
        <v>6</v>
      </c>
      <c r="B8" s="95" t="s">
        <v>6</v>
      </c>
      <c r="C8" s="31">
        <v>388910</v>
      </c>
      <c r="D8" s="31">
        <v>395583</v>
      </c>
      <c r="E8" s="31">
        <v>397962</v>
      </c>
      <c r="F8" s="31"/>
      <c r="G8" s="31"/>
      <c r="H8" s="31"/>
      <c r="I8" s="92">
        <f t="shared" si="0"/>
        <v>0.13311408665484134</v>
      </c>
      <c r="J8" s="92">
        <f t="shared" si="1"/>
        <v>2.3275307911856214E-2</v>
      </c>
      <c r="K8" s="90">
        <f t="shared" si="2"/>
        <v>9052</v>
      </c>
      <c r="L8" s="93">
        <f t="shared" si="4"/>
        <v>0.46609340404716543</v>
      </c>
      <c r="M8" s="41">
        <f t="shared" si="3"/>
        <v>2379</v>
      </c>
      <c r="N8" s="41">
        <f t="shared" si="5"/>
        <v>0</v>
      </c>
      <c r="O8" s="3"/>
      <c r="P8" s="7"/>
    </row>
    <row r="9" spans="1:16">
      <c r="A9" s="40">
        <v>7</v>
      </c>
      <c r="B9" s="95" t="s">
        <v>7</v>
      </c>
      <c r="C9" s="31">
        <v>72606</v>
      </c>
      <c r="D9" s="31">
        <v>72972</v>
      </c>
      <c r="E9" s="31">
        <v>73304</v>
      </c>
      <c r="F9" s="31"/>
      <c r="G9" s="31"/>
      <c r="H9" s="31"/>
      <c r="I9" s="92">
        <f t="shared" si="0"/>
        <v>2.45194139343618E-2</v>
      </c>
      <c r="J9" s="92">
        <f t="shared" si="1"/>
        <v>9.6135305622124887E-3</v>
      </c>
      <c r="K9" s="90">
        <f t="shared" si="2"/>
        <v>698</v>
      </c>
      <c r="L9" s="93">
        <f t="shared" si="4"/>
        <v>3.5940476803460172E-2</v>
      </c>
      <c r="M9" s="41">
        <f t="shared" si="3"/>
        <v>332</v>
      </c>
      <c r="N9" s="41">
        <f t="shared" si="5"/>
        <v>0</v>
      </c>
      <c r="O9" s="6"/>
      <c r="P9" s="7"/>
    </row>
    <row r="10" spans="1:16">
      <c r="A10" s="40">
        <v>8</v>
      </c>
      <c r="B10" s="95" t="s">
        <v>8</v>
      </c>
      <c r="C10" s="31">
        <v>9397</v>
      </c>
      <c r="D10" s="31">
        <v>9167</v>
      </c>
      <c r="E10" s="31">
        <v>9212</v>
      </c>
      <c r="F10" s="31"/>
      <c r="G10" s="31"/>
      <c r="H10" s="31"/>
      <c r="I10" s="92">
        <f t="shared" si="0"/>
        <v>3.08131672437167E-3</v>
      </c>
      <c r="J10" s="92">
        <f t="shared" si="1"/>
        <v>-1.9687134191763329E-2</v>
      </c>
      <c r="K10" s="90">
        <f t="shared" si="2"/>
        <v>-185</v>
      </c>
      <c r="L10" s="93">
        <f t="shared" si="4"/>
        <v>-9.5257710725503326E-3</v>
      </c>
      <c r="M10" s="41">
        <f t="shared" si="3"/>
        <v>45</v>
      </c>
      <c r="N10" s="41">
        <f t="shared" si="5"/>
        <v>0</v>
      </c>
      <c r="O10" s="3"/>
      <c r="P10" s="7"/>
    </row>
    <row r="11" spans="1:16">
      <c r="A11" s="40">
        <v>9</v>
      </c>
      <c r="B11" s="95" t="s">
        <v>9</v>
      </c>
      <c r="C11" s="31">
        <v>38443</v>
      </c>
      <c r="D11" s="31">
        <v>38194</v>
      </c>
      <c r="E11" s="31">
        <v>37806</v>
      </c>
      <c r="F11" s="31"/>
      <c r="G11" s="31"/>
      <c r="H11" s="31"/>
      <c r="I11" s="92">
        <f t="shared" si="0"/>
        <v>1.2645707781328197E-2</v>
      </c>
      <c r="J11" s="92">
        <f t="shared" si="1"/>
        <v>-1.6569986733605598E-2</v>
      </c>
      <c r="K11" s="90">
        <f t="shared" si="2"/>
        <v>-637</v>
      </c>
      <c r="L11" s="93">
        <f t="shared" si="4"/>
        <v>-3.2799546882240876E-2</v>
      </c>
      <c r="M11" s="41">
        <f t="shared" si="3"/>
        <v>-388</v>
      </c>
      <c r="N11" s="41">
        <f t="shared" si="5"/>
        <v>0</v>
      </c>
      <c r="O11" s="3"/>
      <c r="P11" s="7"/>
    </row>
    <row r="12" spans="1:16">
      <c r="A12" s="40">
        <v>10</v>
      </c>
      <c r="B12" s="95" t="s">
        <v>10</v>
      </c>
      <c r="C12" s="31">
        <v>47033</v>
      </c>
      <c r="D12" s="31">
        <v>49935</v>
      </c>
      <c r="E12" s="31">
        <v>47879</v>
      </c>
      <c r="F12" s="31"/>
      <c r="G12" s="31"/>
      <c r="H12" s="31"/>
      <c r="I12" s="92">
        <f t="shared" si="0"/>
        <v>1.601501991382883E-2</v>
      </c>
      <c r="J12" s="92">
        <f t="shared" si="1"/>
        <v>1.7987370569600068E-2</v>
      </c>
      <c r="K12" s="90">
        <f t="shared" si="2"/>
        <v>846</v>
      </c>
      <c r="L12" s="93">
        <f t="shared" si="4"/>
        <v>4.356109366150044E-2</v>
      </c>
      <c r="M12" s="41">
        <f t="shared" si="3"/>
        <v>-2056</v>
      </c>
      <c r="N12" s="41">
        <f t="shared" si="5"/>
        <v>0</v>
      </c>
      <c r="O12" s="3"/>
      <c r="P12" s="7"/>
    </row>
    <row r="13" spans="1:16" ht="15.75" customHeight="1">
      <c r="A13" s="40">
        <v>11</v>
      </c>
      <c r="B13" s="95" t="s">
        <v>11</v>
      </c>
      <c r="C13" s="31">
        <v>8828</v>
      </c>
      <c r="D13" s="31">
        <v>9472</v>
      </c>
      <c r="E13" s="31">
        <v>9477</v>
      </c>
      <c r="F13" s="31"/>
      <c r="G13" s="31"/>
      <c r="H13" s="31"/>
      <c r="I13" s="92">
        <f t="shared" si="0"/>
        <v>3.1699564260606076E-3</v>
      </c>
      <c r="J13" s="92">
        <f t="shared" si="1"/>
        <v>7.3516085183507024E-2</v>
      </c>
      <c r="K13" s="90">
        <f t="shared" si="2"/>
        <v>649</v>
      </c>
      <c r="L13" s="93">
        <f t="shared" si="4"/>
        <v>3.341743473559549E-2</v>
      </c>
      <c r="M13" s="41">
        <f t="shared" si="3"/>
        <v>5</v>
      </c>
      <c r="N13" s="41">
        <f t="shared" si="5"/>
        <v>0</v>
      </c>
      <c r="O13" s="6"/>
      <c r="P13" s="7"/>
    </row>
    <row r="14" spans="1:16">
      <c r="A14" s="40">
        <v>12</v>
      </c>
      <c r="B14" s="95" t="s">
        <v>12</v>
      </c>
      <c r="C14" s="31">
        <v>14839</v>
      </c>
      <c r="D14" s="31">
        <v>15212</v>
      </c>
      <c r="E14" s="31">
        <v>15266</v>
      </c>
      <c r="F14" s="31"/>
      <c r="G14" s="31"/>
      <c r="H14" s="31"/>
      <c r="I14" s="92">
        <f t="shared" si="0"/>
        <v>5.106315796163473E-3</v>
      </c>
      <c r="J14" s="92">
        <f t="shared" si="1"/>
        <v>2.8775523957139969E-2</v>
      </c>
      <c r="K14" s="90">
        <f t="shared" si="2"/>
        <v>427</v>
      </c>
      <c r="L14" s="93">
        <f t="shared" si="4"/>
        <v>2.1986509448535092E-2</v>
      </c>
      <c r="M14" s="41">
        <f t="shared" si="3"/>
        <v>54</v>
      </c>
      <c r="N14" s="41">
        <f t="shared" si="5"/>
        <v>0</v>
      </c>
      <c r="O14" s="3"/>
      <c r="P14" s="7"/>
    </row>
    <row r="15" spans="1:16">
      <c r="A15" s="40">
        <v>13</v>
      </c>
      <c r="B15" s="95" t="s">
        <v>13</v>
      </c>
      <c r="C15" s="31">
        <v>15772</v>
      </c>
      <c r="D15" s="31">
        <v>14826</v>
      </c>
      <c r="E15" s="31">
        <v>14688</v>
      </c>
      <c r="F15" s="31"/>
      <c r="G15" s="31"/>
      <c r="H15" s="31"/>
      <c r="I15" s="92">
        <f t="shared" si="0"/>
        <v>4.9129808996494885E-3</v>
      </c>
      <c r="J15" s="92">
        <f t="shared" si="1"/>
        <v>-6.8729393862541219E-2</v>
      </c>
      <c r="K15" s="90">
        <f t="shared" si="2"/>
        <v>-1084</v>
      </c>
      <c r="L15" s="93">
        <f t="shared" si="4"/>
        <v>-5.5815869419700327E-2</v>
      </c>
      <c r="M15" s="41">
        <f t="shared" si="3"/>
        <v>-138</v>
      </c>
      <c r="N15" s="41">
        <f t="shared" si="5"/>
        <v>0</v>
      </c>
      <c r="O15" s="3"/>
      <c r="P15" s="7"/>
    </row>
    <row r="16" spans="1:16">
      <c r="A16" s="40">
        <v>14</v>
      </c>
      <c r="B16" s="95" t="s">
        <v>14</v>
      </c>
      <c r="C16" s="31">
        <v>15157</v>
      </c>
      <c r="D16" s="31">
        <v>14691</v>
      </c>
      <c r="E16" s="31">
        <v>14731</v>
      </c>
      <c r="F16" s="31"/>
      <c r="G16" s="31"/>
      <c r="H16" s="31"/>
      <c r="I16" s="92">
        <f t="shared" si="0"/>
        <v>4.9273639455839199E-3</v>
      </c>
      <c r="J16" s="92">
        <f t="shared" si="1"/>
        <v>-2.8105825691099821E-2</v>
      </c>
      <c r="K16" s="90">
        <f t="shared" si="2"/>
        <v>-426</v>
      </c>
      <c r="L16" s="93">
        <f t="shared" si="4"/>
        <v>-2.1935018794088872E-2</v>
      </c>
      <c r="M16" s="41">
        <f t="shared" si="3"/>
        <v>40</v>
      </c>
      <c r="N16" s="41">
        <f t="shared" si="5"/>
        <v>0</v>
      </c>
      <c r="O16" s="6"/>
      <c r="P16" s="7"/>
    </row>
    <row r="17" spans="1:16">
      <c r="A17" s="40">
        <v>15</v>
      </c>
      <c r="B17" s="95" t="s">
        <v>15</v>
      </c>
      <c r="C17" s="31">
        <v>12446</v>
      </c>
      <c r="D17" s="31">
        <v>12335</v>
      </c>
      <c r="E17" s="31">
        <v>12440</v>
      </c>
      <c r="F17" s="31"/>
      <c r="G17" s="31"/>
      <c r="H17" s="31"/>
      <c r="I17" s="92">
        <f t="shared" si="0"/>
        <v>4.1610486377750295E-3</v>
      </c>
      <c r="J17" s="92">
        <f t="shared" si="1"/>
        <v>-4.8208259681825486E-4</v>
      </c>
      <c r="K17" s="90">
        <f t="shared" si="2"/>
        <v>-6</v>
      </c>
      <c r="L17" s="93">
        <f t="shared" si="4"/>
        <v>-3.0894392667730808E-4</v>
      </c>
      <c r="M17" s="41">
        <f t="shared" si="3"/>
        <v>105</v>
      </c>
      <c r="N17" s="41">
        <f t="shared" si="5"/>
        <v>0</v>
      </c>
      <c r="O17" s="3"/>
      <c r="P17" s="7"/>
    </row>
    <row r="18" spans="1:16">
      <c r="A18" s="40">
        <v>16</v>
      </c>
      <c r="B18" s="95" t="s">
        <v>16</v>
      </c>
      <c r="C18" s="31">
        <v>78656</v>
      </c>
      <c r="D18" s="31">
        <v>78558</v>
      </c>
      <c r="E18" s="31">
        <v>78345</v>
      </c>
      <c r="F18" s="31"/>
      <c r="G18" s="31"/>
      <c r="H18" s="31"/>
      <c r="I18" s="92">
        <f t="shared" si="0"/>
        <v>2.6205575203093627E-2</v>
      </c>
      <c r="J18" s="92">
        <f t="shared" si="1"/>
        <v>-3.9539259560618387E-3</v>
      </c>
      <c r="K18" s="90">
        <f t="shared" si="2"/>
        <v>-311</v>
      </c>
      <c r="L18" s="93">
        <f t="shared" si="4"/>
        <v>-1.60135935327738E-2</v>
      </c>
      <c r="M18" s="41">
        <f t="shared" si="3"/>
        <v>-213</v>
      </c>
      <c r="N18" s="41">
        <f t="shared" si="5"/>
        <v>0</v>
      </c>
    </row>
    <row r="19" spans="1:16">
      <c r="A19" s="40">
        <v>17</v>
      </c>
      <c r="B19" s="95" t="s">
        <v>17</v>
      </c>
      <c r="C19" s="31">
        <v>23695</v>
      </c>
      <c r="D19" s="31">
        <v>23461</v>
      </c>
      <c r="E19" s="31">
        <v>23520</v>
      </c>
      <c r="F19" s="31"/>
      <c r="G19" s="31"/>
      <c r="H19" s="31"/>
      <c r="I19" s="92">
        <f t="shared" si="0"/>
        <v>7.8671916366936257E-3</v>
      </c>
      <c r="J19" s="92">
        <f t="shared" si="1"/>
        <v>-7.385524372230428E-3</v>
      </c>
      <c r="K19" s="90">
        <f t="shared" si="2"/>
        <v>-175</v>
      </c>
      <c r="L19" s="93">
        <f t="shared" si="4"/>
        <v>-9.0108645280881517E-3</v>
      </c>
      <c r="M19" s="41">
        <f t="shared" si="3"/>
        <v>59</v>
      </c>
      <c r="N19" s="41">
        <f t="shared" si="5"/>
        <v>0</v>
      </c>
    </row>
    <row r="20" spans="1:16">
      <c r="A20" s="40">
        <v>18</v>
      </c>
      <c r="B20" s="95" t="s">
        <v>18</v>
      </c>
      <c r="C20" s="31">
        <v>8964</v>
      </c>
      <c r="D20" s="31">
        <v>10158</v>
      </c>
      <c r="E20" s="31">
        <v>9785</v>
      </c>
      <c r="F20" s="31"/>
      <c r="G20" s="31"/>
      <c r="H20" s="31"/>
      <c r="I20" s="92">
        <f t="shared" si="0"/>
        <v>3.2729791736839766E-3</v>
      </c>
      <c r="J20" s="92">
        <f t="shared" si="1"/>
        <v>9.1588576528335561E-2</v>
      </c>
      <c r="K20" s="90">
        <f t="shared" si="2"/>
        <v>821</v>
      </c>
      <c r="L20" s="93">
        <f t="shared" si="4"/>
        <v>4.2273827300344985E-2</v>
      </c>
      <c r="M20" s="41">
        <f t="shared" si="3"/>
        <v>-373</v>
      </c>
      <c r="N20" s="41">
        <f t="shared" si="5"/>
        <v>0</v>
      </c>
    </row>
    <row r="21" spans="1:16">
      <c r="A21" s="40">
        <v>19</v>
      </c>
      <c r="B21" s="95" t="s">
        <v>19</v>
      </c>
      <c r="C21" s="31">
        <v>19655</v>
      </c>
      <c r="D21" s="31">
        <v>19737</v>
      </c>
      <c r="E21" s="31">
        <v>19814</v>
      </c>
      <c r="F21" s="31"/>
      <c r="G21" s="31"/>
      <c r="H21" s="31"/>
      <c r="I21" s="92">
        <f t="shared" si="0"/>
        <v>6.6275737708098425E-3</v>
      </c>
      <c r="J21" s="92">
        <f t="shared" si="1"/>
        <v>8.0895446451284669E-3</v>
      </c>
      <c r="K21" s="90">
        <f t="shared" si="2"/>
        <v>159</v>
      </c>
      <c r="L21" s="93">
        <f t="shared" si="4"/>
        <v>8.1870140569486639E-3</v>
      </c>
      <c r="M21" s="41">
        <f t="shared" si="3"/>
        <v>77</v>
      </c>
      <c r="N21" s="41">
        <f t="shared" si="5"/>
        <v>0</v>
      </c>
    </row>
    <row r="22" spans="1:16">
      <c r="A22" s="40">
        <v>20</v>
      </c>
      <c r="B22" s="95" t="s">
        <v>20</v>
      </c>
      <c r="C22" s="31">
        <v>35046</v>
      </c>
      <c r="D22" s="31">
        <v>35398</v>
      </c>
      <c r="E22" s="31">
        <v>35474</v>
      </c>
      <c r="F22" s="31"/>
      <c r="G22" s="31"/>
      <c r="H22" s="31"/>
      <c r="I22" s="92">
        <f t="shared" si="0"/>
        <v>1.1865678406465546E-2</v>
      </c>
      <c r="J22" s="92">
        <f t="shared" si="1"/>
        <v>1.2212520687096958E-2</v>
      </c>
      <c r="K22" s="90">
        <f t="shared" si="2"/>
        <v>428</v>
      </c>
      <c r="L22" s="93">
        <f t="shared" si="4"/>
        <v>2.203800010298131E-2</v>
      </c>
      <c r="M22" s="41">
        <f t="shared" si="3"/>
        <v>76</v>
      </c>
      <c r="N22" s="41">
        <f t="shared" si="5"/>
        <v>0</v>
      </c>
    </row>
    <row r="23" spans="1:16">
      <c r="A23" s="40">
        <v>21</v>
      </c>
      <c r="B23" s="95" t="s">
        <v>21</v>
      </c>
      <c r="C23" s="31">
        <v>65197</v>
      </c>
      <c r="D23" s="31">
        <v>64279</v>
      </c>
      <c r="E23" s="31">
        <v>63976</v>
      </c>
      <c r="F23" s="31"/>
      <c r="G23" s="31"/>
      <c r="H23" s="31"/>
      <c r="I23" s="92">
        <f t="shared" si="0"/>
        <v>2.1399296434911199E-2</v>
      </c>
      <c r="J23" s="92">
        <f t="shared" si="1"/>
        <v>-1.872785557617682E-2</v>
      </c>
      <c r="K23" s="90">
        <f t="shared" si="2"/>
        <v>-1221</v>
      </c>
      <c r="L23" s="93">
        <f t="shared" si="4"/>
        <v>-6.2870089078832195E-2</v>
      </c>
      <c r="M23" s="41">
        <f t="shared" si="3"/>
        <v>-303</v>
      </c>
      <c r="N23" s="41">
        <f t="shared" si="5"/>
        <v>0</v>
      </c>
    </row>
    <row r="24" spans="1:16">
      <c r="A24" s="40">
        <v>22</v>
      </c>
      <c r="B24" s="95" t="s">
        <v>22</v>
      </c>
      <c r="C24" s="31">
        <v>19193</v>
      </c>
      <c r="D24" s="31">
        <v>18898</v>
      </c>
      <c r="E24" s="31">
        <v>18930</v>
      </c>
      <c r="F24" s="31"/>
      <c r="G24" s="31"/>
      <c r="H24" s="31"/>
      <c r="I24" s="92">
        <f t="shared" si="0"/>
        <v>6.3318851055531606E-3</v>
      </c>
      <c r="J24" s="92">
        <f t="shared" si="1"/>
        <v>-1.3702912520189653E-2</v>
      </c>
      <c r="K24" s="90">
        <f t="shared" si="2"/>
        <v>-263</v>
      </c>
      <c r="L24" s="93">
        <f t="shared" si="4"/>
        <v>-1.3542042119355337E-2</v>
      </c>
      <c r="M24" s="41">
        <f t="shared" si="3"/>
        <v>32</v>
      </c>
      <c r="N24" s="41">
        <f t="shared" si="5"/>
        <v>0</v>
      </c>
    </row>
    <row r="25" spans="1:16">
      <c r="A25" s="40">
        <v>23</v>
      </c>
      <c r="B25" s="95" t="s">
        <v>23</v>
      </c>
      <c r="C25" s="31">
        <v>28563</v>
      </c>
      <c r="D25" s="31">
        <v>29384</v>
      </c>
      <c r="E25" s="31">
        <v>29394</v>
      </c>
      <c r="F25" s="31"/>
      <c r="G25" s="31"/>
      <c r="H25" s="31"/>
      <c r="I25" s="92">
        <f t="shared" si="0"/>
        <v>9.8319826092250189E-3</v>
      </c>
      <c r="J25" s="92">
        <f t="shared" si="1"/>
        <v>2.9093582606869027E-2</v>
      </c>
      <c r="K25" s="90">
        <f t="shared" si="2"/>
        <v>831</v>
      </c>
      <c r="L25" s="93">
        <f t="shared" si="4"/>
        <v>4.2788733844807164E-2</v>
      </c>
      <c r="M25" s="41">
        <f t="shared" si="3"/>
        <v>10</v>
      </c>
      <c r="N25" s="41">
        <f t="shared" si="5"/>
        <v>0</v>
      </c>
    </row>
    <row r="26" spans="1:16">
      <c r="A26" s="40">
        <v>24</v>
      </c>
      <c r="B26" s="95" t="s">
        <v>24</v>
      </c>
      <c r="C26" s="31">
        <v>13620</v>
      </c>
      <c r="D26" s="31">
        <v>15568</v>
      </c>
      <c r="E26" s="31">
        <v>15524</v>
      </c>
      <c r="F26" s="31"/>
      <c r="G26" s="31"/>
      <c r="H26" s="31"/>
      <c r="I26" s="92">
        <f t="shared" si="0"/>
        <v>5.1926140717700612E-3</v>
      </c>
      <c r="J26" s="92">
        <f t="shared" si="1"/>
        <v>0.13979441997063141</v>
      </c>
      <c r="K26" s="90">
        <f t="shared" si="2"/>
        <v>1904</v>
      </c>
      <c r="L26" s="93">
        <f t="shared" si="4"/>
        <v>9.8038206065599098E-2</v>
      </c>
      <c r="M26" s="41">
        <f t="shared" si="3"/>
        <v>-44</v>
      </c>
      <c r="N26" s="41">
        <f t="shared" si="5"/>
        <v>0</v>
      </c>
    </row>
    <row r="27" spans="1:16">
      <c r="A27" s="40">
        <v>25</v>
      </c>
      <c r="B27" s="95" t="s">
        <v>25</v>
      </c>
      <c r="C27" s="31">
        <v>37424</v>
      </c>
      <c r="D27" s="31">
        <v>36463</v>
      </c>
      <c r="E27" s="31">
        <v>36589</v>
      </c>
      <c r="F27" s="31"/>
      <c r="G27" s="31"/>
      <c r="H27" s="31"/>
      <c r="I27" s="92">
        <f t="shared" si="0"/>
        <v>1.2238634132439755E-2</v>
      </c>
      <c r="J27" s="92">
        <f t="shared" si="1"/>
        <v>-2.2311885421120135E-2</v>
      </c>
      <c r="K27" s="90">
        <f t="shared" si="2"/>
        <v>-835</v>
      </c>
      <c r="L27" s="93">
        <f t="shared" si="4"/>
        <v>-4.299469646259204E-2</v>
      </c>
      <c r="M27" s="41">
        <f t="shared" si="3"/>
        <v>126</v>
      </c>
      <c r="N27" s="41">
        <f t="shared" si="5"/>
        <v>0</v>
      </c>
    </row>
    <row r="28" spans="1:16">
      <c r="A28" s="40">
        <v>26</v>
      </c>
      <c r="B28" s="95" t="s">
        <v>26</v>
      </c>
      <c r="C28" s="31">
        <v>41023</v>
      </c>
      <c r="D28" s="31">
        <v>41079</v>
      </c>
      <c r="E28" s="31">
        <v>41195</v>
      </c>
      <c r="F28" s="31"/>
      <c r="G28" s="31"/>
      <c r="H28" s="31"/>
      <c r="I28" s="92">
        <f t="shared" si="0"/>
        <v>1.3779292494625591E-2</v>
      </c>
      <c r="J28" s="92">
        <f t="shared" si="1"/>
        <v>4.1927699095629283E-3</v>
      </c>
      <c r="K28" s="90">
        <f t="shared" si="2"/>
        <v>172</v>
      </c>
      <c r="L28" s="93">
        <f t="shared" si="4"/>
        <v>8.8563925647494983E-3</v>
      </c>
      <c r="M28" s="41">
        <f t="shared" si="3"/>
        <v>116</v>
      </c>
      <c r="N28" s="41">
        <f t="shared" si="5"/>
        <v>0</v>
      </c>
    </row>
    <row r="29" spans="1:16">
      <c r="A29" s="40">
        <v>27</v>
      </c>
      <c r="B29" s="95" t="s">
        <v>27</v>
      </c>
      <c r="C29" s="31">
        <v>53008</v>
      </c>
      <c r="D29" s="31">
        <v>53543</v>
      </c>
      <c r="E29" s="31">
        <v>53531</v>
      </c>
      <c r="F29" s="31"/>
      <c r="G29" s="31"/>
      <c r="H29" s="31"/>
      <c r="I29" s="92">
        <f t="shared" si="0"/>
        <v>1.7905554230605716E-2</v>
      </c>
      <c r="J29" s="92">
        <f t="shared" si="1"/>
        <v>9.8664352550558408E-3</v>
      </c>
      <c r="K29" s="90">
        <f t="shared" si="2"/>
        <v>523</v>
      </c>
      <c r="L29" s="93">
        <f t="shared" si="4"/>
        <v>2.6929612275372019E-2</v>
      </c>
      <c r="M29" s="41">
        <f t="shared" si="3"/>
        <v>-12</v>
      </c>
      <c r="N29" s="41">
        <f t="shared" si="5"/>
        <v>0</v>
      </c>
    </row>
    <row r="30" spans="1:16">
      <c r="A30" s="40">
        <v>28</v>
      </c>
      <c r="B30" s="95" t="s">
        <v>28</v>
      </c>
      <c r="C30" s="31">
        <v>17790</v>
      </c>
      <c r="D30" s="31">
        <v>17724</v>
      </c>
      <c r="E30" s="31">
        <v>17805</v>
      </c>
      <c r="F30" s="31"/>
      <c r="G30" s="31"/>
      <c r="H30" s="31"/>
      <c r="I30" s="92">
        <f t="shared" si="0"/>
        <v>5.9555844851755949E-3</v>
      </c>
      <c r="J30" s="92">
        <f t="shared" si="1"/>
        <v>8.4317032040472171E-4</v>
      </c>
      <c r="K30" s="90">
        <f t="shared" si="2"/>
        <v>15</v>
      </c>
      <c r="L30" s="93">
        <f t="shared" si="4"/>
        <v>7.7235981669327022E-4</v>
      </c>
      <c r="M30" s="41">
        <f t="shared" si="3"/>
        <v>81</v>
      </c>
      <c r="N30" s="41">
        <f t="shared" si="5"/>
        <v>0</v>
      </c>
    </row>
    <row r="31" spans="1:16">
      <c r="A31" s="40">
        <v>29</v>
      </c>
      <c r="B31" s="95" t="s">
        <v>29</v>
      </c>
      <c r="C31" s="31">
        <v>7097</v>
      </c>
      <c r="D31" s="31">
        <v>6854</v>
      </c>
      <c r="E31" s="31">
        <v>6892</v>
      </c>
      <c r="F31" s="31"/>
      <c r="G31" s="31"/>
      <c r="H31" s="31"/>
      <c r="I31" s="92">
        <f t="shared" si="0"/>
        <v>2.3053012227930471E-3</v>
      </c>
      <c r="J31" s="92">
        <f t="shared" si="1"/>
        <v>-2.8885444554036917E-2</v>
      </c>
      <c r="K31" s="90">
        <f t="shared" si="2"/>
        <v>-205</v>
      </c>
      <c r="L31" s="93">
        <f t="shared" si="4"/>
        <v>-1.0555584161474693E-2</v>
      </c>
      <c r="M31" s="41">
        <f t="shared" si="3"/>
        <v>38</v>
      </c>
      <c r="N31" s="41">
        <f t="shared" si="5"/>
        <v>0</v>
      </c>
    </row>
    <row r="32" spans="1:16">
      <c r="A32" s="40">
        <v>30</v>
      </c>
      <c r="B32" s="95" t="s">
        <v>30</v>
      </c>
      <c r="C32" s="31">
        <v>24425</v>
      </c>
      <c r="D32" s="31">
        <v>20685</v>
      </c>
      <c r="E32" s="31">
        <v>21365</v>
      </c>
      <c r="F32" s="31"/>
      <c r="G32" s="31"/>
      <c r="H32" s="31"/>
      <c r="I32" s="92">
        <f t="shared" si="0"/>
        <v>7.1463668927703788E-3</v>
      </c>
      <c r="J32" s="92">
        <f t="shared" si="1"/>
        <v>-0.12528147389969294</v>
      </c>
      <c r="K32" s="90">
        <f t="shared" si="2"/>
        <v>-3060</v>
      </c>
      <c r="L32" s="93">
        <f t="shared" si="4"/>
        <v>-0.15756140260542711</v>
      </c>
      <c r="M32" s="41">
        <f t="shared" si="3"/>
        <v>680</v>
      </c>
      <c r="N32" s="41">
        <f t="shared" si="5"/>
        <v>0</v>
      </c>
    </row>
    <row r="33" spans="1:14">
      <c r="A33" s="40">
        <v>31</v>
      </c>
      <c r="B33" s="95" t="s">
        <v>31</v>
      </c>
      <c r="C33" s="31">
        <v>49666</v>
      </c>
      <c r="D33" s="31">
        <v>50050</v>
      </c>
      <c r="E33" s="31">
        <v>49953</v>
      </c>
      <c r="F33" s="31"/>
      <c r="G33" s="31"/>
      <c r="H33" s="31"/>
      <c r="I33" s="92">
        <f t="shared" si="0"/>
        <v>1.6708751013084892E-2</v>
      </c>
      <c r="J33" s="92">
        <f t="shared" si="1"/>
        <v>5.7786010550477185E-3</v>
      </c>
      <c r="K33" s="90">
        <f t="shared" si="2"/>
        <v>287</v>
      </c>
      <c r="L33" s="93">
        <f t="shared" si="4"/>
        <v>1.477781782606457E-2</v>
      </c>
      <c r="M33" s="41">
        <f t="shared" si="3"/>
        <v>-97</v>
      </c>
      <c r="N33" s="41">
        <f t="shared" si="5"/>
        <v>0</v>
      </c>
    </row>
    <row r="34" spans="1:14">
      <c r="A34" s="40">
        <v>32</v>
      </c>
      <c r="B34" s="95" t="s">
        <v>32</v>
      </c>
      <c r="C34" s="31">
        <v>23135</v>
      </c>
      <c r="D34" s="31">
        <v>25979</v>
      </c>
      <c r="E34" s="31">
        <v>26730</v>
      </c>
      <c r="F34" s="31"/>
      <c r="G34" s="31"/>
      <c r="H34" s="31"/>
      <c r="I34" s="92">
        <f t="shared" si="0"/>
        <v>8.9409027401709442E-3</v>
      </c>
      <c r="J34" s="92">
        <f t="shared" si="1"/>
        <v>0.15539226280527341</v>
      </c>
      <c r="K34" s="90">
        <f t="shared" si="2"/>
        <v>3595</v>
      </c>
      <c r="L34" s="93">
        <f t="shared" si="4"/>
        <v>0.18510890273415376</v>
      </c>
      <c r="M34" s="41">
        <f t="shared" si="3"/>
        <v>751</v>
      </c>
      <c r="N34" s="41">
        <f t="shared" si="5"/>
        <v>0</v>
      </c>
    </row>
    <row r="35" spans="1:14">
      <c r="A35" s="40">
        <v>33</v>
      </c>
      <c r="B35" s="95" t="s">
        <v>33</v>
      </c>
      <c r="C35" s="31">
        <v>62262</v>
      </c>
      <c r="D35" s="31">
        <v>61621</v>
      </c>
      <c r="E35" s="31">
        <v>61743</v>
      </c>
      <c r="F35" s="31"/>
      <c r="G35" s="31"/>
      <c r="H35" s="31"/>
      <c r="I35" s="92">
        <f t="shared" si="0"/>
        <v>2.0652381514641775E-2</v>
      </c>
      <c r="J35" s="92">
        <f t="shared" si="1"/>
        <v>-8.3357425074684407E-3</v>
      </c>
      <c r="K35" s="90">
        <f t="shared" si="2"/>
        <v>-519</v>
      </c>
      <c r="L35" s="93">
        <f t="shared" si="4"/>
        <v>-2.6723649657587147E-2</v>
      </c>
      <c r="M35" s="41">
        <f t="shared" si="3"/>
        <v>122</v>
      </c>
      <c r="N35" s="41">
        <f t="shared" si="5"/>
        <v>0</v>
      </c>
    </row>
    <row r="36" spans="1:14">
      <c r="A36" s="40">
        <v>34</v>
      </c>
      <c r="B36" s="95" t="s">
        <v>34</v>
      </c>
      <c r="C36" s="31">
        <v>342712</v>
      </c>
      <c r="D36" s="31">
        <v>340465</v>
      </c>
      <c r="E36" s="31">
        <v>344239</v>
      </c>
      <c r="F36" s="31"/>
      <c r="G36" s="31"/>
      <c r="H36" s="31"/>
      <c r="I36" s="92">
        <f t="shared" si="0"/>
        <v>0.1151443104516912</v>
      </c>
      <c r="J36" s="92">
        <f t="shared" si="1"/>
        <v>4.4556362193328512E-3</v>
      </c>
      <c r="K36" s="90">
        <f t="shared" si="2"/>
        <v>1527</v>
      </c>
      <c r="L36" s="93">
        <f t="shared" si="4"/>
        <v>7.8626229339374909E-2</v>
      </c>
      <c r="M36" s="41">
        <f t="shared" si="3"/>
        <v>3774</v>
      </c>
      <c r="N36" s="41">
        <f t="shared" si="5"/>
        <v>0</v>
      </c>
    </row>
    <row r="37" spans="1:14">
      <c r="A37" s="40">
        <v>35</v>
      </c>
      <c r="B37" s="95" t="s">
        <v>35</v>
      </c>
      <c r="C37" s="31">
        <v>159247</v>
      </c>
      <c r="D37" s="31">
        <v>163030</v>
      </c>
      <c r="E37" s="31">
        <v>163289</v>
      </c>
      <c r="F37" s="31"/>
      <c r="G37" s="31"/>
      <c r="H37" s="31"/>
      <c r="I37" s="92">
        <f t="shared" si="0"/>
        <v>5.4618446222961962E-2</v>
      </c>
      <c r="J37" s="92">
        <f t="shared" si="1"/>
        <v>2.5381953820166156E-2</v>
      </c>
      <c r="K37" s="90">
        <f t="shared" si="2"/>
        <v>4042</v>
      </c>
      <c r="L37" s="93">
        <f t="shared" si="4"/>
        <v>0.2081252252716132</v>
      </c>
      <c r="M37" s="41">
        <f t="shared" si="3"/>
        <v>259</v>
      </c>
      <c r="N37" s="41">
        <f t="shared" si="5"/>
        <v>0</v>
      </c>
    </row>
    <row r="38" spans="1:14">
      <c r="A38" s="40">
        <v>36</v>
      </c>
      <c r="B38" s="95" t="s">
        <v>36</v>
      </c>
      <c r="C38" s="31">
        <v>13372</v>
      </c>
      <c r="D38" s="31">
        <v>13001</v>
      </c>
      <c r="E38" s="31">
        <v>12991</v>
      </c>
      <c r="F38" s="31"/>
      <c r="G38" s="31"/>
      <c r="H38" s="31"/>
      <c r="I38" s="92">
        <f t="shared" si="0"/>
        <v>4.3453523193999529E-3</v>
      </c>
      <c r="J38" s="92">
        <f t="shared" si="1"/>
        <v>-2.8492372120849537E-2</v>
      </c>
      <c r="K38" s="90">
        <f t="shared" si="2"/>
        <v>-381</v>
      </c>
      <c r="L38" s="93">
        <f t="shared" si="4"/>
        <v>-1.9617939344009062E-2</v>
      </c>
      <c r="M38" s="41">
        <f t="shared" si="3"/>
        <v>-10</v>
      </c>
      <c r="N38" s="41">
        <f t="shared" si="5"/>
        <v>0</v>
      </c>
    </row>
    <row r="39" spans="1:14">
      <c r="A39" s="40">
        <v>37</v>
      </c>
      <c r="B39" s="95" t="s">
        <v>37</v>
      </c>
      <c r="C39" s="31">
        <v>17594</v>
      </c>
      <c r="D39" s="31">
        <v>19682</v>
      </c>
      <c r="E39" s="31">
        <v>18642</v>
      </c>
      <c r="F39" s="31"/>
      <c r="G39" s="31"/>
      <c r="H39" s="31"/>
      <c r="I39" s="92">
        <f t="shared" si="0"/>
        <v>6.2355521467365033E-3</v>
      </c>
      <c r="J39" s="92">
        <f t="shared" si="1"/>
        <v>5.9565761054905082E-2</v>
      </c>
      <c r="K39" s="90">
        <f t="shared" si="2"/>
        <v>1048</v>
      </c>
      <c r="L39" s="93">
        <f t="shared" si="4"/>
        <v>5.3962205859636479E-2</v>
      </c>
      <c r="M39" s="41">
        <f t="shared" si="3"/>
        <v>-1040</v>
      </c>
      <c r="N39" s="41">
        <f t="shared" si="5"/>
        <v>0</v>
      </c>
    </row>
    <row r="40" spans="1:14">
      <c r="A40" s="40">
        <v>38</v>
      </c>
      <c r="B40" s="95" t="s">
        <v>38</v>
      </c>
      <c r="C40" s="31">
        <v>50693</v>
      </c>
      <c r="D40" s="31">
        <v>51156</v>
      </c>
      <c r="E40" s="31">
        <v>51221</v>
      </c>
      <c r="F40" s="31"/>
      <c r="G40" s="31"/>
      <c r="H40" s="31"/>
      <c r="I40" s="92">
        <f t="shared" si="0"/>
        <v>1.7132883623430451E-2</v>
      </c>
      <c r="J40" s="92">
        <f t="shared" si="1"/>
        <v>1.0415639240131773E-2</v>
      </c>
      <c r="K40" s="90">
        <f t="shared" si="2"/>
        <v>528</v>
      </c>
      <c r="L40" s="93">
        <f t="shared" si="4"/>
        <v>2.7187065547603109E-2</v>
      </c>
      <c r="M40" s="41">
        <f t="shared" si="3"/>
        <v>65</v>
      </c>
      <c r="N40" s="41">
        <f t="shared" si="5"/>
        <v>0</v>
      </c>
    </row>
    <row r="41" spans="1:14">
      <c r="A41" s="40">
        <v>39</v>
      </c>
      <c r="B41" s="95" t="s">
        <v>39</v>
      </c>
      <c r="C41" s="31">
        <v>13238</v>
      </c>
      <c r="D41" s="31">
        <v>13011</v>
      </c>
      <c r="E41" s="31">
        <v>13009</v>
      </c>
      <c r="F41" s="31"/>
      <c r="G41" s="31"/>
      <c r="H41" s="31"/>
      <c r="I41" s="92">
        <f t="shared" si="0"/>
        <v>4.3513731293259939E-3</v>
      </c>
      <c r="J41" s="92">
        <f t="shared" si="1"/>
        <v>-1.7298685602054692E-2</v>
      </c>
      <c r="K41" s="90">
        <f t="shared" si="2"/>
        <v>-229</v>
      </c>
      <c r="L41" s="93">
        <f t="shared" si="4"/>
        <v>-1.1791359868183925E-2</v>
      </c>
      <c r="M41" s="41">
        <f t="shared" si="3"/>
        <v>-2</v>
      </c>
      <c r="N41" s="41">
        <f t="shared" si="5"/>
        <v>0</v>
      </c>
    </row>
    <row r="42" spans="1:14">
      <c r="A42" s="40">
        <v>40</v>
      </c>
      <c r="B42" s="95" t="s">
        <v>40</v>
      </c>
      <c r="C42" s="31">
        <v>11630</v>
      </c>
      <c r="D42" s="31">
        <v>12252</v>
      </c>
      <c r="E42" s="31">
        <v>11806</v>
      </c>
      <c r="F42" s="31"/>
      <c r="G42" s="31"/>
      <c r="H42" s="31"/>
      <c r="I42" s="92">
        <f t="shared" si="0"/>
        <v>3.9489823326022506E-3</v>
      </c>
      <c r="J42" s="92">
        <f t="shared" si="1"/>
        <v>1.5133276010318143E-2</v>
      </c>
      <c r="K42" s="90">
        <f t="shared" si="2"/>
        <v>176</v>
      </c>
      <c r="L42" s="93">
        <f t="shared" si="4"/>
        <v>9.0623551825343707E-3</v>
      </c>
      <c r="M42" s="41">
        <f t="shared" si="3"/>
        <v>-446</v>
      </c>
      <c r="N42" s="41">
        <f t="shared" si="5"/>
        <v>0</v>
      </c>
    </row>
    <row r="43" spans="1:14">
      <c r="A43" s="40">
        <v>41</v>
      </c>
      <c r="B43" s="95" t="s">
        <v>41</v>
      </c>
      <c r="C43" s="31">
        <v>58076</v>
      </c>
      <c r="D43" s="31">
        <v>58532</v>
      </c>
      <c r="E43" s="31">
        <v>58570</v>
      </c>
      <c r="F43" s="31"/>
      <c r="G43" s="31"/>
      <c r="H43" s="31"/>
      <c r="I43" s="92">
        <f t="shared" si="0"/>
        <v>1.9591046520456873E-2</v>
      </c>
      <c r="J43" s="92">
        <f t="shared" si="1"/>
        <v>8.5060954611199113E-3</v>
      </c>
      <c r="K43" s="90">
        <f t="shared" si="2"/>
        <v>494</v>
      </c>
      <c r="L43" s="93">
        <f t="shared" si="4"/>
        <v>2.5436383296431699E-2</v>
      </c>
      <c r="M43" s="41">
        <f t="shared" si="3"/>
        <v>38</v>
      </c>
      <c r="N43" s="41">
        <f t="shared" si="5"/>
        <v>0</v>
      </c>
    </row>
    <row r="44" spans="1:14">
      <c r="A44" s="40">
        <v>42</v>
      </c>
      <c r="B44" s="95" t="s">
        <v>42</v>
      </c>
      <c r="C44" s="31">
        <v>76515</v>
      </c>
      <c r="D44" s="31">
        <v>76309</v>
      </c>
      <c r="E44" s="31">
        <v>76799</v>
      </c>
      <c r="F44" s="31"/>
      <c r="G44" s="31"/>
      <c r="H44" s="31"/>
      <c r="I44" s="92">
        <f t="shared" si="0"/>
        <v>2.5688454528334768E-2</v>
      </c>
      <c r="J44" s="92">
        <f t="shared" si="1"/>
        <v>3.7116905181990459E-3</v>
      </c>
      <c r="K44" s="90">
        <f t="shared" si="2"/>
        <v>284</v>
      </c>
      <c r="L44" s="93">
        <f t="shared" si="4"/>
        <v>1.4623345862725914E-2</v>
      </c>
      <c r="M44" s="41">
        <f t="shared" si="3"/>
        <v>490</v>
      </c>
      <c r="N44" s="41">
        <f t="shared" si="5"/>
        <v>0</v>
      </c>
    </row>
    <row r="45" spans="1:14">
      <c r="A45" s="40">
        <v>43</v>
      </c>
      <c r="B45" s="95" t="s">
        <v>43</v>
      </c>
      <c r="C45" s="31">
        <v>21952</v>
      </c>
      <c r="D45" s="31">
        <v>21573</v>
      </c>
      <c r="E45" s="31">
        <v>21863</v>
      </c>
      <c r="F45" s="31"/>
      <c r="G45" s="31"/>
      <c r="H45" s="31"/>
      <c r="I45" s="92">
        <f t="shared" si="0"/>
        <v>7.3129426340575142E-3</v>
      </c>
      <c r="J45" s="92">
        <f t="shared" si="1"/>
        <v>-4.0543002915451893E-3</v>
      </c>
      <c r="K45" s="90">
        <f t="shared" si="2"/>
        <v>-89</v>
      </c>
      <c r="L45" s="93">
        <f t="shared" si="4"/>
        <v>-4.5826682457134034E-3</v>
      </c>
      <c r="M45" s="41">
        <f t="shared" si="3"/>
        <v>290</v>
      </c>
      <c r="N45" s="41">
        <f t="shared" si="5"/>
        <v>0</v>
      </c>
    </row>
    <row r="46" spans="1:14">
      <c r="A46" s="40">
        <v>44</v>
      </c>
      <c r="B46" s="95" t="s">
        <v>44</v>
      </c>
      <c r="C46" s="31">
        <v>38194</v>
      </c>
      <c r="D46" s="31">
        <v>38943</v>
      </c>
      <c r="E46" s="31">
        <v>39064</v>
      </c>
      <c r="F46" s="31"/>
      <c r="G46" s="31"/>
      <c r="H46" s="31"/>
      <c r="I46" s="92">
        <f t="shared" si="0"/>
        <v>1.3066495497270399E-2</v>
      </c>
      <c r="J46" s="92">
        <f t="shared" si="1"/>
        <v>2.2778446876472746E-2</v>
      </c>
      <c r="K46" s="90">
        <f t="shared" si="2"/>
        <v>870</v>
      </c>
      <c r="L46" s="93">
        <f t="shared" si="4"/>
        <v>4.4796869368209667E-2</v>
      </c>
      <c r="M46" s="41">
        <f t="shared" si="3"/>
        <v>121</v>
      </c>
      <c r="N46" s="41">
        <f t="shared" si="5"/>
        <v>0</v>
      </c>
    </row>
    <row r="47" spans="1:14">
      <c r="A47" s="40">
        <v>45</v>
      </c>
      <c r="B47" s="95" t="s">
        <v>45</v>
      </c>
      <c r="C47" s="31">
        <v>42747</v>
      </c>
      <c r="D47" s="31">
        <v>45040</v>
      </c>
      <c r="E47" s="31">
        <v>44614</v>
      </c>
      <c r="F47" s="31"/>
      <c r="G47" s="31"/>
      <c r="H47" s="31"/>
      <c r="I47" s="92">
        <f t="shared" si="0"/>
        <v>1.4922911891133053E-2</v>
      </c>
      <c r="J47" s="92">
        <f t="shared" si="1"/>
        <v>4.3675579572835521E-2</v>
      </c>
      <c r="K47" s="90">
        <f t="shared" si="2"/>
        <v>1867</v>
      </c>
      <c r="L47" s="93">
        <f t="shared" si="4"/>
        <v>9.613305185108903E-2</v>
      </c>
      <c r="M47" s="41">
        <f t="shared" si="3"/>
        <v>-426</v>
      </c>
      <c r="N47" s="41">
        <f t="shared" si="5"/>
        <v>0</v>
      </c>
    </row>
    <row r="48" spans="1:14">
      <c r="A48" s="40">
        <v>46</v>
      </c>
      <c r="B48" s="95" t="s">
        <v>46</v>
      </c>
      <c r="C48" s="31">
        <v>36118</v>
      </c>
      <c r="D48" s="31">
        <v>37188</v>
      </c>
      <c r="E48" s="31">
        <v>37211</v>
      </c>
      <c r="F48" s="31"/>
      <c r="G48" s="31"/>
      <c r="H48" s="31"/>
      <c r="I48" s="92">
        <f t="shared" si="0"/>
        <v>1.2446686564328508E-2</v>
      </c>
      <c r="J48" s="92">
        <f t="shared" si="1"/>
        <v>3.0261919264632592E-2</v>
      </c>
      <c r="K48" s="90">
        <f t="shared" si="2"/>
        <v>1093</v>
      </c>
      <c r="L48" s="93">
        <f t="shared" si="4"/>
        <v>5.6279285309716286E-2</v>
      </c>
      <c r="M48" s="41">
        <f t="shared" si="3"/>
        <v>23</v>
      </c>
      <c r="N48" s="41">
        <f t="shared" si="5"/>
        <v>0</v>
      </c>
    </row>
    <row r="49" spans="1:14">
      <c r="A49" s="40">
        <v>47</v>
      </c>
      <c r="B49" s="95" t="s">
        <v>47</v>
      </c>
      <c r="C49" s="31">
        <v>28034</v>
      </c>
      <c r="D49" s="31">
        <v>28176</v>
      </c>
      <c r="E49" s="31">
        <v>28221</v>
      </c>
      <c r="F49" s="31"/>
      <c r="G49" s="31"/>
      <c r="H49" s="31"/>
      <c r="I49" s="92">
        <f t="shared" si="0"/>
        <v>9.4396264957113431E-3</v>
      </c>
      <c r="J49" s="92">
        <f t="shared" si="1"/>
        <v>6.670471570236142E-3</v>
      </c>
      <c r="K49" s="90">
        <f t="shared" si="2"/>
        <v>187</v>
      </c>
      <c r="L49" s="93">
        <f t="shared" si="4"/>
        <v>9.6287523814427688E-3</v>
      </c>
      <c r="M49" s="41">
        <f t="shared" si="3"/>
        <v>45</v>
      </c>
      <c r="N49" s="41">
        <f t="shared" si="5"/>
        <v>0</v>
      </c>
    </row>
    <row r="50" spans="1:14">
      <c r="A50" s="40">
        <v>48</v>
      </c>
      <c r="B50" s="95" t="s">
        <v>48</v>
      </c>
      <c r="C50" s="31">
        <v>36375</v>
      </c>
      <c r="D50" s="31">
        <v>37173</v>
      </c>
      <c r="E50" s="31">
        <v>37274</v>
      </c>
      <c r="F50" s="31"/>
      <c r="G50" s="31"/>
      <c r="H50" s="31"/>
      <c r="I50" s="92">
        <f t="shared" si="0"/>
        <v>1.2467759399069651E-2</v>
      </c>
      <c r="J50" s="92">
        <f t="shared" si="1"/>
        <v>2.4714776632302406E-2</v>
      </c>
      <c r="K50" s="90">
        <f t="shared" si="2"/>
        <v>899</v>
      </c>
      <c r="L50" s="93">
        <f t="shared" si="4"/>
        <v>4.6290098347149991E-2</v>
      </c>
      <c r="M50" s="41">
        <f t="shared" si="3"/>
        <v>101</v>
      </c>
      <c r="N50" s="41">
        <f t="shared" si="5"/>
        <v>0</v>
      </c>
    </row>
    <row r="51" spans="1:14">
      <c r="A51" s="40">
        <v>49</v>
      </c>
      <c r="B51" s="95" t="s">
        <v>49</v>
      </c>
      <c r="C51" s="31">
        <v>14934</v>
      </c>
      <c r="D51" s="31">
        <v>13723</v>
      </c>
      <c r="E51" s="31">
        <v>13723</v>
      </c>
      <c r="F51" s="31"/>
      <c r="G51" s="31"/>
      <c r="H51" s="31"/>
      <c r="I51" s="92">
        <f t="shared" si="0"/>
        <v>4.5901985897256218E-3</v>
      </c>
      <c r="J51" s="92">
        <f t="shared" si="1"/>
        <v>-8.1090129904914959E-2</v>
      </c>
      <c r="K51" s="90">
        <f t="shared" si="2"/>
        <v>-1211</v>
      </c>
      <c r="L51" s="93">
        <f t="shared" si="4"/>
        <v>-6.2355182534370009E-2</v>
      </c>
      <c r="M51" s="41">
        <f t="shared" si="3"/>
        <v>0</v>
      </c>
      <c r="N51" s="41">
        <f t="shared" si="5"/>
        <v>0</v>
      </c>
    </row>
    <row r="52" spans="1:14">
      <c r="A52" s="40">
        <v>50</v>
      </c>
      <c r="B52" s="95" t="s">
        <v>50</v>
      </c>
      <c r="C52" s="31">
        <v>12090</v>
      </c>
      <c r="D52" s="31">
        <v>12058</v>
      </c>
      <c r="E52" s="31">
        <v>12143</v>
      </c>
      <c r="F52" s="31"/>
      <c r="G52" s="31"/>
      <c r="H52" s="31"/>
      <c r="I52" s="92">
        <f t="shared" si="0"/>
        <v>4.061705273995353E-3</v>
      </c>
      <c r="J52" s="92">
        <f t="shared" si="1"/>
        <v>4.3837882547559971E-3</v>
      </c>
      <c r="K52" s="90">
        <f t="shared" si="2"/>
        <v>53</v>
      </c>
      <c r="L52" s="93">
        <f t="shared" si="4"/>
        <v>2.7290046856495546E-3</v>
      </c>
      <c r="M52" s="41">
        <f t="shared" si="3"/>
        <v>85</v>
      </c>
      <c r="N52" s="41">
        <f t="shared" si="5"/>
        <v>0</v>
      </c>
    </row>
    <row r="53" spans="1:14">
      <c r="A53" s="40">
        <v>51</v>
      </c>
      <c r="B53" s="95" t="s">
        <v>51</v>
      </c>
      <c r="C53" s="31">
        <v>13880</v>
      </c>
      <c r="D53" s="31">
        <v>14724</v>
      </c>
      <c r="E53" s="31">
        <v>13955</v>
      </c>
      <c r="F53" s="31"/>
      <c r="G53" s="31"/>
      <c r="H53" s="31"/>
      <c r="I53" s="92">
        <f t="shared" si="0"/>
        <v>4.6678001398834839E-3</v>
      </c>
      <c r="J53" s="92">
        <f t="shared" si="1"/>
        <v>5.4034582132564844E-3</v>
      </c>
      <c r="K53" s="90">
        <f t="shared" si="2"/>
        <v>75</v>
      </c>
      <c r="L53" s="93">
        <f t="shared" si="4"/>
        <v>3.861799083466351E-3</v>
      </c>
      <c r="M53" s="41">
        <f t="shared" si="3"/>
        <v>-769</v>
      </c>
      <c r="N53" s="41">
        <f t="shared" si="5"/>
        <v>0</v>
      </c>
    </row>
    <row r="54" spans="1:14">
      <c r="A54" s="40">
        <v>52</v>
      </c>
      <c r="B54" s="95" t="s">
        <v>52</v>
      </c>
      <c r="C54" s="31">
        <v>25214</v>
      </c>
      <c r="D54" s="31">
        <v>25272</v>
      </c>
      <c r="E54" s="31">
        <v>25323</v>
      </c>
      <c r="F54" s="31"/>
      <c r="G54" s="31"/>
      <c r="H54" s="31"/>
      <c r="I54" s="92">
        <f t="shared" si="0"/>
        <v>8.4702760976187366E-3</v>
      </c>
      <c r="J54" s="92">
        <f t="shared" si="1"/>
        <v>4.3229951614182595E-3</v>
      </c>
      <c r="K54" s="90">
        <f t="shared" si="2"/>
        <v>109</v>
      </c>
      <c r="L54" s="93">
        <f t="shared" si="4"/>
        <v>5.6124813346377636E-3</v>
      </c>
      <c r="M54" s="41">
        <f t="shared" si="3"/>
        <v>51</v>
      </c>
      <c r="N54" s="41">
        <f t="shared" si="5"/>
        <v>0</v>
      </c>
    </row>
    <row r="55" spans="1:14">
      <c r="A55" s="40">
        <v>53</v>
      </c>
      <c r="B55" s="95" t="s">
        <v>53</v>
      </c>
      <c r="C55" s="31">
        <v>15198</v>
      </c>
      <c r="D55" s="31">
        <v>15331</v>
      </c>
      <c r="E55" s="31">
        <v>15321</v>
      </c>
      <c r="F55" s="31"/>
      <c r="G55" s="31"/>
      <c r="H55" s="31"/>
      <c r="I55" s="92">
        <f t="shared" si="0"/>
        <v>5.1247127153819317E-3</v>
      </c>
      <c r="J55" s="92">
        <f t="shared" si="1"/>
        <v>8.0931701539676271E-3</v>
      </c>
      <c r="K55" s="90">
        <f t="shared" si="2"/>
        <v>123</v>
      </c>
      <c r="L55" s="93">
        <f t="shared" si="4"/>
        <v>6.3333504968848152E-3</v>
      </c>
      <c r="M55" s="41">
        <f t="shared" si="3"/>
        <v>-10</v>
      </c>
      <c r="N55" s="41">
        <f t="shared" si="5"/>
        <v>0</v>
      </c>
    </row>
    <row r="56" spans="1:14">
      <c r="A56" s="40">
        <v>54</v>
      </c>
      <c r="B56" s="95" t="s">
        <v>54</v>
      </c>
      <c r="C56" s="31">
        <v>29901</v>
      </c>
      <c r="D56" s="31">
        <v>29698</v>
      </c>
      <c r="E56" s="31">
        <v>29918</v>
      </c>
      <c r="F56" s="31"/>
      <c r="G56" s="31"/>
      <c r="H56" s="31"/>
      <c r="I56" s="92">
        <f t="shared" si="0"/>
        <v>1.000725507596088E-2</v>
      </c>
      <c r="J56" s="92">
        <f t="shared" si="1"/>
        <v>5.6854285809839139E-4</v>
      </c>
      <c r="K56" s="90">
        <f t="shared" si="2"/>
        <v>17</v>
      </c>
      <c r="L56" s="93">
        <f t="shared" si="4"/>
        <v>8.7534112558570619E-4</v>
      </c>
      <c r="M56" s="41">
        <f t="shared" si="3"/>
        <v>220</v>
      </c>
      <c r="N56" s="41">
        <f t="shared" si="5"/>
        <v>0</v>
      </c>
    </row>
    <row r="57" spans="1:14">
      <c r="A57" s="40">
        <v>55</v>
      </c>
      <c r="B57" s="95" t="s">
        <v>55</v>
      </c>
      <c r="C57" s="31">
        <v>52804</v>
      </c>
      <c r="D57" s="31">
        <v>54208</v>
      </c>
      <c r="E57" s="31">
        <v>53902</v>
      </c>
      <c r="F57" s="31"/>
      <c r="G57" s="31"/>
      <c r="H57" s="31"/>
      <c r="I57" s="92">
        <f t="shared" si="0"/>
        <v>1.8029649812970231E-2</v>
      </c>
      <c r="J57" s="92">
        <f t="shared" si="1"/>
        <v>2.0793879251571851E-2</v>
      </c>
      <c r="K57" s="90">
        <f t="shared" si="2"/>
        <v>1098</v>
      </c>
      <c r="L57" s="93">
        <f t="shared" si="4"/>
        <v>5.6536738581947375E-2</v>
      </c>
      <c r="M57" s="41">
        <f t="shared" si="3"/>
        <v>-306</v>
      </c>
      <c r="N57" s="41">
        <f t="shared" si="5"/>
        <v>0</v>
      </c>
    </row>
    <row r="58" spans="1:14">
      <c r="A58" s="40">
        <v>56</v>
      </c>
      <c r="B58" s="95" t="s">
        <v>56</v>
      </c>
      <c r="C58" s="31">
        <v>14928</v>
      </c>
      <c r="D58" s="31">
        <v>15014</v>
      </c>
      <c r="E58" s="31">
        <v>15073</v>
      </c>
      <c r="F58" s="31"/>
      <c r="G58" s="31"/>
      <c r="H58" s="31"/>
      <c r="I58" s="92">
        <f t="shared" si="0"/>
        <v>5.0417593341786993E-3</v>
      </c>
      <c r="J58" s="92">
        <f t="shared" si="1"/>
        <v>9.7132904608788848E-3</v>
      </c>
      <c r="K58" s="90">
        <f t="shared" si="2"/>
        <v>145</v>
      </c>
      <c r="L58" s="93">
        <f t="shared" si="4"/>
        <v>7.4661448947016115E-3</v>
      </c>
      <c r="M58" s="41">
        <f t="shared" si="3"/>
        <v>59</v>
      </c>
      <c r="N58" s="41">
        <f t="shared" si="5"/>
        <v>0</v>
      </c>
    </row>
    <row r="59" spans="1:14">
      <c r="A59" s="40">
        <v>57</v>
      </c>
      <c r="B59" s="95" t="s">
        <v>57</v>
      </c>
      <c r="C59" s="31">
        <v>10080</v>
      </c>
      <c r="D59" s="31">
        <v>10027</v>
      </c>
      <c r="E59" s="31">
        <v>10033</v>
      </c>
      <c r="F59" s="31"/>
      <c r="G59" s="31"/>
      <c r="H59" s="31"/>
      <c r="I59" s="92">
        <f t="shared" si="0"/>
        <v>3.3559325548872085E-3</v>
      </c>
      <c r="J59" s="92">
        <f t="shared" si="1"/>
        <v>-4.6626984126984126E-3</v>
      </c>
      <c r="K59" s="90">
        <f t="shared" si="2"/>
        <v>-47</v>
      </c>
      <c r="L59" s="93">
        <f t="shared" si="4"/>
        <v>-2.4200607589722465E-3</v>
      </c>
      <c r="M59" s="41">
        <f t="shared" si="3"/>
        <v>6</v>
      </c>
      <c r="N59" s="41">
        <f t="shared" si="5"/>
        <v>0</v>
      </c>
    </row>
    <row r="60" spans="1:14">
      <c r="A60" s="40">
        <v>58</v>
      </c>
      <c r="B60" s="95" t="s">
        <v>58</v>
      </c>
      <c r="C60" s="31">
        <v>29096</v>
      </c>
      <c r="D60" s="31">
        <v>29885</v>
      </c>
      <c r="E60" s="31">
        <v>29815</v>
      </c>
      <c r="F60" s="31"/>
      <c r="G60" s="31"/>
      <c r="H60" s="31"/>
      <c r="I60" s="92">
        <f t="shared" si="0"/>
        <v>9.9728026636063116E-3</v>
      </c>
      <c r="J60" s="92">
        <f t="shared" si="1"/>
        <v>2.471130052240858E-2</v>
      </c>
      <c r="K60" s="90">
        <f t="shared" si="2"/>
        <v>719</v>
      </c>
      <c r="L60" s="93">
        <f t="shared" si="4"/>
        <v>3.7021780546830751E-2</v>
      </c>
      <c r="M60" s="41">
        <f t="shared" si="3"/>
        <v>-70</v>
      </c>
      <c r="N60" s="41">
        <f t="shared" si="5"/>
        <v>0</v>
      </c>
    </row>
    <row r="61" spans="1:14">
      <c r="A61" s="40">
        <v>59</v>
      </c>
      <c r="B61" s="95" t="s">
        <v>59</v>
      </c>
      <c r="C61" s="31">
        <v>27968</v>
      </c>
      <c r="D61" s="31">
        <v>27949</v>
      </c>
      <c r="E61" s="31">
        <v>27956</v>
      </c>
      <c r="F61" s="31"/>
      <c r="G61" s="31"/>
      <c r="H61" s="31"/>
      <c r="I61" s="92">
        <f t="shared" si="0"/>
        <v>9.3509867940224055E-3</v>
      </c>
      <c r="J61" s="92">
        <f t="shared" si="1"/>
        <v>-4.2906178489702515E-4</v>
      </c>
      <c r="K61" s="90">
        <f t="shared" si="2"/>
        <v>-12</v>
      </c>
      <c r="L61" s="93">
        <f t="shared" si="4"/>
        <v>-6.1788785335461615E-4</v>
      </c>
      <c r="M61" s="41">
        <f t="shared" si="3"/>
        <v>7</v>
      </c>
      <c r="N61" s="41">
        <f t="shared" si="5"/>
        <v>0</v>
      </c>
    </row>
    <row r="62" spans="1:14">
      <c r="A62" s="40">
        <v>60</v>
      </c>
      <c r="B62" s="95" t="s">
        <v>60</v>
      </c>
      <c r="C62" s="31">
        <v>25144</v>
      </c>
      <c r="D62" s="31">
        <v>24536</v>
      </c>
      <c r="E62" s="31">
        <v>24632</v>
      </c>
      <c r="F62" s="31"/>
      <c r="G62" s="31"/>
      <c r="H62" s="31"/>
      <c r="I62" s="92">
        <f t="shared" si="0"/>
        <v>8.2391438943468266E-3</v>
      </c>
      <c r="J62" s="92">
        <f t="shared" si="1"/>
        <v>-2.0362710785873369E-2</v>
      </c>
      <c r="K62" s="90">
        <f t="shared" si="2"/>
        <v>-512</v>
      </c>
      <c r="L62" s="93">
        <f t="shared" si="4"/>
        <v>-2.6363215076463622E-2</v>
      </c>
      <c r="M62" s="41">
        <f t="shared" si="3"/>
        <v>96</v>
      </c>
      <c r="N62" s="41">
        <f t="shared" si="5"/>
        <v>0</v>
      </c>
    </row>
    <row r="63" spans="1:14">
      <c r="A63" s="40">
        <v>61</v>
      </c>
      <c r="B63" s="95" t="s">
        <v>61</v>
      </c>
      <c r="C63" s="31">
        <v>36431</v>
      </c>
      <c r="D63" s="31">
        <v>36803</v>
      </c>
      <c r="E63" s="31">
        <v>37049</v>
      </c>
      <c r="F63" s="31"/>
      <c r="G63" s="31"/>
      <c r="H63" s="31"/>
      <c r="I63" s="92">
        <f t="shared" si="0"/>
        <v>1.2392499274994138E-2</v>
      </c>
      <c r="J63" s="92">
        <f t="shared" si="1"/>
        <v>1.6963574977354449E-2</v>
      </c>
      <c r="K63" s="90">
        <f t="shared" si="2"/>
        <v>618</v>
      </c>
      <c r="L63" s="93">
        <f t="shared" si="4"/>
        <v>3.1821224447762732E-2</v>
      </c>
      <c r="M63" s="41">
        <f t="shared" si="3"/>
        <v>246</v>
      </c>
      <c r="N63" s="41">
        <f t="shared" si="5"/>
        <v>0</v>
      </c>
    </row>
    <row r="64" spans="1:14">
      <c r="A64" s="40">
        <v>62</v>
      </c>
      <c r="B64" s="95" t="s">
        <v>62</v>
      </c>
      <c r="C64" s="31">
        <v>10327</v>
      </c>
      <c r="D64" s="31">
        <v>11648</v>
      </c>
      <c r="E64" s="31">
        <v>11850</v>
      </c>
      <c r="F64" s="31"/>
      <c r="G64" s="31"/>
      <c r="H64" s="31"/>
      <c r="I64" s="92">
        <f t="shared" si="0"/>
        <v>3.9636998679770177E-3</v>
      </c>
      <c r="J64" s="92">
        <f t="shared" si="1"/>
        <v>0.14747748620122011</v>
      </c>
      <c r="K64" s="90">
        <f t="shared" si="2"/>
        <v>1523</v>
      </c>
      <c r="L64" s="93">
        <f t="shared" si="4"/>
        <v>7.8420266721590026E-2</v>
      </c>
      <c r="M64" s="41">
        <f t="shared" si="3"/>
        <v>202</v>
      </c>
      <c r="N64" s="41">
        <f t="shared" si="5"/>
        <v>0</v>
      </c>
    </row>
    <row r="65" spans="1:15">
      <c r="A65" s="40">
        <v>63</v>
      </c>
      <c r="B65" s="95" t="s">
        <v>63</v>
      </c>
      <c r="C65" s="31">
        <v>50167</v>
      </c>
      <c r="D65" s="31">
        <v>46692</v>
      </c>
      <c r="E65" s="31">
        <v>46659</v>
      </c>
      <c r="F65" s="31"/>
      <c r="G65" s="31"/>
      <c r="H65" s="31"/>
      <c r="I65" s="92">
        <f t="shared" si="0"/>
        <v>1.5606942796619382E-2</v>
      </c>
      <c r="J65" s="92">
        <f t="shared" si="1"/>
        <v>-6.9926445671457338E-2</v>
      </c>
      <c r="K65" s="90">
        <f t="shared" si="2"/>
        <v>-3508</v>
      </c>
      <c r="L65" s="93">
        <f t="shared" si="4"/>
        <v>-0.18062921579733279</v>
      </c>
      <c r="M65" s="41">
        <f t="shared" si="3"/>
        <v>-33</v>
      </c>
      <c r="N65" s="41">
        <f t="shared" si="5"/>
        <v>0</v>
      </c>
    </row>
    <row r="66" spans="1:15">
      <c r="A66" s="40">
        <v>64</v>
      </c>
      <c r="B66" s="95" t="s">
        <v>64</v>
      </c>
      <c r="C66" s="31">
        <v>12914</v>
      </c>
      <c r="D66" s="31">
        <v>13016</v>
      </c>
      <c r="E66" s="31">
        <v>13032</v>
      </c>
      <c r="F66" s="31"/>
      <c r="G66" s="31"/>
      <c r="H66" s="31"/>
      <c r="I66" s="92">
        <f t="shared" si="0"/>
        <v>4.3590663864537128E-3</v>
      </c>
      <c r="J66" s="92">
        <f t="shared" si="1"/>
        <v>9.1373702958030042E-3</v>
      </c>
      <c r="K66" s="90">
        <f t="shared" si="2"/>
        <v>118</v>
      </c>
      <c r="L66" s="93">
        <f t="shared" si="4"/>
        <v>6.0758972246537256E-3</v>
      </c>
      <c r="M66" s="41">
        <f t="shared" si="3"/>
        <v>16</v>
      </c>
      <c r="N66" s="41">
        <f t="shared" si="5"/>
        <v>0</v>
      </c>
    </row>
    <row r="67" spans="1:15">
      <c r="A67" s="40">
        <v>65</v>
      </c>
      <c r="B67" s="95" t="s">
        <v>65</v>
      </c>
      <c r="C67" s="31">
        <v>38007</v>
      </c>
      <c r="D67" s="31">
        <v>36924</v>
      </c>
      <c r="E67" s="31">
        <v>37225</v>
      </c>
      <c r="F67" s="31"/>
      <c r="G67" s="31"/>
      <c r="H67" s="31"/>
      <c r="I67" s="92">
        <f t="shared" ref="I67:I84" si="6">E67/$E$84</f>
        <v>1.2451369416493207E-2</v>
      </c>
      <c r="J67" s="92">
        <f t="shared" ref="J67:J84" si="7">(E67-C67)/C67</f>
        <v>-2.057515720788276E-2</v>
      </c>
      <c r="K67" s="90">
        <f t="shared" ref="K67:K84" si="8">E67-C67</f>
        <v>-782</v>
      </c>
      <c r="L67" s="93">
        <f t="shared" si="4"/>
        <v>-4.0265691776942482E-2</v>
      </c>
      <c r="M67" s="41">
        <f t="shared" ref="M67:M84" si="9">E67-D67</f>
        <v>301</v>
      </c>
      <c r="N67" s="41">
        <f t="shared" si="5"/>
        <v>0</v>
      </c>
    </row>
    <row r="68" spans="1:15">
      <c r="A68" s="40">
        <v>66</v>
      </c>
      <c r="B68" s="95" t="s">
        <v>66</v>
      </c>
      <c r="C68" s="31">
        <v>18160</v>
      </c>
      <c r="D68" s="31">
        <v>17903</v>
      </c>
      <c r="E68" s="31">
        <v>17084</v>
      </c>
      <c r="F68" s="31"/>
      <c r="G68" s="31"/>
      <c r="H68" s="31"/>
      <c r="I68" s="92">
        <f t="shared" si="6"/>
        <v>5.7144175986936184E-3</v>
      </c>
      <c r="J68" s="92">
        <f t="shared" si="7"/>
        <v>-5.9251101321585904E-2</v>
      </c>
      <c r="K68" s="90">
        <f t="shared" si="8"/>
        <v>-1076</v>
      </c>
      <c r="L68" s="93">
        <f t="shared" ref="L68:L84" si="10">K68/$K$84</f>
        <v>-5.5403944184130582E-2</v>
      </c>
      <c r="M68" s="41">
        <f t="shared" si="9"/>
        <v>-819</v>
      </c>
      <c r="N68" s="41">
        <f t="shared" ref="N68:N84" si="11">H68-G68</f>
        <v>0</v>
      </c>
    </row>
    <row r="69" spans="1:15">
      <c r="A69" s="40">
        <v>67</v>
      </c>
      <c r="B69" s="95" t="s">
        <v>67</v>
      </c>
      <c r="C69" s="31">
        <v>22500</v>
      </c>
      <c r="D69" s="31">
        <v>22078</v>
      </c>
      <c r="E69" s="31">
        <v>22164</v>
      </c>
      <c r="F69" s="31"/>
      <c r="G69" s="31"/>
      <c r="H69" s="31"/>
      <c r="I69" s="92">
        <f t="shared" si="6"/>
        <v>7.4136239555985337E-3</v>
      </c>
      <c r="J69" s="92">
        <f t="shared" si="7"/>
        <v>-1.4933333333333333E-2</v>
      </c>
      <c r="K69" s="90">
        <f t="shared" si="8"/>
        <v>-336</v>
      </c>
      <c r="L69" s="93">
        <f t="shared" si="10"/>
        <v>-1.7300859893929252E-2</v>
      </c>
      <c r="M69" s="41">
        <f t="shared" si="9"/>
        <v>86</v>
      </c>
      <c r="N69" s="41">
        <f t="shared" si="11"/>
        <v>0</v>
      </c>
      <c r="O69" s="8"/>
    </row>
    <row r="70" spans="1:15">
      <c r="A70" s="40">
        <v>68</v>
      </c>
      <c r="B70" s="95" t="s">
        <v>68</v>
      </c>
      <c r="C70" s="31">
        <v>13896</v>
      </c>
      <c r="D70" s="31">
        <v>14096</v>
      </c>
      <c r="E70" s="31">
        <v>13462</v>
      </c>
      <c r="F70" s="31"/>
      <c r="G70" s="31"/>
      <c r="H70" s="31"/>
      <c r="I70" s="92">
        <f t="shared" si="6"/>
        <v>4.5028968457980264E-3</v>
      </c>
      <c r="J70" s="92">
        <f t="shared" si="7"/>
        <v>-3.1232009211283822E-2</v>
      </c>
      <c r="K70" s="90">
        <f t="shared" si="8"/>
        <v>-434</v>
      </c>
      <c r="L70" s="93">
        <f t="shared" si="10"/>
        <v>-2.2346944029658616E-2</v>
      </c>
      <c r="M70" s="41">
        <f t="shared" si="9"/>
        <v>-634</v>
      </c>
      <c r="N70" s="41">
        <f t="shared" si="11"/>
        <v>0</v>
      </c>
    </row>
    <row r="71" spans="1:15">
      <c r="A71" s="40">
        <v>69</v>
      </c>
      <c r="B71" s="95" t="s">
        <v>69</v>
      </c>
      <c r="C71" s="31">
        <v>4360</v>
      </c>
      <c r="D71" s="31">
        <v>4756</v>
      </c>
      <c r="E71" s="31">
        <v>4787</v>
      </c>
      <c r="F71" s="31"/>
      <c r="G71" s="31"/>
      <c r="H71" s="31"/>
      <c r="I71" s="92">
        <f t="shared" si="6"/>
        <v>1.601200950886581E-3</v>
      </c>
      <c r="J71" s="92">
        <f t="shared" si="7"/>
        <v>9.793577981651376E-2</v>
      </c>
      <c r="K71" s="90">
        <f t="shared" si="8"/>
        <v>427</v>
      </c>
      <c r="L71" s="93">
        <f t="shared" si="10"/>
        <v>2.1986509448535092E-2</v>
      </c>
      <c r="M71" s="41">
        <f t="shared" si="9"/>
        <v>31</v>
      </c>
      <c r="N71" s="41">
        <f t="shared" si="11"/>
        <v>0</v>
      </c>
    </row>
    <row r="72" spans="1:15">
      <c r="A72" s="40">
        <v>70</v>
      </c>
      <c r="B72" s="95" t="s">
        <v>70</v>
      </c>
      <c r="C72" s="31">
        <v>10052</v>
      </c>
      <c r="D72" s="31">
        <v>9879</v>
      </c>
      <c r="E72" s="31">
        <v>9576</v>
      </c>
      <c r="F72" s="31"/>
      <c r="G72" s="31"/>
      <c r="H72" s="31"/>
      <c r="I72" s="92">
        <f t="shared" si="6"/>
        <v>3.2030708806538334E-3</v>
      </c>
      <c r="J72" s="92">
        <f t="shared" si="7"/>
        <v>-4.7353760445682451E-2</v>
      </c>
      <c r="K72" s="90">
        <f t="shared" si="8"/>
        <v>-476</v>
      </c>
      <c r="L72" s="93">
        <f t="shared" si="10"/>
        <v>-2.4509551516399775E-2</v>
      </c>
      <c r="M72" s="41">
        <f t="shared" si="9"/>
        <v>-303</v>
      </c>
      <c r="N72" s="41">
        <f t="shared" si="11"/>
        <v>0</v>
      </c>
    </row>
    <row r="73" spans="1:15">
      <c r="A73" s="40">
        <v>71</v>
      </c>
      <c r="B73" s="95" t="s">
        <v>71</v>
      </c>
      <c r="C73" s="31">
        <v>16479</v>
      </c>
      <c r="D73" s="31">
        <v>16220</v>
      </c>
      <c r="E73" s="31">
        <v>16290</v>
      </c>
      <c r="F73" s="31"/>
      <c r="G73" s="31"/>
      <c r="H73" s="31"/>
      <c r="I73" s="92">
        <f t="shared" si="6"/>
        <v>5.4488329830671414E-3</v>
      </c>
      <c r="J73" s="92">
        <f t="shared" si="7"/>
        <v>-1.1469142545057346E-2</v>
      </c>
      <c r="K73" s="90">
        <f t="shared" si="8"/>
        <v>-189</v>
      </c>
      <c r="L73" s="93">
        <f t="shared" si="10"/>
        <v>-9.731733690335205E-3</v>
      </c>
      <c r="M73" s="41">
        <f t="shared" si="9"/>
        <v>70</v>
      </c>
      <c r="N73" s="41">
        <f t="shared" si="11"/>
        <v>0</v>
      </c>
    </row>
    <row r="74" spans="1:15">
      <c r="A74" s="40">
        <v>72</v>
      </c>
      <c r="B74" s="95" t="s">
        <v>72</v>
      </c>
      <c r="C74" s="31">
        <v>20504</v>
      </c>
      <c r="D74" s="31">
        <v>20477</v>
      </c>
      <c r="E74" s="31">
        <v>20496</v>
      </c>
      <c r="F74" s="31"/>
      <c r="G74" s="31"/>
      <c r="H74" s="31"/>
      <c r="I74" s="92">
        <f t="shared" si="6"/>
        <v>6.8556955691187306E-3</v>
      </c>
      <c r="J74" s="92">
        <f t="shared" si="7"/>
        <v>-3.9016777214202108E-4</v>
      </c>
      <c r="K74" s="90">
        <f t="shared" si="8"/>
        <v>-8</v>
      </c>
      <c r="L74" s="93">
        <f t="shared" si="10"/>
        <v>-4.119252355697441E-4</v>
      </c>
      <c r="M74" s="41">
        <f t="shared" si="9"/>
        <v>19</v>
      </c>
      <c r="N74" s="41">
        <f t="shared" si="11"/>
        <v>0</v>
      </c>
    </row>
    <row r="75" spans="1:15">
      <c r="A75" s="40">
        <v>73</v>
      </c>
      <c r="B75" s="95" t="s">
        <v>73</v>
      </c>
      <c r="C75" s="31">
        <v>26808</v>
      </c>
      <c r="D75" s="31">
        <v>26848</v>
      </c>
      <c r="E75" s="31">
        <v>27531</v>
      </c>
      <c r="F75" s="31"/>
      <c r="G75" s="31"/>
      <c r="H75" s="31"/>
      <c r="I75" s="92">
        <f t="shared" si="6"/>
        <v>9.2088287818797698E-3</v>
      </c>
      <c r="J75" s="92">
        <f t="shared" si="7"/>
        <v>2.6969561324977617E-2</v>
      </c>
      <c r="K75" s="90">
        <f t="shared" si="8"/>
        <v>723</v>
      </c>
      <c r="L75" s="93">
        <f t="shared" si="10"/>
        <v>3.722774316461562E-2</v>
      </c>
      <c r="M75" s="41">
        <f t="shared" si="9"/>
        <v>683</v>
      </c>
      <c r="N75" s="41">
        <f t="shared" si="11"/>
        <v>0</v>
      </c>
    </row>
    <row r="76" spans="1:15">
      <c r="A76" s="40">
        <v>74</v>
      </c>
      <c r="B76" s="95" t="s">
        <v>74</v>
      </c>
      <c r="C76" s="31">
        <v>8093</v>
      </c>
      <c r="D76" s="31">
        <v>8104</v>
      </c>
      <c r="E76" s="31">
        <v>8097</v>
      </c>
      <c r="F76" s="31"/>
      <c r="G76" s="31"/>
      <c r="H76" s="31"/>
      <c r="I76" s="92">
        <f t="shared" si="6"/>
        <v>2.708360998397461E-3</v>
      </c>
      <c r="J76" s="92">
        <f t="shared" si="7"/>
        <v>4.9425429383417765E-4</v>
      </c>
      <c r="K76" s="90">
        <f t="shared" si="8"/>
        <v>4</v>
      </c>
      <c r="L76" s="93">
        <f t="shared" si="10"/>
        <v>2.0596261778487205E-4</v>
      </c>
      <c r="M76" s="41">
        <f t="shared" si="9"/>
        <v>-7</v>
      </c>
      <c r="N76" s="41">
        <f t="shared" si="11"/>
        <v>0</v>
      </c>
    </row>
    <row r="77" spans="1:15">
      <c r="A77" s="40">
        <v>75</v>
      </c>
      <c r="B77" s="95" t="s">
        <v>75</v>
      </c>
      <c r="C77" s="31">
        <v>5004</v>
      </c>
      <c r="D77" s="31">
        <v>4654</v>
      </c>
      <c r="E77" s="31">
        <v>4629</v>
      </c>
      <c r="F77" s="31"/>
      <c r="G77" s="31"/>
      <c r="H77" s="31"/>
      <c r="I77" s="92">
        <f t="shared" si="6"/>
        <v>1.5483516193135541E-3</v>
      </c>
      <c r="J77" s="92">
        <f t="shared" si="7"/>
        <v>-7.4940047961630701E-2</v>
      </c>
      <c r="K77" s="90">
        <f t="shared" si="8"/>
        <v>-375</v>
      </c>
      <c r="L77" s="93">
        <f t="shared" si="10"/>
        <v>-1.9308995417331755E-2</v>
      </c>
      <c r="M77" s="41">
        <f t="shared" si="9"/>
        <v>-25</v>
      </c>
      <c r="N77" s="41">
        <f t="shared" si="11"/>
        <v>0</v>
      </c>
    </row>
    <row r="78" spans="1:15">
      <c r="A78" s="40">
        <v>76</v>
      </c>
      <c r="B78" s="95" t="s">
        <v>76</v>
      </c>
      <c r="C78" s="31">
        <v>8376</v>
      </c>
      <c r="D78" s="31">
        <v>6951</v>
      </c>
      <c r="E78" s="31">
        <v>6975</v>
      </c>
      <c r="F78" s="31"/>
      <c r="G78" s="31"/>
      <c r="H78" s="31"/>
      <c r="I78" s="92">
        <f t="shared" si="6"/>
        <v>2.333063846340903E-3</v>
      </c>
      <c r="J78" s="92">
        <f t="shared" si="7"/>
        <v>-0.16726361031518625</v>
      </c>
      <c r="K78" s="90">
        <f t="shared" si="8"/>
        <v>-1401</v>
      </c>
      <c r="L78" s="93">
        <f t="shared" si="10"/>
        <v>-7.2138406879151434E-2</v>
      </c>
      <c r="M78" s="41">
        <f t="shared" si="9"/>
        <v>24</v>
      </c>
      <c r="N78" s="41">
        <f t="shared" si="11"/>
        <v>0</v>
      </c>
    </row>
    <row r="79" spans="1:15">
      <c r="A79" s="40">
        <v>77</v>
      </c>
      <c r="B79" s="95" t="s">
        <v>77</v>
      </c>
      <c r="C79" s="31">
        <v>9529</v>
      </c>
      <c r="D79" s="31">
        <v>11215</v>
      </c>
      <c r="E79" s="31">
        <v>10987</v>
      </c>
      <c r="F79" s="31"/>
      <c r="G79" s="31"/>
      <c r="H79" s="31"/>
      <c r="I79" s="92">
        <f t="shared" si="6"/>
        <v>3.6750354809673836E-3</v>
      </c>
      <c r="J79" s="92">
        <f t="shared" si="7"/>
        <v>0.15300661139678876</v>
      </c>
      <c r="K79" s="90">
        <f t="shared" si="8"/>
        <v>1458</v>
      </c>
      <c r="L79" s="93">
        <f t="shared" si="10"/>
        <v>7.5073374182585861E-2</v>
      </c>
      <c r="M79" s="41">
        <f t="shared" si="9"/>
        <v>-228</v>
      </c>
      <c r="N79" s="41">
        <f t="shared" si="11"/>
        <v>0</v>
      </c>
    </row>
    <row r="80" spans="1:15">
      <c r="A80" s="40">
        <v>78</v>
      </c>
      <c r="B80" s="95" t="s">
        <v>78</v>
      </c>
      <c r="C80" s="31">
        <v>6000</v>
      </c>
      <c r="D80" s="31">
        <v>12548</v>
      </c>
      <c r="E80" s="31">
        <v>12111</v>
      </c>
      <c r="F80" s="31"/>
      <c r="G80" s="31"/>
      <c r="H80" s="31"/>
      <c r="I80" s="92">
        <f t="shared" si="6"/>
        <v>4.0510016119046132E-3</v>
      </c>
      <c r="J80" s="92">
        <f t="shared" si="7"/>
        <v>1.0185</v>
      </c>
      <c r="K80" s="90">
        <f t="shared" si="8"/>
        <v>6111</v>
      </c>
      <c r="L80" s="93">
        <f t="shared" si="10"/>
        <v>0.31465938932083826</v>
      </c>
      <c r="M80" s="41">
        <f t="shared" si="9"/>
        <v>-437</v>
      </c>
      <c r="N80" s="41">
        <f t="shared" si="11"/>
        <v>0</v>
      </c>
    </row>
    <row r="81" spans="1:15">
      <c r="A81" s="40">
        <v>79</v>
      </c>
      <c r="B81" s="95" t="s">
        <v>79</v>
      </c>
      <c r="C81" s="31">
        <v>13162</v>
      </c>
      <c r="D81" s="31">
        <v>6154</v>
      </c>
      <c r="E81" s="31">
        <v>6398</v>
      </c>
      <c r="F81" s="31"/>
      <c r="G81" s="31"/>
      <c r="H81" s="31"/>
      <c r="I81" s="92">
        <f t="shared" si="6"/>
        <v>2.1400634392672539E-3</v>
      </c>
      <c r="J81" s="92">
        <f t="shared" si="7"/>
        <v>-0.51390366205743809</v>
      </c>
      <c r="K81" s="90">
        <f t="shared" si="8"/>
        <v>-6764</v>
      </c>
      <c r="L81" s="93">
        <f t="shared" si="10"/>
        <v>-0.34828278667421864</v>
      </c>
      <c r="M81" s="41">
        <f t="shared" si="9"/>
        <v>244</v>
      </c>
      <c r="N81" s="41">
        <f t="shared" si="11"/>
        <v>0</v>
      </c>
    </row>
    <row r="82" spans="1:15">
      <c r="A82" s="40">
        <v>80</v>
      </c>
      <c r="B82" s="95" t="s">
        <v>80</v>
      </c>
      <c r="C82" s="31">
        <v>18214</v>
      </c>
      <c r="D82" s="31">
        <v>18715</v>
      </c>
      <c r="E82" s="31">
        <v>18802</v>
      </c>
      <c r="F82" s="31"/>
      <c r="G82" s="31"/>
      <c r="H82" s="31"/>
      <c r="I82" s="92">
        <f t="shared" si="6"/>
        <v>6.2890704571902014E-3</v>
      </c>
      <c r="J82" s="92">
        <f t="shared" si="7"/>
        <v>3.2282859338970023E-2</v>
      </c>
      <c r="K82" s="90">
        <f t="shared" si="8"/>
        <v>588</v>
      </c>
      <c r="L82" s="93">
        <f t="shared" si="10"/>
        <v>3.0276504814376191E-2</v>
      </c>
      <c r="M82" s="41">
        <f t="shared" si="9"/>
        <v>87</v>
      </c>
      <c r="N82" s="41">
        <f t="shared" si="11"/>
        <v>0</v>
      </c>
    </row>
    <row r="83" spans="1:15">
      <c r="A83" s="40">
        <v>81</v>
      </c>
      <c r="B83" s="95" t="s">
        <v>81</v>
      </c>
      <c r="C83" s="31">
        <v>12309</v>
      </c>
      <c r="D83" s="31">
        <v>12383</v>
      </c>
      <c r="E83" s="31">
        <v>12418</v>
      </c>
      <c r="F83" s="31"/>
      <c r="G83" s="31"/>
      <c r="H83" s="31"/>
      <c r="I83" s="92">
        <f t="shared" si="6"/>
        <v>4.1536898700876464E-3</v>
      </c>
      <c r="J83" s="92">
        <f t="shared" si="7"/>
        <v>8.8553091234056386E-3</v>
      </c>
      <c r="K83" s="90">
        <f t="shared" si="8"/>
        <v>109</v>
      </c>
      <c r="L83" s="93">
        <f t="shared" si="10"/>
        <v>5.6124813346377636E-3</v>
      </c>
      <c r="M83" s="41">
        <f t="shared" si="9"/>
        <v>35</v>
      </c>
      <c r="N83" s="41">
        <f t="shared" si="11"/>
        <v>0</v>
      </c>
    </row>
    <row r="84" spans="1:15" s="101" customFormat="1">
      <c r="A84" s="192" t="s">
        <v>255</v>
      </c>
      <c r="B84" s="192"/>
      <c r="C84" s="60">
        <v>2970210</v>
      </c>
      <c r="D84" s="60">
        <v>2986088</v>
      </c>
      <c r="E84" s="60">
        <v>2989631</v>
      </c>
      <c r="F84" s="60"/>
      <c r="G84" s="60"/>
      <c r="H84" s="60"/>
      <c r="I84" s="92">
        <f t="shared" si="6"/>
        <v>1</v>
      </c>
      <c r="J84" s="92">
        <f t="shared" si="7"/>
        <v>6.538594914164318E-3</v>
      </c>
      <c r="K84" s="90">
        <f t="shared" si="8"/>
        <v>19421</v>
      </c>
      <c r="L84" s="93">
        <f t="shared" si="10"/>
        <v>1</v>
      </c>
      <c r="M84" s="103">
        <f t="shared" si="9"/>
        <v>3543</v>
      </c>
      <c r="N84" s="41">
        <f t="shared" si="11"/>
        <v>0</v>
      </c>
      <c r="O84" s="17"/>
    </row>
    <row r="85" spans="1:15">
      <c r="C85" s="126"/>
      <c r="D85" s="125"/>
      <c r="E85" s="127"/>
      <c r="F85" s="131"/>
      <c r="G85" s="131"/>
      <c r="H85" s="131"/>
      <c r="L85" s="11"/>
    </row>
    <row r="86" spans="1:15">
      <c r="E86" s="131"/>
      <c r="F86" s="131"/>
    </row>
    <row r="87" spans="1:15">
      <c r="E87" s="131"/>
      <c r="F87" s="13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INDEX</vt:lpstr>
      <vt:lpstr>INDEX2</vt:lpstr>
      <vt:lpstr>4a-4b-4c</vt:lpstr>
      <vt:lpstr>4a_Sector</vt:lpstr>
      <vt:lpstr>4a_Manufacturing_Sector</vt:lpstr>
      <vt:lpstr>4a_Provinces</vt:lpstr>
      <vt:lpstr>4b_Tradesmen</vt:lpstr>
      <vt:lpstr>4b_Agriculture</vt:lpstr>
      <vt:lpstr>4c_Public </vt:lpstr>
      <vt:lpstr>4a_Company_Sector</vt:lpstr>
      <vt:lpstr>4a_Company_Provinces</vt:lpstr>
      <vt:lpstr>4a_Female_Sector</vt:lpstr>
      <vt:lpstr>4a_Female_Manufacturing_Sector</vt:lpstr>
      <vt:lpstr>4a_Female_Provinces</vt:lpstr>
      <vt:lpstr>Unemployment compensation app. </vt:lpstr>
      <vt:lpstr>Unemployment compensation</vt:lpstr>
      <vt:lpstr>Average_Daily_Earning_Sector</vt:lpstr>
      <vt:lpstr>Average_Daily_Earning_Provinces</vt:lpstr>
      <vt:lpstr>SME_Company_Provinces</vt:lpstr>
      <vt:lpstr>SME_Company_Sector</vt:lpstr>
      <vt:lpstr>SME_Employee_Provinces</vt:lpstr>
      <vt:lpstr>SME_Employee_Sector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2018-05-09T08:24:12Z</dcterms:modified>
</cp:coreProperties>
</file>