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4620" windowHeight="7260" tabRatio="869" activeTab="1"/>
  </bookViews>
  <sheets>
    <sheet name="Endeksler" sheetId="27" r:id="rId1"/>
    <sheet name="Endeksler2" sheetId="36" r:id="rId2"/>
    <sheet name="4a-4b-4c" sheetId="35" r:id="rId3"/>
    <sheet name="4a_Sektör" sheetId="2" r:id="rId4"/>
    <sheet name="4a_İmalat_Sektör" sheetId="21" r:id="rId5"/>
    <sheet name="4a_İl" sheetId="3" r:id="rId6"/>
    <sheet name="4b_Esnaf_İl" sheetId="24" r:id="rId7"/>
    <sheet name="4b_Tarım_İl" sheetId="25" r:id="rId8"/>
    <sheet name="4c_Kamu_İl " sheetId="26" r:id="rId9"/>
    <sheet name="4a_İşyeri_Sektör" sheetId="17" r:id="rId10"/>
    <sheet name="4a_İşyeri_İl" sheetId="18" r:id="rId11"/>
    <sheet name="4a_Kadın_Sektör" sheetId="5" r:id="rId12"/>
    <sheet name="4a_Kadın_İmalat_Sektör" sheetId="23" r:id="rId13"/>
    <sheet name="4a_Kadın_İl" sheetId="30" r:id="rId14"/>
    <sheet name="İşsizlikSigortası_Başvuru" sheetId="8" r:id="rId15"/>
    <sheet name="İşsizlikSigortası_Ödeme" sheetId="9" r:id="rId16"/>
    <sheet name="Ortalama_Günlük_Kazanç_Sektör" sheetId="28" r:id="rId17"/>
    <sheet name="Ortalama_Günlük_Kazanç_İl" sheetId="29" r:id="rId18"/>
    <sheet name="KOBİ_İşyeri_İl" sheetId="31" r:id="rId19"/>
    <sheet name="KOBİ_İşyeri_Sektör" sheetId="32" r:id="rId20"/>
    <sheet name="KOBİ_Sigortalı_İl" sheetId="33" r:id="rId21"/>
    <sheet name="KOBİ_Sigortalı_Sektör" sheetId="34" r:id="rId22"/>
  </sheets>
  <definedNames>
    <definedName name="_xlnm._FilterDatabase" localSheetId="5" hidden="1">'4a_İl'!$A$2:$K$85</definedName>
    <definedName name="_xlnm._FilterDatabase" localSheetId="4" hidden="1">'4a_İmalat_Sektör'!$A$2:$K$27</definedName>
    <definedName name="_xlnm._FilterDatabase" localSheetId="10" hidden="1">'4a_İşyeri_İl'!$A$2:$K$91</definedName>
    <definedName name="_xlnm._FilterDatabase" localSheetId="9" hidden="1">'4a_İşyeri_Sektör'!$A$2:$K$97</definedName>
    <definedName name="_xlnm._FilterDatabase" localSheetId="12" hidden="1">'4a_Kadın_İmalat_Sektör'!$A$2:$K$18</definedName>
    <definedName name="_xlnm._FilterDatabase" localSheetId="11" hidden="1">'4a_Kadın_Sektör'!$A$2:$K$92</definedName>
    <definedName name="_xlnm._FilterDatabase" localSheetId="3" hidden="1">'4a_Sektör'!$A$2:$K$92</definedName>
    <definedName name="_xlnm._FilterDatabase" localSheetId="6" hidden="1">'4b_Esnaf_İl'!$A$2:$K$85</definedName>
    <definedName name="_xlnm._FilterDatabase" localSheetId="7" hidden="1">'4b_Tarım_İl'!$A$2:$K$85</definedName>
    <definedName name="_xlnm._FilterDatabase" localSheetId="8" hidden="1">'4c_Kamu_İl '!$A$2:$K$84</definedName>
    <definedName name="_xlnm._FilterDatabase" localSheetId="0" hidden="1">Endeksler!$A$1:$I$1</definedName>
    <definedName name="_xlnm._FilterDatabase" localSheetId="14" hidden="1">İşsizlikSigortası_Başvuru!$A$2:$H$84</definedName>
    <definedName name="_xlnm._FilterDatabase" localSheetId="15" hidden="1">İşsizlikSigortası_Ödeme!$A$2:$I$84</definedName>
  </definedNames>
  <calcPr calcId="145621"/>
  <fileRecoveryPr autoRecover="0"/>
</workbook>
</file>

<file path=xl/calcChain.xml><?xml version="1.0" encoding="utf-8"?>
<calcChain xmlns="http://schemas.openxmlformats.org/spreadsheetml/2006/main">
  <c r="H79" i="36" l="1"/>
  <c r="G79" i="36"/>
  <c r="E79" i="36"/>
  <c r="C79" i="36"/>
  <c r="I130" i="27"/>
  <c r="G130" i="27"/>
  <c r="E130" i="27"/>
  <c r="C130" i="27"/>
  <c r="L84" i="9" l="1"/>
  <c r="K84" i="9"/>
  <c r="J84" i="9"/>
  <c r="I84" i="9"/>
  <c r="H84" i="9"/>
  <c r="L83" i="9"/>
  <c r="K83" i="9"/>
  <c r="J83" i="9"/>
  <c r="I83" i="9"/>
  <c r="H83" i="9"/>
  <c r="L82" i="9"/>
  <c r="K82" i="9"/>
  <c r="J82" i="9"/>
  <c r="I82" i="9"/>
  <c r="H82" i="9"/>
  <c r="L81" i="9"/>
  <c r="K81" i="9"/>
  <c r="J81" i="9"/>
  <c r="I81" i="9"/>
  <c r="H81" i="9"/>
  <c r="L80" i="9"/>
  <c r="K80" i="9"/>
  <c r="J80" i="9"/>
  <c r="I80" i="9"/>
  <c r="H80" i="9"/>
  <c r="L79" i="9"/>
  <c r="K79" i="9"/>
  <c r="J79" i="9"/>
  <c r="I79" i="9"/>
  <c r="H79" i="9"/>
  <c r="L78" i="9"/>
  <c r="K78" i="9"/>
  <c r="J78" i="9"/>
  <c r="I78" i="9"/>
  <c r="H78" i="9"/>
  <c r="L77" i="9"/>
  <c r="K77" i="9"/>
  <c r="J77" i="9"/>
  <c r="I77" i="9"/>
  <c r="H77" i="9"/>
  <c r="L76" i="9"/>
  <c r="K76" i="9"/>
  <c r="J76" i="9"/>
  <c r="I76" i="9"/>
  <c r="H76" i="9"/>
  <c r="L75" i="9"/>
  <c r="K75" i="9"/>
  <c r="J75" i="9"/>
  <c r="I75" i="9"/>
  <c r="H75" i="9"/>
  <c r="L74" i="9"/>
  <c r="K74" i="9"/>
  <c r="J74" i="9"/>
  <c r="I74" i="9"/>
  <c r="H74" i="9"/>
  <c r="L73" i="9"/>
  <c r="K73" i="9"/>
  <c r="J73" i="9"/>
  <c r="I73" i="9"/>
  <c r="H73" i="9"/>
  <c r="L72" i="9"/>
  <c r="K72" i="9"/>
  <c r="J72" i="9"/>
  <c r="I72" i="9"/>
  <c r="H72" i="9"/>
  <c r="L71" i="9"/>
  <c r="K71" i="9"/>
  <c r="J71" i="9"/>
  <c r="I71" i="9"/>
  <c r="H71" i="9"/>
  <c r="L70" i="9"/>
  <c r="K70" i="9"/>
  <c r="J70" i="9"/>
  <c r="I70" i="9"/>
  <c r="H70" i="9"/>
  <c r="L69" i="9"/>
  <c r="K69" i="9"/>
  <c r="J69" i="9"/>
  <c r="I69" i="9"/>
  <c r="H69" i="9"/>
  <c r="L68" i="9"/>
  <c r="K68" i="9"/>
  <c r="J68" i="9"/>
  <c r="I68" i="9"/>
  <c r="H68" i="9"/>
  <c r="L67" i="9"/>
  <c r="K67" i="9"/>
  <c r="J67" i="9"/>
  <c r="I67" i="9"/>
  <c r="H67" i="9"/>
  <c r="L66" i="9"/>
  <c r="K66" i="9"/>
  <c r="J66" i="9"/>
  <c r="I66" i="9"/>
  <c r="H66" i="9"/>
  <c r="L65" i="9"/>
  <c r="K65" i="9"/>
  <c r="J65" i="9"/>
  <c r="I65" i="9"/>
  <c r="H65" i="9"/>
  <c r="L64" i="9"/>
  <c r="K64" i="9"/>
  <c r="J64" i="9"/>
  <c r="I64" i="9"/>
  <c r="H64" i="9"/>
  <c r="L63" i="9"/>
  <c r="K63" i="9"/>
  <c r="J63" i="9"/>
  <c r="I63" i="9"/>
  <c r="H63" i="9"/>
  <c r="L62" i="9"/>
  <c r="K62" i="9"/>
  <c r="J62" i="9"/>
  <c r="I62" i="9"/>
  <c r="H62" i="9"/>
  <c r="L61" i="9"/>
  <c r="K61" i="9"/>
  <c r="J61" i="9"/>
  <c r="I61" i="9"/>
  <c r="H61" i="9"/>
  <c r="L60" i="9"/>
  <c r="K60" i="9"/>
  <c r="J60" i="9"/>
  <c r="I60" i="9"/>
  <c r="H60" i="9"/>
  <c r="L59" i="9"/>
  <c r="K59" i="9"/>
  <c r="J59" i="9"/>
  <c r="I59" i="9"/>
  <c r="H59" i="9"/>
  <c r="L58" i="9"/>
  <c r="K58" i="9"/>
  <c r="J58" i="9"/>
  <c r="I58" i="9"/>
  <c r="H58" i="9"/>
  <c r="L57" i="9"/>
  <c r="K57" i="9"/>
  <c r="J57" i="9"/>
  <c r="I57" i="9"/>
  <c r="H57" i="9"/>
  <c r="L56" i="9"/>
  <c r="K56" i="9"/>
  <c r="J56" i="9"/>
  <c r="I56" i="9"/>
  <c r="H56" i="9"/>
  <c r="L55" i="9"/>
  <c r="K55" i="9"/>
  <c r="J55" i="9"/>
  <c r="I55" i="9"/>
  <c r="H55" i="9"/>
  <c r="L54" i="9"/>
  <c r="K54" i="9"/>
  <c r="J54" i="9"/>
  <c r="I54" i="9"/>
  <c r="H54" i="9"/>
  <c r="L53" i="9"/>
  <c r="K53" i="9"/>
  <c r="J53" i="9"/>
  <c r="I53" i="9"/>
  <c r="H53" i="9"/>
  <c r="L52" i="9"/>
  <c r="K52" i="9"/>
  <c r="J52" i="9"/>
  <c r="I52" i="9"/>
  <c r="H52" i="9"/>
  <c r="L51" i="9"/>
  <c r="K51" i="9"/>
  <c r="J51" i="9"/>
  <c r="I51" i="9"/>
  <c r="H51" i="9"/>
  <c r="L50" i="9"/>
  <c r="K50" i="9"/>
  <c r="J50" i="9"/>
  <c r="I50" i="9"/>
  <c r="H50" i="9"/>
  <c r="L49" i="9"/>
  <c r="K49" i="9"/>
  <c r="J49" i="9"/>
  <c r="I49" i="9"/>
  <c r="H49" i="9"/>
  <c r="L48" i="9"/>
  <c r="K48" i="9"/>
  <c r="J48" i="9"/>
  <c r="I48" i="9"/>
  <c r="H48" i="9"/>
  <c r="L47" i="9"/>
  <c r="K47" i="9"/>
  <c r="J47" i="9"/>
  <c r="I47" i="9"/>
  <c r="H47" i="9"/>
  <c r="L46" i="9"/>
  <c r="K46" i="9"/>
  <c r="J46" i="9"/>
  <c r="I46" i="9"/>
  <c r="H46" i="9"/>
  <c r="L45" i="9"/>
  <c r="K45" i="9"/>
  <c r="J45" i="9"/>
  <c r="I45" i="9"/>
  <c r="H45" i="9"/>
  <c r="L44" i="9"/>
  <c r="K44" i="9"/>
  <c r="J44" i="9"/>
  <c r="I44" i="9"/>
  <c r="H44" i="9"/>
  <c r="L43" i="9"/>
  <c r="K43" i="9"/>
  <c r="J43" i="9"/>
  <c r="I43" i="9"/>
  <c r="H43" i="9"/>
  <c r="L42" i="9"/>
  <c r="K42" i="9"/>
  <c r="J42" i="9"/>
  <c r="I42" i="9"/>
  <c r="H42" i="9"/>
  <c r="L41" i="9"/>
  <c r="K41" i="9"/>
  <c r="J41" i="9"/>
  <c r="I41" i="9"/>
  <c r="H41" i="9"/>
  <c r="L40" i="9"/>
  <c r="K40" i="9"/>
  <c r="J40" i="9"/>
  <c r="I40" i="9"/>
  <c r="H40" i="9"/>
  <c r="L39" i="9"/>
  <c r="K39" i="9"/>
  <c r="J39" i="9"/>
  <c r="I39" i="9"/>
  <c r="H39" i="9"/>
  <c r="L38" i="9"/>
  <c r="K38" i="9"/>
  <c r="J38" i="9"/>
  <c r="I38" i="9"/>
  <c r="H38" i="9"/>
  <c r="L37" i="9"/>
  <c r="K37" i="9"/>
  <c r="J37" i="9"/>
  <c r="I37" i="9"/>
  <c r="H37" i="9"/>
  <c r="L36" i="9"/>
  <c r="K36" i="9"/>
  <c r="J36" i="9"/>
  <c r="I36" i="9"/>
  <c r="H36" i="9"/>
  <c r="L35" i="9"/>
  <c r="K35" i="9"/>
  <c r="J35" i="9"/>
  <c r="I35" i="9"/>
  <c r="H35" i="9"/>
  <c r="L34" i="9"/>
  <c r="K34" i="9"/>
  <c r="J34" i="9"/>
  <c r="I34" i="9"/>
  <c r="H34" i="9"/>
  <c r="L33" i="9"/>
  <c r="K33" i="9"/>
  <c r="J33" i="9"/>
  <c r="I33" i="9"/>
  <c r="H33" i="9"/>
  <c r="L32" i="9"/>
  <c r="K32" i="9"/>
  <c r="J32" i="9"/>
  <c r="I32" i="9"/>
  <c r="H32" i="9"/>
  <c r="L31" i="9"/>
  <c r="K31" i="9"/>
  <c r="J31" i="9"/>
  <c r="I31" i="9"/>
  <c r="H31" i="9"/>
  <c r="L30" i="9"/>
  <c r="K30" i="9"/>
  <c r="J30" i="9"/>
  <c r="I30" i="9"/>
  <c r="H30" i="9"/>
  <c r="L29" i="9"/>
  <c r="K29" i="9"/>
  <c r="J29" i="9"/>
  <c r="I29" i="9"/>
  <c r="H29" i="9"/>
  <c r="L28" i="9"/>
  <c r="K28" i="9"/>
  <c r="J28" i="9"/>
  <c r="I28" i="9"/>
  <c r="H28" i="9"/>
  <c r="L27" i="9"/>
  <c r="K27" i="9"/>
  <c r="J27" i="9"/>
  <c r="I27" i="9"/>
  <c r="H27" i="9"/>
  <c r="L26" i="9"/>
  <c r="K26" i="9"/>
  <c r="J26" i="9"/>
  <c r="I26" i="9"/>
  <c r="H26" i="9"/>
  <c r="L25" i="9"/>
  <c r="K25" i="9"/>
  <c r="J25" i="9"/>
  <c r="I25" i="9"/>
  <c r="H25" i="9"/>
  <c r="L24" i="9"/>
  <c r="K24" i="9"/>
  <c r="J24" i="9"/>
  <c r="I24" i="9"/>
  <c r="H24" i="9"/>
  <c r="L23" i="9"/>
  <c r="K23" i="9"/>
  <c r="J23" i="9"/>
  <c r="I23" i="9"/>
  <c r="H23" i="9"/>
  <c r="L22" i="9"/>
  <c r="K22" i="9"/>
  <c r="J22" i="9"/>
  <c r="I22" i="9"/>
  <c r="H22" i="9"/>
  <c r="L21" i="9"/>
  <c r="K21" i="9"/>
  <c r="J21" i="9"/>
  <c r="I21" i="9"/>
  <c r="H21" i="9"/>
  <c r="L20" i="9"/>
  <c r="K20" i="9"/>
  <c r="J20" i="9"/>
  <c r="I20" i="9"/>
  <c r="H20" i="9"/>
  <c r="L19" i="9"/>
  <c r="K19" i="9"/>
  <c r="J19" i="9"/>
  <c r="I19" i="9"/>
  <c r="H19" i="9"/>
  <c r="L18" i="9"/>
  <c r="K18" i="9"/>
  <c r="J18" i="9"/>
  <c r="I18" i="9"/>
  <c r="H18" i="9"/>
  <c r="L17" i="9"/>
  <c r="K17" i="9"/>
  <c r="J17" i="9"/>
  <c r="I17" i="9"/>
  <c r="H17" i="9"/>
  <c r="L16" i="9"/>
  <c r="K16" i="9"/>
  <c r="J16" i="9"/>
  <c r="I16" i="9"/>
  <c r="H16" i="9"/>
  <c r="L15" i="9"/>
  <c r="K15" i="9"/>
  <c r="J15" i="9"/>
  <c r="I15" i="9"/>
  <c r="H15" i="9"/>
  <c r="L14" i="9"/>
  <c r="K14" i="9"/>
  <c r="J14" i="9"/>
  <c r="I14" i="9"/>
  <c r="H14" i="9"/>
  <c r="L13" i="9"/>
  <c r="K13" i="9"/>
  <c r="J13" i="9"/>
  <c r="I13" i="9"/>
  <c r="H13" i="9"/>
  <c r="L12" i="9"/>
  <c r="K12" i="9"/>
  <c r="J12" i="9"/>
  <c r="I12" i="9"/>
  <c r="H12" i="9"/>
  <c r="L11" i="9"/>
  <c r="K11" i="9"/>
  <c r="J11" i="9"/>
  <c r="I11" i="9"/>
  <c r="H11" i="9"/>
  <c r="L10" i="9"/>
  <c r="K10" i="9"/>
  <c r="J10" i="9"/>
  <c r="I10" i="9"/>
  <c r="H10" i="9"/>
  <c r="L9" i="9"/>
  <c r="K9" i="9"/>
  <c r="J9" i="9"/>
  <c r="I9" i="9"/>
  <c r="H9" i="9"/>
  <c r="L8" i="9"/>
  <c r="K8" i="9"/>
  <c r="J8" i="9"/>
  <c r="I8" i="9"/>
  <c r="H8" i="9"/>
  <c r="L7" i="9"/>
  <c r="K7" i="9"/>
  <c r="J7" i="9"/>
  <c r="I7" i="9"/>
  <c r="H7" i="9"/>
  <c r="L6" i="9"/>
  <c r="K6" i="9"/>
  <c r="J6" i="9"/>
  <c r="I6" i="9"/>
  <c r="H6" i="9"/>
  <c r="L5" i="9"/>
  <c r="K5" i="9"/>
  <c r="J5" i="9"/>
  <c r="I5" i="9"/>
  <c r="H5" i="9"/>
  <c r="L4" i="9"/>
  <c r="K4" i="9"/>
  <c r="J4" i="9"/>
  <c r="I4" i="9"/>
  <c r="H4" i="9"/>
  <c r="L3" i="9"/>
  <c r="K3" i="9"/>
  <c r="J3" i="9"/>
  <c r="I3" i="9"/>
  <c r="H3" i="9"/>
  <c r="L84" i="8"/>
  <c r="K84" i="8"/>
  <c r="J84" i="8"/>
  <c r="I84" i="8"/>
  <c r="H84" i="8"/>
  <c r="L83" i="8"/>
  <c r="K83" i="8"/>
  <c r="J83" i="8"/>
  <c r="I83" i="8"/>
  <c r="H83" i="8"/>
  <c r="L82" i="8"/>
  <c r="K82" i="8"/>
  <c r="J82" i="8"/>
  <c r="I82" i="8"/>
  <c r="H82" i="8"/>
  <c r="L81" i="8"/>
  <c r="K81" i="8"/>
  <c r="J81" i="8"/>
  <c r="I81" i="8"/>
  <c r="H81" i="8"/>
  <c r="L80" i="8"/>
  <c r="K80" i="8"/>
  <c r="J80" i="8"/>
  <c r="I80" i="8"/>
  <c r="H80" i="8"/>
  <c r="L79" i="8"/>
  <c r="K79" i="8"/>
  <c r="J79" i="8"/>
  <c r="I79" i="8"/>
  <c r="H79" i="8"/>
  <c r="L78" i="8"/>
  <c r="K78" i="8"/>
  <c r="J78" i="8"/>
  <c r="I78" i="8"/>
  <c r="H78" i="8"/>
  <c r="L77" i="8"/>
  <c r="K77" i="8"/>
  <c r="J77" i="8"/>
  <c r="I77" i="8"/>
  <c r="H77" i="8"/>
  <c r="L76" i="8"/>
  <c r="K76" i="8"/>
  <c r="J76" i="8"/>
  <c r="I76" i="8"/>
  <c r="H76" i="8"/>
  <c r="L75" i="8"/>
  <c r="K75" i="8"/>
  <c r="J75" i="8"/>
  <c r="I75" i="8"/>
  <c r="H75" i="8"/>
  <c r="L74" i="8"/>
  <c r="K74" i="8"/>
  <c r="J74" i="8"/>
  <c r="I74" i="8"/>
  <c r="H74" i="8"/>
  <c r="L73" i="8"/>
  <c r="K73" i="8"/>
  <c r="J73" i="8"/>
  <c r="I73" i="8"/>
  <c r="H73" i="8"/>
  <c r="L72" i="8"/>
  <c r="K72" i="8"/>
  <c r="J72" i="8"/>
  <c r="I72" i="8"/>
  <c r="H72" i="8"/>
  <c r="L71" i="8"/>
  <c r="K71" i="8"/>
  <c r="J71" i="8"/>
  <c r="I71" i="8"/>
  <c r="H71" i="8"/>
  <c r="L70" i="8"/>
  <c r="K70" i="8"/>
  <c r="J70" i="8"/>
  <c r="I70" i="8"/>
  <c r="H70" i="8"/>
  <c r="L69" i="8"/>
  <c r="K69" i="8"/>
  <c r="J69" i="8"/>
  <c r="I69" i="8"/>
  <c r="H69" i="8"/>
  <c r="L68" i="8"/>
  <c r="K68" i="8"/>
  <c r="J68" i="8"/>
  <c r="I68" i="8"/>
  <c r="H68" i="8"/>
  <c r="L67" i="8"/>
  <c r="K67" i="8"/>
  <c r="J67" i="8"/>
  <c r="I67" i="8"/>
  <c r="H67" i="8"/>
  <c r="L66" i="8"/>
  <c r="K66" i="8"/>
  <c r="J66" i="8"/>
  <c r="I66" i="8"/>
  <c r="H66" i="8"/>
  <c r="L65" i="8"/>
  <c r="K65" i="8"/>
  <c r="J65" i="8"/>
  <c r="I65" i="8"/>
  <c r="H65" i="8"/>
  <c r="L64" i="8"/>
  <c r="K64" i="8"/>
  <c r="J64" i="8"/>
  <c r="I64" i="8"/>
  <c r="H64" i="8"/>
  <c r="L63" i="8"/>
  <c r="K63" i="8"/>
  <c r="J63" i="8"/>
  <c r="I63" i="8"/>
  <c r="H63" i="8"/>
  <c r="L62" i="8"/>
  <c r="K62" i="8"/>
  <c r="J62" i="8"/>
  <c r="I62" i="8"/>
  <c r="H62" i="8"/>
  <c r="L61" i="8"/>
  <c r="K61" i="8"/>
  <c r="J61" i="8"/>
  <c r="I61" i="8"/>
  <c r="H61" i="8"/>
  <c r="L60" i="8"/>
  <c r="K60" i="8"/>
  <c r="J60" i="8"/>
  <c r="I60" i="8"/>
  <c r="H60" i="8"/>
  <c r="L59" i="8"/>
  <c r="K59" i="8"/>
  <c r="J59" i="8"/>
  <c r="I59" i="8"/>
  <c r="H59" i="8"/>
  <c r="L58" i="8"/>
  <c r="K58" i="8"/>
  <c r="J58" i="8"/>
  <c r="I58" i="8"/>
  <c r="H58" i="8"/>
  <c r="L57" i="8"/>
  <c r="K57" i="8"/>
  <c r="J57" i="8"/>
  <c r="I57" i="8"/>
  <c r="H57" i="8"/>
  <c r="L56" i="8"/>
  <c r="K56" i="8"/>
  <c r="J56" i="8"/>
  <c r="I56" i="8"/>
  <c r="H56" i="8"/>
  <c r="L55" i="8"/>
  <c r="K55" i="8"/>
  <c r="J55" i="8"/>
  <c r="I55" i="8"/>
  <c r="H55" i="8"/>
  <c r="L54" i="8"/>
  <c r="K54" i="8"/>
  <c r="J54" i="8"/>
  <c r="I54" i="8"/>
  <c r="H54" i="8"/>
  <c r="L53" i="8"/>
  <c r="K53" i="8"/>
  <c r="J53" i="8"/>
  <c r="I53" i="8"/>
  <c r="H53" i="8"/>
  <c r="L52" i="8"/>
  <c r="K52" i="8"/>
  <c r="J52" i="8"/>
  <c r="I52" i="8"/>
  <c r="H52" i="8"/>
  <c r="L51" i="8"/>
  <c r="K51" i="8"/>
  <c r="J51" i="8"/>
  <c r="I51" i="8"/>
  <c r="H51" i="8"/>
  <c r="L50" i="8"/>
  <c r="K50" i="8"/>
  <c r="J50" i="8"/>
  <c r="I50" i="8"/>
  <c r="H50" i="8"/>
  <c r="L49" i="8"/>
  <c r="K49" i="8"/>
  <c r="J49" i="8"/>
  <c r="I49" i="8"/>
  <c r="H49" i="8"/>
  <c r="L48" i="8"/>
  <c r="K48" i="8"/>
  <c r="J48" i="8"/>
  <c r="I48" i="8"/>
  <c r="H48" i="8"/>
  <c r="L47" i="8"/>
  <c r="K47" i="8"/>
  <c r="J47" i="8"/>
  <c r="I47" i="8"/>
  <c r="H47" i="8"/>
  <c r="L46" i="8"/>
  <c r="K46" i="8"/>
  <c r="J46" i="8"/>
  <c r="I46" i="8"/>
  <c r="H46" i="8"/>
  <c r="L45" i="8"/>
  <c r="K45" i="8"/>
  <c r="J45" i="8"/>
  <c r="I45" i="8"/>
  <c r="H45" i="8"/>
  <c r="L44" i="8"/>
  <c r="K44" i="8"/>
  <c r="J44" i="8"/>
  <c r="I44" i="8"/>
  <c r="H44" i="8"/>
  <c r="L43" i="8"/>
  <c r="K43" i="8"/>
  <c r="J43" i="8"/>
  <c r="I43" i="8"/>
  <c r="H43" i="8"/>
  <c r="L42" i="8"/>
  <c r="K42" i="8"/>
  <c r="J42" i="8"/>
  <c r="I42" i="8"/>
  <c r="H42" i="8"/>
  <c r="L41" i="8"/>
  <c r="K41" i="8"/>
  <c r="J41" i="8"/>
  <c r="I41" i="8"/>
  <c r="H41" i="8"/>
  <c r="L40" i="8"/>
  <c r="K40" i="8"/>
  <c r="J40" i="8"/>
  <c r="I40" i="8"/>
  <c r="H40" i="8"/>
  <c r="L39" i="8"/>
  <c r="K39" i="8"/>
  <c r="J39" i="8"/>
  <c r="I39" i="8"/>
  <c r="H39" i="8"/>
  <c r="L38" i="8"/>
  <c r="K38" i="8"/>
  <c r="J38" i="8"/>
  <c r="I38" i="8"/>
  <c r="H38" i="8"/>
  <c r="L37" i="8"/>
  <c r="K37" i="8"/>
  <c r="J37" i="8"/>
  <c r="I37" i="8"/>
  <c r="H37" i="8"/>
  <c r="L36" i="8"/>
  <c r="K36" i="8"/>
  <c r="J36" i="8"/>
  <c r="I36" i="8"/>
  <c r="H36" i="8"/>
  <c r="L35" i="8"/>
  <c r="K35" i="8"/>
  <c r="J35" i="8"/>
  <c r="I35" i="8"/>
  <c r="H35" i="8"/>
  <c r="L34" i="8"/>
  <c r="K34" i="8"/>
  <c r="J34" i="8"/>
  <c r="I34" i="8"/>
  <c r="H34" i="8"/>
  <c r="L33" i="8"/>
  <c r="K33" i="8"/>
  <c r="J33" i="8"/>
  <c r="I33" i="8"/>
  <c r="H33" i="8"/>
  <c r="L32" i="8"/>
  <c r="K32" i="8"/>
  <c r="J32" i="8"/>
  <c r="I32" i="8"/>
  <c r="H32" i="8"/>
  <c r="L31" i="8"/>
  <c r="K31" i="8"/>
  <c r="J31" i="8"/>
  <c r="I31" i="8"/>
  <c r="H31" i="8"/>
  <c r="L30" i="8"/>
  <c r="K30" i="8"/>
  <c r="J30" i="8"/>
  <c r="I30" i="8"/>
  <c r="H30" i="8"/>
  <c r="L29" i="8"/>
  <c r="K29" i="8"/>
  <c r="J29" i="8"/>
  <c r="I29" i="8"/>
  <c r="H29" i="8"/>
  <c r="L28" i="8"/>
  <c r="K28" i="8"/>
  <c r="J28" i="8"/>
  <c r="I28" i="8"/>
  <c r="H28" i="8"/>
  <c r="L27" i="8"/>
  <c r="K27" i="8"/>
  <c r="J27" i="8"/>
  <c r="I27" i="8"/>
  <c r="H27" i="8"/>
  <c r="L26" i="8"/>
  <c r="K26" i="8"/>
  <c r="J26" i="8"/>
  <c r="I26" i="8"/>
  <c r="H26" i="8"/>
  <c r="L25" i="8"/>
  <c r="K25" i="8"/>
  <c r="J25" i="8"/>
  <c r="I25" i="8"/>
  <c r="H25" i="8"/>
  <c r="L24" i="8"/>
  <c r="K24" i="8"/>
  <c r="J24" i="8"/>
  <c r="I24" i="8"/>
  <c r="H24" i="8"/>
  <c r="L23" i="8"/>
  <c r="K23" i="8"/>
  <c r="J23" i="8"/>
  <c r="I23" i="8"/>
  <c r="H23" i="8"/>
  <c r="L22" i="8"/>
  <c r="K22" i="8"/>
  <c r="J22" i="8"/>
  <c r="I22" i="8"/>
  <c r="H22" i="8"/>
  <c r="L21" i="8"/>
  <c r="K21" i="8"/>
  <c r="J21" i="8"/>
  <c r="I21" i="8"/>
  <c r="H21" i="8"/>
  <c r="L20" i="8"/>
  <c r="K20" i="8"/>
  <c r="J20" i="8"/>
  <c r="I20" i="8"/>
  <c r="H20" i="8"/>
  <c r="L19" i="8"/>
  <c r="K19" i="8"/>
  <c r="J19" i="8"/>
  <c r="I19" i="8"/>
  <c r="H19" i="8"/>
  <c r="L18" i="8"/>
  <c r="K18" i="8"/>
  <c r="J18" i="8"/>
  <c r="I18" i="8"/>
  <c r="H18" i="8"/>
  <c r="L17" i="8"/>
  <c r="K17" i="8"/>
  <c r="J17" i="8"/>
  <c r="I17" i="8"/>
  <c r="H17" i="8"/>
  <c r="L16" i="8"/>
  <c r="K16" i="8"/>
  <c r="J16" i="8"/>
  <c r="I16" i="8"/>
  <c r="H16" i="8"/>
  <c r="L15" i="8"/>
  <c r="K15" i="8"/>
  <c r="J15" i="8"/>
  <c r="I15" i="8"/>
  <c r="H15" i="8"/>
  <c r="L14" i="8"/>
  <c r="K14" i="8"/>
  <c r="J14" i="8"/>
  <c r="I14" i="8"/>
  <c r="H14" i="8"/>
  <c r="L13" i="8"/>
  <c r="K13" i="8"/>
  <c r="J13" i="8"/>
  <c r="I13" i="8"/>
  <c r="H13" i="8"/>
  <c r="L12" i="8"/>
  <c r="K12" i="8"/>
  <c r="J12" i="8"/>
  <c r="I12" i="8"/>
  <c r="H12" i="8"/>
  <c r="L11" i="8"/>
  <c r="K11" i="8"/>
  <c r="J11" i="8"/>
  <c r="I11" i="8"/>
  <c r="H11" i="8"/>
  <c r="L10" i="8"/>
  <c r="K10" i="8"/>
  <c r="J10" i="8"/>
  <c r="I10" i="8"/>
  <c r="H10" i="8"/>
  <c r="L9" i="8"/>
  <c r="K9" i="8"/>
  <c r="J9" i="8"/>
  <c r="I9" i="8"/>
  <c r="H9" i="8"/>
  <c r="L8" i="8"/>
  <c r="K8" i="8"/>
  <c r="J8" i="8"/>
  <c r="I8" i="8"/>
  <c r="H8" i="8"/>
  <c r="L7" i="8"/>
  <c r="K7" i="8"/>
  <c r="J7" i="8"/>
  <c r="I7" i="8"/>
  <c r="H7" i="8"/>
  <c r="L6" i="8"/>
  <c r="K6" i="8"/>
  <c r="J6" i="8"/>
  <c r="I6" i="8"/>
  <c r="H6" i="8"/>
  <c r="L5" i="8"/>
  <c r="K5" i="8"/>
  <c r="J5" i="8"/>
  <c r="I5" i="8"/>
  <c r="H5" i="8"/>
  <c r="L4" i="8"/>
  <c r="K4" i="8"/>
  <c r="J4" i="8"/>
  <c r="I4" i="8"/>
  <c r="H4" i="8"/>
  <c r="L3" i="8"/>
  <c r="K3" i="8"/>
  <c r="J3" i="8"/>
  <c r="I3" i="8"/>
  <c r="H3" i="8"/>
  <c r="H74" i="36" l="1"/>
  <c r="H75" i="36"/>
  <c r="H76" i="36"/>
  <c r="H77" i="36"/>
  <c r="H78" i="36"/>
  <c r="G74" i="36"/>
  <c r="G75" i="36"/>
  <c r="G76" i="36"/>
  <c r="G77" i="36"/>
  <c r="G78" i="36"/>
  <c r="E74" i="36"/>
  <c r="E75" i="36"/>
  <c r="E76" i="36"/>
  <c r="E77" i="36"/>
  <c r="E78" i="36"/>
  <c r="C74" i="36"/>
  <c r="C75" i="36"/>
  <c r="C76" i="36"/>
  <c r="C77" i="36"/>
  <c r="C78" i="36"/>
  <c r="I125" i="27"/>
  <c r="I126" i="27"/>
  <c r="I127" i="27"/>
  <c r="I128" i="27"/>
  <c r="I129" i="27"/>
  <c r="G125" i="27"/>
  <c r="G126" i="27"/>
  <c r="G127" i="27"/>
  <c r="G128" i="27"/>
  <c r="G129" i="27"/>
  <c r="E125" i="27"/>
  <c r="E126" i="27"/>
  <c r="E127" i="27"/>
  <c r="E128" i="27"/>
  <c r="E129" i="27"/>
  <c r="C125" i="27"/>
  <c r="C126" i="27"/>
  <c r="C127" i="27"/>
  <c r="C128" i="27"/>
  <c r="C129" i="27"/>
  <c r="H73" i="36" l="1"/>
  <c r="G73" i="36"/>
  <c r="C73" i="36"/>
  <c r="E73" i="36"/>
  <c r="I124" i="27"/>
  <c r="G124" i="27"/>
  <c r="E124" i="27"/>
  <c r="C124" i="27"/>
  <c r="H72" i="36" l="1"/>
  <c r="G72" i="36"/>
  <c r="E72" i="36"/>
  <c r="C72" i="36"/>
  <c r="I123" i="27"/>
  <c r="G123" i="27"/>
  <c r="E123" i="27"/>
  <c r="C123" i="27"/>
  <c r="L92" i="34" l="1"/>
  <c r="K92" i="34"/>
  <c r="J92" i="34"/>
  <c r="I92" i="34"/>
  <c r="L91" i="34"/>
  <c r="K91" i="34"/>
  <c r="J91" i="34"/>
  <c r="I91" i="34"/>
  <c r="L90" i="34"/>
  <c r="K90" i="34"/>
  <c r="J90" i="34"/>
  <c r="I90" i="34"/>
  <c r="L89" i="34"/>
  <c r="K89" i="34"/>
  <c r="J89" i="34"/>
  <c r="I89" i="34"/>
  <c r="L88" i="34"/>
  <c r="K88" i="34"/>
  <c r="J88" i="34"/>
  <c r="I88" i="34"/>
  <c r="L87" i="34"/>
  <c r="K87" i="34"/>
  <c r="J87" i="34"/>
  <c r="I87" i="34"/>
  <c r="L86" i="34"/>
  <c r="K86" i="34"/>
  <c r="J86" i="34"/>
  <c r="I86" i="34"/>
  <c r="L85" i="34"/>
  <c r="K85" i="34"/>
  <c r="J85" i="34"/>
  <c r="I85" i="34"/>
  <c r="L84" i="34"/>
  <c r="K84" i="34"/>
  <c r="J84" i="34"/>
  <c r="I84" i="34"/>
  <c r="L83" i="34"/>
  <c r="K83" i="34"/>
  <c r="J83" i="34"/>
  <c r="I83" i="34"/>
  <c r="L82" i="34"/>
  <c r="K82" i="34"/>
  <c r="J82" i="34"/>
  <c r="I82" i="34"/>
  <c r="L81" i="34"/>
  <c r="K81" i="34"/>
  <c r="J81" i="34"/>
  <c r="I81" i="34"/>
  <c r="L80" i="34"/>
  <c r="K80" i="34"/>
  <c r="J80" i="34"/>
  <c r="I80" i="34"/>
  <c r="L79" i="34"/>
  <c r="K79" i="34"/>
  <c r="J79" i="34"/>
  <c r="I79" i="34"/>
  <c r="L78" i="34"/>
  <c r="K78" i="34"/>
  <c r="J78" i="34"/>
  <c r="I78" i="34"/>
  <c r="L77" i="34"/>
  <c r="K77" i="34"/>
  <c r="J77" i="34"/>
  <c r="I77" i="34"/>
  <c r="L76" i="34"/>
  <c r="K76" i="34"/>
  <c r="J76" i="34"/>
  <c r="I76" i="34"/>
  <c r="L75" i="34"/>
  <c r="K75" i="34"/>
  <c r="J75" i="34"/>
  <c r="I75" i="34"/>
  <c r="L74" i="34"/>
  <c r="K74" i="34"/>
  <c r="J74" i="34"/>
  <c r="I74" i="34"/>
  <c r="L73" i="34"/>
  <c r="K73" i="34"/>
  <c r="J73" i="34"/>
  <c r="I73" i="34"/>
  <c r="L72" i="34"/>
  <c r="K72" i="34"/>
  <c r="J72" i="34"/>
  <c r="I72" i="34"/>
  <c r="L71" i="34"/>
  <c r="K71" i="34"/>
  <c r="J71" i="34"/>
  <c r="I71" i="34"/>
  <c r="L70" i="34"/>
  <c r="K70" i="34"/>
  <c r="J70" i="34"/>
  <c r="I70" i="34"/>
  <c r="L69" i="34"/>
  <c r="K69" i="34"/>
  <c r="J69" i="34"/>
  <c r="I69" i="34"/>
  <c r="L68" i="34"/>
  <c r="K68" i="34"/>
  <c r="J68" i="34"/>
  <c r="I68" i="34"/>
  <c r="L67" i="34"/>
  <c r="K67" i="34"/>
  <c r="J67" i="34"/>
  <c r="I67" i="34"/>
  <c r="L66" i="34"/>
  <c r="K66" i="34"/>
  <c r="J66" i="34"/>
  <c r="I66" i="34"/>
  <c r="L65" i="34"/>
  <c r="K65" i="34"/>
  <c r="J65" i="34"/>
  <c r="I65" i="34"/>
  <c r="L64" i="34"/>
  <c r="K64" i="34"/>
  <c r="J64" i="34"/>
  <c r="I64" i="34"/>
  <c r="L63" i="34"/>
  <c r="K63" i="34"/>
  <c r="J63" i="34"/>
  <c r="I63" i="34"/>
  <c r="L62" i="34"/>
  <c r="K62" i="34"/>
  <c r="J62" i="34"/>
  <c r="I62" i="34"/>
  <c r="L61" i="34"/>
  <c r="K61" i="34"/>
  <c r="J61" i="34"/>
  <c r="I61" i="34"/>
  <c r="L60" i="34"/>
  <c r="K60" i="34"/>
  <c r="J60" i="34"/>
  <c r="I60" i="34"/>
  <c r="L59" i="34"/>
  <c r="K59" i="34"/>
  <c r="J59" i="34"/>
  <c r="I59" i="34"/>
  <c r="L58" i="34"/>
  <c r="K58" i="34"/>
  <c r="J58" i="34"/>
  <c r="I58" i="34"/>
  <c r="L57" i="34"/>
  <c r="K57" i="34"/>
  <c r="J57" i="34"/>
  <c r="I57" i="34"/>
  <c r="L56" i="34"/>
  <c r="K56" i="34"/>
  <c r="J56" i="34"/>
  <c r="I56" i="34"/>
  <c r="L55" i="34"/>
  <c r="K55" i="34"/>
  <c r="J55" i="34"/>
  <c r="I55" i="34"/>
  <c r="L54" i="34"/>
  <c r="K54" i="34"/>
  <c r="J54" i="34"/>
  <c r="I54" i="34"/>
  <c r="L53" i="34"/>
  <c r="K53" i="34"/>
  <c r="J53" i="34"/>
  <c r="I53" i="34"/>
  <c r="L52" i="34"/>
  <c r="K52" i="34"/>
  <c r="J52" i="34"/>
  <c r="I52" i="34"/>
  <c r="L51" i="34"/>
  <c r="K51" i="34"/>
  <c r="J51" i="34"/>
  <c r="I51" i="34"/>
  <c r="L50" i="34"/>
  <c r="K50" i="34"/>
  <c r="J50" i="34"/>
  <c r="I50" i="34"/>
  <c r="L49" i="34"/>
  <c r="K49" i="34"/>
  <c r="J49" i="34"/>
  <c r="I49" i="34"/>
  <c r="L48" i="34"/>
  <c r="K48" i="34"/>
  <c r="J48" i="34"/>
  <c r="I48" i="34"/>
  <c r="L47" i="34"/>
  <c r="K47" i="34"/>
  <c r="J47" i="34"/>
  <c r="I47" i="34"/>
  <c r="L46" i="34"/>
  <c r="K46" i="34"/>
  <c r="J46" i="34"/>
  <c r="I46" i="34"/>
  <c r="L45" i="34"/>
  <c r="K45" i="34"/>
  <c r="J45" i="34"/>
  <c r="I45" i="34"/>
  <c r="L44" i="34"/>
  <c r="K44" i="34"/>
  <c r="J44" i="34"/>
  <c r="I44" i="34"/>
  <c r="L43" i="34"/>
  <c r="K43" i="34"/>
  <c r="J43" i="34"/>
  <c r="I43" i="34"/>
  <c r="L42" i="34"/>
  <c r="K42" i="34"/>
  <c r="J42" i="34"/>
  <c r="I42" i="34"/>
  <c r="L41" i="34"/>
  <c r="K41" i="34"/>
  <c r="J41" i="34"/>
  <c r="I41" i="34"/>
  <c r="L40" i="34"/>
  <c r="K40" i="34"/>
  <c r="J40" i="34"/>
  <c r="I40" i="34"/>
  <c r="L39" i="34"/>
  <c r="K39" i="34"/>
  <c r="J39" i="34"/>
  <c r="I39" i="34"/>
  <c r="L38" i="34"/>
  <c r="K38" i="34"/>
  <c r="J38" i="34"/>
  <c r="I38" i="34"/>
  <c r="L37" i="34"/>
  <c r="K37" i="34"/>
  <c r="J37" i="34"/>
  <c r="I37" i="34"/>
  <c r="L36" i="34"/>
  <c r="K36" i="34"/>
  <c r="J36" i="34"/>
  <c r="I36" i="34"/>
  <c r="L35" i="34"/>
  <c r="K35" i="34"/>
  <c r="J35" i="34"/>
  <c r="I35" i="34"/>
  <c r="L34" i="34"/>
  <c r="K34" i="34"/>
  <c r="J34" i="34"/>
  <c r="I34" i="34"/>
  <c r="L33" i="34"/>
  <c r="K33" i="34"/>
  <c r="J33" i="34"/>
  <c r="I33" i="34"/>
  <c r="L32" i="34"/>
  <c r="K32" i="34"/>
  <c r="J32" i="34"/>
  <c r="I32" i="34"/>
  <c r="L31" i="34"/>
  <c r="K31" i="34"/>
  <c r="J31" i="34"/>
  <c r="I31" i="34"/>
  <c r="L30" i="34"/>
  <c r="K30" i="34"/>
  <c r="J30" i="34"/>
  <c r="I30" i="34"/>
  <c r="L29" i="34"/>
  <c r="K29" i="34"/>
  <c r="J29" i="34"/>
  <c r="I29" i="34"/>
  <c r="L28" i="34"/>
  <c r="K28" i="34"/>
  <c r="J28" i="34"/>
  <c r="I28" i="34"/>
  <c r="L27" i="34"/>
  <c r="K27" i="34"/>
  <c r="J27" i="34"/>
  <c r="I27" i="34"/>
  <c r="L26" i="34"/>
  <c r="K26" i="34"/>
  <c r="J26" i="34"/>
  <c r="I26" i="34"/>
  <c r="L25" i="34"/>
  <c r="K25" i="34"/>
  <c r="J25" i="34"/>
  <c r="I25" i="34"/>
  <c r="L24" i="34"/>
  <c r="K24" i="34"/>
  <c r="J24" i="34"/>
  <c r="I24" i="34"/>
  <c r="L23" i="34"/>
  <c r="K23" i="34"/>
  <c r="J23" i="34"/>
  <c r="I23" i="34"/>
  <c r="L22" i="34"/>
  <c r="K22" i="34"/>
  <c r="J22" i="34"/>
  <c r="I22" i="34"/>
  <c r="L21" i="34"/>
  <c r="K21" i="34"/>
  <c r="J21" i="34"/>
  <c r="I21" i="34"/>
  <c r="L20" i="34"/>
  <c r="K20" i="34"/>
  <c r="J20" i="34"/>
  <c r="I20" i="34"/>
  <c r="L19" i="34"/>
  <c r="K19" i="34"/>
  <c r="J19" i="34"/>
  <c r="I19" i="34"/>
  <c r="L18" i="34"/>
  <c r="K18" i="34"/>
  <c r="J18" i="34"/>
  <c r="I18" i="34"/>
  <c r="L17" i="34"/>
  <c r="K17" i="34"/>
  <c r="J17" i="34"/>
  <c r="I17" i="34"/>
  <c r="L16" i="34"/>
  <c r="K16" i="34"/>
  <c r="J16" i="34"/>
  <c r="I16" i="34"/>
  <c r="L15" i="34"/>
  <c r="K15" i="34"/>
  <c r="J15" i="34"/>
  <c r="I15" i="34"/>
  <c r="L14" i="34"/>
  <c r="K14" i="34"/>
  <c r="J14" i="34"/>
  <c r="I14" i="34"/>
  <c r="L13" i="34"/>
  <c r="K13" i="34"/>
  <c r="J13" i="34"/>
  <c r="I13" i="34"/>
  <c r="L12" i="34"/>
  <c r="K12" i="34"/>
  <c r="J12" i="34"/>
  <c r="I12" i="34"/>
  <c r="L11" i="34"/>
  <c r="K11" i="34"/>
  <c r="J11" i="34"/>
  <c r="I11" i="34"/>
  <c r="L10" i="34"/>
  <c r="K10" i="34"/>
  <c r="J10" i="34"/>
  <c r="I10" i="34"/>
  <c r="L9" i="34"/>
  <c r="K9" i="34"/>
  <c r="J9" i="34"/>
  <c r="I9" i="34"/>
  <c r="L8" i="34"/>
  <c r="K8" i="34"/>
  <c r="J8" i="34"/>
  <c r="I8" i="34"/>
  <c r="L7" i="34"/>
  <c r="K7" i="34"/>
  <c r="J7" i="34"/>
  <c r="I7" i="34"/>
  <c r="L6" i="34"/>
  <c r="K6" i="34"/>
  <c r="J6" i="34"/>
  <c r="I6" i="34"/>
  <c r="L5" i="34"/>
  <c r="K5" i="34"/>
  <c r="J5" i="34"/>
  <c r="I5" i="34"/>
  <c r="L4" i="34"/>
  <c r="K4" i="34"/>
  <c r="J4" i="34"/>
  <c r="I4" i="34"/>
  <c r="L3" i="34"/>
  <c r="K3" i="34"/>
  <c r="J3" i="34"/>
  <c r="I3" i="34"/>
  <c r="L84" i="33"/>
  <c r="K84" i="33"/>
  <c r="J84" i="33"/>
  <c r="I84" i="33"/>
  <c r="L83" i="33"/>
  <c r="K83" i="33"/>
  <c r="J83" i="33"/>
  <c r="I83" i="33"/>
  <c r="L82" i="33"/>
  <c r="K82" i="33"/>
  <c r="J82" i="33"/>
  <c r="I82" i="33"/>
  <c r="L81" i="33"/>
  <c r="K81" i="33"/>
  <c r="J81" i="33"/>
  <c r="I81" i="33"/>
  <c r="L80" i="33"/>
  <c r="K80" i="33"/>
  <c r="J80" i="33"/>
  <c r="I80" i="33"/>
  <c r="L79" i="33"/>
  <c r="K79" i="33"/>
  <c r="J79" i="33"/>
  <c r="I79" i="33"/>
  <c r="L78" i="33"/>
  <c r="K78" i="33"/>
  <c r="J78" i="33"/>
  <c r="I78" i="33"/>
  <c r="L77" i="33"/>
  <c r="K77" i="33"/>
  <c r="J77" i="33"/>
  <c r="I77" i="33"/>
  <c r="L76" i="33"/>
  <c r="K76" i="33"/>
  <c r="J76" i="33"/>
  <c r="I76" i="33"/>
  <c r="L75" i="33"/>
  <c r="K75" i="33"/>
  <c r="J75" i="33"/>
  <c r="I75" i="33"/>
  <c r="L74" i="33"/>
  <c r="K74" i="33"/>
  <c r="J74" i="33"/>
  <c r="I74" i="33"/>
  <c r="L73" i="33"/>
  <c r="K73" i="33"/>
  <c r="J73" i="33"/>
  <c r="I73" i="33"/>
  <c r="L72" i="33"/>
  <c r="K72" i="33"/>
  <c r="J72" i="33"/>
  <c r="I72" i="33"/>
  <c r="L71" i="33"/>
  <c r="K71" i="33"/>
  <c r="J71" i="33"/>
  <c r="I71" i="33"/>
  <c r="L70" i="33"/>
  <c r="K70" i="33"/>
  <c r="J70" i="33"/>
  <c r="I70" i="33"/>
  <c r="L69" i="33"/>
  <c r="K69" i="33"/>
  <c r="J69" i="33"/>
  <c r="I69" i="33"/>
  <c r="L68" i="33"/>
  <c r="K68" i="33"/>
  <c r="J68" i="33"/>
  <c r="I68" i="33"/>
  <c r="L67" i="33"/>
  <c r="K67" i="33"/>
  <c r="J67" i="33"/>
  <c r="I67" i="33"/>
  <c r="L66" i="33"/>
  <c r="K66" i="33"/>
  <c r="J66" i="33"/>
  <c r="I66" i="33"/>
  <c r="L65" i="33"/>
  <c r="K65" i="33"/>
  <c r="J65" i="33"/>
  <c r="I65" i="33"/>
  <c r="L64" i="33"/>
  <c r="K64" i="33"/>
  <c r="J64" i="33"/>
  <c r="I64" i="33"/>
  <c r="L63" i="33"/>
  <c r="K63" i="33"/>
  <c r="J63" i="33"/>
  <c r="I63" i="33"/>
  <c r="L62" i="33"/>
  <c r="K62" i="33"/>
  <c r="J62" i="33"/>
  <c r="I62" i="33"/>
  <c r="L61" i="33"/>
  <c r="K61" i="33"/>
  <c r="J61" i="33"/>
  <c r="I61" i="33"/>
  <c r="L60" i="33"/>
  <c r="K60" i="33"/>
  <c r="J60" i="33"/>
  <c r="I60" i="33"/>
  <c r="L59" i="33"/>
  <c r="K59" i="33"/>
  <c r="J59" i="33"/>
  <c r="I59" i="33"/>
  <c r="L58" i="33"/>
  <c r="K58" i="33"/>
  <c r="J58" i="33"/>
  <c r="I58" i="33"/>
  <c r="L57" i="33"/>
  <c r="K57" i="33"/>
  <c r="J57" i="33"/>
  <c r="I57" i="33"/>
  <c r="L56" i="33"/>
  <c r="K56" i="33"/>
  <c r="J56" i="33"/>
  <c r="I56" i="33"/>
  <c r="L55" i="33"/>
  <c r="K55" i="33"/>
  <c r="J55" i="33"/>
  <c r="I55" i="33"/>
  <c r="L54" i="33"/>
  <c r="K54" i="33"/>
  <c r="J54" i="33"/>
  <c r="I54" i="33"/>
  <c r="L53" i="33"/>
  <c r="K53" i="33"/>
  <c r="J53" i="33"/>
  <c r="I53" i="33"/>
  <c r="L52" i="33"/>
  <c r="K52" i="33"/>
  <c r="J52" i="33"/>
  <c r="I52" i="33"/>
  <c r="L51" i="33"/>
  <c r="K51" i="33"/>
  <c r="J51" i="33"/>
  <c r="I51" i="33"/>
  <c r="L50" i="33"/>
  <c r="K50" i="33"/>
  <c r="J50" i="33"/>
  <c r="I50" i="33"/>
  <c r="L49" i="33"/>
  <c r="K49" i="33"/>
  <c r="J49" i="33"/>
  <c r="I49" i="33"/>
  <c r="L48" i="33"/>
  <c r="K48" i="33"/>
  <c r="J48" i="33"/>
  <c r="I48" i="33"/>
  <c r="L47" i="33"/>
  <c r="K47" i="33"/>
  <c r="J47" i="33"/>
  <c r="I47" i="33"/>
  <c r="L46" i="33"/>
  <c r="K46" i="33"/>
  <c r="J46" i="33"/>
  <c r="I46" i="33"/>
  <c r="L45" i="33"/>
  <c r="K45" i="33"/>
  <c r="J45" i="33"/>
  <c r="I45" i="33"/>
  <c r="L44" i="33"/>
  <c r="K44" i="33"/>
  <c r="J44" i="33"/>
  <c r="I44" i="33"/>
  <c r="L43" i="33"/>
  <c r="K43" i="33"/>
  <c r="J43" i="33"/>
  <c r="I43" i="33"/>
  <c r="L42" i="33"/>
  <c r="K42" i="33"/>
  <c r="J42" i="33"/>
  <c r="I42" i="33"/>
  <c r="L41" i="33"/>
  <c r="K41" i="33"/>
  <c r="J41" i="33"/>
  <c r="I41" i="33"/>
  <c r="L40" i="33"/>
  <c r="K40" i="33"/>
  <c r="J40" i="33"/>
  <c r="I40" i="33"/>
  <c r="L39" i="33"/>
  <c r="K39" i="33"/>
  <c r="J39" i="33"/>
  <c r="I39" i="33"/>
  <c r="L38" i="33"/>
  <c r="K38" i="33"/>
  <c r="J38" i="33"/>
  <c r="I38" i="33"/>
  <c r="L37" i="33"/>
  <c r="K37" i="33"/>
  <c r="J37" i="33"/>
  <c r="I37" i="33"/>
  <c r="L36" i="33"/>
  <c r="K36" i="33"/>
  <c r="J36" i="33"/>
  <c r="I36" i="33"/>
  <c r="L35" i="33"/>
  <c r="K35" i="33"/>
  <c r="J35" i="33"/>
  <c r="I35" i="33"/>
  <c r="L34" i="33"/>
  <c r="K34" i="33"/>
  <c r="J34" i="33"/>
  <c r="I34" i="33"/>
  <c r="L33" i="33"/>
  <c r="K33" i="33"/>
  <c r="J33" i="33"/>
  <c r="I33" i="33"/>
  <c r="L32" i="33"/>
  <c r="K32" i="33"/>
  <c r="J32" i="33"/>
  <c r="I32" i="33"/>
  <c r="L31" i="33"/>
  <c r="K31" i="33"/>
  <c r="J31" i="33"/>
  <c r="I31" i="33"/>
  <c r="L30" i="33"/>
  <c r="K30" i="33"/>
  <c r="J30" i="33"/>
  <c r="I30" i="33"/>
  <c r="L29" i="33"/>
  <c r="K29" i="33"/>
  <c r="J29" i="33"/>
  <c r="I29" i="33"/>
  <c r="L28" i="33"/>
  <c r="K28" i="33"/>
  <c r="J28" i="33"/>
  <c r="I28" i="33"/>
  <c r="L27" i="33"/>
  <c r="K27" i="33"/>
  <c r="J27" i="33"/>
  <c r="I27" i="33"/>
  <c r="L26" i="33"/>
  <c r="K26" i="33"/>
  <c r="J26" i="33"/>
  <c r="I26" i="33"/>
  <c r="L25" i="33"/>
  <c r="K25" i="33"/>
  <c r="J25" i="33"/>
  <c r="I25" i="33"/>
  <c r="L24" i="33"/>
  <c r="K24" i="33"/>
  <c r="J24" i="33"/>
  <c r="I24" i="33"/>
  <c r="L23" i="33"/>
  <c r="K23" i="33"/>
  <c r="J23" i="33"/>
  <c r="I23" i="33"/>
  <c r="L22" i="33"/>
  <c r="K22" i="33"/>
  <c r="J22" i="33"/>
  <c r="I22" i="33"/>
  <c r="L21" i="33"/>
  <c r="K21" i="33"/>
  <c r="J21" i="33"/>
  <c r="I21" i="33"/>
  <c r="L20" i="33"/>
  <c r="K20" i="33"/>
  <c r="J20" i="33"/>
  <c r="I20" i="33"/>
  <c r="L19" i="33"/>
  <c r="K19" i="33"/>
  <c r="J19" i="33"/>
  <c r="I19" i="33"/>
  <c r="L18" i="33"/>
  <c r="K18" i="33"/>
  <c r="J18" i="33"/>
  <c r="I18" i="33"/>
  <c r="L17" i="33"/>
  <c r="K17" i="33"/>
  <c r="J17" i="33"/>
  <c r="I17" i="33"/>
  <c r="L16" i="33"/>
  <c r="K16" i="33"/>
  <c r="J16" i="33"/>
  <c r="I16" i="33"/>
  <c r="L15" i="33"/>
  <c r="K15" i="33"/>
  <c r="J15" i="33"/>
  <c r="I15" i="33"/>
  <c r="L14" i="33"/>
  <c r="K14" i="33"/>
  <c r="J14" i="33"/>
  <c r="I14" i="33"/>
  <c r="L13" i="33"/>
  <c r="K13" i="33"/>
  <c r="J13" i="33"/>
  <c r="I13" i="33"/>
  <c r="L12" i="33"/>
  <c r="K12" i="33"/>
  <c r="J12" i="33"/>
  <c r="I12" i="33"/>
  <c r="L11" i="33"/>
  <c r="K11" i="33"/>
  <c r="J11" i="33"/>
  <c r="I11" i="33"/>
  <c r="L10" i="33"/>
  <c r="K10" i="33"/>
  <c r="J10" i="33"/>
  <c r="I10" i="33"/>
  <c r="L9" i="33"/>
  <c r="K9" i="33"/>
  <c r="J9" i="33"/>
  <c r="I9" i="33"/>
  <c r="L8" i="33"/>
  <c r="K8" i="33"/>
  <c r="J8" i="33"/>
  <c r="I8" i="33"/>
  <c r="L7" i="33"/>
  <c r="K7" i="33"/>
  <c r="J7" i="33"/>
  <c r="I7" i="33"/>
  <c r="L6" i="33"/>
  <c r="K6" i="33"/>
  <c r="J6" i="33"/>
  <c r="I6" i="33"/>
  <c r="L5" i="33"/>
  <c r="K5" i="33"/>
  <c r="J5" i="33"/>
  <c r="I5" i="33"/>
  <c r="L4" i="33"/>
  <c r="K4" i="33"/>
  <c r="J4" i="33"/>
  <c r="I4" i="33"/>
  <c r="L3" i="33"/>
  <c r="K3" i="33"/>
  <c r="J3" i="33"/>
  <c r="I3" i="33"/>
  <c r="L92" i="32"/>
  <c r="K92" i="32"/>
  <c r="J92" i="32"/>
  <c r="I92" i="32"/>
  <c r="L91" i="32"/>
  <c r="K91" i="32"/>
  <c r="J91" i="32"/>
  <c r="I91" i="32"/>
  <c r="L90" i="32"/>
  <c r="K90" i="32"/>
  <c r="J90" i="32"/>
  <c r="I90" i="32"/>
  <c r="L89" i="32"/>
  <c r="K89" i="32"/>
  <c r="J89" i="32"/>
  <c r="I89" i="32"/>
  <c r="L88" i="32"/>
  <c r="K88" i="32"/>
  <c r="J88" i="32"/>
  <c r="I88" i="32"/>
  <c r="L87" i="32"/>
  <c r="K87" i="32"/>
  <c r="J87" i="32"/>
  <c r="I87" i="32"/>
  <c r="L86" i="32"/>
  <c r="K86" i="32"/>
  <c r="J86" i="32"/>
  <c r="I86" i="32"/>
  <c r="L85" i="32"/>
  <c r="K85" i="32"/>
  <c r="J85" i="32"/>
  <c r="I85" i="32"/>
  <c r="L84" i="32"/>
  <c r="K84" i="32"/>
  <c r="J84" i="32"/>
  <c r="I84" i="32"/>
  <c r="L83" i="32"/>
  <c r="K83" i="32"/>
  <c r="J83" i="32"/>
  <c r="I83" i="32"/>
  <c r="L82" i="32"/>
  <c r="K82" i="32"/>
  <c r="J82" i="32"/>
  <c r="I82" i="32"/>
  <c r="L81" i="32"/>
  <c r="K81" i="32"/>
  <c r="J81" i="32"/>
  <c r="I81" i="32"/>
  <c r="L80" i="32"/>
  <c r="K80" i="32"/>
  <c r="J80" i="32"/>
  <c r="I80" i="32"/>
  <c r="L79" i="32"/>
  <c r="K79" i="32"/>
  <c r="J79" i="32"/>
  <c r="I79" i="32"/>
  <c r="L78" i="32"/>
  <c r="K78" i="32"/>
  <c r="J78" i="32"/>
  <c r="I78" i="32"/>
  <c r="L77" i="32"/>
  <c r="K77" i="32"/>
  <c r="J77" i="32"/>
  <c r="I77" i="32"/>
  <c r="L76" i="32"/>
  <c r="K76" i="32"/>
  <c r="J76" i="32"/>
  <c r="I76" i="32"/>
  <c r="L75" i="32"/>
  <c r="K75" i="32"/>
  <c r="J75" i="32"/>
  <c r="I75" i="32"/>
  <c r="L74" i="32"/>
  <c r="K74" i="32"/>
  <c r="J74" i="32"/>
  <c r="I74" i="32"/>
  <c r="L73" i="32"/>
  <c r="K73" i="32"/>
  <c r="J73" i="32"/>
  <c r="I73" i="32"/>
  <c r="L72" i="32"/>
  <c r="K72" i="32"/>
  <c r="J72" i="32"/>
  <c r="I72" i="32"/>
  <c r="L71" i="32"/>
  <c r="K71" i="32"/>
  <c r="J71" i="32"/>
  <c r="I71" i="32"/>
  <c r="L70" i="32"/>
  <c r="K70" i="32"/>
  <c r="J70" i="32"/>
  <c r="I70" i="32"/>
  <c r="L69" i="32"/>
  <c r="K69" i="32"/>
  <c r="J69" i="32"/>
  <c r="I69" i="32"/>
  <c r="L68" i="32"/>
  <c r="K68" i="32"/>
  <c r="J68" i="32"/>
  <c r="I68" i="32"/>
  <c r="L67" i="32"/>
  <c r="K67" i="32"/>
  <c r="J67" i="32"/>
  <c r="I67" i="32"/>
  <c r="L66" i="32"/>
  <c r="K66" i="32"/>
  <c r="J66" i="32"/>
  <c r="I66" i="32"/>
  <c r="L65" i="32"/>
  <c r="K65" i="32"/>
  <c r="J65" i="32"/>
  <c r="I65" i="32"/>
  <c r="L64" i="32"/>
  <c r="K64" i="32"/>
  <c r="J64" i="32"/>
  <c r="I64" i="32"/>
  <c r="L63" i="32"/>
  <c r="K63" i="32"/>
  <c r="J63" i="32"/>
  <c r="I63" i="32"/>
  <c r="L62" i="32"/>
  <c r="K62" i="32"/>
  <c r="J62" i="32"/>
  <c r="I62" i="32"/>
  <c r="L61" i="32"/>
  <c r="K61" i="32"/>
  <c r="J61" i="32"/>
  <c r="I61" i="32"/>
  <c r="L60" i="32"/>
  <c r="K60" i="32"/>
  <c r="J60" i="32"/>
  <c r="I60" i="32"/>
  <c r="L59" i="32"/>
  <c r="K59" i="32"/>
  <c r="J59" i="32"/>
  <c r="I59" i="32"/>
  <c r="L58" i="32"/>
  <c r="K58" i="32"/>
  <c r="J58" i="32"/>
  <c r="I58" i="32"/>
  <c r="L57" i="32"/>
  <c r="K57" i="32"/>
  <c r="J57" i="32"/>
  <c r="I57" i="32"/>
  <c r="L56" i="32"/>
  <c r="K56" i="32"/>
  <c r="J56" i="32"/>
  <c r="I56" i="32"/>
  <c r="L55" i="32"/>
  <c r="K55" i="32"/>
  <c r="J55" i="32"/>
  <c r="I55" i="32"/>
  <c r="L54" i="32"/>
  <c r="K54" i="32"/>
  <c r="J54" i="32"/>
  <c r="I54" i="32"/>
  <c r="L53" i="32"/>
  <c r="K53" i="32"/>
  <c r="J53" i="32"/>
  <c r="I53" i="32"/>
  <c r="L52" i="32"/>
  <c r="K52" i="32"/>
  <c r="J52" i="32"/>
  <c r="I52" i="32"/>
  <c r="L51" i="32"/>
  <c r="K51" i="32"/>
  <c r="J51" i="32"/>
  <c r="I51" i="32"/>
  <c r="L50" i="32"/>
  <c r="K50" i="32"/>
  <c r="J50" i="32"/>
  <c r="I50" i="32"/>
  <c r="L49" i="32"/>
  <c r="K49" i="32"/>
  <c r="J49" i="32"/>
  <c r="I49" i="32"/>
  <c r="L48" i="32"/>
  <c r="K48" i="32"/>
  <c r="J48" i="32"/>
  <c r="I48" i="32"/>
  <c r="L47" i="32"/>
  <c r="K47" i="32"/>
  <c r="J47" i="32"/>
  <c r="I47" i="32"/>
  <c r="L46" i="32"/>
  <c r="K46" i="32"/>
  <c r="J46" i="32"/>
  <c r="I46" i="32"/>
  <c r="L45" i="32"/>
  <c r="K45" i="32"/>
  <c r="J45" i="32"/>
  <c r="I45" i="32"/>
  <c r="L44" i="32"/>
  <c r="K44" i="32"/>
  <c r="J44" i="32"/>
  <c r="I44" i="32"/>
  <c r="L43" i="32"/>
  <c r="K43" i="32"/>
  <c r="J43" i="32"/>
  <c r="I43" i="32"/>
  <c r="L42" i="32"/>
  <c r="K42" i="32"/>
  <c r="J42" i="32"/>
  <c r="I42" i="32"/>
  <c r="L41" i="32"/>
  <c r="K41" i="32"/>
  <c r="J41" i="32"/>
  <c r="I41" i="32"/>
  <c r="L40" i="32"/>
  <c r="K40" i="32"/>
  <c r="J40" i="32"/>
  <c r="I40" i="32"/>
  <c r="L39" i="32"/>
  <c r="K39" i="32"/>
  <c r="J39" i="32"/>
  <c r="I39" i="32"/>
  <c r="L38" i="32"/>
  <c r="K38" i="32"/>
  <c r="J38" i="32"/>
  <c r="I38" i="32"/>
  <c r="L37" i="32"/>
  <c r="K37" i="32"/>
  <c r="J37" i="32"/>
  <c r="I37" i="32"/>
  <c r="L36" i="32"/>
  <c r="K36" i="32"/>
  <c r="J36" i="32"/>
  <c r="I36" i="32"/>
  <c r="L35" i="32"/>
  <c r="K35" i="32"/>
  <c r="J35" i="32"/>
  <c r="I35" i="32"/>
  <c r="L34" i="32"/>
  <c r="K34" i="32"/>
  <c r="J34" i="32"/>
  <c r="I34" i="32"/>
  <c r="L33" i="32"/>
  <c r="K33" i="32"/>
  <c r="J33" i="32"/>
  <c r="I33" i="32"/>
  <c r="L32" i="32"/>
  <c r="K32" i="32"/>
  <c r="J32" i="32"/>
  <c r="I32" i="32"/>
  <c r="L31" i="32"/>
  <c r="K31" i="32"/>
  <c r="J31" i="32"/>
  <c r="I31" i="32"/>
  <c r="L30" i="32"/>
  <c r="K30" i="32"/>
  <c r="J30" i="32"/>
  <c r="I30" i="32"/>
  <c r="L29" i="32"/>
  <c r="K29" i="32"/>
  <c r="J29" i="32"/>
  <c r="I29" i="32"/>
  <c r="L28" i="32"/>
  <c r="K28" i="32"/>
  <c r="J28" i="32"/>
  <c r="I28" i="32"/>
  <c r="L27" i="32"/>
  <c r="K27" i="32"/>
  <c r="J27" i="32"/>
  <c r="I27" i="32"/>
  <c r="L26" i="32"/>
  <c r="K26" i="32"/>
  <c r="J26" i="32"/>
  <c r="I26" i="32"/>
  <c r="L25" i="32"/>
  <c r="K25" i="32"/>
  <c r="J25" i="32"/>
  <c r="I25" i="32"/>
  <c r="L24" i="32"/>
  <c r="K24" i="32"/>
  <c r="J24" i="32"/>
  <c r="I24" i="32"/>
  <c r="L23" i="32"/>
  <c r="K23" i="32"/>
  <c r="J23" i="32"/>
  <c r="I23" i="32"/>
  <c r="L22" i="32"/>
  <c r="K22" i="32"/>
  <c r="J22" i="32"/>
  <c r="I22" i="32"/>
  <c r="L21" i="32"/>
  <c r="K21" i="32"/>
  <c r="J21" i="32"/>
  <c r="I21" i="32"/>
  <c r="L20" i="32"/>
  <c r="K20" i="32"/>
  <c r="J20" i="32"/>
  <c r="I20" i="32"/>
  <c r="L19" i="32"/>
  <c r="K19" i="32"/>
  <c r="J19" i="32"/>
  <c r="I19" i="32"/>
  <c r="L18" i="32"/>
  <c r="K18" i="32"/>
  <c r="J18" i="32"/>
  <c r="I18" i="32"/>
  <c r="L17" i="32"/>
  <c r="K17" i="32"/>
  <c r="J17" i="32"/>
  <c r="I17" i="32"/>
  <c r="L16" i="32"/>
  <c r="K16" i="32"/>
  <c r="J16" i="32"/>
  <c r="I16" i="32"/>
  <c r="L15" i="32"/>
  <c r="K15" i="32"/>
  <c r="J15" i="32"/>
  <c r="I15" i="32"/>
  <c r="L14" i="32"/>
  <c r="K14" i="32"/>
  <c r="J14" i="32"/>
  <c r="I14" i="32"/>
  <c r="L13" i="32"/>
  <c r="K13" i="32"/>
  <c r="J13" i="32"/>
  <c r="I13" i="32"/>
  <c r="L12" i="32"/>
  <c r="K12" i="32"/>
  <c r="J12" i="32"/>
  <c r="I12" i="32"/>
  <c r="L11" i="32"/>
  <c r="K11" i="32"/>
  <c r="J11" i="32"/>
  <c r="I11" i="32"/>
  <c r="L10" i="32"/>
  <c r="K10" i="32"/>
  <c r="J10" i="32"/>
  <c r="I10" i="32"/>
  <c r="L9" i="32"/>
  <c r="K9" i="32"/>
  <c r="J9" i="32"/>
  <c r="I9" i="32"/>
  <c r="L8" i="32"/>
  <c r="K8" i="32"/>
  <c r="J8" i="32"/>
  <c r="I8" i="32"/>
  <c r="L7" i="32"/>
  <c r="K7" i="32"/>
  <c r="J7" i="32"/>
  <c r="I7" i="32"/>
  <c r="L6" i="32"/>
  <c r="K6" i="32"/>
  <c r="J6" i="32"/>
  <c r="I6" i="32"/>
  <c r="L5" i="32"/>
  <c r="K5" i="32"/>
  <c r="J5" i="32"/>
  <c r="I5" i="32"/>
  <c r="L4" i="32"/>
  <c r="K4" i="32"/>
  <c r="J4" i="32"/>
  <c r="I4" i="32"/>
  <c r="L3" i="32"/>
  <c r="K3" i="32"/>
  <c r="J3" i="32"/>
  <c r="I3" i="32"/>
  <c r="L84" i="31"/>
  <c r="K84" i="31"/>
  <c r="J84" i="31"/>
  <c r="I84" i="31"/>
  <c r="L83" i="31"/>
  <c r="K83" i="31"/>
  <c r="J83" i="31"/>
  <c r="I83" i="31"/>
  <c r="L82" i="31"/>
  <c r="K82" i="31"/>
  <c r="J82" i="31"/>
  <c r="I82" i="31"/>
  <c r="L81" i="31"/>
  <c r="K81" i="31"/>
  <c r="J81" i="31"/>
  <c r="I81" i="31"/>
  <c r="L80" i="31"/>
  <c r="K80" i="31"/>
  <c r="J80" i="31"/>
  <c r="I80" i="31"/>
  <c r="L79" i="31"/>
  <c r="K79" i="31"/>
  <c r="J79" i="31"/>
  <c r="I79" i="31"/>
  <c r="L78" i="31"/>
  <c r="K78" i="31"/>
  <c r="J78" i="31"/>
  <c r="I78" i="31"/>
  <c r="L77" i="31"/>
  <c r="K77" i="31"/>
  <c r="J77" i="31"/>
  <c r="I77" i="31"/>
  <c r="L76" i="31"/>
  <c r="K76" i="31"/>
  <c r="J76" i="31"/>
  <c r="I76" i="31"/>
  <c r="L75" i="31"/>
  <c r="K75" i="31"/>
  <c r="J75" i="31"/>
  <c r="I75" i="31"/>
  <c r="L74" i="31"/>
  <c r="K74" i="31"/>
  <c r="J74" i="31"/>
  <c r="I74" i="31"/>
  <c r="L73" i="31"/>
  <c r="K73" i="31"/>
  <c r="J73" i="31"/>
  <c r="I73" i="31"/>
  <c r="L72" i="31"/>
  <c r="K72" i="31"/>
  <c r="J72" i="31"/>
  <c r="I72" i="31"/>
  <c r="L71" i="31"/>
  <c r="K71" i="31"/>
  <c r="J71" i="31"/>
  <c r="I71" i="31"/>
  <c r="L70" i="31"/>
  <c r="K70" i="31"/>
  <c r="J70" i="31"/>
  <c r="I70" i="31"/>
  <c r="L69" i="31"/>
  <c r="K69" i="31"/>
  <c r="J69" i="31"/>
  <c r="I69" i="31"/>
  <c r="L68" i="31"/>
  <c r="K68" i="31"/>
  <c r="J68" i="31"/>
  <c r="I68" i="31"/>
  <c r="L67" i="31"/>
  <c r="K67" i="31"/>
  <c r="J67" i="31"/>
  <c r="I67" i="31"/>
  <c r="L66" i="31"/>
  <c r="K66" i="31"/>
  <c r="J66" i="31"/>
  <c r="I66" i="31"/>
  <c r="L65" i="31"/>
  <c r="K65" i="31"/>
  <c r="J65" i="31"/>
  <c r="I65" i="31"/>
  <c r="L64" i="31"/>
  <c r="K64" i="31"/>
  <c r="J64" i="31"/>
  <c r="I64" i="31"/>
  <c r="L63" i="31"/>
  <c r="K63" i="31"/>
  <c r="J63" i="31"/>
  <c r="I63" i="31"/>
  <c r="L62" i="31"/>
  <c r="K62" i="31"/>
  <c r="J62" i="31"/>
  <c r="I62" i="31"/>
  <c r="L61" i="31"/>
  <c r="K61" i="31"/>
  <c r="J61" i="31"/>
  <c r="I61" i="31"/>
  <c r="L60" i="31"/>
  <c r="K60" i="31"/>
  <c r="J60" i="31"/>
  <c r="I60" i="31"/>
  <c r="L59" i="31"/>
  <c r="K59" i="31"/>
  <c r="J59" i="31"/>
  <c r="I59" i="31"/>
  <c r="L58" i="31"/>
  <c r="K58" i="31"/>
  <c r="J58" i="31"/>
  <c r="I58" i="31"/>
  <c r="L57" i="31"/>
  <c r="K57" i="31"/>
  <c r="J57" i="31"/>
  <c r="I57" i="31"/>
  <c r="L56" i="31"/>
  <c r="K56" i="31"/>
  <c r="J56" i="31"/>
  <c r="I56" i="31"/>
  <c r="L55" i="31"/>
  <c r="K55" i="31"/>
  <c r="J55" i="31"/>
  <c r="I55" i="31"/>
  <c r="L54" i="31"/>
  <c r="K54" i="31"/>
  <c r="J54" i="31"/>
  <c r="I54" i="31"/>
  <c r="L53" i="31"/>
  <c r="K53" i="31"/>
  <c r="J53" i="31"/>
  <c r="I53" i="31"/>
  <c r="L52" i="31"/>
  <c r="K52" i="31"/>
  <c r="J52" i="31"/>
  <c r="I52" i="31"/>
  <c r="L51" i="31"/>
  <c r="K51" i="31"/>
  <c r="J51" i="31"/>
  <c r="I51" i="31"/>
  <c r="L50" i="31"/>
  <c r="K50" i="31"/>
  <c r="J50" i="31"/>
  <c r="I50" i="31"/>
  <c r="L49" i="31"/>
  <c r="K49" i="31"/>
  <c r="J49" i="31"/>
  <c r="I49" i="31"/>
  <c r="L48" i="31"/>
  <c r="K48" i="31"/>
  <c r="J48" i="31"/>
  <c r="I48" i="31"/>
  <c r="L47" i="31"/>
  <c r="K47" i="31"/>
  <c r="J47" i="31"/>
  <c r="I47" i="31"/>
  <c r="L46" i="31"/>
  <c r="K46" i="31"/>
  <c r="J46" i="31"/>
  <c r="I46" i="31"/>
  <c r="L45" i="31"/>
  <c r="K45" i="31"/>
  <c r="J45" i="31"/>
  <c r="I45" i="31"/>
  <c r="L44" i="31"/>
  <c r="K44" i="31"/>
  <c r="J44" i="31"/>
  <c r="I44" i="31"/>
  <c r="L43" i="31"/>
  <c r="K43" i="31"/>
  <c r="J43" i="31"/>
  <c r="I43" i="31"/>
  <c r="L42" i="31"/>
  <c r="K42" i="31"/>
  <c r="J42" i="31"/>
  <c r="I42" i="31"/>
  <c r="L41" i="31"/>
  <c r="K41" i="31"/>
  <c r="J41" i="31"/>
  <c r="I41" i="31"/>
  <c r="L40" i="31"/>
  <c r="K40" i="31"/>
  <c r="J40" i="31"/>
  <c r="I40" i="31"/>
  <c r="L39" i="31"/>
  <c r="K39" i="31"/>
  <c r="J39" i="31"/>
  <c r="I39" i="31"/>
  <c r="L38" i="31"/>
  <c r="K38" i="31"/>
  <c r="J38" i="31"/>
  <c r="I38" i="31"/>
  <c r="L37" i="31"/>
  <c r="K37" i="31"/>
  <c r="J37" i="31"/>
  <c r="I37" i="31"/>
  <c r="L36" i="31"/>
  <c r="K36" i="31"/>
  <c r="J36" i="31"/>
  <c r="I36" i="31"/>
  <c r="L35" i="31"/>
  <c r="K35" i="31"/>
  <c r="J35" i="31"/>
  <c r="I35" i="31"/>
  <c r="L34" i="31"/>
  <c r="K34" i="31"/>
  <c r="J34" i="31"/>
  <c r="I34" i="31"/>
  <c r="L33" i="31"/>
  <c r="K33" i="31"/>
  <c r="J33" i="31"/>
  <c r="I33" i="31"/>
  <c r="L32" i="31"/>
  <c r="K32" i="31"/>
  <c r="J32" i="31"/>
  <c r="I32" i="31"/>
  <c r="L31" i="31"/>
  <c r="K31" i="31"/>
  <c r="J31" i="31"/>
  <c r="I31" i="31"/>
  <c r="L30" i="31"/>
  <c r="K30" i="31"/>
  <c r="J30" i="31"/>
  <c r="I30" i="31"/>
  <c r="L29" i="31"/>
  <c r="K29" i="31"/>
  <c r="J29" i="31"/>
  <c r="I29" i="31"/>
  <c r="L28" i="31"/>
  <c r="K28" i="31"/>
  <c r="J28" i="31"/>
  <c r="I28" i="31"/>
  <c r="L27" i="31"/>
  <c r="K27" i="31"/>
  <c r="J27" i="31"/>
  <c r="I27" i="31"/>
  <c r="L26" i="31"/>
  <c r="K26" i="31"/>
  <c r="J26" i="31"/>
  <c r="I26" i="31"/>
  <c r="L25" i="31"/>
  <c r="K25" i="31"/>
  <c r="J25" i="31"/>
  <c r="I25" i="31"/>
  <c r="L24" i="31"/>
  <c r="K24" i="31"/>
  <c r="J24" i="31"/>
  <c r="I24" i="31"/>
  <c r="L23" i="31"/>
  <c r="K23" i="31"/>
  <c r="J23" i="31"/>
  <c r="I23" i="31"/>
  <c r="L22" i="31"/>
  <c r="K22" i="31"/>
  <c r="J22" i="31"/>
  <c r="I22" i="31"/>
  <c r="L21" i="31"/>
  <c r="K21" i="31"/>
  <c r="J21" i="31"/>
  <c r="I21" i="31"/>
  <c r="L20" i="31"/>
  <c r="K20" i="31"/>
  <c r="J20" i="31"/>
  <c r="I20" i="31"/>
  <c r="L19" i="31"/>
  <c r="K19" i="31"/>
  <c r="J19" i="31"/>
  <c r="I19" i="31"/>
  <c r="L18" i="31"/>
  <c r="K18" i="31"/>
  <c r="J18" i="31"/>
  <c r="I18" i="31"/>
  <c r="L17" i="31"/>
  <c r="K17" i="31"/>
  <c r="J17" i="31"/>
  <c r="I17" i="31"/>
  <c r="L16" i="31"/>
  <c r="K16" i="31"/>
  <c r="J16" i="31"/>
  <c r="I16" i="31"/>
  <c r="L15" i="31"/>
  <c r="K15" i="31"/>
  <c r="J15" i="31"/>
  <c r="I15" i="31"/>
  <c r="L14" i="31"/>
  <c r="K14" i="31"/>
  <c r="J14" i="31"/>
  <c r="I14" i="31"/>
  <c r="L13" i="31"/>
  <c r="K13" i="31"/>
  <c r="J13" i="31"/>
  <c r="I13" i="31"/>
  <c r="L12" i="31"/>
  <c r="K12" i="31"/>
  <c r="J12" i="31"/>
  <c r="I12" i="31"/>
  <c r="L11" i="31"/>
  <c r="K11" i="31"/>
  <c r="J11" i="31"/>
  <c r="I11" i="31"/>
  <c r="L10" i="31"/>
  <c r="K10" i="31"/>
  <c r="J10" i="31"/>
  <c r="I10" i="31"/>
  <c r="L9" i="31"/>
  <c r="K9" i="31"/>
  <c r="J9" i="31"/>
  <c r="I9" i="31"/>
  <c r="L8" i="31"/>
  <c r="K8" i="31"/>
  <c r="J8" i="31"/>
  <c r="I8" i="31"/>
  <c r="L7" i="31"/>
  <c r="K7" i="31"/>
  <c r="J7" i="31"/>
  <c r="I7" i="31"/>
  <c r="L6" i="31"/>
  <c r="K6" i="31"/>
  <c r="J6" i="31"/>
  <c r="I6" i="31"/>
  <c r="L5" i="31"/>
  <c r="K5" i="31"/>
  <c r="J5" i="31"/>
  <c r="I5" i="31"/>
  <c r="L4" i="31"/>
  <c r="K4" i="31"/>
  <c r="J4" i="31"/>
  <c r="I4" i="31"/>
  <c r="L3" i="31"/>
  <c r="K3" i="31"/>
  <c r="J3" i="31"/>
  <c r="I3" i="31"/>
  <c r="E87" i="29"/>
  <c r="D87" i="29"/>
  <c r="E86" i="29"/>
  <c r="D86" i="29"/>
  <c r="K84" i="29"/>
  <c r="J84" i="29"/>
  <c r="I84" i="29"/>
  <c r="H84" i="29"/>
  <c r="K83" i="29"/>
  <c r="J83" i="29"/>
  <c r="I83" i="29"/>
  <c r="H83" i="29"/>
  <c r="K82" i="29"/>
  <c r="J82" i="29"/>
  <c r="I82" i="29"/>
  <c r="H82" i="29"/>
  <c r="K81" i="29"/>
  <c r="J81" i="29"/>
  <c r="I81" i="29"/>
  <c r="H81" i="29"/>
  <c r="K80" i="29"/>
  <c r="J80" i="29"/>
  <c r="I80" i="29"/>
  <c r="H80" i="29"/>
  <c r="K79" i="29"/>
  <c r="J79" i="29"/>
  <c r="I79" i="29"/>
  <c r="H79" i="29"/>
  <c r="K78" i="29"/>
  <c r="J78" i="29"/>
  <c r="I78" i="29"/>
  <c r="H78" i="29"/>
  <c r="K77" i="29"/>
  <c r="J77" i="29"/>
  <c r="I77" i="29"/>
  <c r="H77" i="29"/>
  <c r="K76" i="29"/>
  <c r="J76" i="29"/>
  <c r="I76" i="29"/>
  <c r="H76" i="29"/>
  <c r="K75" i="29"/>
  <c r="J75" i="29"/>
  <c r="I75" i="29"/>
  <c r="H75" i="29"/>
  <c r="K74" i="29"/>
  <c r="J74" i="29"/>
  <c r="I74" i="29"/>
  <c r="H74" i="29"/>
  <c r="K73" i="29"/>
  <c r="J73" i="29"/>
  <c r="I73" i="29"/>
  <c r="H73" i="29"/>
  <c r="K72" i="29"/>
  <c r="J72" i="29"/>
  <c r="I72" i="29"/>
  <c r="H72" i="29"/>
  <c r="K71" i="29"/>
  <c r="J71" i="29"/>
  <c r="I71" i="29"/>
  <c r="H71" i="29"/>
  <c r="K70" i="29"/>
  <c r="J70" i="29"/>
  <c r="I70" i="29"/>
  <c r="H70" i="29"/>
  <c r="K69" i="29"/>
  <c r="J69" i="29"/>
  <c r="I69" i="29"/>
  <c r="H69" i="29"/>
  <c r="K68" i="29"/>
  <c r="J68" i="29"/>
  <c r="I68" i="29"/>
  <c r="H68" i="29"/>
  <c r="K67" i="29"/>
  <c r="J67" i="29"/>
  <c r="I67" i="29"/>
  <c r="H67" i="29"/>
  <c r="K66" i="29"/>
  <c r="J66" i="29"/>
  <c r="I66" i="29"/>
  <c r="H66" i="29"/>
  <c r="K65" i="29"/>
  <c r="J65" i="29"/>
  <c r="I65" i="29"/>
  <c r="H65" i="29"/>
  <c r="K64" i="29"/>
  <c r="J64" i="29"/>
  <c r="I64" i="29"/>
  <c r="H64" i="29"/>
  <c r="K63" i="29"/>
  <c r="J63" i="29"/>
  <c r="I63" i="29"/>
  <c r="H63" i="29"/>
  <c r="K62" i="29"/>
  <c r="J62" i="29"/>
  <c r="I62" i="29"/>
  <c r="H62" i="29"/>
  <c r="K61" i="29"/>
  <c r="J61" i="29"/>
  <c r="I61" i="29"/>
  <c r="H61" i="29"/>
  <c r="K60" i="29"/>
  <c r="J60" i="29"/>
  <c r="I60" i="29"/>
  <c r="H60" i="29"/>
  <c r="K59" i="29"/>
  <c r="J59" i="29"/>
  <c r="I59" i="29"/>
  <c r="H59" i="29"/>
  <c r="K58" i="29"/>
  <c r="J58" i="29"/>
  <c r="I58" i="29"/>
  <c r="H58" i="29"/>
  <c r="K57" i="29"/>
  <c r="J57" i="29"/>
  <c r="I57" i="29"/>
  <c r="H57" i="29"/>
  <c r="K56" i="29"/>
  <c r="J56" i="29"/>
  <c r="I56" i="29"/>
  <c r="H56" i="29"/>
  <c r="K55" i="29"/>
  <c r="J55" i="29"/>
  <c r="I55" i="29"/>
  <c r="H55" i="29"/>
  <c r="K54" i="29"/>
  <c r="J54" i="29"/>
  <c r="I54" i="29"/>
  <c r="H54" i="29"/>
  <c r="K53" i="29"/>
  <c r="J53" i="29"/>
  <c r="I53" i="29"/>
  <c r="H53" i="29"/>
  <c r="K52" i="29"/>
  <c r="J52" i="29"/>
  <c r="I52" i="29"/>
  <c r="H52" i="29"/>
  <c r="K51" i="29"/>
  <c r="J51" i="29"/>
  <c r="I51" i="29"/>
  <c r="H51" i="29"/>
  <c r="K50" i="29"/>
  <c r="J50" i="29"/>
  <c r="I50" i="29"/>
  <c r="H50" i="29"/>
  <c r="K49" i="29"/>
  <c r="J49" i="29"/>
  <c r="I49" i="29"/>
  <c r="H49" i="29"/>
  <c r="K48" i="29"/>
  <c r="J48" i="29"/>
  <c r="I48" i="29"/>
  <c r="H48" i="29"/>
  <c r="K47" i="29"/>
  <c r="J47" i="29"/>
  <c r="I47" i="29"/>
  <c r="H47" i="29"/>
  <c r="K46" i="29"/>
  <c r="J46" i="29"/>
  <c r="I46" i="29"/>
  <c r="H46" i="29"/>
  <c r="K45" i="29"/>
  <c r="J45" i="29"/>
  <c r="I45" i="29"/>
  <c r="H45" i="29"/>
  <c r="K44" i="29"/>
  <c r="J44" i="29"/>
  <c r="I44" i="29"/>
  <c r="H44" i="29"/>
  <c r="K43" i="29"/>
  <c r="J43" i="29"/>
  <c r="I43" i="29"/>
  <c r="H43" i="29"/>
  <c r="K42" i="29"/>
  <c r="J42" i="29"/>
  <c r="I42" i="29"/>
  <c r="H42" i="29"/>
  <c r="K41" i="29"/>
  <c r="J41" i="29"/>
  <c r="I41" i="29"/>
  <c r="H41" i="29"/>
  <c r="K40" i="29"/>
  <c r="J40" i="29"/>
  <c r="I40" i="29"/>
  <c r="H40" i="29"/>
  <c r="K39" i="29"/>
  <c r="J39" i="29"/>
  <c r="I39" i="29"/>
  <c r="H39" i="29"/>
  <c r="K38" i="29"/>
  <c r="J38" i="29"/>
  <c r="I38" i="29"/>
  <c r="H38" i="29"/>
  <c r="K37" i="29"/>
  <c r="J37" i="29"/>
  <c r="I37" i="29"/>
  <c r="H37" i="29"/>
  <c r="K36" i="29"/>
  <c r="J36" i="29"/>
  <c r="I36" i="29"/>
  <c r="H36" i="29"/>
  <c r="K35" i="29"/>
  <c r="J35" i="29"/>
  <c r="I35" i="29"/>
  <c r="H35" i="29"/>
  <c r="K34" i="29"/>
  <c r="J34" i="29"/>
  <c r="I34" i="29"/>
  <c r="H34" i="29"/>
  <c r="K33" i="29"/>
  <c r="J33" i="29"/>
  <c r="I33" i="29"/>
  <c r="H33" i="29"/>
  <c r="K32" i="29"/>
  <c r="J32" i="29"/>
  <c r="I32" i="29"/>
  <c r="H32" i="29"/>
  <c r="K31" i="29"/>
  <c r="J31" i="29"/>
  <c r="I31" i="29"/>
  <c r="H31" i="29"/>
  <c r="K30" i="29"/>
  <c r="J30" i="29"/>
  <c r="I30" i="29"/>
  <c r="H30" i="29"/>
  <c r="K29" i="29"/>
  <c r="J29" i="29"/>
  <c r="I29" i="29"/>
  <c r="H29" i="29"/>
  <c r="K28" i="29"/>
  <c r="J28" i="29"/>
  <c r="I28" i="29"/>
  <c r="H28" i="29"/>
  <c r="K27" i="29"/>
  <c r="J27" i="29"/>
  <c r="I27" i="29"/>
  <c r="H27" i="29"/>
  <c r="K26" i="29"/>
  <c r="J26" i="29"/>
  <c r="I26" i="29"/>
  <c r="H26" i="29"/>
  <c r="K25" i="29"/>
  <c r="J25" i="29"/>
  <c r="I25" i="29"/>
  <c r="H25" i="29"/>
  <c r="K24" i="29"/>
  <c r="J24" i="29"/>
  <c r="I24" i="29"/>
  <c r="H24" i="29"/>
  <c r="K23" i="29"/>
  <c r="J23" i="29"/>
  <c r="I23" i="29"/>
  <c r="H23" i="29"/>
  <c r="K22" i="29"/>
  <c r="J22" i="29"/>
  <c r="I22" i="29"/>
  <c r="H22" i="29"/>
  <c r="K21" i="29"/>
  <c r="J21" i="29"/>
  <c r="I21" i="29"/>
  <c r="H21" i="29"/>
  <c r="K20" i="29"/>
  <c r="J20" i="29"/>
  <c r="I20" i="29"/>
  <c r="H20" i="29"/>
  <c r="K19" i="29"/>
  <c r="J19" i="29"/>
  <c r="I19" i="29"/>
  <c r="H19" i="29"/>
  <c r="K18" i="29"/>
  <c r="J18" i="29"/>
  <c r="I18" i="29"/>
  <c r="H18" i="29"/>
  <c r="K17" i="29"/>
  <c r="J17" i="29"/>
  <c r="I17" i="29"/>
  <c r="H17" i="29"/>
  <c r="K16" i="29"/>
  <c r="J16" i="29"/>
  <c r="I16" i="29"/>
  <c r="H16" i="29"/>
  <c r="K15" i="29"/>
  <c r="J15" i="29"/>
  <c r="I15" i="29"/>
  <c r="H15" i="29"/>
  <c r="K14" i="29"/>
  <c r="J14" i="29"/>
  <c r="I14" i="29"/>
  <c r="H14" i="29"/>
  <c r="K13" i="29"/>
  <c r="J13" i="29"/>
  <c r="I13" i="29"/>
  <c r="H13" i="29"/>
  <c r="K12" i="29"/>
  <c r="J12" i="29"/>
  <c r="I12" i="29"/>
  <c r="H12" i="29"/>
  <c r="K11" i="29"/>
  <c r="J11" i="29"/>
  <c r="I11" i="29"/>
  <c r="H11" i="29"/>
  <c r="K10" i="29"/>
  <c r="J10" i="29"/>
  <c r="I10" i="29"/>
  <c r="H10" i="29"/>
  <c r="K9" i="29"/>
  <c r="J9" i="29"/>
  <c r="I9" i="29"/>
  <c r="H9" i="29"/>
  <c r="K8" i="29"/>
  <c r="J8" i="29"/>
  <c r="I8" i="29"/>
  <c r="H8" i="29"/>
  <c r="K7" i="29"/>
  <c r="J7" i="29"/>
  <c r="I7" i="29"/>
  <c r="H7" i="29"/>
  <c r="K6" i="29"/>
  <c r="J6" i="29"/>
  <c r="I6" i="29"/>
  <c r="H6" i="29"/>
  <c r="K5" i="29"/>
  <c r="J5" i="29"/>
  <c r="I5" i="29"/>
  <c r="H5" i="29"/>
  <c r="K4" i="29"/>
  <c r="J4" i="29"/>
  <c r="I4" i="29"/>
  <c r="H4" i="29"/>
  <c r="K3" i="29"/>
  <c r="J3" i="29"/>
  <c r="I3" i="29"/>
  <c r="H3" i="29"/>
  <c r="K92" i="28"/>
  <c r="J92" i="28"/>
  <c r="I92" i="28"/>
  <c r="H92" i="28"/>
  <c r="K91" i="28"/>
  <c r="J91" i="28"/>
  <c r="I91" i="28"/>
  <c r="H91" i="28"/>
  <c r="K90" i="28"/>
  <c r="J90" i="28"/>
  <c r="I90" i="28"/>
  <c r="H90" i="28"/>
  <c r="K89" i="28"/>
  <c r="J89" i="28"/>
  <c r="I89" i="28"/>
  <c r="H89" i="28"/>
  <c r="K88" i="28"/>
  <c r="J88" i="28"/>
  <c r="I88" i="28"/>
  <c r="H88" i="28"/>
  <c r="K87" i="28"/>
  <c r="J87" i="28"/>
  <c r="I87" i="28"/>
  <c r="H87" i="28"/>
  <c r="K86" i="28"/>
  <c r="J86" i="28"/>
  <c r="I86" i="28"/>
  <c r="H86" i="28"/>
  <c r="K85" i="28"/>
  <c r="J85" i="28"/>
  <c r="I85" i="28"/>
  <c r="H85" i="28"/>
  <c r="K84" i="28"/>
  <c r="J84" i="28"/>
  <c r="I84" i="28"/>
  <c r="H84" i="28"/>
  <c r="K83" i="28"/>
  <c r="J83" i="28"/>
  <c r="I83" i="28"/>
  <c r="H83" i="28"/>
  <c r="K82" i="28"/>
  <c r="J82" i="28"/>
  <c r="I82" i="28"/>
  <c r="H82" i="28"/>
  <c r="K81" i="28"/>
  <c r="J81" i="28"/>
  <c r="I81" i="28"/>
  <c r="H81" i="28"/>
  <c r="K80" i="28"/>
  <c r="J80" i="28"/>
  <c r="I80" i="28"/>
  <c r="H80" i="28"/>
  <c r="K79" i="28"/>
  <c r="J79" i="28"/>
  <c r="I79" i="28"/>
  <c r="H79" i="28"/>
  <c r="K78" i="28"/>
  <c r="J78" i="28"/>
  <c r="I78" i="28"/>
  <c r="H78" i="28"/>
  <c r="K77" i="28"/>
  <c r="J77" i="28"/>
  <c r="I77" i="28"/>
  <c r="H77" i="28"/>
  <c r="K76" i="28"/>
  <c r="J76" i="28"/>
  <c r="I76" i="28"/>
  <c r="H76" i="28"/>
  <c r="K75" i="28"/>
  <c r="J75" i="28"/>
  <c r="I75" i="28"/>
  <c r="H75" i="28"/>
  <c r="K74" i="28"/>
  <c r="J74" i="28"/>
  <c r="I74" i="28"/>
  <c r="H74" i="28"/>
  <c r="K73" i="28"/>
  <c r="J73" i="28"/>
  <c r="I73" i="28"/>
  <c r="H73" i="28"/>
  <c r="K72" i="28"/>
  <c r="J72" i="28"/>
  <c r="I72" i="28"/>
  <c r="H72" i="28"/>
  <c r="K71" i="28"/>
  <c r="J71" i="28"/>
  <c r="I71" i="28"/>
  <c r="H71" i="28"/>
  <c r="K70" i="28"/>
  <c r="J70" i="28"/>
  <c r="I70" i="28"/>
  <c r="H70" i="28"/>
  <c r="K69" i="28"/>
  <c r="J69" i="28"/>
  <c r="I69" i="28"/>
  <c r="H69" i="28"/>
  <c r="K68" i="28"/>
  <c r="J68" i="28"/>
  <c r="I68" i="28"/>
  <c r="H68" i="28"/>
  <c r="K67" i="28"/>
  <c r="J67" i="28"/>
  <c r="I67" i="28"/>
  <c r="H67" i="28"/>
  <c r="K66" i="28"/>
  <c r="J66" i="28"/>
  <c r="I66" i="28"/>
  <c r="H66" i="28"/>
  <c r="K65" i="28"/>
  <c r="J65" i="28"/>
  <c r="I65" i="28"/>
  <c r="H65" i="28"/>
  <c r="K64" i="28"/>
  <c r="J64" i="28"/>
  <c r="I64" i="28"/>
  <c r="H64" i="28"/>
  <c r="K63" i="28"/>
  <c r="J63" i="28"/>
  <c r="I63" i="28"/>
  <c r="H63" i="28"/>
  <c r="K62" i="28"/>
  <c r="J62" i="28"/>
  <c r="I62" i="28"/>
  <c r="H62" i="28"/>
  <c r="K61" i="28"/>
  <c r="J61" i="28"/>
  <c r="I61" i="28"/>
  <c r="H61" i="28"/>
  <c r="K60" i="28"/>
  <c r="J60" i="28"/>
  <c r="I60" i="28"/>
  <c r="H60" i="28"/>
  <c r="K59" i="28"/>
  <c r="J59" i="28"/>
  <c r="I59" i="28"/>
  <c r="H59" i="28"/>
  <c r="K58" i="28"/>
  <c r="J58" i="28"/>
  <c r="I58" i="28"/>
  <c r="H58" i="28"/>
  <c r="K57" i="28"/>
  <c r="J57" i="28"/>
  <c r="I57" i="28"/>
  <c r="H57" i="28"/>
  <c r="K56" i="28"/>
  <c r="J56" i="28"/>
  <c r="I56" i="28"/>
  <c r="H56" i="28"/>
  <c r="K55" i="28"/>
  <c r="J55" i="28"/>
  <c r="I55" i="28"/>
  <c r="H55" i="28"/>
  <c r="K54" i="28"/>
  <c r="J54" i="28"/>
  <c r="I54" i="28"/>
  <c r="H54" i="28"/>
  <c r="K53" i="28"/>
  <c r="J53" i="28"/>
  <c r="I53" i="28"/>
  <c r="H53" i="28"/>
  <c r="K52" i="28"/>
  <c r="J52" i="28"/>
  <c r="I52" i="28"/>
  <c r="H52" i="28"/>
  <c r="K51" i="28"/>
  <c r="J51" i="28"/>
  <c r="I51" i="28"/>
  <c r="H51" i="28"/>
  <c r="K50" i="28"/>
  <c r="J50" i="28"/>
  <c r="I50" i="28"/>
  <c r="H50" i="28"/>
  <c r="K49" i="28"/>
  <c r="J49" i="28"/>
  <c r="I49" i="28"/>
  <c r="H49" i="28"/>
  <c r="K48" i="28"/>
  <c r="J48" i="28"/>
  <c r="I48" i="28"/>
  <c r="H48" i="28"/>
  <c r="K47" i="28"/>
  <c r="J47" i="28"/>
  <c r="I47" i="28"/>
  <c r="H47" i="28"/>
  <c r="K46" i="28"/>
  <c r="J46" i="28"/>
  <c r="I46" i="28"/>
  <c r="H46" i="28"/>
  <c r="K45" i="28"/>
  <c r="J45" i="28"/>
  <c r="I45" i="28"/>
  <c r="H45" i="28"/>
  <c r="K44" i="28"/>
  <c r="J44" i="28"/>
  <c r="I44" i="28"/>
  <c r="H44" i="28"/>
  <c r="K43" i="28"/>
  <c r="J43" i="28"/>
  <c r="I43" i="28"/>
  <c r="H43" i="28"/>
  <c r="K42" i="28"/>
  <c r="J42" i="28"/>
  <c r="I42" i="28"/>
  <c r="H42" i="28"/>
  <c r="K41" i="28"/>
  <c r="J41" i="28"/>
  <c r="I41" i="28"/>
  <c r="H41" i="28"/>
  <c r="K40" i="28"/>
  <c r="J40" i="28"/>
  <c r="I40" i="28"/>
  <c r="H40" i="28"/>
  <c r="K39" i="28"/>
  <c r="J39" i="28"/>
  <c r="I39" i="28"/>
  <c r="H39" i="28"/>
  <c r="K38" i="28"/>
  <c r="J38" i="28"/>
  <c r="I38" i="28"/>
  <c r="H38" i="28"/>
  <c r="K37" i="28"/>
  <c r="J37" i="28"/>
  <c r="I37" i="28"/>
  <c r="H37" i="28"/>
  <c r="K36" i="28"/>
  <c r="J36" i="28"/>
  <c r="I36" i="28"/>
  <c r="H36" i="28"/>
  <c r="K35" i="28"/>
  <c r="J35" i="28"/>
  <c r="I35" i="28"/>
  <c r="H35" i="28"/>
  <c r="K34" i="28"/>
  <c r="J34" i="28"/>
  <c r="I34" i="28"/>
  <c r="H34" i="28"/>
  <c r="K33" i="28"/>
  <c r="J33" i="28"/>
  <c r="I33" i="28"/>
  <c r="H33" i="28"/>
  <c r="K32" i="28"/>
  <c r="J32" i="28"/>
  <c r="I32" i="28"/>
  <c r="H32" i="28"/>
  <c r="K31" i="28"/>
  <c r="J31" i="28"/>
  <c r="I31" i="28"/>
  <c r="H31" i="28"/>
  <c r="K30" i="28"/>
  <c r="J30" i="28"/>
  <c r="I30" i="28"/>
  <c r="H30" i="28"/>
  <c r="K29" i="28"/>
  <c r="J29" i="28"/>
  <c r="I29" i="28"/>
  <c r="H29" i="28"/>
  <c r="K28" i="28"/>
  <c r="J28" i="28"/>
  <c r="I28" i="28"/>
  <c r="H28" i="28"/>
  <c r="K27" i="28"/>
  <c r="J27" i="28"/>
  <c r="I27" i="28"/>
  <c r="H27" i="28"/>
  <c r="K26" i="28"/>
  <c r="J26" i="28"/>
  <c r="I26" i="28"/>
  <c r="H26" i="28"/>
  <c r="K25" i="28"/>
  <c r="J25" i="28"/>
  <c r="I25" i="28"/>
  <c r="H25" i="28"/>
  <c r="K24" i="28"/>
  <c r="J24" i="28"/>
  <c r="I24" i="28"/>
  <c r="H24" i="28"/>
  <c r="K23" i="28"/>
  <c r="J23" i="28"/>
  <c r="I23" i="28"/>
  <c r="H23" i="28"/>
  <c r="K22" i="28"/>
  <c r="J22" i="28"/>
  <c r="I22" i="28"/>
  <c r="H22" i="28"/>
  <c r="K21" i="28"/>
  <c r="J21" i="28"/>
  <c r="I21" i="28"/>
  <c r="H21" i="28"/>
  <c r="K20" i="28"/>
  <c r="J20" i="28"/>
  <c r="I20" i="28"/>
  <c r="H20" i="28"/>
  <c r="K19" i="28"/>
  <c r="J19" i="28"/>
  <c r="I19" i="28"/>
  <c r="H19" i="28"/>
  <c r="K18" i="28"/>
  <c r="J18" i="28"/>
  <c r="I18" i="28"/>
  <c r="H18" i="28"/>
  <c r="K17" i="28"/>
  <c r="J17" i="28"/>
  <c r="I17" i="28"/>
  <c r="H17" i="28"/>
  <c r="K16" i="28"/>
  <c r="J16" i="28"/>
  <c r="I16" i="28"/>
  <c r="H16" i="28"/>
  <c r="K15" i="28"/>
  <c r="J15" i="28"/>
  <c r="I15" i="28"/>
  <c r="H15" i="28"/>
  <c r="K14" i="28"/>
  <c r="J14" i="28"/>
  <c r="I14" i="28"/>
  <c r="H14" i="28"/>
  <c r="K13" i="28"/>
  <c r="J13" i="28"/>
  <c r="I13" i="28"/>
  <c r="H13" i="28"/>
  <c r="K12" i="28"/>
  <c r="J12" i="28"/>
  <c r="I12" i="28"/>
  <c r="H12" i="28"/>
  <c r="K11" i="28"/>
  <c r="J11" i="28"/>
  <c r="I11" i="28"/>
  <c r="H11" i="28"/>
  <c r="K10" i="28"/>
  <c r="J10" i="28"/>
  <c r="I10" i="28"/>
  <c r="H10" i="28"/>
  <c r="K9" i="28"/>
  <c r="J9" i="28"/>
  <c r="I9" i="28"/>
  <c r="H9" i="28"/>
  <c r="K8" i="28"/>
  <c r="J8" i="28"/>
  <c r="I8" i="28"/>
  <c r="H8" i="28"/>
  <c r="K7" i="28"/>
  <c r="J7" i="28"/>
  <c r="I7" i="28"/>
  <c r="H7" i="28"/>
  <c r="K6" i="28"/>
  <c r="J6" i="28"/>
  <c r="I6" i="28"/>
  <c r="H6" i="28"/>
  <c r="K5" i="28"/>
  <c r="J5" i="28"/>
  <c r="I5" i="28"/>
  <c r="H5" i="28"/>
  <c r="K4" i="28"/>
  <c r="J4" i="28"/>
  <c r="I4" i="28"/>
  <c r="H4" i="28"/>
  <c r="K3" i="28"/>
  <c r="J3" i="28"/>
  <c r="I3" i="28"/>
  <c r="H3" i="28"/>
  <c r="G87" i="30"/>
  <c r="F87" i="30"/>
  <c r="G86" i="30"/>
  <c r="F86" i="30"/>
  <c r="O84" i="30"/>
  <c r="N84" i="30"/>
  <c r="L84" i="30"/>
  <c r="M84" i="30" s="1"/>
  <c r="K84" i="30"/>
  <c r="J84" i="30"/>
  <c r="O83" i="30"/>
  <c r="N83" i="30"/>
  <c r="L83" i="30"/>
  <c r="M83" i="30" s="1"/>
  <c r="K83" i="30"/>
  <c r="J83" i="30"/>
  <c r="O82" i="30"/>
  <c r="N82" i="30"/>
  <c r="L82" i="30"/>
  <c r="K82" i="30"/>
  <c r="J82" i="30"/>
  <c r="O81" i="30"/>
  <c r="N81" i="30"/>
  <c r="L81" i="30"/>
  <c r="K81" i="30"/>
  <c r="J81" i="30"/>
  <c r="O80" i="30"/>
  <c r="N80" i="30"/>
  <c r="L80" i="30"/>
  <c r="M80" i="30" s="1"/>
  <c r="K80" i="30"/>
  <c r="J80" i="30"/>
  <c r="O79" i="30"/>
  <c r="N79" i="30"/>
  <c r="L79" i="30"/>
  <c r="M79" i="30" s="1"/>
  <c r="K79" i="30"/>
  <c r="J79" i="30"/>
  <c r="O78" i="30"/>
  <c r="N78" i="30"/>
  <c r="L78" i="30"/>
  <c r="K78" i="30"/>
  <c r="J78" i="30"/>
  <c r="O77" i="30"/>
  <c r="N77" i="30"/>
  <c r="L77" i="30"/>
  <c r="K77" i="30"/>
  <c r="J77" i="30"/>
  <c r="O76" i="30"/>
  <c r="N76" i="30"/>
  <c r="L76" i="30"/>
  <c r="M76" i="30" s="1"/>
  <c r="K76" i="30"/>
  <c r="J76" i="30"/>
  <c r="O75" i="30"/>
  <c r="N75" i="30"/>
  <c r="L75" i="30"/>
  <c r="M75" i="30" s="1"/>
  <c r="K75" i="30"/>
  <c r="J75" i="30"/>
  <c r="O74" i="30"/>
  <c r="N74" i="30"/>
  <c r="L74" i="30"/>
  <c r="K74" i="30"/>
  <c r="J74" i="30"/>
  <c r="O73" i="30"/>
  <c r="N73" i="30"/>
  <c r="L73" i="30"/>
  <c r="K73" i="30"/>
  <c r="J73" i="30"/>
  <c r="O72" i="30"/>
  <c r="N72" i="30"/>
  <c r="L72" i="30"/>
  <c r="M72" i="30" s="1"/>
  <c r="K72" i="30"/>
  <c r="J72" i="30"/>
  <c r="O71" i="30"/>
  <c r="N71" i="30"/>
  <c r="L71" i="30"/>
  <c r="M71" i="30" s="1"/>
  <c r="K71" i="30"/>
  <c r="J71" i="30"/>
  <c r="O70" i="30"/>
  <c r="N70" i="30"/>
  <c r="L70" i="30"/>
  <c r="K70" i="30"/>
  <c r="J70" i="30"/>
  <c r="O69" i="30"/>
  <c r="N69" i="30"/>
  <c r="L69" i="30"/>
  <c r="K69" i="30"/>
  <c r="J69" i="30"/>
  <c r="O68" i="30"/>
  <c r="N68" i="30"/>
  <c r="L68" i="30"/>
  <c r="M68" i="30" s="1"/>
  <c r="K68" i="30"/>
  <c r="J68" i="30"/>
  <c r="O67" i="30"/>
  <c r="N67" i="30"/>
  <c r="L67" i="30"/>
  <c r="M67" i="30" s="1"/>
  <c r="K67" i="30"/>
  <c r="J67" i="30"/>
  <c r="O66" i="30"/>
  <c r="N66" i="30"/>
  <c r="L66" i="30"/>
  <c r="K66" i="30"/>
  <c r="J66" i="30"/>
  <c r="O65" i="30"/>
  <c r="N65" i="30"/>
  <c r="L65" i="30"/>
  <c r="K65" i="30"/>
  <c r="J65" i="30"/>
  <c r="O64" i="30"/>
  <c r="N64" i="30"/>
  <c r="L64" i="30"/>
  <c r="M64" i="30" s="1"/>
  <c r="K64" i="30"/>
  <c r="J64" i="30"/>
  <c r="O63" i="30"/>
  <c r="N63" i="30"/>
  <c r="L63" i="30"/>
  <c r="M63" i="30" s="1"/>
  <c r="K63" i="30"/>
  <c r="J63" i="30"/>
  <c r="O62" i="30"/>
  <c r="N62" i="30"/>
  <c r="L62" i="30"/>
  <c r="K62" i="30"/>
  <c r="J62" i="30"/>
  <c r="O61" i="30"/>
  <c r="N61" i="30"/>
  <c r="L61" i="30"/>
  <c r="K61" i="30"/>
  <c r="J61" i="30"/>
  <c r="O60" i="30"/>
  <c r="N60" i="30"/>
  <c r="L60" i="30"/>
  <c r="M60" i="30" s="1"/>
  <c r="K60" i="30"/>
  <c r="J60" i="30"/>
  <c r="O59" i="30"/>
  <c r="N59" i="30"/>
  <c r="L59" i="30"/>
  <c r="M59" i="30" s="1"/>
  <c r="K59" i="30"/>
  <c r="J59" i="30"/>
  <c r="O58" i="30"/>
  <c r="N58" i="30"/>
  <c r="L58" i="30"/>
  <c r="K58" i="30"/>
  <c r="J58" i="30"/>
  <c r="O57" i="30"/>
  <c r="N57" i="30"/>
  <c r="L57" i="30"/>
  <c r="K57" i="30"/>
  <c r="J57" i="30"/>
  <c r="O56" i="30"/>
  <c r="N56" i="30"/>
  <c r="L56" i="30"/>
  <c r="M56" i="30" s="1"/>
  <c r="K56" i="30"/>
  <c r="J56" i="30"/>
  <c r="O55" i="30"/>
  <c r="N55" i="30"/>
  <c r="L55" i="30"/>
  <c r="M55" i="30" s="1"/>
  <c r="K55" i="30"/>
  <c r="J55" i="30"/>
  <c r="O54" i="30"/>
  <c r="N54" i="30"/>
  <c r="L54" i="30"/>
  <c r="K54" i="30"/>
  <c r="J54" i="30"/>
  <c r="O53" i="30"/>
  <c r="N53" i="30"/>
  <c r="L53" i="30"/>
  <c r="K53" i="30"/>
  <c r="J53" i="30"/>
  <c r="O52" i="30"/>
  <c r="N52" i="30"/>
  <c r="L52" i="30"/>
  <c r="M52" i="30" s="1"/>
  <c r="K52" i="30"/>
  <c r="J52" i="30"/>
  <c r="O51" i="30"/>
  <c r="N51" i="30"/>
  <c r="L51" i="30"/>
  <c r="M51" i="30" s="1"/>
  <c r="K51" i="30"/>
  <c r="J51" i="30"/>
  <c r="O50" i="30"/>
  <c r="N50" i="30"/>
  <c r="L50" i="30"/>
  <c r="K50" i="30"/>
  <c r="J50" i="30"/>
  <c r="O49" i="30"/>
  <c r="N49" i="30"/>
  <c r="L49" i="30"/>
  <c r="K49" i="30"/>
  <c r="J49" i="30"/>
  <c r="O48" i="30"/>
  <c r="N48" i="30"/>
  <c r="L48" i="30"/>
  <c r="M48" i="30" s="1"/>
  <c r="K48" i="30"/>
  <c r="J48" i="30"/>
  <c r="O47" i="30"/>
  <c r="N47" i="30"/>
  <c r="L47" i="30"/>
  <c r="M47" i="30" s="1"/>
  <c r="K47" i="30"/>
  <c r="J47" i="30"/>
  <c r="O46" i="30"/>
  <c r="N46" i="30"/>
  <c r="L46" i="30"/>
  <c r="K46" i="30"/>
  <c r="J46" i="30"/>
  <c r="O45" i="30"/>
  <c r="N45" i="30"/>
  <c r="L45" i="30"/>
  <c r="K45" i="30"/>
  <c r="J45" i="30"/>
  <c r="O44" i="30"/>
  <c r="N44" i="30"/>
  <c r="L44" i="30"/>
  <c r="M44" i="30" s="1"/>
  <c r="K44" i="30"/>
  <c r="J44" i="30"/>
  <c r="O43" i="30"/>
  <c r="N43" i="30"/>
  <c r="L43" i="30"/>
  <c r="M43" i="30" s="1"/>
  <c r="K43" i="30"/>
  <c r="J43" i="30"/>
  <c r="O42" i="30"/>
  <c r="N42" i="30"/>
  <c r="L42" i="30"/>
  <c r="K42" i="30"/>
  <c r="J42" i="30"/>
  <c r="O41" i="30"/>
  <c r="N41" i="30"/>
  <c r="L41" i="30"/>
  <c r="K41" i="30"/>
  <c r="J41" i="30"/>
  <c r="O40" i="30"/>
  <c r="N40" i="30"/>
  <c r="L40" i="30"/>
  <c r="M40" i="30" s="1"/>
  <c r="K40" i="30"/>
  <c r="J40" i="30"/>
  <c r="O39" i="30"/>
  <c r="N39" i="30"/>
  <c r="L39" i="30"/>
  <c r="M39" i="30" s="1"/>
  <c r="K39" i="30"/>
  <c r="J39" i="30"/>
  <c r="O38" i="30"/>
  <c r="N38" i="30"/>
  <c r="L38" i="30"/>
  <c r="K38" i="30"/>
  <c r="J38" i="30"/>
  <c r="O37" i="30"/>
  <c r="N37" i="30"/>
  <c r="L37" i="30"/>
  <c r="K37" i="30"/>
  <c r="J37" i="30"/>
  <c r="O36" i="30"/>
  <c r="N36" i="30"/>
  <c r="L36" i="30"/>
  <c r="M36" i="30" s="1"/>
  <c r="K36" i="30"/>
  <c r="J36" i="30"/>
  <c r="O35" i="30"/>
  <c r="N35" i="30"/>
  <c r="L35" i="30"/>
  <c r="M35" i="30" s="1"/>
  <c r="K35" i="30"/>
  <c r="J35" i="30"/>
  <c r="O34" i="30"/>
  <c r="N34" i="30"/>
  <c r="L34" i="30"/>
  <c r="K34" i="30"/>
  <c r="J34" i="30"/>
  <c r="O33" i="30"/>
  <c r="N33" i="30"/>
  <c r="L33" i="30"/>
  <c r="K33" i="30"/>
  <c r="J33" i="30"/>
  <c r="O32" i="30"/>
  <c r="N32" i="30"/>
  <c r="L32" i="30"/>
  <c r="M32" i="30" s="1"/>
  <c r="K32" i="30"/>
  <c r="J32" i="30"/>
  <c r="O31" i="30"/>
  <c r="N31" i="30"/>
  <c r="L31" i="30"/>
  <c r="M31" i="30" s="1"/>
  <c r="K31" i="30"/>
  <c r="J31" i="30"/>
  <c r="O30" i="30"/>
  <c r="N30" i="30"/>
  <c r="L30" i="30"/>
  <c r="K30" i="30"/>
  <c r="J30" i="30"/>
  <c r="O29" i="30"/>
  <c r="N29" i="30"/>
  <c r="L29" i="30"/>
  <c r="K29" i="30"/>
  <c r="J29" i="30"/>
  <c r="O28" i="30"/>
  <c r="N28" i="30"/>
  <c r="L28" i="30"/>
  <c r="M28" i="30" s="1"/>
  <c r="K28" i="30"/>
  <c r="J28" i="30"/>
  <c r="O27" i="30"/>
  <c r="N27" i="30"/>
  <c r="L27" i="30"/>
  <c r="M27" i="30" s="1"/>
  <c r="K27" i="30"/>
  <c r="J27" i="30"/>
  <c r="O26" i="30"/>
  <c r="N26" i="30"/>
  <c r="L26" i="30"/>
  <c r="K26" i="30"/>
  <c r="J26" i="30"/>
  <c r="O25" i="30"/>
  <c r="N25" i="30"/>
  <c r="L25" i="30"/>
  <c r="K25" i="30"/>
  <c r="J25" i="30"/>
  <c r="O24" i="30"/>
  <c r="N24" i="30"/>
  <c r="L24" i="30"/>
  <c r="M24" i="30" s="1"/>
  <c r="K24" i="30"/>
  <c r="J24" i="30"/>
  <c r="O23" i="30"/>
  <c r="N23" i="30"/>
  <c r="L23" i="30"/>
  <c r="M23" i="30" s="1"/>
  <c r="K23" i="30"/>
  <c r="J23" i="30"/>
  <c r="O22" i="30"/>
  <c r="N22" i="30"/>
  <c r="L22" i="30"/>
  <c r="K22" i="30"/>
  <c r="J22" i="30"/>
  <c r="O21" i="30"/>
  <c r="N21" i="30"/>
  <c r="L21" i="30"/>
  <c r="K21" i="30"/>
  <c r="J21" i="30"/>
  <c r="O20" i="30"/>
  <c r="N20" i="30"/>
  <c r="L20" i="30"/>
  <c r="M20" i="30" s="1"/>
  <c r="K20" i="30"/>
  <c r="J20" i="30"/>
  <c r="O19" i="30"/>
  <c r="N19" i="30"/>
  <c r="L19" i="30"/>
  <c r="M19" i="30" s="1"/>
  <c r="K19" i="30"/>
  <c r="J19" i="30"/>
  <c r="O18" i="30"/>
  <c r="N18" i="30"/>
  <c r="L18" i="30"/>
  <c r="K18" i="30"/>
  <c r="J18" i="30"/>
  <c r="O17" i="30"/>
  <c r="N17" i="30"/>
  <c r="L17" i="30"/>
  <c r="K17" i="30"/>
  <c r="J17" i="30"/>
  <c r="O16" i="30"/>
  <c r="N16" i="30"/>
  <c r="L16" i="30"/>
  <c r="M16" i="30" s="1"/>
  <c r="K16" i="30"/>
  <c r="J16" i="30"/>
  <c r="O15" i="30"/>
  <c r="N15" i="30"/>
  <c r="L15" i="30"/>
  <c r="M15" i="30" s="1"/>
  <c r="K15" i="30"/>
  <c r="J15" i="30"/>
  <c r="O14" i="30"/>
  <c r="N14" i="30"/>
  <c r="L14" i="30"/>
  <c r="K14" i="30"/>
  <c r="J14" i="30"/>
  <c r="O13" i="30"/>
  <c r="N13" i="30"/>
  <c r="L13" i="30"/>
  <c r="K13" i="30"/>
  <c r="J13" i="30"/>
  <c r="O12" i="30"/>
  <c r="N12" i="30"/>
  <c r="L12" i="30"/>
  <c r="M12" i="30" s="1"/>
  <c r="K12" i="30"/>
  <c r="J12" i="30"/>
  <c r="O11" i="30"/>
  <c r="N11" i="30"/>
  <c r="L11" i="30"/>
  <c r="M11" i="30" s="1"/>
  <c r="K11" i="30"/>
  <c r="J11" i="30"/>
  <c r="O10" i="30"/>
  <c r="N10" i="30"/>
  <c r="L10" i="30"/>
  <c r="K10" i="30"/>
  <c r="J10" i="30"/>
  <c r="O9" i="30"/>
  <c r="N9" i="30"/>
  <c r="L9" i="30"/>
  <c r="K9" i="30"/>
  <c r="J9" i="30"/>
  <c r="O8" i="30"/>
  <c r="N8" i="30"/>
  <c r="L8" i="30"/>
  <c r="M8" i="30" s="1"/>
  <c r="K8" i="30"/>
  <c r="J8" i="30"/>
  <c r="O7" i="30"/>
  <c r="N7" i="30"/>
  <c r="L7" i="30"/>
  <c r="M7" i="30" s="1"/>
  <c r="K7" i="30"/>
  <c r="J7" i="30"/>
  <c r="O6" i="30"/>
  <c r="N6" i="30"/>
  <c r="L6" i="30"/>
  <c r="K6" i="30"/>
  <c r="J6" i="30"/>
  <c r="O5" i="30"/>
  <c r="N5" i="30"/>
  <c r="L5" i="30"/>
  <c r="K5" i="30"/>
  <c r="J5" i="30"/>
  <c r="O4" i="30"/>
  <c r="N4" i="30"/>
  <c r="L4" i="30"/>
  <c r="M4" i="30" s="1"/>
  <c r="K4" i="30"/>
  <c r="J4" i="30"/>
  <c r="O3" i="30"/>
  <c r="N3" i="30"/>
  <c r="L3" i="30"/>
  <c r="M3" i="30" s="1"/>
  <c r="K3" i="30"/>
  <c r="J3" i="30"/>
  <c r="N27" i="23"/>
  <c r="M27" i="23"/>
  <c r="K27" i="23"/>
  <c r="L27" i="23" s="1"/>
  <c r="J27" i="23"/>
  <c r="I27" i="23"/>
  <c r="N26" i="23"/>
  <c r="M26" i="23"/>
  <c r="K26" i="23"/>
  <c r="J26" i="23"/>
  <c r="I26" i="23"/>
  <c r="N25" i="23"/>
  <c r="M25" i="23"/>
  <c r="K25" i="23"/>
  <c r="J25" i="23"/>
  <c r="I25" i="23"/>
  <c r="N24" i="23"/>
  <c r="M24" i="23"/>
  <c r="K24" i="23"/>
  <c r="J24" i="23"/>
  <c r="I24" i="23"/>
  <c r="N23" i="23"/>
  <c r="M23" i="23"/>
  <c r="K23" i="23"/>
  <c r="L23" i="23" s="1"/>
  <c r="J23" i="23"/>
  <c r="I23" i="23"/>
  <c r="N22" i="23"/>
  <c r="M22" i="23"/>
  <c r="K22" i="23"/>
  <c r="J22" i="23"/>
  <c r="I22" i="23"/>
  <c r="N21" i="23"/>
  <c r="M21" i="23"/>
  <c r="K21" i="23"/>
  <c r="J21" i="23"/>
  <c r="I21" i="23"/>
  <c r="N20" i="23"/>
  <c r="M20" i="23"/>
  <c r="K20" i="23"/>
  <c r="J20" i="23"/>
  <c r="I20" i="23"/>
  <c r="N19" i="23"/>
  <c r="M19" i="23"/>
  <c r="K19" i="23"/>
  <c r="L19" i="23" s="1"/>
  <c r="J19" i="23"/>
  <c r="I19" i="23"/>
  <c r="N18" i="23"/>
  <c r="M18" i="23"/>
  <c r="K18" i="23"/>
  <c r="J18" i="23"/>
  <c r="I18" i="23"/>
  <c r="N17" i="23"/>
  <c r="M17" i="23"/>
  <c r="K17" i="23"/>
  <c r="J17" i="23"/>
  <c r="I17" i="23"/>
  <c r="N16" i="23"/>
  <c r="M16" i="23"/>
  <c r="K16" i="23"/>
  <c r="J16" i="23"/>
  <c r="I16" i="23"/>
  <c r="N15" i="23"/>
  <c r="M15" i="23"/>
  <c r="K15" i="23"/>
  <c r="L15" i="23" s="1"/>
  <c r="J15" i="23"/>
  <c r="I15" i="23"/>
  <c r="N14" i="23"/>
  <c r="M14" i="23"/>
  <c r="K14" i="23"/>
  <c r="J14" i="23"/>
  <c r="I14" i="23"/>
  <c r="N13" i="23"/>
  <c r="M13" i="23"/>
  <c r="K13" i="23"/>
  <c r="J13" i="23"/>
  <c r="I13" i="23"/>
  <c r="N12" i="23"/>
  <c r="M12" i="23"/>
  <c r="K12" i="23"/>
  <c r="J12" i="23"/>
  <c r="I12" i="23"/>
  <c r="N11" i="23"/>
  <c r="M11" i="23"/>
  <c r="K11" i="23"/>
  <c r="L11" i="23" s="1"/>
  <c r="J11" i="23"/>
  <c r="I11" i="23"/>
  <c r="N10" i="23"/>
  <c r="M10" i="23"/>
  <c r="K10" i="23"/>
  <c r="J10" i="23"/>
  <c r="I10" i="23"/>
  <c r="N9" i="23"/>
  <c r="M9" i="23"/>
  <c r="K9" i="23"/>
  <c r="J9" i="23"/>
  <c r="I9" i="23"/>
  <c r="N8" i="23"/>
  <c r="M8" i="23"/>
  <c r="K8" i="23"/>
  <c r="J8" i="23"/>
  <c r="I8" i="23"/>
  <c r="N7" i="23"/>
  <c r="M7" i="23"/>
  <c r="K7" i="23"/>
  <c r="L7" i="23" s="1"/>
  <c r="J7" i="23"/>
  <c r="I7" i="23"/>
  <c r="N6" i="23"/>
  <c r="M6" i="23"/>
  <c r="K6" i="23"/>
  <c r="J6" i="23"/>
  <c r="I6" i="23"/>
  <c r="N5" i="23"/>
  <c r="M5" i="23"/>
  <c r="K5" i="23"/>
  <c r="J5" i="23"/>
  <c r="I5" i="23"/>
  <c r="N4" i="23"/>
  <c r="M4" i="23"/>
  <c r="K4" i="23"/>
  <c r="J4" i="23"/>
  <c r="I4" i="23"/>
  <c r="N3" i="23"/>
  <c r="M3" i="23"/>
  <c r="K3" i="23"/>
  <c r="L3" i="23" s="1"/>
  <c r="J3" i="23"/>
  <c r="I3" i="23"/>
  <c r="N92" i="5"/>
  <c r="M92" i="5"/>
  <c r="K92" i="5"/>
  <c r="L92" i="5" s="1"/>
  <c r="J92" i="5"/>
  <c r="I92" i="5"/>
  <c r="N91" i="5"/>
  <c r="M91" i="5"/>
  <c r="K91" i="5"/>
  <c r="J91" i="5"/>
  <c r="I91" i="5"/>
  <c r="N90" i="5"/>
  <c r="M90" i="5"/>
  <c r="K90" i="5"/>
  <c r="J90" i="5"/>
  <c r="I90" i="5"/>
  <c r="N89" i="5"/>
  <c r="M89" i="5"/>
  <c r="K89" i="5"/>
  <c r="J89" i="5"/>
  <c r="I89" i="5"/>
  <c r="N88" i="5"/>
  <c r="M88" i="5"/>
  <c r="K88" i="5"/>
  <c r="L88" i="5" s="1"/>
  <c r="J88" i="5"/>
  <c r="I88" i="5"/>
  <c r="N87" i="5"/>
  <c r="M87" i="5"/>
  <c r="K87" i="5"/>
  <c r="J87" i="5"/>
  <c r="I87" i="5"/>
  <c r="N86" i="5"/>
  <c r="M86" i="5"/>
  <c r="K86" i="5"/>
  <c r="J86" i="5"/>
  <c r="I86" i="5"/>
  <c r="N85" i="5"/>
  <c r="M85" i="5"/>
  <c r="K85" i="5"/>
  <c r="J85" i="5"/>
  <c r="I85" i="5"/>
  <c r="N84" i="5"/>
  <c r="M84" i="5"/>
  <c r="K84" i="5"/>
  <c r="L84" i="5" s="1"/>
  <c r="J84" i="5"/>
  <c r="I84" i="5"/>
  <c r="N83" i="5"/>
  <c r="M83" i="5"/>
  <c r="K83" i="5"/>
  <c r="J83" i="5"/>
  <c r="I83" i="5"/>
  <c r="N82" i="5"/>
  <c r="M82" i="5"/>
  <c r="K82" i="5"/>
  <c r="J82" i="5"/>
  <c r="I82" i="5"/>
  <c r="N81" i="5"/>
  <c r="M81" i="5"/>
  <c r="K81" i="5"/>
  <c r="J81" i="5"/>
  <c r="I81" i="5"/>
  <c r="N80" i="5"/>
  <c r="M80" i="5"/>
  <c r="K80" i="5"/>
  <c r="L80" i="5" s="1"/>
  <c r="J80" i="5"/>
  <c r="I80" i="5"/>
  <c r="N79" i="5"/>
  <c r="M79" i="5"/>
  <c r="K79" i="5"/>
  <c r="J79" i="5"/>
  <c r="I79" i="5"/>
  <c r="N78" i="5"/>
  <c r="M78" i="5"/>
  <c r="K78" i="5"/>
  <c r="J78" i="5"/>
  <c r="I78" i="5"/>
  <c r="N77" i="5"/>
  <c r="M77" i="5"/>
  <c r="K77" i="5"/>
  <c r="J77" i="5"/>
  <c r="I77" i="5"/>
  <c r="N76" i="5"/>
  <c r="M76" i="5"/>
  <c r="K76" i="5"/>
  <c r="L76" i="5" s="1"/>
  <c r="J76" i="5"/>
  <c r="I76" i="5"/>
  <c r="N75" i="5"/>
  <c r="M75" i="5"/>
  <c r="K75" i="5"/>
  <c r="J75" i="5"/>
  <c r="I75" i="5"/>
  <c r="N74" i="5"/>
  <c r="M74" i="5"/>
  <c r="K74" i="5"/>
  <c r="J74" i="5"/>
  <c r="I74" i="5"/>
  <c r="N73" i="5"/>
  <c r="M73" i="5"/>
  <c r="K73" i="5"/>
  <c r="J73" i="5"/>
  <c r="I73" i="5"/>
  <c r="N72" i="5"/>
  <c r="M72" i="5"/>
  <c r="K72" i="5"/>
  <c r="L72" i="5" s="1"/>
  <c r="J72" i="5"/>
  <c r="I72" i="5"/>
  <c r="N71" i="5"/>
  <c r="M71" i="5"/>
  <c r="K71" i="5"/>
  <c r="J71" i="5"/>
  <c r="I71" i="5"/>
  <c r="N70" i="5"/>
  <c r="M70" i="5"/>
  <c r="K70" i="5"/>
  <c r="J70" i="5"/>
  <c r="I70" i="5"/>
  <c r="N69" i="5"/>
  <c r="M69" i="5"/>
  <c r="K69" i="5"/>
  <c r="J69" i="5"/>
  <c r="I69" i="5"/>
  <c r="N68" i="5"/>
  <c r="M68" i="5"/>
  <c r="K68" i="5"/>
  <c r="L68" i="5" s="1"/>
  <c r="J68" i="5"/>
  <c r="I68" i="5"/>
  <c r="N67" i="5"/>
  <c r="M67" i="5"/>
  <c r="K67" i="5"/>
  <c r="J67" i="5"/>
  <c r="I67" i="5"/>
  <c r="N66" i="5"/>
  <c r="M66" i="5"/>
  <c r="K66" i="5"/>
  <c r="J66" i="5"/>
  <c r="I66" i="5"/>
  <c r="N65" i="5"/>
  <c r="M65" i="5"/>
  <c r="K65" i="5"/>
  <c r="J65" i="5"/>
  <c r="I65" i="5"/>
  <c r="N64" i="5"/>
  <c r="M64" i="5"/>
  <c r="K64" i="5"/>
  <c r="L64" i="5" s="1"/>
  <c r="J64" i="5"/>
  <c r="I64" i="5"/>
  <c r="N63" i="5"/>
  <c r="M63" i="5"/>
  <c r="K63" i="5"/>
  <c r="J63" i="5"/>
  <c r="I63" i="5"/>
  <c r="N62" i="5"/>
  <c r="M62" i="5"/>
  <c r="K62" i="5"/>
  <c r="J62" i="5"/>
  <c r="I62" i="5"/>
  <c r="N61" i="5"/>
  <c r="M61" i="5"/>
  <c r="K61" i="5"/>
  <c r="J61" i="5"/>
  <c r="I61" i="5"/>
  <c r="N60" i="5"/>
  <c r="M60" i="5"/>
  <c r="K60" i="5"/>
  <c r="L60" i="5" s="1"/>
  <c r="J60" i="5"/>
  <c r="I60" i="5"/>
  <c r="N59" i="5"/>
  <c r="M59" i="5"/>
  <c r="K59" i="5"/>
  <c r="J59" i="5"/>
  <c r="I59" i="5"/>
  <c r="N58" i="5"/>
  <c r="M58" i="5"/>
  <c r="K58" i="5"/>
  <c r="J58" i="5"/>
  <c r="I58" i="5"/>
  <c r="N57" i="5"/>
  <c r="M57" i="5"/>
  <c r="K57" i="5"/>
  <c r="J57" i="5"/>
  <c r="I57" i="5"/>
  <c r="N56" i="5"/>
  <c r="M56" i="5"/>
  <c r="K56" i="5"/>
  <c r="L56" i="5" s="1"/>
  <c r="J56" i="5"/>
  <c r="I56" i="5"/>
  <c r="N55" i="5"/>
  <c r="M55" i="5"/>
  <c r="K55" i="5"/>
  <c r="J55" i="5"/>
  <c r="I55" i="5"/>
  <c r="N54" i="5"/>
  <c r="M54" i="5"/>
  <c r="K54" i="5"/>
  <c r="J54" i="5"/>
  <c r="I54" i="5"/>
  <c r="N53" i="5"/>
  <c r="M53" i="5"/>
  <c r="K53" i="5"/>
  <c r="J53" i="5"/>
  <c r="I53" i="5"/>
  <c r="N52" i="5"/>
  <c r="M52" i="5"/>
  <c r="K52" i="5"/>
  <c r="L52" i="5" s="1"/>
  <c r="J52" i="5"/>
  <c r="I52" i="5"/>
  <c r="N51" i="5"/>
  <c r="M51" i="5"/>
  <c r="K51" i="5"/>
  <c r="J51" i="5"/>
  <c r="I51" i="5"/>
  <c r="N50" i="5"/>
  <c r="M50" i="5"/>
  <c r="K50" i="5"/>
  <c r="J50" i="5"/>
  <c r="I50" i="5"/>
  <c r="N49" i="5"/>
  <c r="M49" i="5"/>
  <c r="K49" i="5"/>
  <c r="J49" i="5"/>
  <c r="I49" i="5"/>
  <c r="N48" i="5"/>
  <c r="M48" i="5"/>
  <c r="K48" i="5"/>
  <c r="L48" i="5" s="1"/>
  <c r="J48" i="5"/>
  <c r="I48" i="5"/>
  <c r="N47" i="5"/>
  <c r="M47" i="5"/>
  <c r="K47" i="5"/>
  <c r="J47" i="5"/>
  <c r="I47" i="5"/>
  <c r="N46" i="5"/>
  <c r="M46" i="5"/>
  <c r="K46" i="5"/>
  <c r="J46" i="5"/>
  <c r="I46" i="5"/>
  <c r="N45" i="5"/>
  <c r="M45" i="5"/>
  <c r="K45" i="5"/>
  <c r="J45" i="5"/>
  <c r="I45" i="5"/>
  <c r="N44" i="5"/>
  <c r="M44" i="5"/>
  <c r="K44" i="5"/>
  <c r="L44" i="5" s="1"/>
  <c r="J44" i="5"/>
  <c r="I44" i="5"/>
  <c r="N43" i="5"/>
  <c r="M43" i="5"/>
  <c r="K43" i="5"/>
  <c r="J43" i="5"/>
  <c r="I43" i="5"/>
  <c r="N42" i="5"/>
  <c r="M42" i="5"/>
  <c r="K42" i="5"/>
  <c r="J42" i="5"/>
  <c r="I42" i="5"/>
  <c r="N41" i="5"/>
  <c r="M41" i="5"/>
  <c r="K41" i="5"/>
  <c r="J41" i="5"/>
  <c r="I41" i="5"/>
  <c r="N40" i="5"/>
  <c r="M40" i="5"/>
  <c r="K40" i="5"/>
  <c r="L40" i="5" s="1"/>
  <c r="J40" i="5"/>
  <c r="I40" i="5"/>
  <c r="N39" i="5"/>
  <c r="M39" i="5"/>
  <c r="K39" i="5"/>
  <c r="J39" i="5"/>
  <c r="I39" i="5"/>
  <c r="N38" i="5"/>
  <c r="M38" i="5"/>
  <c r="K38" i="5"/>
  <c r="J38" i="5"/>
  <c r="I38" i="5"/>
  <c r="N37" i="5"/>
  <c r="M37" i="5"/>
  <c r="K37" i="5"/>
  <c r="J37" i="5"/>
  <c r="I37" i="5"/>
  <c r="N36" i="5"/>
  <c r="M36" i="5"/>
  <c r="K36" i="5"/>
  <c r="L36" i="5" s="1"/>
  <c r="J36" i="5"/>
  <c r="I36" i="5"/>
  <c r="N35" i="5"/>
  <c r="M35" i="5"/>
  <c r="K35" i="5"/>
  <c r="J35" i="5"/>
  <c r="I35" i="5"/>
  <c r="N34" i="5"/>
  <c r="M34" i="5"/>
  <c r="K34" i="5"/>
  <c r="J34" i="5"/>
  <c r="I34" i="5"/>
  <c r="N33" i="5"/>
  <c r="M33" i="5"/>
  <c r="K33" i="5"/>
  <c r="J33" i="5"/>
  <c r="I33" i="5"/>
  <c r="N32" i="5"/>
  <c r="M32" i="5"/>
  <c r="K32" i="5"/>
  <c r="L32" i="5" s="1"/>
  <c r="J32" i="5"/>
  <c r="I32" i="5"/>
  <c r="N31" i="5"/>
  <c r="M31" i="5"/>
  <c r="K31" i="5"/>
  <c r="J31" i="5"/>
  <c r="I31" i="5"/>
  <c r="N30" i="5"/>
  <c r="M30" i="5"/>
  <c r="K30" i="5"/>
  <c r="J30" i="5"/>
  <c r="I30" i="5"/>
  <c r="N29" i="5"/>
  <c r="M29" i="5"/>
  <c r="K29" i="5"/>
  <c r="J29" i="5"/>
  <c r="I29" i="5"/>
  <c r="N28" i="5"/>
  <c r="M28" i="5"/>
  <c r="K28" i="5"/>
  <c r="L28" i="5" s="1"/>
  <c r="J28" i="5"/>
  <c r="I28" i="5"/>
  <c r="N27" i="5"/>
  <c r="M27" i="5"/>
  <c r="K27" i="5"/>
  <c r="J27" i="5"/>
  <c r="I27" i="5"/>
  <c r="N26" i="5"/>
  <c r="M26" i="5"/>
  <c r="K26" i="5"/>
  <c r="J26" i="5"/>
  <c r="I26" i="5"/>
  <c r="N25" i="5"/>
  <c r="M25" i="5"/>
  <c r="K25" i="5"/>
  <c r="J25" i="5"/>
  <c r="I25" i="5"/>
  <c r="N24" i="5"/>
  <c r="M24" i="5"/>
  <c r="K24" i="5"/>
  <c r="L24" i="5" s="1"/>
  <c r="J24" i="5"/>
  <c r="I24" i="5"/>
  <c r="N23" i="5"/>
  <c r="M23" i="5"/>
  <c r="K23" i="5"/>
  <c r="J23" i="5"/>
  <c r="I23" i="5"/>
  <c r="N22" i="5"/>
  <c r="M22" i="5"/>
  <c r="K22" i="5"/>
  <c r="J22" i="5"/>
  <c r="I22" i="5"/>
  <c r="N21" i="5"/>
  <c r="M21" i="5"/>
  <c r="K21" i="5"/>
  <c r="J21" i="5"/>
  <c r="I21" i="5"/>
  <c r="N20" i="5"/>
  <c r="M20" i="5"/>
  <c r="K20" i="5"/>
  <c r="L20" i="5" s="1"/>
  <c r="J20" i="5"/>
  <c r="I20" i="5"/>
  <c r="N19" i="5"/>
  <c r="M19" i="5"/>
  <c r="K19" i="5"/>
  <c r="J19" i="5"/>
  <c r="I19" i="5"/>
  <c r="N18" i="5"/>
  <c r="M18" i="5"/>
  <c r="K18" i="5"/>
  <c r="J18" i="5"/>
  <c r="I18" i="5"/>
  <c r="N17" i="5"/>
  <c r="M17" i="5"/>
  <c r="K17" i="5"/>
  <c r="J17" i="5"/>
  <c r="I17" i="5"/>
  <c r="N16" i="5"/>
  <c r="M16" i="5"/>
  <c r="K16" i="5"/>
  <c r="L16" i="5" s="1"/>
  <c r="J16" i="5"/>
  <c r="I16" i="5"/>
  <c r="N15" i="5"/>
  <c r="M15" i="5"/>
  <c r="K15" i="5"/>
  <c r="J15" i="5"/>
  <c r="I15" i="5"/>
  <c r="N14" i="5"/>
  <c r="M14" i="5"/>
  <c r="K14" i="5"/>
  <c r="J14" i="5"/>
  <c r="I14" i="5"/>
  <c r="N13" i="5"/>
  <c r="M13" i="5"/>
  <c r="K13" i="5"/>
  <c r="J13" i="5"/>
  <c r="I13" i="5"/>
  <c r="N12" i="5"/>
  <c r="M12" i="5"/>
  <c r="K12" i="5"/>
  <c r="L12" i="5" s="1"/>
  <c r="J12" i="5"/>
  <c r="I12" i="5"/>
  <c r="N11" i="5"/>
  <c r="M11" i="5"/>
  <c r="K11" i="5"/>
  <c r="J11" i="5"/>
  <c r="I11" i="5"/>
  <c r="N10" i="5"/>
  <c r="M10" i="5"/>
  <c r="K10" i="5"/>
  <c r="J10" i="5"/>
  <c r="I10" i="5"/>
  <c r="N9" i="5"/>
  <c r="M9" i="5"/>
  <c r="K9" i="5"/>
  <c r="J9" i="5"/>
  <c r="I9" i="5"/>
  <c r="N8" i="5"/>
  <c r="M8" i="5"/>
  <c r="K8" i="5"/>
  <c r="L8" i="5" s="1"/>
  <c r="J8" i="5"/>
  <c r="I8" i="5"/>
  <c r="N7" i="5"/>
  <c r="M7" i="5"/>
  <c r="K7" i="5"/>
  <c r="J7" i="5"/>
  <c r="I7" i="5"/>
  <c r="N6" i="5"/>
  <c r="M6" i="5"/>
  <c r="K6" i="5"/>
  <c r="J6" i="5"/>
  <c r="I6" i="5"/>
  <c r="N5" i="5"/>
  <c r="M5" i="5"/>
  <c r="K5" i="5"/>
  <c r="J5" i="5"/>
  <c r="I5" i="5"/>
  <c r="N4" i="5"/>
  <c r="M4" i="5"/>
  <c r="K4" i="5"/>
  <c r="L4" i="5" s="1"/>
  <c r="J4" i="5"/>
  <c r="I4" i="5"/>
  <c r="N3" i="5"/>
  <c r="M3" i="5"/>
  <c r="K3" i="5"/>
  <c r="J3" i="5"/>
  <c r="I3" i="5"/>
  <c r="N84" i="18"/>
  <c r="M84" i="18"/>
  <c r="K84" i="18"/>
  <c r="L84" i="18" s="1"/>
  <c r="J84" i="18"/>
  <c r="I84" i="18"/>
  <c r="N83" i="18"/>
  <c r="M83" i="18"/>
  <c r="K83" i="18"/>
  <c r="J83" i="18"/>
  <c r="I83" i="18"/>
  <c r="N82" i="18"/>
  <c r="M82" i="18"/>
  <c r="K82" i="18"/>
  <c r="J82" i="18"/>
  <c r="I82" i="18"/>
  <c r="N81" i="18"/>
  <c r="M81" i="18"/>
  <c r="K81" i="18"/>
  <c r="J81" i="18"/>
  <c r="I81" i="18"/>
  <c r="N80" i="18"/>
  <c r="M80" i="18"/>
  <c r="K80" i="18"/>
  <c r="L80" i="18" s="1"/>
  <c r="J80" i="18"/>
  <c r="I80" i="18"/>
  <c r="N79" i="18"/>
  <c r="M79" i="18"/>
  <c r="K79" i="18"/>
  <c r="J79" i="18"/>
  <c r="I79" i="18"/>
  <c r="N78" i="18"/>
  <c r="M78" i="18"/>
  <c r="K78" i="18"/>
  <c r="J78" i="18"/>
  <c r="I78" i="18"/>
  <c r="N77" i="18"/>
  <c r="M77" i="18"/>
  <c r="K77" i="18"/>
  <c r="J77" i="18"/>
  <c r="I77" i="18"/>
  <c r="N76" i="18"/>
  <c r="M76" i="18"/>
  <c r="K76" i="18"/>
  <c r="L76" i="18" s="1"/>
  <c r="J76" i="18"/>
  <c r="I76" i="18"/>
  <c r="N75" i="18"/>
  <c r="M75" i="18"/>
  <c r="K75" i="18"/>
  <c r="J75" i="18"/>
  <c r="I75" i="18"/>
  <c r="N74" i="18"/>
  <c r="M74" i="18"/>
  <c r="K74" i="18"/>
  <c r="J74" i="18"/>
  <c r="I74" i="18"/>
  <c r="N73" i="18"/>
  <c r="M73" i="18"/>
  <c r="K73" i="18"/>
  <c r="J73" i="18"/>
  <c r="I73" i="18"/>
  <c r="N72" i="18"/>
  <c r="M72" i="18"/>
  <c r="K72" i="18"/>
  <c r="L72" i="18" s="1"/>
  <c r="J72" i="18"/>
  <c r="I72" i="18"/>
  <c r="N71" i="18"/>
  <c r="M71" i="18"/>
  <c r="K71" i="18"/>
  <c r="J71" i="18"/>
  <c r="I71" i="18"/>
  <c r="N70" i="18"/>
  <c r="M70" i="18"/>
  <c r="K70" i="18"/>
  <c r="J70" i="18"/>
  <c r="I70" i="18"/>
  <c r="N69" i="18"/>
  <c r="M69" i="18"/>
  <c r="K69" i="18"/>
  <c r="J69" i="18"/>
  <c r="I69" i="18"/>
  <c r="N68" i="18"/>
  <c r="M68" i="18"/>
  <c r="K68" i="18"/>
  <c r="L68" i="18" s="1"/>
  <c r="J68" i="18"/>
  <c r="I68" i="18"/>
  <c r="N67" i="18"/>
  <c r="M67" i="18"/>
  <c r="K67" i="18"/>
  <c r="J67" i="18"/>
  <c r="I67" i="18"/>
  <c r="N66" i="18"/>
  <c r="M66" i="18"/>
  <c r="K66" i="18"/>
  <c r="J66" i="18"/>
  <c r="I66" i="18"/>
  <c r="N65" i="18"/>
  <c r="M65" i="18"/>
  <c r="K65" i="18"/>
  <c r="J65" i="18"/>
  <c r="I65" i="18"/>
  <c r="N64" i="18"/>
  <c r="M64" i="18"/>
  <c r="K64" i="18"/>
  <c r="L64" i="18" s="1"/>
  <c r="J64" i="18"/>
  <c r="I64" i="18"/>
  <c r="N63" i="18"/>
  <c r="M63" i="18"/>
  <c r="K63" i="18"/>
  <c r="J63" i="18"/>
  <c r="I63" i="18"/>
  <c r="N62" i="18"/>
  <c r="M62" i="18"/>
  <c r="K62" i="18"/>
  <c r="J62" i="18"/>
  <c r="I62" i="18"/>
  <c r="N61" i="18"/>
  <c r="M61" i="18"/>
  <c r="K61" i="18"/>
  <c r="J61" i="18"/>
  <c r="I61" i="18"/>
  <c r="N60" i="18"/>
  <c r="M60" i="18"/>
  <c r="K60" i="18"/>
  <c r="L60" i="18" s="1"/>
  <c r="J60" i="18"/>
  <c r="I60" i="18"/>
  <c r="N59" i="18"/>
  <c r="M59" i="18"/>
  <c r="K59" i="18"/>
  <c r="J59" i="18"/>
  <c r="I59" i="18"/>
  <c r="N58" i="18"/>
  <c r="M58" i="18"/>
  <c r="K58" i="18"/>
  <c r="J58" i="18"/>
  <c r="I58" i="18"/>
  <c r="N57" i="18"/>
  <c r="M57" i="18"/>
  <c r="K57" i="18"/>
  <c r="J57" i="18"/>
  <c r="I57" i="18"/>
  <c r="N56" i="18"/>
  <c r="M56" i="18"/>
  <c r="K56" i="18"/>
  <c r="L56" i="18" s="1"/>
  <c r="J56" i="18"/>
  <c r="I56" i="18"/>
  <c r="N55" i="18"/>
  <c r="M55" i="18"/>
  <c r="K55" i="18"/>
  <c r="J55" i="18"/>
  <c r="I55" i="18"/>
  <c r="N54" i="18"/>
  <c r="M54" i="18"/>
  <c r="K54" i="18"/>
  <c r="J54" i="18"/>
  <c r="I54" i="18"/>
  <c r="N53" i="18"/>
  <c r="M53" i="18"/>
  <c r="K53" i="18"/>
  <c r="J53" i="18"/>
  <c r="I53" i="18"/>
  <c r="N52" i="18"/>
  <c r="M52" i="18"/>
  <c r="K52" i="18"/>
  <c r="L52" i="18" s="1"/>
  <c r="J52" i="18"/>
  <c r="I52" i="18"/>
  <c r="N51" i="18"/>
  <c r="M51" i="18"/>
  <c r="K51" i="18"/>
  <c r="J51" i="18"/>
  <c r="I51" i="18"/>
  <c r="N50" i="18"/>
  <c r="M50" i="18"/>
  <c r="K50" i="18"/>
  <c r="J50" i="18"/>
  <c r="I50" i="18"/>
  <c r="N49" i="18"/>
  <c r="M49" i="18"/>
  <c r="K49" i="18"/>
  <c r="J49" i="18"/>
  <c r="I49" i="18"/>
  <c r="N48" i="18"/>
  <c r="M48" i="18"/>
  <c r="K48" i="18"/>
  <c r="L48" i="18" s="1"/>
  <c r="J48" i="18"/>
  <c r="I48" i="18"/>
  <c r="N47" i="18"/>
  <c r="M47" i="18"/>
  <c r="K47" i="18"/>
  <c r="J47" i="18"/>
  <c r="I47" i="18"/>
  <c r="N46" i="18"/>
  <c r="M46" i="18"/>
  <c r="K46" i="18"/>
  <c r="J46" i="18"/>
  <c r="I46" i="18"/>
  <c r="N45" i="18"/>
  <c r="M45" i="18"/>
  <c r="K45" i="18"/>
  <c r="J45" i="18"/>
  <c r="I45" i="18"/>
  <c r="N44" i="18"/>
  <c r="M44" i="18"/>
  <c r="K44" i="18"/>
  <c r="L44" i="18" s="1"/>
  <c r="J44" i="18"/>
  <c r="I44" i="18"/>
  <c r="N43" i="18"/>
  <c r="M43" i="18"/>
  <c r="K43" i="18"/>
  <c r="J43" i="18"/>
  <c r="I43" i="18"/>
  <c r="N42" i="18"/>
  <c r="M42" i="18"/>
  <c r="K42" i="18"/>
  <c r="J42" i="18"/>
  <c r="I42" i="18"/>
  <c r="N41" i="18"/>
  <c r="M41" i="18"/>
  <c r="K41" i="18"/>
  <c r="J41" i="18"/>
  <c r="I41" i="18"/>
  <c r="N40" i="18"/>
  <c r="M40" i="18"/>
  <c r="K40" i="18"/>
  <c r="L40" i="18" s="1"/>
  <c r="J40" i="18"/>
  <c r="I40" i="18"/>
  <c r="N39" i="18"/>
  <c r="M39" i="18"/>
  <c r="K39" i="18"/>
  <c r="J39" i="18"/>
  <c r="I39" i="18"/>
  <c r="N38" i="18"/>
  <c r="M38" i="18"/>
  <c r="K38" i="18"/>
  <c r="J38" i="18"/>
  <c r="I38" i="18"/>
  <c r="N37" i="18"/>
  <c r="M37" i="18"/>
  <c r="K37" i="18"/>
  <c r="J37" i="18"/>
  <c r="I37" i="18"/>
  <c r="N36" i="18"/>
  <c r="M36" i="18"/>
  <c r="K36" i="18"/>
  <c r="L36" i="18" s="1"/>
  <c r="J36" i="18"/>
  <c r="I36" i="18"/>
  <c r="N35" i="18"/>
  <c r="M35" i="18"/>
  <c r="K35" i="18"/>
  <c r="J35" i="18"/>
  <c r="I35" i="18"/>
  <c r="N34" i="18"/>
  <c r="M34" i="18"/>
  <c r="K34" i="18"/>
  <c r="J34" i="18"/>
  <c r="I34" i="18"/>
  <c r="N33" i="18"/>
  <c r="M33" i="18"/>
  <c r="K33" i="18"/>
  <c r="J33" i="18"/>
  <c r="I33" i="18"/>
  <c r="N32" i="18"/>
  <c r="M32" i="18"/>
  <c r="K32" i="18"/>
  <c r="L32" i="18" s="1"/>
  <c r="J32" i="18"/>
  <c r="I32" i="18"/>
  <c r="N31" i="18"/>
  <c r="M31" i="18"/>
  <c r="K31" i="18"/>
  <c r="J31" i="18"/>
  <c r="I31" i="18"/>
  <c r="N30" i="18"/>
  <c r="M30" i="18"/>
  <c r="K30" i="18"/>
  <c r="J30" i="18"/>
  <c r="I30" i="18"/>
  <c r="N29" i="18"/>
  <c r="M29" i="18"/>
  <c r="K29" i="18"/>
  <c r="J29" i="18"/>
  <c r="I29" i="18"/>
  <c r="N28" i="18"/>
  <c r="M28" i="18"/>
  <c r="K28" i="18"/>
  <c r="L28" i="18" s="1"/>
  <c r="J28" i="18"/>
  <c r="I28" i="18"/>
  <c r="N27" i="18"/>
  <c r="M27" i="18"/>
  <c r="K27" i="18"/>
  <c r="J27" i="18"/>
  <c r="I27" i="18"/>
  <c r="N26" i="18"/>
  <c r="M26" i="18"/>
  <c r="K26" i="18"/>
  <c r="J26" i="18"/>
  <c r="I26" i="18"/>
  <c r="N25" i="18"/>
  <c r="M25" i="18"/>
  <c r="K25" i="18"/>
  <c r="J25" i="18"/>
  <c r="I25" i="18"/>
  <c r="N24" i="18"/>
  <c r="M24" i="18"/>
  <c r="K24" i="18"/>
  <c r="L24" i="18" s="1"/>
  <c r="J24" i="18"/>
  <c r="I24" i="18"/>
  <c r="N23" i="18"/>
  <c r="M23" i="18"/>
  <c r="K23" i="18"/>
  <c r="J23" i="18"/>
  <c r="I23" i="18"/>
  <c r="N22" i="18"/>
  <c r="M22" i="18"/>
  <c r="K22" i="18"/>
  <c r="J22" i="18"/>
  <c r="I22" i="18"/>
  <c r="N21" i="18"/>
  <c r="M21" i="18"/>
  <c r="K21" i="18"/>
  <c r="J21" i="18"/>
  <c r="I21" i="18"/>
  <c r="N20" i="18"/>
  <c r="M20" i="18"/>
  <c r="K20" i="18"/>
  <c r="L20" i="18" s="1"/>
  <c r="J20" i="18"/>
  <c r="I20" i="18"/>
  <c r="N19" i="18"/>
  <c r="M19" i="18"/>
  <c r="K19" i="18"/>
  <c r="J19" i="18"/>
  <c r="I19" i="18"/>
  <c r="N18" i="18"/>
  <c r="M18" i="18"/>
  <c r="K18" i="18"/>
  <c r="J18" i="18"/>
  <c r="I18" i="18"/>
  <c r="N17" i="18"/>
  <c r="M17" i="18"/>
  <c r="K17" i="18"/>
  <c r="J17" i="18"/>
  <c r="I17" i="18"/>
  <c r="N16" i="18"/>
  <c r="M16" i="18"/>
  <c r="K16" i="18"/>
  <c r="L16" i="18" s="1"/>
  <c r="J16" i="18"/>
  <c r="I16" i="18"/>
  <c r="N15" i="18"/>
  <c r="M15" i="18"/>
  <c r="K15" i="18"/>
  <c r="J15" i="18"/>
  <c r="I15" i="18"/>
  <c r="N14" i="18"/>
  <c r="M14" i="18"/>
  <c r="K14" i="18"/>
  <c r="J14" i="18"/>
  <c r="I14" i="18"/>
  <c r="N13" i="18"/>
  <c r="M13" i="18"/>
  <c r="K13" i="18"/>
  <c r="J13" i="18"/>
  <c r="I13" i="18"/>
  <c r="N12" i="18"/>
  <c r="M12" i="18"/>
  <c r="K12" i="18"/>
  <c r="L12" i="18" s="1"/>
  <c r="J12" i="18"/>
  <c r="I12" i="18"/>
  <c r="N11" i="18"/>
  <c r="M11" i="18"/>
  <c r="K11" i="18"/>
  <c r="J11" i="18"/>
  <c r="I11" i="18"/>
  <c r="N10" i="18"/>
  <c r="M10" i="18"/>
  <c r="K10" i="18"/>
  <c r="J10" i="18"/>
  <c r="I10" i="18"/>
  <c r="N9" i="18"/>
  <c r="M9" i="18"/>
  <c r="K9" i="18"/>
  <c r="J9" i="18"/>
  <c r="I9" i="18"/>
  <c r="N8" i="18"/>
  <c r="M8" i="18"/>
  <c r="K8" i="18"/>
  <c r="L8" i="18" s="1"/>
  <c r="J8" i="18"/>
  <c r="I8" i="18"/>
  <c r="N7" i="18"/>
  <c r="M7" i="18"/>
  <c r="K7" i="18"/>
  <c r="J7" i="18"/>
  <c r="I7" i="18"/>
  <c r="N6" i="18"/>
  <c r="M6" i="18"/>
  <c r="K6" i="18"/>
  <c r="J6" i="18"/>
  <c r="I6" i="18"/>
  <c r="N5" i="18"/>
  <c r="M5" i="18"/>
  <c r="K5" i="18"/>
  <c r="J5" i="18"/>
  <c r="I5" i="18"/>
  <c r="N4" i="18"/>
  <c r="M4" i="18"/>
  <c r="K4" i="18"/>
  <c r="L4" i="18" s="1"/>
  <c r="J4" i="18"/>
  <c r="I4" i="18"/>
  <c r="N3" i="18"/>
  <c r="M3" i="18"/>
  <c r="K3" i="18"/>
  <c r="J3" i="18"/>
  <c r="I3" i="18"/>
  <c r="N92" i="17"/>
  <c r="M92" i="17"/>
  <c r="K92" i="17"/>
  <c r="L92" i="17" s="1"/>
  <c r="J92" i="17"/>
  <c r="I92" i="17"/>
  <c r="N91" i="17"/>
  <c r="M91" i="17"/>
  <c r="K91" i="17"/>
  <c r="J91" i="17"/>
  <c r="I91" i="17"/>
  <c r="N90" i="17"/>
  <c r="M90" i="17"/>
  <c r="K90" i="17"/>
  <c r="L90" i="17" s="1"/>
  <c r="J90" i="17"/>
  <c r="I90" i="17"/>
  <c r="N89" i="17"/>
  <c r="M89" i="17"/>
  <c r="K89" i="17"/>
  <c r="J89" i="17"/>
  <c r="I89" i="17"/>
  <c r="N88" i="17"/>
  <c r="M88" i="17"/>
  <c r="K88" i="17"/>
  <c r="L88" i="17" s="1"/>
  <c r="J88" i="17"/>
  <c r="I88" i="17"/>
  <c r="N87" i="17"/>
  <c r="M87" i="17"/>
  <c r="K87" i="17"/>
  <c r="J87" i="17"/>
  <c r="I87" i="17"/>
  <c r="N86" i="17"/>
  <c r="M86" i="17"/>
  <c r="K86" i="17"/>
  <c r="L86" i="17" s="1"/>
  <c r="J86" i="17"/>
  <c r="I86" i="17"/>
  <c r="N85" i="17"/>
  <c r="M85" i="17"/>
  <c r="K85" i="17"/>
  <c r="J85" i="17"/>
  <c r="I85" i="17"/>
  <c r="N84" i="17"/>
  <c r="M84" i="17"/>
  <c r="K84" i="17"/>
  <c r="L84" i="17" s="1"/>
  <c r="J84" i="17"/>
  <c r="I84" i="17"/>
  <c r="N83" i="17"/>
  <c r="M83" i="17"/>
  <c r="K83" i="17"/>
  <c r="J83" i="17"/>
  <c r="I83" i="17"/>
  <c r="N82" i="17"/>
  <c r="M82" i="17"/>
  <c r="K82" i="17"/>
  <c r="L82" i="17" s="1"/>
  <c r="J82" i="17"/>
  <c r="I82" i="17"/>
  <c r="N81" i="17"/>
  <c r="M81" i="17"/>
  <c r="K81" i="17"/>
  <c r="J81" i="17"/>
  <c r="I81" i="17"/>
  <c r="N80" i="17"/>
  <c r="M80" i="17"/>
  <c r="K80" i="17"/>
  <c r="L80" i="17" s="1"/>
  <c r="J80" i="17"/>
  <c r="I80" i="17"/>
  <c r="N79" i="17"/>
  <c r="M79" i="17"/>
  <c r="K79" i="17"/>
  <c r="L79" i="17" s="1"/>
  <c r="J79" i="17"/>
  <c r="I79" i="17"/>
  <c r="N78" i="17"/>
  <c r="M78" i="17"/>
  <c r="K78" i="17"/>
  <c r="L78" i="17" s="1"/>
  <c r="J78" i="17"/>
  <c r="I78" i="17"/>
  <c r="N77" i="17"/>
  <c r="M77" i="17"/>
  <c r="K77" i="17"/>
  <c r="J77" i="17"/>
  <c r="I77" i="17"/>
  <c r="N76" i="17"/>
  <c r="M76" i="17"/>
  <c r="K76" i="17"/>
  <c r="L76" i="17" s="1"/>
  <c r="J76" i="17"/>
  <c r="I76" i="17"/>
  <c r="N75" i="17"/>
  <c r="M75" i="17"/>
  <c r="K75" i="17"/>
  <c r="L75" i="17" s="1"/>
  <c r="J75" i="17"/>
  <c r="I75" i="17"/>
  <c r="N74" i="17"/>
  <c r="M74" i="17"/>
  <c r="K74" i="17"/>
  <c r="L74" i="17" s="1"/>
  <c r="J74" i="17"/>
  <c r="I74" i="17"/>
  <c r="N73" i="17"/>
  <c r="M73" i="17"/>
  <c r="K73" i="17"/>
  <c r="J73" i="17"/>
  <c r="I73" i="17"/>
  <c r="N72" i="17"/>
  <c r="M72" i="17"/>
  <c r="K72" i="17"/>
  <c r="L72" i="17" s="1"/>
  <c r="J72" i="17"/>
  <c r="I72" i="17"/>
  <c r="N71" i="17"/>
  <c r="M71" i="17"/>
  <c r="K71" i="17"/>
  <c r="L71" i="17" s="1"/>
  <c r="J71" i="17"/>
  <c r="I71" i="17"/>
  <c r="N70" i="17"/>
  <c r="M70" i="17"/>
  <c r="K70" i="17"/>
  <c r="L70" i="17" s="1"/>
  <c r="J70" i="17"/>
  <c r="I70" i="17"/>
  <c r="N69" i="17"/>
  <c r="M69" i="17"/>
  <c r="K69" i="17"/>
  <c r="J69" i="17"/>
  <c r="I69" i="17"/>
  <c r="N68" i="17"/>
  <c r="M68" i="17"/>
  <c r="K68" i="17"/>
  <c r="L68" i="17" s="1"/>
  <c r="J68" i="17"/>
  <c r="I68" i="17"/>
  <c r="N67" i="17"/>
  <c r="M67" i="17"/>
  <c r="K67" i="17"/>
  <c r="L67" i="17" s="1"/>
  <c r="J67" i="17"/>
  <c r="I67" i="17"/>
  <c r="N66" i="17"/>
  <c r="M66" i="17"/>
  <c r="K66" i="17"/>
  <c r="L66" i="17" s="1"/>
  <c r="J66" i="17"/>
  <c r="I66" i="17"/>
  <c r="N65" i="17"/>
  <c r="M65" i="17"/>
  <c r="K65" i="17"/>
  <c r="J65" i="17"/>
  <c r="I65" i="17"/>
  <c r="N64" i="17"/>
  <c r="M64" i="17"/>
  <c r="K64" i="17"/>
  <c r="L64" i="17" s="1"/>
  <c r="J64" i="17"/>
  <c r="I64" i="17"/>
  <c r="N63" i="17"/>
  <c r="M63" i="17"/>
  <c r="K63" i="17"/>
  <c r="L63" i="17" s="1"/>
  <c r="J63" i="17"/>
  <c r="I63" i="17"/>
  <c r="N62" i="17"/>
  <c r="M62" i="17"/>
  <c r="K62" i="17"/>
  <c r="L62" i="17" s="1"/>
  <c r="J62" i="17"/>
  <c r="I62" i="17"/>
  <c r="N61" i="17"/>
  <c r="M61" i="17"/>
  <c r="K61" i="17"/>
  <c r="J61" i="17"/>
  <c r="I61" i="17"/>
  <c r="N60" i="17"/>
  <c r="M60" i="17"/>
  <c r="K60" i="17"/>
  <c r="L60" i="17" s="1"/>
  <c r="J60" i="17"/>
  <c r="I60" i="17"/>
  <c r="N59" i="17"/>
  <c r="M59" i="17"/>
  <c r="K59" i="17"/>
  <c r="L59" i="17" s="1"/>
  <c r="J59" i="17"/>
  <c r="I59" i="17"/>
  <c r="N58" i="17"/>
  <c r="M58" i="17"/>
  <c r="K58" i="17"/>
  <c r="L58" i="17" s="1"/>
  <c r="J58" i="17"/>
  <c r="I58" i="17"/>
  <c r="N57" i="17"/>
  <c r="M57" i="17"/>
  <c r="K57" i="17"/>
  <c r="J57" i="17"/>
  <c r="I57" i="17"/>
  <c r="N56" i="17"/>
  <c r="M56" i="17"/>
  <c r="K56" i="17"/>
  <c r="L56" i="17" s="1"/>
  <c r="J56" i="17"/>
  <c r="I56" i="17"/>
  <c r="N55" i="17"/>
  <c r="M55" i="17"/>
  <c r="K55" i="17"/>
  <c r="L55" i="17" s="1"/>
  <c r="J55" i="17"/>
  <c r="I55" i="17"/>
  <c r="N54" i="17"/>
  <c r="M54" i="17"/>
  <c r="K54" i="17"/>
  <c r="L54" i="17" s="1"/>
  <c r="J54" i="17"/>
  <c r="I54" i="17"/>
  <c r="N53" i="17"/>
  <c r="M53" i="17"/>
  <c r="K53" i="17"/>
  <c r="J53" i="17"/>
  <c r="I53" i="17"/>
  <c r="N52" i="17"/>
  <c r="M52" i="17"/>
  <c r="K52" i="17"/>
  <c r="L52" i="17" s="1"/>
  <c r="J52" i="17"/>
  <c r="I52" i="17"/>
  <c r="N51" i="17"/>
  <c r="M51" i="17"/>
  <c r="K51" i="17"/>
  <c r="L51" i="17" s="1"/>
  <c r="J51" i="17"/>
  <c r="I51" i="17"/>
  <c r="N50" i="17"/>
  <c r="M50" i="17"/>
  <c r="K50" i="17"/>
  <c r="L50" i="17" s="1"/>
  <c r="J50" i="17"/>
  <c r="I50" i="17"/>
  <c r="N49" i="17"/>
  <c r="M49" i="17"/>
  <c r="K49" i="17"/>
  <c r="J49" i="17"/>
  <c r="I49" i="17"/>
  <c r="N48" i="17"/>
  <c r="M48" i="17"/>
  <c r="K48" i="17"/>
  <c r="L48" i="17" s="1"/>
  <c r="J48" i="17"/>
  <c r="I48" i="17"/>
  <c r="N47" i="17"/>
  <c r="M47" i="17"/>
  <c r="K47" i="17"/>
  <c r="L47" i="17" s="1"/>
  <c r="J47" i="17"/>
  <c r="I47" i="17"/>
  <c r="N46" i="17"/>
  <c r="M46" i="17"/>
  <c r="K46" i="17"/>
  <c r="L46" i="17" s="1"/>
  <c r="J46" i="17"/>
  <c r="I46" i="17"/>
  <c r="N45" i="17"/>
  <c r="M45" i="17"/>
  <c r="K45" i="17"/>
  <c r="J45" i="17"/>
  <c r="I45" i="17"/>
  <c r="N44" i="17"/>
  <c r="M44" i="17"/>
  <c r="K44" i="17"/>
  <c r="L44" i="17" s="1"/>
  <c r="J44" i="17"/>
  <c r="I44" i="17"/>
  <c r="N43" i="17"/>
  <c r="M43" i="17"/>
  <c r="K43" i="17"/>
  <c r="L43" i="17" s="1"/>
  <c r="J43" i="17"/>
  <c r="I43" i="17"/>
  <c r="N42" i="17"/>
  <c r="M42" i="17"/>
  <c r="K42" i="17"/>
  <c r="L42" i="17" s="1"/>
  <c r="J42" i="17"/>
  <c r="I42" i="17"/>
  <c r="N41" i="17"/>
  <c r="M41" i="17"/>
  <c r="K41" i="17"/>
  <c r="J41" i="17"/>
  <c r="I41" i="17"/>
  <c r="N40" i="17"/>
  <c r="M40" i="17"/>
  <c r="K40" i="17"/>
  <c r="L40" i="17" s="1"/>
  <c r="J40" i="17"/>
  <c r="I40" i="17"/>
  <c r="N39" i="17"/>
  <c r="M39" i="17"/>
  <c r="K39" i="17"/>
  <c r="L39" i="17" s="1"/>
  <c r="J39" i="17"/>
  <c r="I39" i="17"/>
  <c r="N38" i="17"/>
  <c r="M38" i="17"/>
  <c r="K38" i="17"/>
  <c r="L38" i="17" s="1"/>
  <c r="J38" i="17"/>
  <c r="I38" i="17"/>
  <c r="N37" i="17"/>
  <c r="M37" i="17"/>
  <c r="K37" i="17"/>
  <c r="J37" i="17"/>
  <c r="I37" i="17"/>
  <c r="N36" i="17"/>
  <c r="M36" i="17"/>
  <c r="K36" i="17"/>
  <c r="L36" i="17" s="1"/>
  <c r="J36" i="17"/>
  <c r="I36" i="17"/>
  <c r="N35" i="17"/>
  <c r="M35" i="17"/>
  <c r="K35" i="17"/>
  <c r="L35" i="17" s="1"/>
  <c r="J35" i="17"/>
  <c r="I35" i="17"/>
  <c r="N34" i="17"/>
  <c r="M34" i="17"/>
  <c r="K34" i="17"/>
  <c r="L34" i="17" s="1"/>
  <c r="J34" i="17"/>
  <c r="I34" i="17"/>
  <c r="N33" i="17"/>
  <c r="M33" i="17"/>
  <c r="K33" i="17"/>
  <c r="J33" i="17"/>
  <c r="I33" i="17"/>
  <c r="N32" i="17"/>
  <c r="M32" i="17"/>
  <c r="K32" i="17"/>
  <c r="L32" i="17" s="1"/>
  <c r="J32" i="17"/>
  <c r="I32" i="17"/>
  <c r="N31" i="17"/>
  <c r="M31" i="17"/>
  <c r="K31" i="17"/>
  <c r="L31" i="17" s="1"/>
  <c r="J31" i="17"/>
  <c r="I31" i="17"/>
  <c r="N30" i="17"/>
  <c r="M30" i="17"/>
  <c r="K30" i="17"/>
  <c r="L30" i="17" s="1"/>
  <c r="J30" i="17"/>
  <c r="I30" i="17"/>
  <c r="N29" i="17"/>
  <c r="M29" i="17"/>
  <c r="K29" i="17"/>
  <c r="J29" i="17"/>
  <c r="I29" i="17"/>
  <c r="N28" i="17"/>
  <c r="M28" i="17"/>
  <c r="K28" i="17"/>
  <c r="L28" i="17" s="1"/>
  <c r="J28" i="17"/>
  <c r="I28" i="17"/>
  <c r="N27" i="17"/>
  <c r="M27" i="17"/>
  <c r="K27" i="17"/>
  <c r="L27" i="17" s="1"/>
  <c r="J27" i="17"/>
  <c r="I27" i="17"/>
  <c r="N26" i="17"/>
  <c r="M26" i="17"/>
  <c r="K26" i="17"/>
  <c r="L26" i="17" s="1"/>
  <c r="J26" i="17"/>
  <c r="I26" i="17"/>
  <c r="N25" i="17"/>
  <c r="M25" i="17"/>
  <c r="K25" i="17"/>
  <c r="J25" i="17"/>
  <c r="I25" i="17"/>
  <c r="N24" i="17"/>
  <c r="M24" i="17"/>
  <c r="K24" i="17"/>
  <c r="L24" i="17" s="1"/>
  <c r="J24" i="17"/>
  <c r="I24" i="17"/>
  <c r="N23" i="17"/>
  <c r="M23" i="17"/>
  <c r="K23" i="17"/>
  <c r="L23" i="17" s="1"/>
  <c r="J23" i="17"/>
  <c r="I23" i="17"/>
  <c r="N22" i="17"/>
  <c r="M22" i="17"/>
  <c r="K22" i="17"/>
  <c r="L22" i="17" s="1"/>
  <c r="J22" i="17"/>
  <c r="I22" i="17"/>
  <c r="N21" i="17"/>
  <c r="M21" i="17"/>
  <c r="K21" i="17"/>
  <c r="J21" i="17"/>
  <c r="I21" i="17"/>
  <c r="N20" i="17"/>
  <c r="M20" i="17"/>
  <c r="K20" i="17"/>
  <c r="L20" i="17" s="1"/>
  <c r="J20" i="17"/>
  <c r="I20" i="17"/>
  <c r="N19" i="17"/>
  <c r="M19" i="17"/>
  <c r="K19" i="17"/>
  <c r="L19" i="17" s="1"/>
  <c r="J19" i="17"/>
  <c r="I19" i="17"/>
  <c r="N18" i="17"/>
  <c r="M18" i="17"/>
  <c r="K18" i="17"/>
  <c r="L18" i="17" s="1"/>
  <c r="J18" i="17"/>
  <c r="I18" i="17"/>
  <c r="N17" i="17"/>
  <c r="M17" i="17"/>
  <c r="K17" i="17"/>
  <c r="J17" i="17"/>
  <c r="I17" i="17"/>
  <c r="N16" i="17"/>
  <c r="M16" i="17"/>
  <c r="K16" i="17"/>
  <c r="L16" i="17" s="1"/>
  <c r="J16" i="17"/>
  <c r="I16" i="17"/>
  <c r="N15" i="17"/>
  <c r="M15" i="17"/>
  <c r="K15" i="17"/>
  <c r="L15" i="17" s="1"/>
  <c r="J15" i="17"/>
  <c r="I15" i="17"/>
  <c r="N14" i="17"/>
  <c r="M14" i="17"/>
  <c r="K14" i="17"/>
  <c r="L14" i="17" s="1"/>
  <c r="J14" i="17"/>
  <c r="I14" i="17"/>
  <c r="N13" i="17"/>
  <c r="M13" i="17"/>
  <c r="K13" i="17"/>
  <c r="J13" i="17"/>
  <c r="I13" i="17"/>
  <c r="N12" i="17"/>
  <c r="M12" i="17"/>
  <c r="K12" i="17"/>
  <c r="L12" i="17" s="1"/>
  <c r="J12" i="17"/>
  <c r="I12" i="17"/>
  <c r="N11" i="17"/>
  <c r="M11" i="17"/>
  <c r="K11" i="17"/>
  <c r="L11" i="17" s="1"/>
  <c r="J11" i="17"/>
  <c r="I11" i="17"/>
  <c r="N10" i="17"/>
  <c r="M10" i="17"/>
  <c r="K10" i="17"/>
  <c r="L10" i="17" s="1"/>
  <c r="J10" i="17"/>
  <c r="I10" i="17"/>
  <c r="N9" i="17"/>
  <c r="M9" i="17"/>
  <c r="K9" i="17"/>
  <c r="J9" i="17"/>
  <c r="I9" i="17"/>
  <c r="N8" i="17"/>
  <c r="M8" i="17"/>
  <c r="K8" i="17"/>
  <c r="L8" i="17" s="1"/>
  <c r="J8" i="17"/>
  <c r="I8" i="17"/>
  <c r="N7" i="17"/>
  <c r="M7" i="17"/>
  <c r="K7" i="17"/>
  <c r="L7" i="17" s="1"/>
  <c r="J7" i="17"/>
  <c r="I7" i="17"/>
  <c r="N6" i="17"/>
  <c r="M6" i="17"/>
  <c r="K6" i="17"/>
  <c r="L6" i="17" s="1"/>
  <c r="J6" i="17"/>
  <c r="I6" i="17"/>
  <c r="N5" i="17"/>
  <c r="M5" i="17"/>
  <c r="K5" i="17"/>
  <c r="J5" i="17"/>
  <c r="I5" i="17"/>
  <c r="N4" i="17"/>
  <c r="M4" i="17"/>
  <c r="K4" i="17"/>
  <c r="L4" i="17" s="1"/>
  <c r="J4" i="17"/>
  <c r="I4" i="17"/>
  <c r="N3" i="17"/>
  <c r="M3" i="17"/>
  <c r="K3" i="17"/>
  <c r="L3" i="17" s="1"/>
  <c r="J3" i="17"/>
  <c r="I3" i="17"/>
  <c r="N84" i="26"/>
  <c r="M84" i="26"/>
  <c r="K84" i="26"/>
  <c r="L84" i="26" s="1"/>
  <c r="J84" i="26"/>
  <c r="I84" i="26"/>
  <c r="N83" i="26"/>
  <c r="M83" i="26"/>
  <c r="K83" i="26"/>
  <c r="J83" i="26"/>
  <c r="I83" i="26"/>
  <c r="N82" i="26"/>
  <c r="M82" i="26"/>
  <c r="K82" i="26"/>
  <c r="J82" i="26"/>
  <c r="I82" i="26"/>
  <c r="N81" i="26"/>
  <c r="M81" i="26"/>
  <c r="K81" i="26"/>
  <c r="J81" i="26"/>
  <c r="I81" i="26"/>
  <c r="N80" i="26"/>
  <c r="M80" i="26"/>
  <c r="K80" i="26"/>
  <c r="L80" i="26" s="1"/>
  <c r="J80" i="26"/>
  <c r="I80" i="26"/>
  <c r="N79" i="26"/>
  <c r="M79" i="26"/>
  <c r="K79" i="26"/>
  <c r="J79" i="26"/>
  <c r="I79" i="26"/>
  <c r="N78" i="26"/>
  <c r="M78" i="26"/>
  <c r="K78" i="26"/>
  <c r="J78" i="26"/>
  <c r="I78" i="26"/>
  <c r="N77" i="26"/>
  <c r="M77" i="26"/>
  <c r="K77" i="26"/>
  <c r="J77" i="26"/>
  <c r="I77" i="26"/>
  <c r="N76" i="26"/>
  <c r="M76" i="26"/>
  <c r="K76" i="26"/>
  <c r="L76" i="26" s="1"/>
  <c r="J76" i="26"/>
  <c r="I76" i="26"/>
  <c r="N75" i="26"/>
  <c r="M75" i="26"/>
  <c r="K75" i="26"/>
  <c r="J75" i="26"/>
  <c r="I75" i="26"/>
  <c r="N74" i="26"/>
  <c r="M74" i="26"/>
  <c r="K74" i="26"/>
  <c r="J74" i="26"/>
  <c r="I74" i="26"/>
  <c r="N73" i="26"/>
  <c r="M73" i="26"/>
  <c r="K73" i="26"/>
  <c r="J73" i="26"/>
  <c r="I73" i="26"/>
  <c r="N72" i="26"/>
  <c r="M72" i="26"/>
  <c r="K72" i="26"/>
  <c r="L72" i="26" s="1"/>
  <c r="J72" i="26"/>
  <c r="I72" i="26"/>
  <c r="N71" i="26"/>
  <c r="M71" i="26"/>
  <c r="K71" i="26"/>
  <c r="J71" i="26"/>
  <c r="I71" i="26"/>
  <c r="N70" i="26"/>
  <c r="M70" i="26"/>
  <c r="K70" i="26"/>
  <c r="J70" i="26"/>
  <c r="I70" i="26"/>
  <c r="N69" i="26"/>
  <c r="M69" i="26"/>
  <c r="K69" i="26"/>
  <c r="J69" i="26"/>
  <c r="I69" i="26"/>
  <c r="N68" i="26"/>
  <c r="M68" i="26"/>
  <c r="K68" i="26"/>
  <c r="L68" i="26" s="1"/>
  <c r="J68" i="26"/>
  <c r="I68" i="26"/>
  <c r="N67" i="26"/>
  <c r="M67" i="26"/>
  <c r="K67" i="26"/>
  <c r="J67" i="26"/>
  <c r="I67" i="26"/>
  <c r="N66" i="26"/>
  <c r="M66" i="26"/>
  <c r="K66" i="26"/>
  <c r="J66" i="26"/>
  <c r="I66" i="26"/>
  <c r="N65" i="26"/>
  <c r="M65" i="26"/>
  <c r="K65" i="26"/>
  <c r="J65" i="26"/>
  <c r="I65" i="26"/>
  <c r="N64" i="26"/>
  <c r="M64" i="26"/>
  <c r="K64" i="26"/>
  <c r="L64" i="26" s="1"/>
  <c r="J64" i="26"/>
  <c r="I64" i="26"/>
  <c r="N63" i="26"/>
  <c r="M63" i="26"/>
  <c r="K63" i="26"/>
  <c r="J63" i="26"/>
  <c r="I63" i="26"/>
  <c r="N62" i="26"/>
  <c r="M62" i="26"/>
  <c r="K62" i="26"/>
  <c r="J62" i="26"/>
  <c r="I62" i="26"/>
  <c r="N61" i="26"/>
  <c r="M61" i="26"/>
  <c r="K61" i="26"/>
  <c r="J61" i="26"/>
  <c r="I61" i="26"/>
  <c r="N60" i="26"/>
  <c r="M60" i="26"/>
  <c r="K60" i="26"/>
  <c r="L60" i="26" s="1"/>
  <c r="J60" i="26"/>
  <c r="I60" i="26"/>
  <c r="N59" i="26"/>
  <c r="M59" i="26"/>
  <c r="K59" i="26"/>
  <c r="J59" i="26"/>
  <c r="I59" i="26"/>
  <c r="N58" i="26"/>
  <c r="M58" i="26"/>
  <c r="K58" i="26"/>
  <c r="J58" i="26"/>
  <c r="I58" i="26"/>
  <c r="N57" i="26"/>
  <c r="M57" i="26"/>
  <c r="K57" i="26"/>
  <c r="J57" i="26"/>
  <c r="I57" i="26"/>
  <c r="N56" i="26"/>
  <c r="M56" i="26"/>
  <c r="K56" i="26"/>
  <c r="L56" i="26" s="1"/>
  <c r="J56" i="26"/>
  <c r="I56" i="26"/>
  <c r="N55" i="26"/>
  <c r="M55" i="26"/>
  <c r="K55" i="26"/>
  <c r="J55" i="26"/>
  <c r="I55" i="26"/>
  <c r="N54" i="26"/>
  <c r="M54" i="26"/>
  <c r="K54" i="26"/>
  <c r="J54" i="26"/>
  <c r="I54" i="26"/>
  <c r="N53" i="26"/>
  <c r="M53" i="26"/>
  <c r="K53" i="26"/>
  <c r="J53" i="26"/>
  <c r="I53" i="26"/>
  <c r="N52" i="26"/>
  <c r="M52" i="26"/>
  <c r="K52" i="26"/>
  <c r="L52" i="26" s="1"/>
  <c r="J52" i="26"/>
  <c r="I52" i="26"/>
  <c r="N51" i="26"/>
  <c r="M51" i="26"/>
  <c r="K51" i="26"/>
  <c r="J51" i="26"/>
  <c r="I51" i="26"/>
  <c r="N50" i="26"/>
  <c r="M50" i="26"/>
  <c r="K50" i="26"/>
  <c r="J50" i="26"/>
  <c r="I50" i="26"/>
  <c r="N49" i="26"/>
  <c r="M49" i="26"/>
  <c r="K49" i="26"/>
  <c r="J49" i="26"/>
  <c r="I49" i="26"/>
  <c r="N48" i="26"/>
  <c r="M48" i="26"/>
  <c r="K48" i="26"/>
  <c r="L48" i="26" s="1"/>
  <c r="J48" i="26"/>
  <c r="I48" i="26"/>
  <c r="N47" i="26"/>
  <c r="M47" i="26"/>
  <c r="K47" i="26"/>
  <c r="J47" i="26"/>
  <c r="I47" i="26"/>
  <c r="N46" i="26"/>
  <c r="M46" i="26"/>
  <c r="K46" i="26"/>
  <c r="J46" i="26"/>
  <c r="I46" i="26"/>
  <c r="N45" i="26"/>
  <c r="M45" i="26"/>
  <c r="K45" i="26"/>
  <c r="J45" i="26"/>
  <c r="I45" i="26"/>
  <c r="N44" i="26"/>
  <c r="M44" i="26"/>
  <c r="K44" i="26"/>
  <c r="L44" i="26" s="1"/>
  <c r="J44" i="26"/>
  <c r="I44" i="26"/>
  <c r="N43" i="26"/>
  <c r="M43" i="26"/>
  <c r="K43" i="26"/>
  <c r="J43" i="26"/>
  <c r="I43" i="26"/>
  <c r="N42" i="26"/>
  <c r="M42" i="26"/>
  <c r="K42" i="26"/>
  <c r="J42" i="26"/>
  <c r="I42" i="26"/>
  <c r="N41" i="26"/>
  <c r="M41" i="26"/>
  <c r="K41" i="26"/>
  <c r="J41" i="26"/>
  <c r="I41" i="26"/>
  <c r="N40" i="26"/>
  <c r="M40" i="26"/>
  <c r="K40" i="26"/>
  <c r="L40" i="26" s="1"/>
  <c r="J40" i="26"/>
  <c r="I40" i="26"/>
  <c r="N39" i="26"/>
  <c r="M39" i="26"/>
  <c r="K39" i="26"/>
  <c r="J39" i="26"/>
  <c r="I39" i="26"/>
  <c r="N38" i="26"/>
  <c r="M38" i="26"/>
  <c r="K38" i="26"/>
  <c r="J38" i="26"/>
  <c r="I38" i="26"/>
  <c r="N37" i="26"/>
  <c r="M37" i="26"/>
  <c r="K37" i="26"/>
  <c r="J37" i="26"/>
  <c r="I37" i="26"/>
  <c r="N36" i="26"/>
  <c r="M36" i="26"/>
  <c r="K36" i="26"/>
  <c r="L36" i="26" s="1"/>
  <c r="J36" i="26"/>
  <c r="I36" i="26"/>
  <c r="N35" i="26"/>
  <c r="M35" i="26"/>
  <c r="K35" i="26"/>
  <c r="J35" i="26"/>
  <c r="I35" i="26"/>
  <c r="N34" i="26"/>
  <c r="M34" i="26"/>
  <c r="K34" i="26"/>
  <c r="J34" i="26"/>
  <c r="I34" i="26"/>
  <c r="N33" i="26"/>
  <c r="M33" i="26"/>
  <c r="K33" i="26"/>
  <c r="J33" i="26"/>
  <c r="I33" i="26"/>
  <c r="N32" i="26"/>
  <c r="M32" i="26"/>
  <c r="K32" i="26"/>
  <c r="L32" i="26" s="1"/>
  <c r="J32" i="26"/>
  <c r="I32" i="26"/>
  <c r="N31" i="26"/>
  <c r="M31" i="26"/>
  <c r="K31" i="26"/>
  <c r="J31" i="26"/>
  <c r="I31" i="26"/>
  <c r="N30" i="26"/>
  <c r="M30" i="26"/>
  <c r="K30" i="26"/>
  <c r="J30" i="26"/>
  <c r="I30" i="26"/>
  <c r="N29" i="26"/>
  <c r="M29" i="26"/>
  <c r="K29" i="26"/>
  <c r="J29" i="26"/>
  <c r="I29" i="26"/>
  <c r="N28" i="26"/>
  <c r="M28" i="26"/>
  <c r="K28" i="26"/>
  <c r="L28" i="26" s="1"/>
  <c r="J28" i="26"/>
  <c r="I28" i="26"/>
  <c r="N27" i="26"/>
  <c r="M27" i="26"/>
  <c r="K27" i="26"/>
  <c r="J27" i="26"/>
  <c r="I27" i="26"/>
  <c r="N26" i="26"/>
  <c r="M26" i="26"/>
  <c r="K26" i="26"/>
  <c r="J26" i="26"/>
  <c r="I26" i="26"/>
  <c r="N25" i="26"/>
  <c r="M25" i="26"/>
  <c r="K25" i="26"/>
  <c r="J25" i="26"/>
  <c r="I25" i="26"/>
  <c r="N24" i="26"/>
  <c r="M24" i="26"/>
  <c r="K24" i="26"/>
  <c r="L24" i="26" s="1"/>
  <c r="J24" i="26"/>
  <c r="I24" i="26"/>
  <c r="N23" i="26"/>
  <c r="M23" i="26"/>
  <c r="K23" i="26"/>
  <c r="J23" i="26"/>
  <c r="I23" i="26"/>
  <c r="N22" i="26"/>
  <c r="M22" i="26"/>
  <c r="K22" i="26"/>
  <c r="J22" i="26"/>
  <c r="I22" i="26"/>
  <c r="N21" i="26"/>
  <c r="M21" i="26"/>
  <c r="K21" i="26"/>
  <c r="J21" i="26"/>
  <c r="I21" i="26"/>
  <c r="N20" i="26"/>
  <c r="M20" i="26"/>
  <c r="K20" i="26"/>
  <c r="L20" i="26" s="1"/>
  <c r="J20" i="26"/>
  <c r="I20" i="26"/>
  <c r="N19" i="26"/>
  <c r="M19" i="26"/>
  <c r="K19" i="26"/>
  <c r="J19" i="26"/>
  <c r="I19" i="26"/>
  <c r="N18" i="26"/>
  <c r="M18" i="26"/>
  <c r="K18" i="26"/>
  <c r="J18" i="26"/>
  <c r="I18" i="26"/>
  <c r="N17" i="26"/>
  <c r="M17" i="26"/>
  <c r="K17" i="26"/>
  <c r="J17" i="26"/>
  <c r="I17" i="26"/>
  <c r="N16" i="26"/>
  <c r="M16" i="26"/>
  <c r="K16" i="26"/>
  <c r="L16" i="26" s="1"/>
  <c r="J16" i="26"/>
  <c r="I16" i="26"/>
  <c r="N15" i="26"/>
  <c r="M15" i="26"/>
  <c r="K15" i="26"/>
  <c r="J15" i="26"/>
  <c r="I15" i="26"/>
  <c r="N14" i="26"/>
  <c r="M14" i="26"/>
  <c r="K14" i="26"/>
  <c r="J14" i="26"/>
  <c r="I14" i="26"/>
  <c r="N13" i="26"/>
  <c r="M13" i="26"/>
  <c r="K13" i="26"/>
  <c r="J13" i="26"/>
  <c r="I13" i="26"/>
  <c r="N12" i="26"/>
  <c r="M12" i="26"/>
  <c r="K12" i="26"/>
  <c r="L12" i="26" s="1"/>
  <c r="J12" i="26"/>
  <c r="I12" i="26"/>
  <c r="N11" i="26"/>
  <c r="M11" i="26"/>
  <c r="K11" i="26"/>
  <c r="J11" i="26"/>
  <c r="I11" i="26"/>
  <c r="N10" i="26"/>
  <c r="M10" i="26"/>
  <c r="K10" i="26"/>
  <c r="J10" i="26"/>
  <c r="I10" i="26"/>
  <c r="N9" i="26"/>
  <c r="M9" i="26"/>
  <c r="K9" i="26"/>
  <c r="J9" i="26"/>
  <c r="I9" i="26"/>
  <c r="N8" i="26"/>
  <c r="M8" i="26"/>
  <c r="K8" i="26"/>
  <c r="L8" i="26" s="1"/>
  <c r="J8" i="26"/>
  <c r="I8" i="26"/>
  <c r="N7" i="26"/>
  <c r="M7" i="26"/>
  <c r="K7" i="26"/>
  <c r="J7" i="26"/>
  <c r="I7" i="26"/>
  <c r="N6" i="26"/>
  <c r="M6" i="26"/>
  <c r="K6" i="26"/>
  <c r="J6" i="26"/>
  <c r="I6" i="26"/>
  <c r="N5" i="26"/>
  <c r="M5" i="26"/>
  <c r="K5" i="26"/>
  <c r="J5" i="26"/>
  <c r="I5" i="26"/>
  <c r="N4" i="26"/>
  <c r="M4" i="26"/>
  <c r="K4" i="26"/>
  <c r="L4" i="26" s="1"/>
  <c r="J4" i="26"/>
  <c r="I4" i="26"/>
  <c r="N3" i="26"/>
  <c r="M3" i="26"/>
  <c r="K3" i="26"/>
  <c r="J3" i="26"/>
  <c r="I3" i="26"/>
  <c r="N84" i="25"/>
  <c r="J84" i="25"/>
  <c r="N83" i="25"/>
  <c r="M83" i="25"/>
  <c r="K83" i="25"/>
  <c r="J83" i="25"/>
  <c r="I83" i="25"/>
  <c r="N82" i="25"/>
  <c r="M82" i="25"/>
  <c r="K82" i="25"/>
  <c r="J82" i="25"/>
  <c r="I82" i="25"/>
  <c r="N81" i="25"/>
  <c r="M81" i="25"/>
  <c r="K81" i="25"/>
  <c r="J81" i="25"/>
  <c r="I81" i="25"/>
  <c r="N80" i="25"/>
  <c r="M80" i="25"/>
  <c r="K80" i="25"/>
  <c r="J80" i="25"/>
  <c r="I80" i="25"/>
  <c r="N79" i="25"/>
  <c r="M79" i="25"/>
  <c r="K79" i="25"/>
  <c r="J79" i="25"/>
  <c r="I79" i="25"/>
  <c r="N78" i="25"/>
  <c r="M78" i="25"/>
  <c r="K78" i="25"/>
  <c r="J78" i="25"/>
  <c r="I78" i="25"/>
  <c r="N77" i="25"/>
  <c r="M77" i="25"/>
  <c r="K77" i="25"/>
  <c r="J77" i="25"/>
  <c r="I77" i="25"/>
  <c r="N76" i="25"/>
  <c r="M76" i="25"/>
  <c r="K76" i="25"/>
  <c r="J76" i="25"/>
  <c r="I76" i="25"/>
  <c r="N75" i="25"/>
  <c r="M75" i="25"/>
  <c r="K75" i="25"/>
  <c r="J75" i="25"/>
  <c r="I75" i="25"/>
  <c r="N74" i="25"/>
  <c r="M74" i="25"/>
  <c r="K74" i="25"/>
  <c r="J74" i="25"/>
  <c r="I74" i="25"/>
  <c r="N73" i="25"/>
  <c r="M73" i="25"/>
  <c r="K73" i="25"/>
  <c r="J73" i="25"/>
  <c r="I73" i="25"/>
  <c r="N72" i="25"/>
  <c r="M72" i="25"/>
  <c r="K72" i="25"/>
  <c r="J72" i="25"/>
  <c r="I72" i="25"/>
  <c r="N71" i="25"/>
  <c r="M71" i="25"/>
  <c r="K71" i="25"/>
  <c r="J71" i="25"/>
  <c r="I71" i="25"/>
  <c r="N70" i="25"/>
  <c r="M70" i="25"/>
  <c r="K70" i="25"/>
  <c r="J70" i="25"/>
  <c r="I70" i="25"/>
  <c r="N69" i="25"/>
  <c r="M69" i="25"/>
  <c r="K69" i="25"/>
  <c r="J69" i="25"/>
  <c r="I69" i="25"/>
  <c r="N68" i="25"/>
  <c r="M68" i="25"/>
  <c r="K68" i="25"/>
  <c r="J68" i="25"/>
  <c r="I68" i="25"/>
  <c r="N67" i="25"/>
  <c r="M67" i="25"/>
  <c r="K67" i="25"/>
  <c r="J67" i="25"/>
  <c r="I67" i="25"/>
  <c r="N66" i="25"/>
  <c r="M66" i="25"/>
  <c r="K66" i="25"/>
  <c r="J66" i="25"/>
  <c r="I66" i="25"/>
  <c r="N65" i="25"/>
  <c r="M65" i="25"/>
  <c r="K65" i="25"/>
  <c r="J65" i="25"/>
  <c r="I65" i="25"/>
  <c r="N64" i="25"/>
  <c r="M64" i="25"/>
  <c r="K64" i="25"/>
  <c r="J64" i="25"/>
  <c r="I64" i="25"/>
  <c r="N63" i="25"/>
  <c r="M63" i="25"/>
  <c r="K63" i="25"/>
  <c r="J63" i="25"/>
  <c r="I63" i="25"/>
  <c r="N62" i="25"/>
  <c r="M62" i="25"/>
  <c r="K62" i="25"/>
  <c r="J62" i="25"/>
  <c r="I62" i="25"/>
  <c r="N61" i="25"/>
  <c r="M61" i="25"/>
  <c r="K61" i="25"/>
  <c r="J61" i="25"/>
  <c r="I61" i="25"/>
  <c r="N60" i="25"/>
  <c r="M60" i="25"/>
  <c r="K60" i="25"/>
  <c r="J60" i="25"/>
  <c r="I60" i="25"/>
  <c r="N59" i="25"/>
  <c r="M59" i="25"/>
  <c r="K59" i="25"/>
  <c r="J59" i="25"/>
  <c r="I59" i="25"/>
  <c r="N58" i="25"/>
  <c r="M58" i="25"/>
  <c r="K58" i="25"/>
  <c r="J58" i="25"/>
  <c r="I58" i="25"/>
  <c r="N57" i="25"/>
  <c r="M57" i="25"/>
  <c r="K57" i="25"/>
  <c r="J57" i="25"/>
  <c r="I57" i="25"/>
  <c r="N56" i="25"/>
  <c r="M56" i="25"/>
  <c r="K56" i="25"/>
  <c r="J56" i="25"/>
  <c r="I56" i="25"/>
  <c r="N55" i="25"/>
  <c r="M55" i="25"/>
  <c r="K55" i="25"/>
  <c r="J55" i="25"/>
  <c r="I55" i="25"/>
  <c r="N54" i="25"/>
  <c r="M54" i="25"/>
  <c r="K54" i="25"/>
  <c r="J54" i="25"/>
  <c r="I54" i="25"/>
  <c r="N53" i="25"/>
  <c r="M53" i="25"/>
  <c r="K53" i="25"/>
  <c r="J53" i="25"/>
  <c r="I53" i="25"/>
  <c r="N52" i="25"/>
  <c r="M52" i="25"/>
  <c r="K52" i="25"/>
  <c r="J52" i="25"/>
  <c r="I52" i="25"/>
  <c r="N51" i="25"/>
  <c r="M51" i="25"/>
  <c r="K51" i="25"/>
  <c r="J51" i="25"/>
  <c r="I51" i="25"/>
  <c r="N50" i="25"/>
  <c r="M50" i="25"/>
  <c r="K50" i="25"/>
  <c r="J50" i="25"/>
  <c r="I50" i="25"/>
  <c r="N49" i="25"/>
  <c r="M49" i="25"/>
  <c r="K49" i="25"/>
  <c r="J49" i="25"/>
  <c r="I49" i="25"/>
  <c r="N48" i="25"/>
  <c r="M48" i="25"/>
  <c r="K48" i="25"/>
  <c r="J48" i="25"/>
  <c r="I48" i="25"/>
  <c r="N47" i="25"/>
  <c r="M47" i="25"/>
  <c r="K47" i="25"/>
  <c r="J47" i="25"/>
  <c r="I47" i="25"/>
  <c r="N46" i="25"/>
  <c r="M46" i="25"/>
  <c r="K46" i="25"/>
  <c r="J46" i="25"/>
  <c r="I46" i="25"/>
  <c r="N45" i="25"/>
  <c r="M45" i="25"/>
  <c r="K45" i="25"/>
  <c r="J45" i="25"/>
  <c r="I45" i="25"/>
  <c r="N44" i="25"/>
  <c r="M44" i="25"/>
  <c r="K44" i="25"/>
  <c r="J44" i="25"/>
  <c r="I44" i="25"/>
  <c r="N43" i="25"/>
  <c r="M43" i="25"/>
  <c r="K43" i="25"/>
  <c r="J43" i="25"/>
  <c r="I43" i="25"/>
  <c r="N42" i="25"/>
  <c r="M42" i="25"/>
  <c r="K42" i="25"/>
  <c r="J42" i="25"/>
  <c r="I42" i="25"/>
  <c r="N41" i="25"/>
  <c r="M41" i="25"/>
  <c r="K41" i="25"/>
  <c r="J41" i="25"/>
  <c r="I41" i="25"/>
  <c r="N40" i="25"/>
  <c r="M40" i="25"/>
  <c r="K40" i="25"/>
  <c r="J40" i="25"/>
  <c r="I40" i="25"/>
  <c r="N39" i="25"/>
  <c r="M39" i="25"/>
  <c r="K39" i="25"/>
  <c r="J39" i="25"/>
  <c r="I39" i="25"/>
  <c r="N38" i="25"/>
  <c r="M38" i="25"/>
  <c r="K38" i="25"/>
  <c r="J38" i="25"/>
  <c r="I38" i="25"/>
  <c r="N37" i="25"/>
  <c r="M37" i="25"/>
  <c r="K37" i="25"/>
  <c r="J37" i="25"/>
  <c r="I37" i="25"/>
  <c r="N36" i="25"/>
  <c r="M36" i="25"/>
  <c r="K36" i="25"/>
  <c r="J36" i="25"/>
  <c r="I36" i="25"/>
  <c r="N35" i="25"/>
  <c r="M35" i="25"/>
  <c r="K35" i="25"/>
  <c r="J35" i="25"/>
  <c r="I35" i="25"/>
  <c r="N34" i="25"/>
  <c r="M34" i="25"/>
  <c r="K34" i="25"/>
  <c r="J34" i="25"/>
  <c r="I34" i="25"/>
  <c r="N33" i="25"/>
  <c r="M33" i="25"/>
  <c r="K33" i="25"/>
  <c r="J33" i="25"/>
  <c r="I33" i="25"/>
  <c r="N32" i="25"/>
  <c r="M32" i="25"/>
  <c r="K32" i="25"/>
  <c r="J32" i="25"/>
  <c r="I32" i="25"/>
  <c r="N31" i="25"/>
  <c r="M31" i="25"/>
  <c r="K31" i="25"/>
  <c r="J31" i="25"/>
  <c r="I31" i="25"/>
  <c r="N30" i="25"/>
  <c r="M30" i="25"/>
  <c r="K30" i="25"/>
  <c r="J30" i="25"/>
  <c r="I30" i="25"/>
  <c r="N29" i="25"/>
  <c r="M29" i="25"/>
  <c r="K29" i="25"/>
  <c r="J29" i="25"/>
  <c r="I29" i="25"/>
  <c r="N28" i="25"/>
  <c r="M28" i="25"/>
  <c r="K28" i="25"/>
  <c r="J28" i="25"/>
  <c r="I28" i="25"/>
  <c r="N27" i="25"/>
  <c r="M27" i="25"/>
  <c r="K27" i="25"/>
  <c r="J27" i="25"/>
  <c r="I27" i="25"/>
  <c r="N26" i="25"/>
  <c r="M26" i="25"/>
  <c r="K26" i="25"/>
  <c r="J26" i="25"/>
  <c r="I26" i="25"/>
  <c r="N25" i="25"/>
  <c r="M25" i="25"/>
  <c r="K25" i="25"/>
  <c r="J25" i="25"/>
  <c r="I25" i="25"/>
  <c r="N24" i="25"/>
  <c r="M24" i="25"/>
  <c r="K24" i="25"/>
  <c r="J24" i="25"/>
  <c r="I24" i="25"/>
  <c r="N23" i="25"/>
  <c r="M23" i="25"/>
  <c r="K23" i="25"/>
  <c r="J23" i="25"/>
  <c r="I23" i="25"/>
  <c r="N22" i="25"/>
  <c r="M22" i="25"/>
  <c r="K22" i="25"/>
  <c r="J22" i="25"/>
  <c r="I22" i="25"/>
  <c r="N21" i="25"/>
  <c r="M21" i="25"/>
  <c r="K21" i="25"/>
  <c r="J21" i="25"/>
  <c r="I21" i="25"/>
  <c r="N20" i="25"/>
  <c r="M20" i="25"/>
  <c r="K20" i="25"/>
  <c r="J20" i="25"/>
  <c r="I20" i="25"/>
  <c r="N19" i="25"/>
  <c r="M19" i="25"/>
  <c r="K19" i="25"/>
  <c r="J19" i="25"/>
  <c r="I19" i="25"/>
  <c r="N18" i="25"/>
  <c r="M18" i="25"/>
  <c r="K18" i="25"/>
  <c r="J18" i="25"/>
  <c r="I18" i="25"/>
  <c r="N17" i="25"/>
  <c r="M17" i="25"/>
  <c r="K17" i="25"/>
  <c r="J17" i="25"/>
  <c r="I17" i="25"/>
  <c r="N16" i="25"/>
  <c r="M16" i="25"/>
  <c r="K16" i="25"/>
  <c r="J16" i="25"/>
  <c r="I16" i="25"/>
  <c r="N15" i="25"/>
  <c r="M15" i="25"/>
  <c r="K15" i="25"/>
  <c r="J15" i="25"/>
  <c r="I15" i="25"/>
  <c r="N14" i="25"/>
  <c r="M14" i="25"/>
  <c r="K14" i="25"/>
  <c r="J14" i="25"/>
  <c r="I14" i="25"/>
  <c r="N13" i="25"/>
  <c r="M13" i="25"/>
  <c r="K13" i="25"/>
  <c r="J13" i="25"/>
  <c r="I13" i="25"/>
  <c r="N12" i="25"/>
  <c r="M12" i="25"/>
  <c r="K12" i="25"/>
  <c r="J12" i="25"/>
  <c r="I12" i="25"/>
  <c r="N11" i="25"/>
  <c r="M11" i="25"/>
  <c r="K11" i="25"/>
  <c r="J11" i="25"/>
  <c r="I11" i="25"/>
  <c r="N10" i="25"/>
  <c r="M10" i="25"/>
  <c r="K10" i="25"/>
  <c r="J10" i="25"/>
  <c r="I10" i="25"/>
  <c r="N9" i="25"/>
  <c r="M9" i="25"/>
  <c r="K9" i="25"/>
  <c r="J9" i="25"/>
  <c r="I9" i="25"/>
  <c r="N8" i="25"/>
  <c r="M8" i="25"/>
  <c r="K8" i="25"/>
  <c r="J8" i="25"/>
  <c r="I8" i="25"/>
  <c r="N7" i="25"/>
  <c r="M7" i="25"/>
  <c r="K7" i="25"/>
  <c r="J7" i="25"/>
  <c r="I7" i="25"/>
  <c r="N6" i="25"/>
  <c r="M6" i="25"/>
  <c r="K6" i="25"/>
  <c r="J6" i="25"/>
  <c r="I6" i="25"/>
  <c r="N5" i="25"/>
  <c r="M5" i="25"/>
  <c r="K5" i="25"/>
  <c r="J5" i="25"/>
  <c r="I5" i="25"/>
  <c r="N4" i="25"/>
  <c r="M4" i="25"/>
  <c r="K4" i="25"/>
  <c r="J4" i="25"/>
  <c r="I4" i="25"/>
  <c r="N3" i="25"/>
  <c r="M3" i="25"/>
  <c r="K3" i="25"/>
  <c r="J3" i="25"/>
  <c r="I3" i="25"/>
  <c r="N84" i="24"/>
  <c r="M84" i="24"/>
  <c r="K84" i="24"/>
  <c r="L84" i="24" s="1"/>
  <c r="J84" i="24"/>
  <c r="I84" i="24"/>
  <c r="N83" i="24"/>
  <c r="M83" i="24"/>
  <c r="K83" i="24"/>
  <c r="J83" i="24"/>
  <c r="I83" i="24"/>
  <c r="N82" i="24"/>
  <c r="M82" i="24"/>
  <c r="K82" i="24"/>
  <c r="J82" i="24"/>
  <c r="I82" i="24"/>
  <c r="N81" i="24"/>
  <c r="M81" i="24"/>
  <c r="K81" i="24"/>
  <c r="J81" i="24"/>
  <c r="I81" i="24"/>
  <c r="N80" i="24"/>
  <c r="M80" i="24"/>
  <c r="K80" i="24"/>
  <c r="L80" i="24" s="1"/>
  <c r="J80" i="24"/>
  <c r="I80" i="24"/>
  <c r="N79" i="24"/>
  <c r="M79" i="24"/>
  <c r="K79" i="24"/>
  <c r="J79" i="24"/>
  <c r="I79" i="24"/>
  <c r="N78" i="24"/>
  <c r="M78" i="24"/>
  <c r="K78" i="24"/>
  <c r="J78" i="24"/>
  <c r="I78" i="24"/>
  <c r="N77" i="24"/>
  <c r="M77" i="24"/>
  <c r="K77" i="24"/>
  <c r="J77" i="24"/>
  <c r="I77" i="24"/>
  <c r="N76" i="24"/>
  <c r="M76" i="24"/>
  <c r="K76" i="24"/>
  <c r="L76" i="24" s="1"/>
  <c r="J76" i="24"/>
  <c r="I76" i="24"/>
  <c r="N75" i="24"/>
  <c r="M75" i="24"/>
  <c r="K75" i="24"/>
  <c r="J75" i="24"/>
  <c r="I75" i="24"/>
  <c r="N74" i="24"/>
  <c r="M74" i="24"/>
  <c r="K74" i="24"/>
  <c r="J74" i="24"/>
  <c r="I74" i="24"/>
  <c r="N73" i="24"/>
  <c r="M73" i="24"/>
  <c r="K73" i="24"/>
  <c r="J73" i="24"/>
  <c r="I73" i="24"/>
  <c r="N72" i="24"/>
  <c r="M72" i="24"/>
  <c r="K72" i="24"/>
  <c r="L72" i="24" s="1"/>
  <c r="J72" i="24"/>
  <c r="I72" i="24"/>
  <c r="N71" i="24"/>
  <c r="M71" i="24"/>
  <c r="K71" i="24"/>
  <c r="J71" i="24"/>
  <c r="I71" i="24"/>
  <c r="N70" i="24"/>
  <c r="M70" i="24"/>
  <c r="K70" i="24"/>
  <c r="J70" i="24"/>
  <c r="I70" i="24"/>
  <c r="N69" i="24"/>
  <c r="M69" i="24"/>
  <c r="K69" i="24"/>
  <c r="J69" i="24"/>
  <c r="I69" i="24"/>
  <c r="N68" i="24"/>
  <c r="M68" i="24"/>
  <c r="K68" i="24"/>
  <c r="L68" i="24" s="1"/>
  <c r="J68" i="24"/>
  <c r="I68" i="24"/>
  <c r="N67" i="24"/>
  <c r="M67" i="24"/>
  <c r="K67" i="24"/>
  <c r="J67" i="24"/>
  <c r="I67" i="24"/>
  <c r="N66" i="24"/>
  <c r="M66" i="24"/>
  <c r="K66" i="24"/>
  <c r="J66" i="24"/>
  <c r="I66" i="24"/>
  <c r="N65" i="24"/>
  <c r="M65" i="24"/>
  <c r="K65" i="24"/>
  <c r="J65" i="24"/>
  <c r="I65" i="24"/>
  <c r="N64" i="24"/>
  <c r="M64" i="24"/>
  <c r="K64" i="24"/>
  <c r="L64" i="24" s="1"/>
  <c r="J64" i="24"/>
  <c r="I64" i="24"/>
  <c r="N63" i="24"/>
  <c r="M63" i="24"/>
  <c r="K63" i="24"/>
  <c r="J63" i="24"/>
  <c r="I63" i="24"/>
  <c r="N62" i="24"/>
  <c r="M62" i="24"/>
  <c r="K62" i="24"/>
  <c r="J62" i="24"/>
  <c r="I62" i="24"/>
  <c r="N61" i="24"/>
  <c r="M61" i="24"/>
  <c r="K61" i="24"/>
  <c r="J61" i="24"/>
  <c r="I61" i="24"/>
  <c r="N60" i="24"/>
  <c r="M60" i="24"/>
  <c r="K60" i="24"/>
  <c r="L60" i="24" s="1"/>
  <c r="J60" i="24"/>
  <c r="I60" i="24"/>
  <c r="N59" i="24"/>
  <c r="M59" i="24"/>
  <c r="K59" i="24"/>
  <c r="J59" i="24"/>
  <c r="I59" i="24"/>
  <c r="N58" i="24"/>
  <c r="M58" i="24"/>
  <c r="K58" i="24"/>
  <c r="J58" i="24"/>
  <c r="I58" i="24"/>
  <c r="N57" i="24"/>
  <c r="M57" i="24"/>
  <c r="K57" i="24"/>
  <c r="J57" i="24"/>
  <c r="I57" i="24"/>
  <c r="N56" i="24"/>
  <c r="M56" i="24"/>
  <c r="K56" i="24"/>
  <c r="L56" i="24" s="1"/>
  <c r="J56" i="24"/>
  <c r="I56" i="24"/>
  <c r="N55" i="24"/>
  <c r="M55" i="24"/>
  <c r="K55" i="24"/>
  <c r="J55" i="24"/>
  <c r="I55" i="24"/>
  <c r="N54" i="24"/>
  <c r="M54" i="24"/>
  <c r="K54" i="24"/>
  <c r="J54" i="24"/>
  <c r="I54" i="24"/>
  <c r="N53" i="24"/>
  <c r="M53" i="24"/>
  <c r="K53" i="24"/>
  <c r="J53" i="24"/>
  <c r="I53" i="24"/>
  <c r="N52" i="24"/>
  <c r="M52" i="24"/>
  <c r="K52" i="24"/>
  <c r="L52" i="24" s="1"/>
  <c r="J52" i="24"/>
  <c r="I52" i="24"/>
  <c r="N51" i="24"/>
  <c r="M51" i="24"/>
  <c r="K51" i="24"/>
  <c r="J51" i="24"/>
  <c r="I51" i="24"/>
  <c r="N50" i="24"/>
  <c r="M50" i="24"/>
  <c r="K50" i="24"/>
  <c r="J50" i="24"/>
  <c r="I50" i="24"/>
  <c r="N49" i="24"/>
  <c r="M49" i="24"/>
  <c r="K49" i="24"/>
  <c r="J49" i="24"/>
  <c r="I49" i="24"/>
  <c r="N48" i="24"/>
  <c r="M48" i="24"/>
  <c r="K48" i="24"/>
  <c r="L48" i="24" s="1"/>
  <c r="J48" i="24"/>
  <c r="I48" i="24"/>
  <c r="N47" i="24"/>
  <c r="M47" i="24"/>
  <c r="K47" i="24"/>
  <c r="J47" i="24"/>
  <c r="I47" i="24"/>
  <c r="N46" i="24"/>
  <c r="M46" i="24"/>
  <c r="K46" i="24"/>
  <c r="J46" i="24"/>
  <c r="I46" i="24"/>
  <c r="N45" i="24"/>
  <c r="M45" i="24"/>
  <c r="K45" i="24"/>
  <c r="J45" i="24"/>
  <c r="I45" i="24"/>
  <c r="N44" i="24"/>
  <c r="M44" i="24"/>
  <c r="K44" i="24"/>
  <c r="L44" i="24" s="1"/>
  <c r="J44" i="24"/>
  <c r="I44" i="24"/>
  <c r="N43" i="24"/>
  <c r="M43" i="24"/>
  <c r="K43" i="24"/>
  <c r="J43" i="24"/>
  <c r="I43" i="24"/>
  <c r="N42" i="24"/>
  <c r="M42" i="24"/>
  <c r="K42" i="24"/>
  <c r="J42" i="24"/>
  <c r="I42" i="24"/>
  <c r="N41" i="24"/>
  <c r="M41" i="24"/>
  <c r="K41" i="24"/>
  <c r="J41" i="24"/>
  <c r="I41" i="24"/>
  <c r="N40" i="24"/>
  <c r="M40" i="24"/>
  <c r="K40" i="24"/>
  <c r="L40" i="24" s="1"/>
  <c r="J40" i="24"/>
  <c r="I40" i="24"/>
  <c r="N39" i="24"/>
  <c r="M39" i="24"/>
  <c r="K39" i="24"/>
  <c r="J39" i="24"/>
  <c r="I39" i="24"/>
  <c r="N38" i="24"/>
  <c r="M38" i="24"/>
  <c r="K38" i="24"/>
  <c r="J38" i="24"/>
  <c r="I38" i="24"/>
  <c r="N37" i="24"/>
  <c r="M37" i="24"/>
  <c r="K37" i="24"/>
  <c r="J37" i="24"/>
  <c r="I37" i="24"/>
  <c r="N36" i="24"/>
  <c r="M36" i="24"/>
  <c r="K36" i="24"/>
  <c r="L36" i="24" s="1"/>
  <c r="J36" i="24"/>
  <c r="I36" i="24"/>
  <c r="N35" i="24"/>
  <c r="M35" i="24"/>
  <c r="K35" i="24"/>
  <c r="J35" i="24"/>
  <c r="I35" i="24"/>
  <c r="N34" i="24"/>
  <c r="M34" i="24"/>
  <c r="K34" i="24"/>
  <c r="J34" i="24"/>
  <c r="I34" i="24"/>
  <c r="N33" i="24"/>
  <c r="M33" i="24"/>
  <c r="K33" i="24"/>
  <c r="J33" i="24"/>
  <c r="I33" i="24"/>
  <c r="N32" i="24"/>
  <c r="M32" i="24"/>
  <c r="K32" i="24"/>
  <c r="L32" i="24" s="1"/>
  <c r="J32" i="24"/>
  <c r="I32" i="24"/>
  <c r="N31" i="24"/>
  <c r="M31" i="24"/>
  <c r="K31" i="24"/>
  <c r="J31" i="24"/>
  <c r="I31" i="24"/>
  <c r="N30" i="24"/>
  <c r="M30" i="24"/>
  <c r="K30" i="24"/>
  <c r="J30" i="24"/>
  <c r="I30" i="24"/>
  <c r="N29" i="24"/>
  <c r="M29" i="24"/>
  <c r="K29" i="24"/>
  <c r="J29" i="24"/>
  <c r="I29" i="24"/>
  <c r="N28" i="24"/>
  <c r="M28" i="24"/>
  <c r="K28" i="24"/>
  <c r="L28" i="24" s="1"/>
  <c r="J28" i="24"/>
  <c r="I28" i="24"/>
  <c r="N27" i="24"/>
  <c r="M27" i="24"/>
  <c r="K27" i="24"/>
  <c r="J27" i="24"/>
  <c r="I27" i="24"/>
  <c r="N26" i="24"/>
  <c r="M26" i="24"/>
  <c r="K26" i="24"/>
  <c r="J26" i="24"/>
  <c r="I26" i="24"/>
  <c r="N25" i="24"/>
  <c r="M25" i="24"/>
  <c r="K25" i="24"/>
  <c r="J25" i="24"/>
  <c r="I25" i="24"/>
  <c r="N24" i="24"/>
  <c r="M24" i="24"/>
  <c r="K24" i="24"/>
  <c r="L24" i="24" s="1"/>
  <c r="J24" i="24"/>
  <c r="I24" i="24"/>
  <c r="N23" i="24"/>
  <c r="M23" i="24"/>
  <c r="K23" i="24"/>
  <c r="J23" i="24"/>
  <c r="I23" i="24"/>
  <c r="N22" i="24"/>
  <c r="M22" i="24"/>
  <c r="K22" i="24"/>
  <c r="J22" i="24"/>
  <c r="I22" i="24"/>
  <c r="N21" i="24"/>
  <c r="M21" i="24"/>
  <c r="K21" i="24"/>
  <c r="J21" i="24"/>
  <c r="I21" i="24"/>
  <c r="N20" i="24"/>
  <c r="M20" i="24"/>
  <c r="K20" i="24"/>
  <c r="L20" i="24" s="1"/>
  <c r="J20" i="24"/>
  <c r="I20" i="24"/>
  <c r="N19" i="24"/>
  <c r="M19" i="24"/>
  <c r="K19" i="24"/>
  <c r="J19" i="24"/>
  <c r="I19" i="24"/>
  <c r="N18" i="24"/>
  <c r="M18" i="24"/>
  <c r="K18" i="24"/>
  <c r="J18" i="24"/>
  <c r="I18" i="24"/>
  <c r="N17" i="24"/>
  <c r="M17" i="24"/>
  <c r="K17" i="24"/>
  <c r="J17" i="24"/>
  <c r="I17" i="24"/>
  <c r="N16" i="24"/>
  <c r="M16" i="24"/>
  <c r="K16" i="24"/>
  <c r="L16" i="24" s="1"/>
  <c r="J16" i="24"/>
  <c r="I16" i="24"/>
  <c r="N15" i="24"/>
  <c r="M15" i="24"/>
  <c r="K15" i="24"/>
  <c r="J15" i="24"/>
  <c r="I15" i="24"/>
  <c r="N14" i="24"/>
  <c r="M14" i="24"/>
  <c r="K14" i="24"/>
  <c r="J14" i="24"/>
  <c r="I14" i="24"/>
  <c r="N13" i="24"/>
  <c r="M13" i="24"/>
  <c r="K13" i="24"/>
  <c r="J13" i="24"/>
  <c r="I13" i="24"/>
  <c r="N12" i="24"/>
  <c r="M12" i="24"/>
  <c r="K12" i="24"/>
  <c r="L12" i="24" s="1"/>
  <c r="J12" i="24"/>
  <c r="I12" i="24"/>
  <c r="N11" i="24"/>
  <c r="M11" i="24"/>
  <c r="K11" i="24"/>
  <c r="J11" i="24"/>
  <c r="I11" i="24"/>
  <c r="N10" i="24"/>
  <c r="M10" i="24"/>
  <c r="K10" i="24"/>
  <c r="J10" i="24"/>
  <c r="I10" i="24"/>
  <c r="N9" i="24"/>
  <c r="M9" i="24"/>
  <c r="K9" i="24"/>
  <c r="J9" i="24"/>
  <c r="I9" i="24"/>
  <c r="N8" i="24"/>
  <c r="M8" i="24"/>
  <c r="K8" i="24"/>
  <c r="L8" i="24" s="1"/>
  <c r="J8" i="24"/>
  <c r="I8" i="24"/>
  <c r="N7" i="24"/>
  <c r="M7" i="24"/>
  <c r="K7" i="24"/>
  <c r="J7" i="24"/>
  <c r="I7" i="24"/>
  <c r="N6" i="24"/>
  <c r="M6" i="24"/>
  <c r="K6" i="24"/>
  <c r="J6" i="24"/>
  <c r="I6" i="24"/>
  <c r="N5" i="24"/>
  <c r="M5" i="24"/>
  <c r="K5" i="24"/>
  <c r="J5" i="24"/>
  <c r="I5" i="24"/>
  <c r="N4" i="24"/>
  <c r="M4" i="24"/>
  <c r="K4" i="24"/>
  <c r="L4" i="24" s="1"/>
  <c r="J4" i="24"/>
  <c r="I4" i="24"/>
  <c r="N3" i="24"/>
  <c r="M3" i="24"/>
  <c r="K3" i="24"/>
  <c r="J3" i="24"/>
  <c r="I3" i="24"/>
  <c r="N84" i="3"/>
  <c r="M84" i="3"/>
  <c r="K84" i="3"/>
  <c r="L84" i="3" s="1"/>
  <c r="J84" i="3"/>
  <c r="I84" i="3"/>
  <c r="N83" i="3"/>
  <c r="M83" i="3"/>
  <c r="K83" i="3"/>
  <c r="J83" i="3"/>
  <c r="I83" i="3"/>
  <c r="N82" i="3"/>
  <c r="M82" i="3"/>
  <c r="K82" i="3"/>
  <c r="J82" i="3"/>
  <c r="I82" i="3"/>
  <c r="N81" i="3"/>
  <c r="M81" i="3"/>
  <c r="K81" i="3"/>
  <c r="J81" i="3"/>
  <c r="I81" i="3"/>
  <c r="N80" i="3"/>
  <c r="M80" i="3"/>
  <c r="K80" i="3"/>
  <c r="L80" i="3" s="1"/>
  <c r="J80" i="3"/>
  <c r="I80" i="3"/>
  <c r="N79" i="3"/>
  <c r="M79" i="3"/>
  <c r="K79" i="3"/>
  <c r="J79" i="3"/>
  <c r="I79" i="3"/>
  <c r="N78" i="3"/>
  <c r="M78" i="3"/>
  <c r="K78" i="3"/>
  <c r="J78" i="3"/>
  <c r="I78" i="3"/>
  <c r="N77" i="3"/>
  <c r="M77" i="3"/>
  <c r="K77" i="3"/>
  <c r="J77" i="3"/>
  <c r="I77" i="3"/>
  <c r="N76" i="3"/>
  <c r="M76" i="3"/>
  <c r="K76" i="3"/>
  <c r="L76" i="3" s="1"/>
  <c r="J76" i="3"/>
  <c r="I76" i="3"/>
  <c r="N75" i="3"/>
  <c r="M75" i="3"/>
  <c r="K75" i="3"/>
  <c r="J75" i="3"/>
  <c r="I75" i="3"/>
  <c r="N74" i="3"/>
  <c r="M74" i="3"/>
  <c r="K74" i="3"/>
  <c r="J74" i="3"/>
  <c r="I74" i="3"/>
  <c r="N73" i="3"/>
  <c r="M73" i="3"/>
  <c r="K73" i="3"/>
  <c r="J73" i="3"/>
  <c r="I73" i="3"/>
  <c r="N72" i="3"/>
  <c r="M72" i="3"/>
  <c r="K72" i="3"/>
  <c r="L72" i="3" s="1"/>
  <c r="J72" i="3"/>
  <c r="I72" i="3"/>
  <c r="N71" i="3"/>
  <c r="M71" i="3"/>
  <c r="K71" i="3"/>
  <c r="J71" i="3"/>
  <c r="I71" i="3"/>
  <c r="N70" i="3"/>
  <c r="M70" i="3"/>
  <c r="K70" i="3"/>
  <c r="J70" i="3"/>
  <c r="I70" i="3"/>
  <c r="N69" i="3"/>
  <c r="M69" i="3"/>
  <c r="K69" i="3"/>
  <c r="J69" i="3"/>
  <c r="I69" i="3"/>
  <c r="N68" i="3"/>
  <c r="M68" i="3"/>
  <c r="K68" i="3"/>
  <c r="L68" i="3" s="1"/>
  <c r="J68" i="3"/>
  <c r="I68" i="3"/>
  <c r="N67" i="3"/>
  <c r="M67" i="3"/>
  <c r="K67" i="3"/>
  <c r="J67" i="3"/>
  <c r="I67" i="3"/>
  <c r="N66" i="3"/>
  <c r="M66" i="3"/>
  <c r="K66" i="3"/>
  <c r="J66" i="3"/>
  <c r="I66" i="3"/>
  <c r="N65" i="3"/>
  <c r="M65" i="3"/>
  <c r="K65" i="3"/>
  <c r="J65" i="3"/>
  <c r="I65" i="3"/>
  <c r="N64" i="3"/>
  <c r="M64" i="3"/>
  <c r="K64" i="3"/>
  <c r="L64" i="3" s="1"/>
  <c r="J64" i="3"/>
  <c r="I64" i="3"/>
  <c r="N63" i="3"/>
  <c r="M63" i="3"/>
  <c r="K63" i="3"/>
  <c r="J63" i="3"/>
  <c r="I63" i="3"/>
  <c r="N62" i="3"/>
  <c r="M62" i="3"/>
  <c r="K62" i="3"/>
  <c r="J62" i="3"/>
  <c r="I62" i="3"/>
  <c r="N61" i="3"/>
  <c r="M61" i="3"/>
  <c r="K61" i="3"/>
  <c r="J61" i="3"/>
  <c r="I61" i="3"/>
  <c r="N60" i="3"/>
  <c r="M60" i="3"/>
  <c r="K60" i="3"/>
  <c r="L60" i="3" s="1"/>
  <c r="J60" i="3"/>
  <c r="I60" i="3"/>
  <c r="N59" i="3"/>
  <c r="M59" i="3"/>
  <c r="K59" i="3"/>
  <c r="J59" i="3"/>
  <c r="I59" i="3"/>
  <c r="N58" i="3"/>
  <c r="M58" i="3"/>
  <c r="K58" i="3"/>
  <c r="J58" i="3"/>
  <c r="I58" i="3"/>
  <c r="N57" i="3"/>
  <c r="M57" i="3"/>
  <c r="K57" i="3"/>
  <c r="J57" i="3"/>
  <c r="I57" i="3"/>
  <c r="N56" i="3"/>
  <c r="M56" i="3"/>
  <c r="K56" i="3"/>
  <c r="L56" i="3" s="1"/>
  <c r="J56" i="3"/>
  <c r="I56" i="3"/>
  <c r="N55" i="3"/>
  <c r="M55" i="3"/>
  <c r="K55" i="3"/>
  <c r="J55" i="3"/>
  <c r="I55" i="3"/>
  <c r="N54" i="3"/>
  <c r="M54" i="3"/>
  <c r="K54" i="3"/>
  <c r="J54" i="3"/>
  <c r="I54" i="3"/>
  <c r="N53" i="3"/>
  <c r="M53" i="3"/>
  <c r="K53" i="3"/>
  <c r="J53" i="3"/>
  <c r="I53" i="3"/>
  <c r="N52" i="3"/>
  <c r="M52" i="3"/>
  <c r="K52" i="3"/>
  <c r="L52" i="3" s="1"/>
  <c r="J52" i="3"/>
  <c r="I52" i="3"/>
  <c r="N51" i="3"/>
  <c r="M51" i="3"/>
  <c r="K51" i="3"/>
  <c r="J51" i="3"/>
  <c r="I51" i="3"/>
  <c r="N50" i="3"/>
  <c r="M50" i="3"/>
  <c r="K50" i="3"/>
  <c r="J50" i="3"/>
  <c r="I50" i="3"/>
  <c r="N49" i="3"/>
  <c r="M49" i="3"/>
  <c r="K49" i="3"/>
  <c r="J49" i="3"/>
  <c r="I49" i="3"/>
  <c r="N48" i="3"/>
  <c r="M48" i="3"/>
  <c r="K48" i="3"/>
  <c r="L48" i="3" s="1"/>
  <c r="J48" i="3"/>
  <c r="I48" i="3"/>
  <c r="N47" i="3"/>
  <c r="M47" i="3"/>
  <c r="K47" i="3"/>
  <c r="J47" i="3"/>
  <c r="I47" i="3"/>
  <c r="N46" i="3"/>
  <c r="M46" i="3"/>
  <c r="K46" i="3"/>
  <c r="J46" i="3"/>
  <c r="I46" i="3"/>
  <c r="N45" i="3"/>
  <c r="M45" i="3"/>
  <c r="K45" i="3"/>
  <c r="J45" i="3"/>
  <c r="I45" i="3"/>
  <c r="N44" i="3"/>
  <c r="M44" i="3"/>
  <c r="K44" i="3"/>
  <c r="J44" i="3"/>
  <c r="I44" i="3"/>
  <c r="N43" i="3"/>
  <c r="M43" i="3"/>
  <c r="K43" i="3"/>
  <c r="J43" i="3"/>
  <c r="I43" i="3"/>
  <c r="N42" i="3"/>
  <c r="M42" i="3"/>
  <c r="K42" i="3"/>
  <c r="J42" i="3"/>
  <c r="I42" i="3"/>
  <c r="N41" i="3"/>
  <c r="M41" i="3"/>
  <c r="K41" i="3"/>
  <c r="J41" i="3"/>
  <c r="I41" i="3"/>
  <c r="N40" i="3"/>
  <c r="M40" i="3"/>
  <c r="K40" i="3"/>
  <c r="J40" i="3"/>
  <c r="I40" i="3"/>
  <c r="N39" i="3"/>
  <c r="M39" i="3"/>
  <c r="K39" i="3"/>
  <c r="J39" i="3"/>
  <c r="I39" i="3"/>
  <c r="N38" i="3"/>
  <c r="M38" i="3"/>
  <c r="K38" i="3"/>
  <c r="J38" i="3"/>
  <c r="I38" i="3"/>
  <c r="N37" i="3"/>
  <c r="M37" i="3"/>
  <c r="K37" i="3"/>
  <c r="J37" i="3"/>
  <c r="I37" i="3"/>
  <c r="N36" i="3"/>
  <c r="M36" i="3"/>
  <c r="K36" i="3"/>
  <c r="J36" i="3"/>
  <c r="I36" i="3"/>
  <c r="N35" i="3"/>
  <c r="M35" i="3"/>
  <c r="K35" i="3"/>
  <c r="J35" i="3"/>
  <c r="I35" i="3"/>
  <c r="N34" i="3"/>
  <c r="M34" i="3"/>
  <c r="K34" i="3"/>
  <c r="J34" i="3"/>
  <c r="I34" i="3"/>
  <c r="N33" i="3"/>
  <c r="M33" i="3"/>
  <c r="K33" i="3"/>
  <c r="J33" i="3"/>
  <c r="I33" i="3"/>
  <c r="N32" i="3"/>
  <c r="M32" i="3"/>
  <c r="K32" i="3"/>
  <c r="J32" i="3"/>
  <c r="I32" i="3"/>
  <c r="N31" i="3"/>
  <c r="M31" i="3"/>
  <c r="K31" i="3"/>
  <c r="J31" i="3"/>
  <c r="I31" i="3"/>
  <c r="N30" i="3"/>
  <c r="M30" i="3"/>
  <c r="K30" i="3"/>
  <c r="J30" i="3"/>
  <c r="I30" i="3"/>
  <c r="N29" i="3"/>
  <c r="M29" i="3"/>
  <c r="K29" i="3"/>
  <c r="J29" i="3"/>
  <c r="I29" i="3"/>
  <c r="N28" i="3"/>
  <c r="M28" i="3"/>
  <c r="K28" i="3"/>
  <c r="J28" i="3"/>
  <c r="I28" i="3"/>
  <c r="N27" i="3"/>
  <c r="M27" i="3"/>
  <c r="K27" i="3"/>
  <c r="J27" i="3"/>
  <c r="I27" i="3"/>
  <c r="N26" i="3"/>
  <c r="M26" i="3"/>
  <c r="K26" i="3"/>
  <c r="J26" i="3"/>
  <c r="I26" i="3"/>
  <c r="N25" i="3"/>
  <c r="M25" i="3"/>
  <c r="K25" i="3"/>
  <c r="J25" i="3"/>
  <c r="I25" i="3"/>
  <c r="N24" i="3"/>
  <c r="M24" i="3"/>
  <c r="K24" i="3"/>
  <c r="J24" i="3"/>
  <c r="I24" i="3"/>
  <c r="N23" i="3"/>
  <c r="M23" i="3"/>
  <c r="K23" i="3"/>
  <c r="J23" i="3"/>
  <c r="I23" i="3"/>
  <c r="N22" i="3"/>
  <c r="M22" i="3"/>
  <c r="K22" i="3"/>
  <c r="J22" i="3"/>
  <c r="I22" i="3"/>
  <c r="N21" i="3"/>
  <c r="M21" i="3"/>
  <c r="K21" i="3"/>
  <c r="J21" i="3"/>
  <c r="I21" i="3"/>
  <c r="N20" i="3"/>
  <c r="M20" i="3"/>
  <c r="K20" i="3"/>
  <c r="J20" i="3"/>
  <c r="I20" i="3"/>
  <c r="N19" i="3"/>
  <c r="M19" i="3"/>
  <c r="K19" i="3"/>
  <c r="J19" i="3"/>
  <c r="I19" i="3"/>
  <c r="N18" i="3"/>
  <c r="M18" i="3"/>
  <c r="K18" i="3"/>
  <c r="J18" i="3"/>
  <c r="I18" i="3"/>
  <c r="N17" i="3"/>
  <c r="M17" i="3"/>
  <c r="K17" i="3"/>
  <c r="J17" i="3"/>
  <c r="I17" i="3"/>
  <c r="N16" i="3"/>
  <c r="M16" i="3"/>
  <c r="K16" i="3"/>
  <c r="J16" i="3"/>
  <c r="I16" i="3"/>
  <c r="N15" i="3"/>
  <c r="M15" i="3"/>
  <c r="K15" i="3"/>
  <c r="J15" i="3"/>
  <c r="I15" i="3"/>
  <c r="N14" i="3"/>
  <c r="M14" i="3"/>
  <c r="K14" i="3"/>
  <c r="J14" i="3"/>
  <c r="I14" i="3"/>
  <c r="N13" i="3"/>
  <c r="M13" i="3"/>
  <c r="K13" i="3"/>
  <c r="J13" i="3"/>
  <c r="I13" i="3"/>
  <c r="N12" i="3"/>
  <c r="M12" i="3"/>
  <c r="K12" i="3"/>
  <c r="L12" i="3" s="1"/>
  <c r="J12" i="3"/>
  <c r="I12" i="3"/>
  <c r="N11" i="3"/>
  <c r="M11" i="3"/>
  <c r="K11" i="3"/>
  <c r="J11" i="3"/>
  <c r="I11" i="3"/>
  <c r="N10" i="3"/>
  <c r="M10" i="3"/>
  <c r="K10" i="3"/>
  <c r="J10" i="3"/>
  <c r="I10" i="3"/>
  <c r="N9" i="3"/>
  <c r="M9" i="3"/>
  <c r="K9" i="3"/>
  <c r="J9" i="3"/>
  <c r="I9" i="3"/>
  <c r="N8" i="3"/>
  <c r="M8" i="3"/>
  <c r="K8" i="3"/>
  <c r="L8" i="3" s="1"/>
  <c r="J8" i="3"/>
  <c r="I8" i="3"/>
  <c r="N7" i="3"/>
  <c r="M7" i="3"/>
  <c r="K7" i="3"/>
  <c r="J7" i="3"/>
  <c r="I7" i="3"/>
  <c r="N6" i="3"/>
  <c r="M6" i="3"/>
  <c r="K6" i="3"/>
  <c r="J6" i="3"/>
  <c r="I6" i="3"/>
  <c r="N5" i="3"/>
  <c r="M5" i="3"/>
  <c r="K5" i="3"/>
  <c r="J5" i="3"/>
  <c r="I5" i="3"/>
  <c r="N4" i="3"/>
  <c r="M4" i="3"/>
  <c r="K4" i="3"/>
  <c r="L4" i="3" s="1"/>
  <c r="J4" i="3"/>
  <c r="I4" i="3"/>
  <c r="N3" i="3"/>
  <c r="M3" i="3"/>
  <c r="K3" i="3"/>
  <c r="J3" i="3"/>
  <c r="I3" i="3"/>
  <c r="N27" i="21"/>
  <c r="M27" i="21"/>
  <c r="K27" i="21"/>
  <c r="L27" i="21" s="1"/>
  <c r="J27" i="21"/>
  <c r="I27" i="21"/>
  <c r="N26" i="21"/>
  <c r="M26" i="21"/>
  <c r="K26" i="21"/>
  <c r="J26" i="21"/>
  <c r="I26" i="21"/>
  <c r="N25" i="21"/>
  <c r="M25" i="21"/>
  <c r="K25" i="21"/>
  <c r="J25" i="21"/>
  <c r="I25" i="21"/>
  <c r="N24" i="21"/>
  <c r="M24" i="21"/>
  <c r="K24" i="21"/>
  <c r="J24" i="21"/>
  <c r="I24" i="21"/>
  <c r="N23" i="21"/>
  <c r="M23" i="21"/>
  <c r="K23" i="21"/>
  <c r="J23" i="21"/>
  <c r="I23" i="21"/>
  <c r="N22" i="21"/>
  <c r="M22" i="21"/>
  <c r="K22" i="21"/>
  <c r="J22" i="21"/>
  <c r="I22" i="21"/>
  <c r="N21" i="21"/>
  <c r="M21" i="21"/>
  <c r="K21" i="21"/>
  <c r="J21" i="21"/>
  <c r="I21" i="21"/>
  <c r="N20" i="21"/>
  <c r="M20" i="21"/>
  <c r="K20" i="21"/>
  <c r="J20" i="21"/>
  <c r="I20" i="21"/>
  <c r="N19" i="21"/>
  <c r="M19" i="21"/>
  <c r="K19" i="21"/>
  <c r="J19" i="21"/>
  <c r="I19" i="21"/>
  <c r="N18" i="21"/>
  <c r="M18" i="21"/>
  <c r="K18" i="21"/>
  <c r="J18" i="21"/>
  <c r="I18" i="21"/>
  <c r="N17" i="21"/>
  <c r="M17" i="21"/>
  <c r="K17" i="21"/>
  <c r="J17" i="21"/>
  <c r="I17" i="21"/>
  <c r="N16" i="21"/>
  <c r="M16" i="21"/>
  <c r="K16" i="21"/>
  <c r="J16" i="21"/>
  <c r="I16" i="21"/>
  <c r="N15" i="21"/>
  <c r="M15" i="21"/>
  <c r="K15" i="21"/>
  <c r="J15" i="21"/>
  <c r="I15" i="21"/>
  <c r="N14" i="21"/>
  <c r="M14" i="21"/>
  <c r="K14" i="21"/>
  <c r="J14" i="21"/>
  <c r="I14" i="21"/>
  <c r="N13" i="21"/>
  <c r="M13" i="21"/>
  <c r="K13" i="21"/>
  <c r="J13" i="21"/>
  <c r="I13" i="21"/>
  <c r="N12" i="21"/>
  <c r="M12" i="21"/>
  <c r="K12" i="21"/>
  <c r="J12" i="21"/>
  <c r="I12" i="21"/>
  <c r="N11" i="21"/>
  <c r="M11" i="21"/>
  <c r="K11" i="21"/>
  <c r="L11" i="21" s="1"/>
  <c r="J11" i="21"/>
  <c r="I11" i="21"/>
  <c r="N10" i="21"/>
  <c r="M10" i="21"/>
  <c r="K10" i="21"/>
  <c r="J10" i="21"/>
  <c r="I10" i="21"/>
  <c r="N9" i="21"/>
  <c r="M9" i="21"/>
  <c r="K9" i="21"/>
  <c r="J9" i="21"/>
  <c r="I9" i="21"/>
  <c r="N8" i="21"/>
  <c r="M8" i="21"/>
  <c r="K8" i="21"/>
  <c r="J8" i="21"/>
  <c r="I8" i="21"/>
  <c r="N7" i="21"/>
  <c r="M7" i="21"/>
  <c r="K7" i="21"/>
  <c r="L7" i="21" s="1"/>
  <c r="J7" i="21"/>
  <c r="I7" i="21"/>
  <c r="N6" i="21"/>
  <c r="M6" i="21"/>
  <c r="K6" i="21"/>
  <c r="J6" i="21"/>
  <c r="I6" i="21"/>
  <c r="N5" i="21"/>
  <c r="M5" i="21"/>
  <c r="K5" i="21"/>
  <c r="J5" i="21"/>
  <c r="I5" i="21"/>
  <c r="N4" i="21"/>
  <c r="M4" i="21"/>
  <c r="K4" i="21"/>
  <c r="J4" i="21"/>
  <c r="I4" i="21"/>
  <c r="N3" i="21"/>
  <c r="M3" i="21"/>
  <c r="K3" i="21"/>
  <c r="L3" i="21" s="1"/>
  <c r="J3" i="21"/>
  <c r="I3" i="21"/>
  <c r="N92" i="2"/>
  <c r="M92" i="2"/>
  <c r="K92" i="2"/>
  <c r="L92" i="2" s="1"/>
  <c r="J92" i="2"/>
  <c r="I92" i="2"/>
  <c r="N91" i="2"/>
  <c r="M91" i="2"/>
  <c r="K91" i="2"/>
  <c r="J91" i="2"/>
  <c r="I91" i="2"/>
  <c r="N90" i="2"/>
  <c r="M90" i="2"/>
  <c r="K90" i="2"/>
  <c r="J90" i="2"/>
  <c r="I90" i="2"/>
  <c r="N89" i="2"/>
  <c r="M89" i="2"/>
  <c r="K89" i="2"/>
  <c r="J89" i="2"/>
  <c r="I89" i="2"/>
  <c r="N88" i="2"/>
  <c r="M88" i="2"/>
  <c r="K88" i="2"/>
  <c r="L88" i="2" s="1"/>
  <c r="J88" i="2"/>
  <c r="I88" i="2"/>
  <c r="N87" i="2"/>
  <c r="M87" i="2"/>
  <c r="K87" i="2"/>
  <c r="J87" i="2"/>
  <c r="I87" i="2"/>
  <c r="N86" i="2"/>
  <c r="M86" i="2"/>
  <c r="K86" i="2"/>
  <c r="J86" i="2"/>
  <c r="I86" i="2"/>
  <c r="N85" i="2"/>
  <c r="M85" i="2"/>
  <c r="K85" i="2"/>
  <c r="J85" i="2"/>
  <c r="I85" i="2"/>
  <c r="N84" i="2"/>
  <c r="M84" i="2"/>
  <c r="K84" i="2"/>
  <c r="L84" i="2" s="1"/>
  <c r="J84" i="2"/>
  <c r="I84" i="2"/>
  <c r="N83" i="2"/>
  <c r="M83" i="2"/>
  <c r="K83" i="2"/>
  <c r="J83" i="2"/>
  <c r="I83" i="2"/>
  <c r="N82" i="2"/>
  <c r="M82" i="2"/>
  <c r="K82" i="2"/>
  <c r="J82" i="2"/>
  <c r="I82" i="2"/>
  <c r="N81" i="2"/>
  <c r="M81" i="2"/>
  <c r="K81" i="2"/>
  <c r="J81" i="2"/>
  <c r="I81" i="2"/>
  <c r="N80" i="2"/>
  <c r="M80" i="2"/>
  <c r="K80" i="2"/>
  <c r="L80" i="2" s="1"/>
  <c r="J80" i="2"/>
  <c r="I80" i="2"/>
  <c r="N79" i="2"/>
  <c r="M79" i="2"/>
  <c r="K79" i="2"/>
  <c r="J79" i="2"/>
  <c r="I79" i="2"/>
  <c r="N78" i="2"/>
  <c r="M78" i="2"/>
  <c r="K78" i="2"/>
  <c r="J78" i="2"/>
  <c r="I78" i="2"/>
  <c r="N77" i="2"/>
  <c r="M77" i="2"/>
  <c r="K77" i="2"/>
  <c r="J77" i="2"/>
  <c r="I77" i="2"/>
  <c r="N76" i="2"/>
  <c r="M76" i="2"/>
  <c r="K76" i="2"/>
  <c r="L76" i="2" s="1"/>
  <c r="J76" i="2"/>
  <c r="I76" i="2"/>
  <c r="N75" i="2"/>
  <c r="M75" i="2"/>
  <c r="K75" i="2"/>
  <c r="L75" i="2" s="1"/>
  <c r="J75" i="2"/>
  <c r="I75" i="2"/>
  <c r="N74" i="2"/>
  <c r="M74" i="2"/>
  <c r="K74" i="2"/>
  <c r="J74" i="2"/>
  <c r="I74" i="2"/>
  <c r="N73" i="2"/>
  <c r="M73" i="2"/>
  <c r="K73" i="2"/>
  <c r="J73" i="2"/>
  <c r="I73" i="2"/>
  <c r="N72" i="2"/>
  <c r="M72" i="2"/>
  <c r="K72" i="2"/>
  <c r="L72" i="2" s="1"/>
  <c r="J72" i="2"/>
  <c r="I72" i="2"/>
  <c r="N71" i="2"/>
  <c r="M71" i="2"/>
  <c r="K71" i="2"/>
  <c r="L71" i="2" s="1"/>
  <c r="J71" i="2"/>
  <c r="I71" i="2"/>
  <c r="N70" i="2"/>
  <c r="M70" i="2"/>
  <c r="K70" i="2"/>
  <c r="J70" i="2"/>
  <c r="I70" i="2"/>
  <c r="N69" i="2"/>
  <c r="M69" i="2"/>
  <c r="K69" i="2"/>
  <c r="J69" i="2"/>
  <c r="I69" i="2"/>
  <c r="N68" i="2"/>
  <c r="M68" i="2"/>
  <c r="K68" i="2"/>
  <c r="L68" i="2" s="1"/>
  <c r="J68" i="2"/>
  <c r="I68" i="2"/>
  <c r="N67" i="2"/>
  <c r="M67" i="2"/>
  <c r="K67" i="2"/>
  <c r="L67" i="2" s="1"/>
  <c r="J67" i="2"/>
  <c r="I67" i="2"/>
  <c r="N66" i="2"/>
  <c r="M66" i="2"/>
  <c r="K66" i="2"/>
  <c r="J66" i="2"/>
  <c r="I66" i="2"/>
  <c r="N65" i="2"/>
  <c r="M65" i="2"/>
  <c r="K65" i="2"/>
  <c r="J65" i="2"/>
  <c r="I65" i="2"/>
  <c r="N64" i="2"/>
  <c r="M64" i="2"/>
  <c r="K64" i="2"/>
  <c r="L64" i="2" s="1"/>
  <c r="J64" i="2"/>
  <c r="I64" i="2"/>
  <c r="N63" i="2"/>
  <c r="M63" i="2"/>
  <c r="K63" i="2"/>
  <c r="L63" i="2" s="1"/>
  <c r="J63" i="2"/>
  <c r="I63" i="2"/>
  <c r="N62" i="2"/>
  <c r="M62" i="2"/>
  <c r="K62" i="2"/>
  <c r="J62" i="2"/>
  <c r="I62" i="2"/>
  <c r="N61" i="2"/>
  <c r="M61" i="2"/>
  <c r="K61" i="2"/>
  <c r="J61" i="2"/>
  <c r="I61" i="2"/>
  <c r="N60" i="2"/>
  <c r="M60" i="2"/>
  <c r="K60" i="2"/>
  <c r="L60" i="2" s="1"/>
  <c r="J60" i="2"/>
  <c r="I60" i="2"/>
  <c r="N59" i="2"/>
  <c r="M59" i="2"/>
  <c r="K59" i="2"/>
  <c r="L59" i="2" s="1"/>
  <c r="J59" i="2"/>
  <c r="I59" i="2"/>
  <c r="N58" i="2"/>
  <c r="M58" i="2"/>
  <c r="K58" i="2"/>
  <c r="J58" i="2"/>
  <c r="I58" i="2"/>
  <c r="N57" i="2"/>
  <c r="M57" i="2"/>
  <c r="K57" i="2"/>
  <c r="J57" i="2"/>
  <c r="I57" i="2"/>
  <c r="N56" i="2"/>
  <c r="M56" i="2"/>
  <c r="K56" i="2"/>
  <c r="L56" i="2" s="1"/>
  <c r="J56" i="2"/>
  <c r="I56" i="2"/>
  <c r="N55" i="2"/>
  <c r="M55" i="2"/>
  <c r="K55" i="2"/>
  <c r="L55" i="2" s="1"/>
  <c r="J55" i="2"/>
  <c r="I55" i="2"/>
  <c r="N54" i="2"/>
  <c r="M54" i="2"/>
  <c r="K54" i="2"/>
  <c r="J54" i="2"/>
  <c r="I54" i="2"/>
  <c r="N53" i="2"/>
  <c r="M53" i="2"/>
  <c r="K53" i="2"/>
  <c r="J53" i="2"/>
  <c r="I53" i="2"/>
  <c r="N52" i="2"/>
  <c r="M52" i="2"/>
  <c r="K52" i="2"/>
  <c r="L52" i="2" s="1"/>
  <c r="J52" i="2"/>
  <c r="I52" i="2"/>
  <c r="N51" i="2"/>
  <c r="M51" i="2"/>
  <c r="K51" i="2"/>
  <c r="L51" i="2" s="1"/>
  <c r="J51" i="2"/>
  <c r="I51" i="2"/>
  <c r="N50" i="2"/>
  <c r="M50" i="2"/>
  <c r="K50" i="2"/>
  <c r="J50" i="2"/>
  <c r="I50" i="2"/>
  <c r="N49" i="2"/>
  <c r="M49" i="2"/>
  <c r="K49" i="2"/>
  <c r="J49" i="2"/>
  <c r="I49" i="2"/>
  <c r="N48" i="2"/>
  <c r="M48" i="2"/>
  <c r="K48" i="2"/>
  <c r="L48" i="2" s="1"/>
  <c r="J48" i="2"/>
  <c r="I48" i="2"/>
  <c r="N47" i="2"/>
  <c r="M47" i="2"/>
  <c r="K47" i="2"/>
  <c r="L47" i="2" s="1"/>
  <c r="J47" i="2"/>
  <c r="I47" i="2"/>
  <c r="N46" i="2"/>
  <c r="M46" i="2"/>
  <c r="K46" i="2"/>
  <c r="J46" i="2"/>
  <c r="I46" i="2"/>
  <c r="N45" i="2"/>
  <c r="M45" i="2"/>
  <c r="K45" i="2"/>
  <c r="J45" i="2"/>
  <c r="I45" i="2"/>
  <c r="N44" i="2"/>
  <c r="M44" i="2"/>
  <c r="K44" i="2"/>
  <c r="L44" i="2" s="1"/>
  <c r="J44" i="2"/>
  <c r="I44" i="2"/>
  <c r="N43" i="2"/>
  <c r="M43" i="2"/>
  <c r="K43" i="2"/>
  <c r="L43" i="2" s="1"/>
  <c r="J43" i="2"/>
  <c r="I43" i="2"/>
  <c r="N42" i="2"/>
  <c r="M42" i="2"/>
  <c r="K42" i="2"/>
  <c r="J42" i="2"/>
  <c r="I42" i="2"/>
  <c r="N41" i="2"/>
  <c r="M41" i="2"/>
  <c r="K41" i="2"/>
  <c r="J41" i="2"/>
  <c r="I41" i="2"/>
  <c r="N40" i="2"/>
  <c r="M40" i="2"/>
  <c r="K40" i="2"/>
  <c r="L40" i="2" s="1"/>
  <c r="J40" i="2"/>
  <c r="I40" i="2"/>
  <c r="N39" i="2"/>
  <c r="M39" i="2"/>
  <c r="K39" i="2"/>
  <c r="L39" i="2" s="1"/>
  <c r="J39" i="2"/>
  <c r="I39" i="2"/>
  <c r="N38" i="2"/>
  <c r="M38" i="2"/>
  <c r="K38" i="2"/>
  <c r="J38" i="2"/>
  <c r="I38" i="2"/>
  <c r="N37" i="2"/>
  <c r="M37" i="2"/>
  <c r="K37" i="2"/>
  <c r="J37" i="2"/>
  <c r="I37" i="2"/>
  <c r="N36" i="2"/>
  <c r="M36" i="2"/>
  <c r="K36" i="2"/>
  <c r="L36" i="2" s="1"/>
  <c r="J36" i="2"/>
  <c r="I36" i="2"/>
  <c r="N35" i="2"/>
  <c r="M35" i="2"/>
  <c r="K35" i="2"/>
  <c r="L35" i="2" s="1"/>
  <c r="J35" i="2"/>
  <c r="I35" i="2"/>
  <c r="N34" i="2"/>
  <c r="M34" i="2"/>
  <c r="K34" i="2"/>
  <c r="J34" i="2"/>
  <c r="I34" i="2"/>
  <c r="N33" i="2"/>
  <c r="M33" i="2"/>
  <c r="K33" i="2"/>
  <c r="J33" i="2"/>
  <c r="I33" i="2"/>
  <c r="N32" i="2"/>
  <c r="M32" i="2"/>
  <c r="K32" i="2"/>
  <c r="L32" i="2" s="1"/>
  <c r="J32" i="2"/>
  <c r="I32" i="2"/>
  <c r="N31" i="2"/>
  <c r="M31" i="2"/>
  <c r="K31" i="2"/>
  <c r="L31" i="2" s="1"/>
  <c r="J31" i="2"/>
  <c r="I31" i="2"/>
  <c r="N30" i="2"/>
  <c r="M30" i="2"/>
  <c r="K30" i="2"/>
  <c r="J30" i="2"/>
  <c r="I30" i="2"/>
  <c r="N29" i="2"/>
  <c r="M29" i="2"/>
  <c r="K29" i="2"/>
  <c r="J29" i="2"/>
  <c r="I29" i="2"/>
  <c r="N28" i="2"/>
  <c r="M28" i="2"/>
  <c r="K28" i="2"/>
  <c r="L28" i="2" s="1"/>
  <c r="J28" i="2"/>
  <c r="I28" i="2"/>
  <c r="N27" i="2"/>
  <c r="M27" i="2"/>
  <c r="K27" i="2"/>
  <c r="L27" i="2" s="1"/>
  <c r="J27" i="2"/>
  <c r="I27" i="2"/>
  <c r="N26" i="2"/>
  <c r="M26" i="2"/>
  <c r="K26" i="2"/>
  <c r="J26" i="2"/>
  <c r="I26" i="2"/>
  <c r="N25" i="2"/>
  <c r="M25" i="2"/>
  <c r="K25" i="2"/>
  <c r="J25" i="2"/>
  <c r="I25" i="2"/>
  <c r="N24" i="2"/>
  <c r="M24" i="2"/>
  <c r="K24" i="2"/>
  <c r="L24" i="2" s="1"/>
  <c r="J24" i="2"/>
  <c r="I24" i="2"/>
  <c r="N23" i="2"/>
  <c r="M23" i="2"/>
  <c r="K23" i="2"/>
  <c r="L23" i="2" s="1"/>
  <c r="J23" i="2"/>
  <c r="I23" i="2"/>
  <c r="N22" i="2"/>
  <c r="M22" i="2"/>
  <c r="K22" i="2"/>
  <c r="J22" i="2"/>
  <c r="I22" i="2"/>
  <c r="N21" i="2"/>
  <c r="M21" i="2"/>
  <c r="K21" i="2"/>
  <c r="J21" i="2"/>
  <c r="I21" i="2"/>
  <c r="N20" i="2"/>
  <c r="M20" i="2"/>
  <c r="K20" i="2"/>
  <c r="L20" i="2" s="1"/>
  <c r="J20" i="2"/>
  <c r="I20" i="2"/>
  <c r="N19" i="2"/>
  <c r="M19" i="2"/>
  <c r="K19" i="2"/>
  <c r="L19" i="2" s="1"/>
  <c r="J19" i="2"/>
  <c r="I19" i="2"/>
  <c r="N18" i="2"/>
  <c r="M18" i="2"/>
  <c r="K18" i="2"/>
  <c r="J18" i="2"/>
  <c r="I18" i="2"/>
  <c r="N17" i="2"/>
  <c r="M17" i="2"/>
  <c r="K17" i="2"/>
  <c r="J17" i="2"/>
  <c r="I17" i="2"/>
  <c r="N16" i="2"/>
  <c r="M16" i="2"/>
  <c r="K16" i="2"/>
  <c r="L16" i="2" s="1"/>
  <c r="J16" i="2"/>
  <c r="I16" i="2"/>
  <c r="N15" i="2"/>
  <c r="M15" i="2"/>
  <c r="K15" i="2"/>
  <c r="L15" i="2" s="1"/>
  <c r="J15" i="2"/>
  <c r="I15" i="2"/>
  <c r="N14" i="2"/>
  <c r="M14" i="2"/>
  <c r="K14" i="2"/>
  <c r="J14" i="2"/>
  <c r="I14" i="2"/>
  <c r="N13" i="2"/>
  <c r="M13" i="2"/>
  <c r="K13" i="2"/>
  <c r="J13" i="2"/>
  <c r="I13" i="2"/>
  <c r="N12" i="2"/>
  <c r="M12" i="2"/>
  <c r="K12" i="2"/>
  <c r="L12" i="2" s="1"/>
  <c r="J12" i="2"/>
  <c r="I12" i="2"/>
  <c r="N11" i="2"/>
  <c r="M11" i="2"/>
  <c r="K11" i="2"/>
  <c r="L11" i="2" s="1"/>
  <c r="J11" i="2"/>
  <c r="I11" i="2"/>
  <c r="N10" i="2"/>
  <c r="M10" i="2"/>
  <c r="K10" i="2"/>
  <c r="J10" i="2"/>
  <c r="I10" i="2"/>
  <c r="N9" i="2"/>
  <c r="M9" i="2"/>
  <c r="K9" i="2"/>
  <c r="J9" i="2"/>
  <c r="I9" i="2"/>
  <c r="N8" i="2"/>
  <c r="M8" i="2"/>
  <c r="K8" i="2"/>
  <c r="L8" i="2" s="1"/>
  <c r="J8" i="2"/>
  <c r="I8" i="2"/>
  <c r="N7" i="2"/>
  <c r="M7" i="2"/>
  <c r="K7" i="2"/>
  <c r="L7" i="2" s="1"/>
  <c r="J7" i="2"/>
  <c r="I7" i="2"/>
  <c r="N6" i="2"/>
  <c r="M6" i="2"/>
  <c r="K6" i="2"/>
  <c r="J6" i="2"/>
  <c r="I6" i="2"/>
  <c r="N5" i="2"/>
  <c r="M5" i="2"/>
  <c r="K5" i="2"/>
  <c r="J5" i="2"/>
  <c r="I5" i="2"/>
  <c r="N4" i="2"/>
  <c r="M4" i="2"/>
  <c r="K4" i="2"/>
  <c r="L4" i="2" s="1"/>
  <c r="J4" i="2"/>
  <c r="I4" i="2"/>
  <c r="N3" i="2"/>
  <c r="M3" i="2"/>
  <c r="K3" i="2"/>
  <c r="L3" i="2" s="1"/>
  <c r="J3" i="2"/>
  <c r="I3" i="2"/>
  <c r="H71" i="36"/>
  <c r="G71" i="36"/>
  <c r="E71" i="36"/>
  <c r="C71" i="36"/>
  <c r="H70" i="36"/>
  <c r="G70" i="36"/>
  <c r="E70" i="36"/>
  <c r="C70" i="36"/>
  <c r="H69" i="36"/>
  <c r="G69" i="36"/>
  <c r="E69" i="36"/>
  <c r="C69" i="36"/>
  <c r="H68" i="36"/>
  <c r="G68" i="36"/>
  <c r="E68" i="36"/>
  <c r="C68" i="36"/>
  <c r="H67" i="36"/>
  <c r="G67" i="36"/>
  <c r="E67" i="36"/>
  <c r="C67" i="36"/>
  <c r="H66" i="36"/>
  <c r="G66" i="36"/>
  <c r="E66" i="36"/>
  <c r="C66" i="36"/>
  <c r="H65" i="36"/>
  <c r="G65" i="36"/>
  <c r="E65" i="36"/>
  <c r="C65" i="36"/>
  <c r="H64" i="36"/>
  <c r="G64" i="36"/>
  <c r="E64" i="36"/>
  <c r="C64" i="36"/>
  <c r="H63" i="36"/>
  <c r="G63" i="36"/>
  <c r="E63" i="36"/>
  <c r="C63" i="36"/>
  <c r="H62" i="36"/>
  <c r="G62" i="36"/>
  <c r="E62" i="36"/>
  <c r="C62" i="36"/>
  <c r="H61" i="36"/>
  <c r="G61" i="36"/>
  <c r="E61" i="36"/>
  <c r="C61" i="36"/>
  <c r="H60" i="36"/>
  <c r="G60" i="36"/>
  <c r="E60" i="36"/>
  <c r="C60" i="36"/>
  <c r="H59" i="36"/>
  <c r="G59" i="36"/>
  <c r="E59" i="36"/>
  <c r="C59" i="36"/>
  <c r="H58" i="36"/>
  <c r="G58" i="36"/>
  <c r="E58" i="36"/>
  <c r="C58" i="36"/>
  <c r="H57" i="36"/>
  <c r="G57" i="36"/>
  <c r="E57" i="36"/>
  <c r="C57" i="36"/>
  <c r="H56" i="36"/>
  <c r="G56" i="36"/>
  <c r="E56" i="36"/>
  <c r="C56" i="36"/>
  <c r="H55" i="36"/>
  <c r="G55" i="36"/>
  <c r="E55" i="36"/>
  <c r="C55" i="36"/>
  <c r="H54" i="36"/>
  <c r="G54" i="36"/>
  <c r="E54" i="36"/>
  <c r="C54" i="36"/>
  <c r="H53" i="36"/>
  <c r="G53" i="36"/>
  <c r="E53" i="36"/>
  <c r="C53" i="36"/>
  <c r="H52" i="36"/>
  <c r="G52" i="36"/>
  <c r="E52" i="36"/>
  <c r="C52" i="36"/>
  <c r="H51" i="36"/>
  <c r="G51" i="36"/>
  <c r="E51" i="36"/>
  <c r="C51" i="36"/>
  <c r="H50" i="36"/>
  <c r="G50" i="36"/>
  <c r="E50" i="36"/>
  <c r="C50" i="36"/>
  <c r="H49" i="36"/>
  <c r="G49" i="36"/>
  <c r="E49" i="36"/>
  <c r="C49" i="36"/>
  <c r="H48" i="36"/>
  <c r="G48" i="36"/>
  <c r="E48" i="36"/>
  <c r="C48" i="36"/>
  <c r="H47" i="36"/>
  <c r="G47" i="36"/>
  <c r="E47" i="36"/>
  <c r="C47" i="36"/>
  <c r="H46" i="36"/>
  <c r="G46" i="36"/>
  <c r="E46" i="36"/>
  <c r="C46" i="36"/>
  <c r="H45" i="36"/>
  <c r="G45" i="36"/>
  <c r="E45" i="36"/>
  <c r="C45" i="36"/>
  <c r="H44" i="36"/>
  <c r="G44" i="36"/>
  <c r="E44" i="36"/>
  <c r="C44" i="36"/>
  <c r="H43" i="36"/>
  <c r="G43" i="36"/>
  <c r="E43" i="36"/>
  <c r="C43" i="36"/>
  <c r="H42" i="36"/>
  <c r="G42" i="36"/>
  <c r="E42" i="36"/>
  <c r="C42" i="36"/>
  <c r="H41" i="36"/>
  <c r="G41" i="36"/>
  <c r="E41" i="36"/>
  <c r="C41" i="36"/>
  <c r="H40" i="36"/>
  <c r="G40" i="36"/>
  <c r="E40" i="36"/>
  <c r="C40" i="36"/>
  <c r="H39" i="36"/>
  <c r="G39" i="36"/>
  <c r="E39" i="36"/>
  <c r="C39" i="36"/>
  <c r="H38" i="36"/>
  <c r="G38" i="36"/>
  <c r="E38" i="36"/>
  <c r="C38" i="36"/>
  <c r="H37" i="36"/>
  <c r="G37" i="36"/>
  <c r="E37" i="36"/>
  <c r="C37" i="36"/>
  <c r="H36" i="36"/>
  <c r="G36" i="36"/>
  <c r="E36" i="36"/>
  <c r="C36" i="36"/>
  <c r="H35" i="36"/>
  <c r="G35" i="36"/>
  <c r="E35" i="36"/>
  <c r="C35" i="36"/>
  <c r="H34" i="36"/>
  <c r="G34" i="36"/>
  <c r="E34" i="36"/>
  <c r="C34" i="36"/>
  <c r="H33" i="36"/>
  <c r="G33" i="36"/>
  <c r="E33" i="36"/>
  <c r="C33" i="36"/>
  <c r="H32" i="36"/>
  <c r="G32" i="36"/>
  <c r="E32" i="36"/>
  <c r="C32" i="36"/>
  <c r="H31" i="36"/>
  <c r="G31" i="36"/>
  <c r="E31" i="36"/>
  <c r="C31" i="36"/>
  <c r="H30" i="36"/>
  <c r="G30" i="36"/>
  <c r="E30" i="36"/>
  <c r="C30" i="36"/>
  <c r="H29" i="36"/>
  <c r="G29" i="36"/>
  <c r="E29" i="36"/>
  <c r="C29" i="36"/>
  <c r="H28" i="36"/>
  <c r="G28" i="36"/>
  <c r="E28" i="36"/>
  <c r="C28" i="36"/>
  <c r="H27" i="36"/>
  <c r="G27" i="36"/>
  <c r="E27" i="36"/>
  <c r="C27" i="36"/>
  <c r="H26" i="36"/>
  <c r="G26" i="36"/>
  <c r="E26" i="36"/>
  <c r="C26" i="36"/>
  <c r="H25" i="36"/>
  <c r="G25" i="36"/>
  <c r="E25" i="36"/>
  <c r="C25" i="36"/>
  <c r="H24" i="36"/>
  <c r="G24" i="36"/>
  <c r="E24" i="36"/>
  <c r="C24" i="36"/>
  <c r="H23" i="36"/>
  <c r="G23" i="36"/>
  <c r="E23" i="36"/>
  <c r="C23" i="36"/>
  <c r="H22" i="36"/>
  <c r="G22" i="36"/>
  <c r="E22" i="36"/>
  <c r="C22" i="36"/>
  <c r="H21" i="36"/>
  <c r="G21" i="36"/>
  <c r="E21" i="36"/>
  <c r="C21" i="36"/>
  <c r="H20" i="36"/>
  <c r="G20" i="36"/>
  <c r="E20" i="36"/>
  <c r="C20" i="36"/>
  <c r="H19" i="36"/>
  <c r="G19" i="36"/>
  <c r="E19" i="36"/>
  <c r="C19" i="36"/>
  <c r="H18" i="36"/>
  <c r="G18" i="36"/>
  <c r="E18" i="36"/>
  <c r="C18" i="36"/>
  <c r="H17" i="36"/>
  <c r="G17" i="36"/>
  <c r="E17" i="36"/>
  <c r="C17" i="36"/>
  <c r="H16" i="36"/>
  <c r="G16" i="36"/>
  <c r="E16" i="36"/>
  <c r="C16" i="36"/>
  <c r="H15" i="36"/>
  <c r="G15" i="36"/>
  <c r="E15" i="36"/>
  <c r="C15" i="36"/>
  <c r="H14" i="36"/>
  <c r="G14" i="36"/>
  <c r="E14" i="36"/>
  <c r="C14" i="36"/>
  <c r="H13" i="36"/>
  <c r="G13" i="36"/>
  <c r="E13" i="36"/>
  <c r="C13" i="36"/>
  <c r="H12" i="36"/>
  <c r="G12" i="36"/>
  <c r="E12" i="36"/>
  <c r="C12" i="36"/>
  <c r="H11" i="36"/>
  <c r="G11" i="36"/>
  <c r="E11" i="36"/>
  <c r="C11" i="36"/>
  <c r="H10" i="36"/>
  <c r="G10" i="36"/>
  <c r="E10" i="36"/>
  <c r="C10" i="36"/>
  <c r="H9" i="36"/>
  <c r="G9" i="36"/>
  <c r="E9" i="36"/>
  <c r="C9" i="36"/>
  <c r="H8" i="36"/>
  <c r="G8" i="36"/>
  <c r="E8" i="36"/>
  <c r="C8" i="36"/>
  <c r="H7" i="36"/>
  <c r="G7" i="36"/>
  <c r="E7" i="36"/>
  <c r="C7" i="36"/>
  <c r="H6" i="36"/>
  <c r="G6" i="36"/>
  <c r="E6" i="36"/>
  <c r="C6" i="36"/>
  <c r="H5" i="36"/>
  <c r="G5" i="36"/>
  <c r="E5" i="36"/>
  <c r="C5" i="36"/>
  <c r="H4" i="36"/>
  <c r="G4" i="36"/>
  <c r="E4" i="36"/>
  <c r="C4" i="36"/>
  <c r="H3" i="36"/>
  <c r="G3" i="36"/>
  <c r="E3" i="36"/>
  <c r="C3" i="36"/>
  <c r="H2" i="36"/>
  <c r="G2" i="36"/>
  <c r="E2" i="36"/>
  <c r="C2" i="36"/>
  <c r="I122" i="27"/>
  <c r="G122" i="27"/>
  <c r="E122" i="27"/>
  <c r="C122" i="27"/>
  <c r="I121" i="27"/>
  <c r="G121" i="27"/>
  <c r="E121" i="27"/>
  <c r="C121" i="27"/>
  <c r="I120" i="27"/>
  <c r="G120" i="27"/>
  <c r="E120" i="27"/>
  <c r="C120" i="27"/>
  <c r="I119" i="27"/>
  <c r="G119" i="27"/>
  <c r="E119" i="27"/>
  <c r="C119" i="27"/>
  <c r="I118" i="27"/>
  <c r="G118" i="27"/>
  <c r="E118" i="27"/>
  <c r="C118" i="27"/>
  <c r="I117" i="27"/>
  <c r="G117" i="27"/>
  <c r="E117" i="27"/>
  <c r="C117" i="27"/>
  <c r="I116" i="27"/>
  <c r="G116" i="27"/>
  <c r="E116" i="27"/>
  <c r="C116" i="27"/>
  <c r="I115" i="27"/>
  <c r="G115" i="27"/>
  <c r="E115" i="27"/>
  <c r="C115" i="27"/>
  <c r="I114" i="27"/>
  <c r="G114" i="27"/>
  <c r="E114" i="27"/>
  <c r="C114" i="27"/>
  <c r="I113" i="27"/>
  <c r="G113" i="27"/>
  <c r="E113" i="27"/>
  <c r="C113" i="27"/>
  <c r="I112" i="27"/>
  <c r="G112" i="27"/>
  <c r="E112" i="27"/>
  <c r="C112" i="27"/>
  <c r="I111" i="27"/>
  <c r="G111" i="27"/>
  <c r="E111" i="27"/>
  <c r="C111" i="27"/>
  <c r="I110" i="27"/>
  <c r="G110" i="27"/>
  <c r="E110" i="27"/>
  <c r="C110" i="27"/>
  <c r="I109" i="27"/>
  <c r="G109" i="27"/>
  <c r="E109" i="27"/>
  <c r="C109" i="27"/>
  <c r="I108" i="27"/>
  <c r="G108" i="27"/>
  <c r="E108" i="27"/>
  <c r="C108" i="27"/>
  <c r="I107" i="27"/>
  <c r="G107" i="27"/>
  <c r="E107" i="27"/>
  <c r="C107" i="27"/>
  <c r="I106" i="27"/>
  <c r="G106" i="27"/>
  <c r="E106" i="27"/>
  <c r="C106" i="27"/>
  <c r="I105" i="27"/>
  <c r="G105" i="27"/>
  <c r="E105" i="27"/>
  <c r="C105" i="27"/>
  <c r="I104" i="27"/>
  <c r="G104" i="27"/>
  <c r="E104" i="27"/>
  <c r="C104" i="27"/>
  <c r="I103" i="27"/>
  <c r="G103" i="27"/>
  <c r="E103" i="27"/>
  <c r="C103" i="27"/>
  <c r="I102" i="27"/>
  <c r="G102" i="27"/>
  <c r="E102" i="27"/>
  <c r="C102" i="27"/>
  <c r="I101" i="27"/>
  <c r="G101" i="27"/>
  <c r="E101" i="27"/>
  <c r="C101" i="27"/>
  <c r="I100" i="27"/>
  <c r="G100" i="27"/>
  <c r="E100" i="27"/>
  <c r="C100" i="27"/>
  <c r="I99" i="27"/>
  <c r="G99" i="27"/>
  <c r="E99" i="27"/>
  <c r="C99" i="27"/>
  <c r="I98" i="27"/>
  <c r="G98" i="27"/>
  <c r="E98" i="27"/>
  <c r="C98" i="27"/>
  <c r="I97" i="27"/>
  <c r="G97" i="27"/>
  <c r="E97" i="27"/>
  <c r="C97" i="27"/>
  <c r="I96" i="27"/>
  <c r="G96" i="27"/>
  <c r="E96" i="27"/>
  <c r="C96" i="27"/>
  <c r="I95" i="27"/>
  <c r="G95" i="27"/>
  <c r="E95" i="27"/>
  <c r="C95" i="27"/>
  <c r="I94" i="27"/>
  <c r="G94" i="27"/>
  <c r="E94" i="27"/>
  <c r="C94" i="27"/>
  <c r="I93" i="27"/>
  <c r="G93" i="27"/>
  <c r="E93" i="27"/>
  <c r="C93" i="27"/>
  <c r="I92" i="27"/>
  <c r="G92" i="27"/>
  <c r="E92" i="27"/>
  <c r="C92" i="27"/>
  <c r="I91" i="27"/>
  <c r="G91" i="27"/>
  <c r="E91" i="27"/>
  <c r="C91" i="27"/>
  <c r="I90" i="27"/>
  <c r="G90" i="27"/>
  <c r="E90" i="27"/>
  <c r="C90" i="27"/>
  <c r="I89" i="27"/>
  <c r="G89" i="27"/>
  <c r="E89" i="27"/>
  <c r="C89" i="27"/>
  <c r="I88" i="27"/>
  <c r="G88" i="27"/>
  <c r="E88" i="27"/>
  <c r="C88" i="27"/>
  <c r="I87" i="27"/>
  <c r="G87" i="27"/>
  <c r="E87" i="27"/>
  <c r="C87" i="27"/>
  <c r="I86" i="27"/>
  <c r="G86" i="27"/>
  <c r="E86" i="27"/>
  <c r="C86" i="27"/>
  <c r="I85" i="27"/>
  <c r="G85" i="27"/>
  <c r="E85" i="27"/>
  <c r="C85" i="27"/>
  <c r="I84" i="27"/>
  <c r="G84" i="27"/>
  <c r="E84" i="27"/>
  <c r="C84" i="27"/>
  <c r="I83" i="27"/>
  <c r="G83" i="27"/>
  <c r="E83" i="27"/>
  <c r="C83" i="27"/>
  <c r="I82" i="27"/>
  <c r="G82" i="27"/>
  <c r="E82" i="27"/>
  <c r="C82" i="27"/>
  <c r="I81" i="27"/>
  <c r="G81" i="27"/>
  <c r="E81" i="27"/>
  <c r="C81" i="27"/>
  <c r="I80" i="27"/>
  <c r="G80" i="27"/>
  <c r="E80" i="27"/>
  <c r="C80" i="27"/>
  <c r="I79" i="27"/>
  <c r="G79" i="27"/>
  <c r="E79" i="27"/>
  <c r="C79" i="27"/>
  <c r="I78" i="27"/>
  <c r="G78" i="27"/>
  <c r="E78" i="27"/>
  <c r="C78" i="27"/>
  <c r="I77" i="27"/>
  <c r="G77" i="27"/>
  <c r="E77" i="27"/>
  <c r="C77" i="27"/>
  <c r="I76" i="27"/>
  <c r="G76" i="27"/>
  <c r="E76" i="27"/>
  <c r="C76" i="27"/>
  <c r="I75" i="27"/>
  <c r="G75" i="27"/>
  <c r="E75" i="27"/>
  <c r="C75" i="27"/>
  <c r="I74" i="27"/>
  <c r="G74" i="27"/>
  <c r="E74" i="27"/>
  <c r="C74" i="27"/>
  <c r="I73" i="27"/>
  <c r="G73" i="27"/>
  <c r="E73" i="27"/>
  <c r="C73" i="27"/>
  <c r="I72" i="27"/>
  <c r="G72" i="27"/>
  <c r="E72" i="27"/>
  <c r="C72" i="27"/>
  <c r="I71" i="27"/>
  <c r="G71" i="27"/>
  <c r="E71" i="27"/>
  <c r="C71" i="27"/>
  <c r="I70" i="27"/>
  <c r="G70" i="27"/>
  <c r="E70" i="27"/>
  <c r="C70" i="27"/>
  <c r="I69" i="27"/>
  <c r="G69" i="27"/>
  <c r="E69" i="27"/>
  <c r="C69" i="27"/>
  <c r="I68" i="27"/>
  <c r="G68" i="27"/>
  <c r="E68" i="27"/>
  <c r="C68" i="27"/>
  <c r="I67" i="27"/>
  <c r="G67" i="27"/>
  <c r="E67" i="27"/>
  <c r="C67" i="27"/>
  <c r="I66" i="27"/>
  <c r="G66" i="27"/>
  <c r="E66" i="27"/>
  <c r="C66" i="27"/>
  <c r="I65" i="27"/>
  <c r="G65" i="27"/>
  <c r="E65" i="27"/>
  <c r="C65" i="27"/>
  <c r="I64" i="27"/>
  <c r="G64" i="27"/>
  <c r="E64" i="27"/>
  <c r="C64" i="27"/>
  <c r="I63" i="27"/>
  <c r="G63" i="27"/>
  <c r="E63" i="27"/>
  <c r="C63" i="27"/>
  <c r="I62" i="27"/>
  <c r="G62" i="27"/>
  <c r="E62" i="27"/>
  <c r="C62" i="27"/>
  <c r="I61" i="27"/>
  <c r="G61" i="27"/>
  <c r="E61" i="27"/>
  <c r="C61" i="27"/>
  <c r="I60" i="27"/>
  <c r="G60" i="27"/>
  <c r="E60" i="27"/>
  <c r="C60" i="27"/>
  <c r="I59" i="27"/>
  <c r="G59" i="27"/>
  <c r="E59" i="27"/>
  <c r="C59" i="27"/>
  <c r="I58" i="27"/>
  <c r="G58" i="27"/>
  <c r="E58" i="27"/>
  <c r="C58" i="27"/>
  <c r="I57" i="27"/>
  <c r="G57" i="27"/>
  <c r="E57" i="27"/>
  <c r="C57" i="27"/>
  <c r="I56" i="27"/>
  <c r="G56" i="27"/>
  <c r="E56" i="27"/>
  <c r="C56" i="27"/>
  <c r="I55" i="27"/>
  <c r="G55" i="27"/>
  <c r="E55" i="27"/>
  <c r="C55" i="27"/>
  <c r="I54" i="27"/>
  <c r="G54" i="27"/>
  <c r="E54" i="27"/>
  <c r="C54" i="27"/>
  <c r="I53" i="27"/>
  <c r="G53" i="27"/>
  <c r="E53" i="27"/>
  <c r="C53" i="27"/>
  <c r="I52" i="27"/>
  <c r="G52" i="27"/>
  <c r="E52" i="27"/>
  <c r="C52" i="27"/>
  <c r="I51" i="27"/>
  <c r="G51" i="27"/>
  <c r="E51" i="27"/>
  <c r="C51" i="27"/>
  <c r="I50" i="27"/>
  <c r="G50" i="27"/>
  <c r="E50" i="27"/>
  <c r="C50" i="27"/>
  <c r="I49" i="27"/>
  <c r="G49" i="27"/>
  <c r="E49" i="27"/>
  <c r="C49" i="27"/>
  <c r="I48" i="27"/>
  <c r="G48" i="27"/>
  <c r="E48" i="27"/>
  <c r="C48" i="27"/>
  <c r="I47" i="27"/>
  <c r="G47" i="27"/>
  <c r="E47" i="27"/>
  <c r="C47" i="27"/>
  <c r="I46" i="27"/>
  <c r="G46" i="27"/>
  <c r="E46" i="27"/>
  <c r="C46" i="27"/>
  <c r="I45" i="27"/>
  <c r="G45" i="27"/>
  <c r="E45" i="27"/>
  <c r="C45" i="27"/>
  <c r="I44" i="27"/>
  <c r="G44" i="27"/>
  <c r="E44" i="27"/>
  <c r="C44" i="27"/>
  <c r="I43" i="27"/>
  <c r="G43" i="27"/>
  <c r="E43" i="27"/>
  <c r="C43" i="27"/>
  <c r="I42" i="27"/>
  <c r="G42" i="27"/>
  <c r="E42" i="27"/>
  <c r="C42" i="27"/>
  <c r="I41" i="27"/>
  <c r="G41" i="27"/>
  <c r="E41" i="27"/>
  <c r="C41" i="27"/>
  <c r="I40" i="27"/>
  <c r="G40" i="27"/>
  <c r="E40" i="27"/>
  <c r="C40" i="27"/>
  <c r="I39" i="27"/>
  <c r="G39" i="27"/>
  <c r="E39" i="27"/>
  <c r="C39" i="27"/>
  <c r="I38" i="27"/>
  <c r="G38" i="27"/>
  <c r="E38" i="27"/>
  <c r="C38" i="27"/>
  <c r="I37" i="27"/>
  <c r="G37" i="27"/>
  <c r="E37" i="27"/>
  <c r="C37" i="27"/>
  <c r="I36" i="27"/>
  <c r="G36" i="27"/>
  <c r="E36" i="27"/>
  <c r="C36" i="27"/>
  <c r="I35" i="27"/>
  <c r="G35" i="27"/>
  <c r="E35" i="27"/>
  <c r="C35" i="27"/>
  <c r="I34" i="27"/>
  <c r="G34" i="27"/>
  <c r="E34" i="27"/>
  <c r="C34" i="27"/>
  <c r="I33" i="27"/>
  <c r="G33" i="27"/>
  <c r="E33" i="27"/>
  <c r="C33" i="27"/>
  <c r="I32" i="27"/>
  <c r="G32" i="27"/>
  <c r="E32" i="27"/>
  <c r="C32" i="27"/>
  <c r="I31" i="27"/>
  <c r="G31" i="27"/>
  <c r="E31" i="27"/>
  <c r="C31" i="27"/>
  <c r="I30" i="27"/>
  <c r="G30" i="27"/>
  <c r="E30" i="27"/>
  <c r="C30" i="27"/>
  <c r="I29" i="27"/>
  <c r="G29" i="27"/>
  <c r="E29" i="27"/>
  <c r="C29" i="27"/>
  <c r="I28" i="27"/>
  <c r="G28" i="27"/>
  <c r="E28" i="27"/>
  <c r="C28" i="27"/>
  <c r="I27" i="27"/>
  <c r="G27" i="27"/>
  <c r="E27" i="27"/>
  <c r="C27" i="27"/>
  <c r="I26" i="27"/>
  <c r="G26" i="27"/>
  <c r="E26" i="27"/>
  <c r="C26" i="27"/>
  <c r="I25" i="27"/>
  <c r="G25" i="27"/>
  <c r="E25" i="27"/>
  <c r="C25" i="27"/>
  <c r="I24" i="27"/>
  <c r="G24" i="27"/>
  <c r="E24" i="27"/>
  <c r="C24" i="27"/>
  <c r="I23" i="27"/>
  <c r="G23" i="27"/>
  <c r="E23" i="27"/>
  <c r="C23" i="27"/>
  <c r="I22" i="27"/>
  <c r="G22" i="27"/>
  <c r="E22" i="27"/>
  <c r="C22" i="27"/>
  <c r="I21" i="27"/>
  <c r="G21" i="27"/>
  <c r="E21" i="27"/>
  <c r="C21" i="27"/>
  <c r="I20" i="27"/>
  <c r="G20" i="27"/>
  <c r="E20" i="27"/>
  <c r="C20" i="27"/>
  <c r="I19" i="27"/>
  <c r="G19" i="27"/>
  <c r="E19" i="27"/>
  <c r="C19" i="27"/>
  <c r="I18" i="27"/>
  <c r="G18" i="27"/>
  <c r="E18" i="27"/>
  <c r="C18" i="27"/>
  <c r="I17" i="27"/>
  <c r="G17" i="27"/>
  <c r="E17" i="27"/>
  <c r="C17" i="27"/>
  <c r="I16" i="27"/>
  <c r="G16" i="27"/>
  <c r="E16" i="27"/>
  <c r="C16" i="27"/>
  <c r="I15" i="27"/>
  <c r="G15" i="27"/>
  <c r="E15" i="27"/>
  <c r="C15" i="27"/>
  <c r="I14" i="27"/>
  <c r="G14" i="27"/>
  <c r="E14" i="27"/>
  <c r="C14" i="27"/>
  <c r="I13" i="27"/>
  <c r="G13" i="27"/>
  <c r="E13" i="27"/>
  <c r="C13" i="27"/>
  <c r="I12" i="27"/>
  <c r="G12" i="27"/>
  <c r="E12" i="27"/>
  <c r="C12" i="27"/>
  <c r="I11" i="27"/>
  <c r="G11" i="27"/>
  <c r="E11" i="27"/>
  <c r="C11" i="27"/>
  <c r="I10" i="27"/>
  <c r="G10" i="27"/>
  <c r="E10" i="27"/>
  <c r="C10" i="27"/>
  <c r="I9" i="27"/>
  <c r="G9" i="27"/>
  <c r="E9" i="27"/>
  <c r="C9" i="27"/>
  <c r="I8" i="27"/>
  <c r="G8" i="27"/>
  <c r="E8" i="27"/>
  <c r="C8" i="27"/>
  <c r="I7" i="27"/>
  <c r="G7" i="27"/>
  <c r="E7" i="27"/>
  <c r="C7" i="27"/>
  <c r="I6" i="27"/>
  <c r="G6" i="27"/>
  <c r="E6" i="27"/>
  <c r="C6" i="27"/>
  <c r="I5" i="27"/>
  <c r="G5" i="27"/>
  <c r="E5" i="27"/>
  <c r="C5" i="27"/>
  <c r="I4" i="27"/>
  <c r="G4" i="27"/>
  <c r="E4" i="27"/>
  <c r="C4" i="27"/>
  <c r="I3" i="27"/>
  <c r="G3" i="27"/>
  <c r="E3" i="27"/>
  <c r="C3" i="27"/>
  <c r="I2" i="27"/>
  <c r="G2" i="27"/>
  <c r="E2" i="27"/>
  <c r="C2" i="27"/>
  <c r="L3" i="5" l="1"/>
  <c r="L7" i="5"/>
  <c r="L11" i="5"/>
  <c r="L15" i="5"/>
  <c r="L19" i="5"/>
  <c r="L6" i="5"/>
  <c r="L10" i="5"/>
  <c r="L14" i="5"/>
  <c r="L18" i="5"/>
  <c r="L22" i="5"/>
  <c r="L26" i="5"/>
  <c r="L30" i="5"/>
  <c r="L34" i="5"/>
  <c r="L38" i="5"/>
  <c r="L42" i="5"/>
  <c r="L46" i="5"/>
  <c r="L50" i="5"/>
  <c r="L54" i="5"/>
  <c r="L58" i="5"/>
  <c r="L62" i="5"/>
  <c r="L66" i="5"/>
  <c r="L70" i="5"/>
  <c r="L74" i="5"/>
  <c r="L78" i="5"/>
  <c r="L82" i="5"/>
  <c r="L86" i="5"/>
  <c r="L90" i="5"/>
  <c r="L5" i="5"/>
  <c r="L9" i="5"/>
  <c r="L13" i="5"/>
  <c r="L17" i="5"/>
  <c r="L21" i="5"/>
  <c r="L5" i="17"/>
  <c r="L9" i="17"/>
  <c r="L13" i="17"/>
  <c r="L17" i="17"/>
  <c r="L21" i="17"/>
  <c r="L25" i="17"/>
  <c r="L29" i="17"/>
  <c r="L33" i="17"/>
  <c r="L37" i="17"/>
  <c r="L41" i="17"/>
  <c r="L45" i="17"/>
  <c r="L49" i="17"/>
  <c r="L53" i="17"/>
  <c r="L57" i="17"/>
  <c r="L61" i="17"/>
  <c r="L65" i="17"/>
  <c r="L69" i="17"/>
  <c r="L73" i="17"/>
  <c r="L77" i="17"/>
  <c r="L81" i="17"/>
  <c r="L17" i="24"/>
  <c r="L25" i="24"/>
  <c r="L33" i="24"/>
  <c r="L41" i="24"/>
  <c r="L53" i="24"/>
  <c r="L57" i="24"/>
  <c r="L69" i="24"/>
  <c r="L73" i="24"/>
  <c r="L77" i="24"/>
  <c r="L81" i="24"/>
  <c r="L6" i="24"/>
  <c r="L10" i="24"/>
  <c r="L18" i="24"/>
  <c r="L5" i="24"/>
  <c r="L9" i="24"/>
  <c r="L13" i="24"/>
  <c r="L21" i="24"/>
  <c r="L29" i="24"/>
  <c r="L37" i="24"/>
  <c r="L45" i="24"/>
  <c r="L49" i="24"/>
  <c r="L61" i="24"/>
  <c r="L65" i="24"/>
  <c r="L14" i="24"/>
  <c r="L22" i="24"/>
  <c r="L26" i="24"/>
  <c r="L30" i="24"/>
  <c r="L34" i="24"/>
  <c r="L38" i="24"/>
  <c r="L42" i="24"/>
  <c r="L46" i="24"/>
  <c r="L50" i="24"/>
  <c r="L54" i="24"/>
  <c r="L58" i="24"/>
  <c r="L62" i="24"/>
  <c r="L66" i="24"/>
  <c r="L33" i="3"/>
  <c r="L37" i="3"/>
  <c r="L41" i="3"/>
  <c r="L45" i="3"/>
  <c r="L49" i="3"/>
  <c r="L53" i="3"/>
  <c r="L57" i="3"/>
  <c r="L61" i="3"/>
  <c r="L14" i="3"/>
  <c r="L18" i="3"/>
  <c r="L22" i="3"/>
  <c r="L26" i="3"/>
  <c r="L30" i="3"/>
  <c r="L34" i="3"/>
  <c r="L38" i="3"/>
  <c r="L42" i="3"/>
  <c r="L46" i="3"/>
  <c r="L5" i="3"/>
  <c r="L9" i="3"/>
  <c r="L13" i="3"/>
  <c r="L16" i="3"/>
  <c r="L20" i="3"/>
  <c r="L24" i="3"/>
  <c r="L28" i="3"/>
  <c r="L50" i="3"/>
  <c r="L54" i="3"/>
  <c r="L58" i="3"/>
  <c r="L65" i="3"/>
  <c r="L69" i="3"/>
  <c r="L73" i="3"/>
  <c r="L77" i="3"/>
  <c r="L81" i="3"/>
  <c r="L3" i="24"/>
  <c r="L7" i="24"/>
  <c r="L11" i="24"/>
  <c r="L15" i="24"/>
  <c r="L19" i="24"/>
  <c r="L23" i="24"/>
  <c r="L27" i="24"/>
  <c r="L31" i="24"/>
  <c r="L35" i="24"/>
  <c r="L39" i="24"/>
  <c r="L43" i="24"/>
  <c r="L47" i="24"/>
  <c r="L51" i="24"/>
  <c r="L55" i="24"/>
  <c r="L59" i="24"/>
  <c r="L63" i="24"/>
  <c r="L67" i="24"/>
  <c r="M5" i="30"/>
  <c r="M9" i="30"/>
  <c r="M13" i="30"/>
  <c r="M17" i="30"/>
  <c r="M21" i="30"/>
  <c r="M25" i="30"/>
  <c r="M29" i="30"/>
  <c r="M33" i="30"/>
  <c r="M37" i="30"/>
  <c r="M41" i="30"/>
  <c r="M45" i="30"/>
  <c r="M49" i="30"/>
  <c r="M53" i="30"/>
  <c r="M57" i="30"/>
  <c r="M61" i="30"/>
  <c r="M65" i="30"/>
  <c r="M69" i="30"/>
  <c r="M73" i="30"/>
  <c r="M77" i="30"/>
  <c r="M81" i="30"/>
  <c r="L6" i="3"/>
  <c r="L10" i="3"/>
  <c r="L17" i="3"/>
  <c r="L21" i="3"/>
  <c r="L25" i="3"/>
  <c r="L29" i="3"/>
  <c r="L32" i="3"/>
  <c r="L36" i="3"/>
  <c r="L40" i="3"/>
  <c r="L44" i="3"/>
  <c r="L62" i="3"/>
  <c r="L66" i="3"/>
  <c r="L70" i="3"/>
  <c r="L74" i="3"/>
  <c r="L78" i="3"/>
  <c r="L82" i="3"/>
  <c r="M6" i="30"/>
  <c r="M10" i="30"/>
  <c r="M14" i="30"/>
  <c r="M18" i="30"/>
  <c r="M22" i="30"/>
  <c r="M26" i="30"/>
  <c r="M30" i="30"/>
  <c r="M34" i="30"/>
  <c r="M38" i="30"/>
  <c r="M42" i="30"/>
  <c r="M46" i="30"/>
  <c r="M50" i="30"/>
  <c r="M54" i="30"/>
  <c r="M58" i="30"/>
  <c r="M62" i="30"/>
  <c r="M66" i="30"/>
  <c r="M70" i="30"/>
  <c r="M74" i="30"/>
  <c r="M78" i="30"/>
  <c r="M82" i="30"/>
  <c r="L23" i="5"/>
  <c r="L27" i="5"/>
  <c r="L31" i="5"/>
  <c r="L35" i="5"/>
  <c r="L39" i="5"/>
  <c r="L43" i="5"/>
  <c r="L47" i="5"/>
  <c r="L51" i="5"/>
  <c r="L55" i="5"/>
  <c r="L59" i="5"/>
  <c r="L63" i="5"/>
  <c r="L67" i="5"/>
  <c r="L71" i="5"/>
  <c r="L75" i="5"/>
  <c r="L79" i="5"/>
  <c r="L83" i="5"/>
  <c r="L87" i="5"/>
  <c r="L91" i="5"/>
  <c r="L25" i="5"/>
  <c r="L29" i="5"/>
  <c r="L33" i="5"/>
  <c r="L37" i="5"/>
  <c r="L41" i="5"/>
  <c r="L45" i="5"/>
  <c r="L49" i="5"/>
  <c r="L53" i="5"/>
  <c r="L57" i="5"/>
  <c r="L61" i="5"/>
  <c r="L65" i="5"/>
  <c r="L69" i="5"/>
  <c r="L73" i="5"/>
  <c r="L77" i="5"/>
  <c r="L81" i="5"/>
  <c r="L85" i="5"/>
  <c r="L89" i="5"/>
  <c r="L5" i="18"/>
  <c r="L9" i="18"/>
  <c r="L13" i="18"/>
  <c r="L17" i="18"/>
  <c r="L21" i="18"/>
  <c r="L25" i="18"/>
  <c r="L29" i="18"/>
  <c r="L33" i="18"/>
  <c r="L37" i="18"/>
  <c r="L41" i="18"/>
  <c r="L45" i="18"/>
  <c r="L49" i="18"/>
  <c r="L53" i="18"/>
  <c r="L57" i="18"/>
  <c r="L61" i="18"/>
  <c r="L65" i="18"/>
  <c r="L69" i="18"/>
  <c r="L73" i="18"/>
  <c r="L77" i="18"/>
  <c r="L81" i="18"/>
  <c r="L6" i="18"/>
  <c r="L10" i="18"/>
  <c r="L14" i="18"/>
  <c r="L18" i="18"/>
  <c r="L22" i="18"/>
  <c r="L26" i="18"/>
  <c r="L30" i="18"/>
  <c r="L34" i="18"/>
  <c r="L38" i="18"/>
  <c r="L42" i="18"/>
  <c r="L46" i="18"/>
  <c r="L50" i="18"/>
  <c r="L54" i="18"/>
  <c r="L58" i="18"/>
  <c r="L62" i="18"/>
  <c r="L66" i="18"/>
  <c r="L70" i="18"/>
  <c r="L74" i="18"/>
  <c r="L78" i="18"/>
  <c r="L82" i="18"/>
  <c r="L3" i="18"/>
  <c r="L7" i="18"/>
  <c r="L11" i="18"/>
  <c r="L15" i="18"/>
  <c r="L19" i="18"/>
  <c r="L23" i="18"/>
  <c r="L27" i="18"/>
  <c r="L31" i="18"/>
  <c r="L35" i="18"/>
  <c r="L39" i="18"/>
  <c r="L43" i="18"/>
  <c r="L47" i="18"/>
  <c r="L51" i="18"/>
  <c r="L55" i="18"/>
  <c r="L59" i="18"/>
  <c r="L63" i="18"/>
  <c r="L67" i="18"/>
  <c r="L71" i="18"/>
  <c r="L75" i="18"/>
  <c r="L79" i="18"/>
  <c r="L83" i="18"/>
  <c r="L83" i="17"/>
  <c r="L87" i="17"/>
  <c r="L85" i="17"/>
  <c r="L89" i="17"/>
  <c r="L91" i="17"/>
  <c r="L5" i="26"/>
  <c r="L9" i="26"/>
  <c r="L13" i="26"/>
  <c r="L17" i="26"/>
  <c r="L21" i="26"/>
  <c r="L25" i="26"/>
  <c r="L29" i="26"/>
  <c r="L33" i="26"/>
  <c r="L37" i="26"/>
  <c r="L41" i="26"/>
  <c r="L45" i="26"/>
  <c r="L49" i="26"/>
  <c r="L53" i="26"/>
  <c r="L57" i="26"/>
  <c r="L61" i="26"/>
  <c r="L65" i="26"/>
  <c r="L69" i="26"/>
  <c r="L73" i="26"/>
  <c r="L77" i="26"/>
  <c r="L81" i="26"/>
  <c r="L6" i="26"/>
  <c r="L10" i="26"/>
  <c r="L14" i="26"/>
  <c r="L18" i="26"/>
  <c r="L22" i="26"/>
  <c r="L26" i="26"/>
  <c r="L30" i="26"/>
  <c r="L34" i="26"/>
  <c r="L38" i="26"/>
  <c r="L42" i="26"/>
  <c r="L46" i="26"/>
  <c r="L50" i="26"/>
  <c r="L54" i="26"/>
  <c r="L58" i="26"/>
  <c r="L62" i="26"/>
  <c r="L66" i="26"/>
  <c r="L70" i="26"/>
  <c r="L74" i="26"/>
  <c r="L78" i="26"/>
  <c r="L82" i="26"/>
  <c r="L3" i="26"/>
  <c r="L7" i="26"/>
  <c r="L11" i="26"/>
  <c r="L15" i="26"/>
  <c r="L19" i="26"/>
  <c r="L23" i="26"/>
  <c r="L27" i="26"/>
  <c r="L31" i="26"/>
  <c r="L35" i="26"/>
  <c r="L39" i="26"/>
  <c r="L43" i="26"/>
  <c r="L47" i="26"/>
  <c r="L51" i="26"/>
  <c r="L55" i="26"/>
  <c r="L59" i="26"/>
  <c r="L63" i="26"/>
  <c r="L67" i="26"/>
  <c r="L71" i="26"/>
  <c r="L75" i="26"/>
  <c r="L79" i="26"/>
  <c r="L83" i="26"/>
  <c r="M84" i="25"/>
  <c r="I84" i="25"/>
  <c r="L70" i="24"/>
  <c r="L74" i="24"/>
  <c r="L78" i="24"/>
  <c r="L82" i="24"/>
  <c r="L71" i="24"/>
  <c r="L75" i="24"/>
  <c r="L79" i="24"/>
  <c r="L83" i="24"/>
  <c r="L5" i="21"/>
  <c r="L9" i="21"/>
  <c r="L13" i="21"/>
  <c r="L17" i="21"/>
  <c r="L21" i="21"/>
  <c r="L25" i="21"/>
  <c r="L79" i="2"/>
  <c r="L83" i="2"/>
  <c r="L87" i="2"/>
  <c r="L91" i="2"/>
  <c r="L4" i="23"/>
  <c r="L8" i="23"/>
  <c r="L12" i="23"/>
  <c r="L16" i="23"/>
  <c r="L20" i="23"/>
  <c r="L24" i="23"/>
  <c r="L5" i="23"/>
  <c r="L9" i="23"/>
  <c r="L13" i="23"/>
  <c r="L17" i="23"/>
  <c r="L21" i="23"/>
  <c r="L25" i="23"/>
  <c r="L6" i="23"/>
  <c r="L10" i="23"/>
  <c r="L14" i="23"/>
  <c r="L18" i="23"/>
  <c r="L22" i="23"/>
  <c r="L26" i="23"/>
  <c r="K84" i="25"/>
  <c r="L84" i="25" s="1"/>
  <c r="L3" i="3"/>
  <c r="L11" i="3"/>
  <c r="L19" i="3"/>
  <c r="L27" i="3"/>
  <c r="L35" i="3"/>
  <c r="L43" i="3"/>
  <c r="L51" i="3"/>
  <c r="L59" i="3"/>
  <c r="L67" i="3"/>
  <c r="L75" i="3"/>
  <c r="L83" i="3"/>
  <c r="L7" i="3"/>
  <c r="L15" i="3"/>
  <c r="L23" i="3"/>
  <c r="L31" i="3"/>
  <c r="L39" i="3"/>
  <c r="L47" i="3"/>
  <c r="L55" i="3"/>
  <c r="L63" i="3"/>
  <c r="L71" i="3"/>
  <c r="L79" i="3"/>
  <c r="L6" i="21"/>
  <c r="L10" i="21"/>
  <c r="L14" i="21"/>
  <c r="L18" i="21"/>
  <c r="L22" i="21"/>
  <c r="L26" i="21"/>
  <c r="L15" i="21"/>
  <c r="L19" i="21"/>
  <c r="L23" i="21"/>
  <c r="L4" i="21"/>
  <c r="L8" i="21"/>
  <c r="L12" i="21"/>
  <c r="L16" i="21"/>
  <c r="L20" i="21"/>
  <c r="L24" i="21"/>
  <c r="L85" i="2"/>
  <c r="L89" i="2"/>
  <c r="L5" i="2"/>
  <c r="L9" i="2"/>
  <c r="L13" i="2"/>
  <c r="L17" i="2"/>
  <c r="L21" i="2"/>
  <c r="L25" i="2"/>
  <c r="L29" i="2"/>
  <c r="L33" i="2"/>
  <c r="L37" i="2"/>
  <c r="L41" i="2"/>
  <c r="L45" i="2"/>
  <c r="L49" i="2"/>
  <c r="L53" i="2"/>
  <c r="L57" i="2"/>
  <c r="L61" i="2"/>
  <c r="L65" i="2"/>
  <c r="L69" i="2"/>
  <c r="L73" i="2"/>
  <c r="L77" i="2"/>
  <c r="L81" i="2"/>
  <c r="L6" i="2"/>
  <c r="L10" i="2"/>
  <c r="L14" i="2"/>
  <c r="L18" i="2"/>
  <c r="L22" i="2"/>
  <c r="L26" i="2"/>
  <c r="L30" i="2"/>
  <c r="L34" i="2"/>
  <c r="L38" i="2"/>
  <c r="L42" i="2"/>
  <c r="L46" i="2"/>
  <c r="L50" i="2"/>
  <c r="L54" i="2"/>
  <c r="L58" i="2"/>
  <c r="L62" i="2"/>
  <c r="L66" i="2"/>
  <c r="L70" i="2"/>
  <c r="L74" i="2"/>
  <c r="L78" i="2"/>
  <c r="L82" i="2"/>
  <c r="L86" i="2"/>
  <c r="L90" i="2"/>
  <c r="L63" i="25" l="1"/>
  <c r="L64" i="25"/>
  <c r="L69" i="25"/>
  <c r="L37" i="25"/>
  <c r="L45" i="25"/>
  <c r="L66" i="25"/>
  <c r="L77" i="25"/>
  <c r="L79" i="25"/>
  <c r="L28" i="25"/>
  <c r="L61" i="25"/>
  <c r="L31" i="25"/>
  <c r="L34" i="25"/>
  <c r="L29" i="25"/>
  <c r="L3" i="25"/>
  <c r="L53" i="25"/>
  <c r="L13" i="25"/>
  <c r="L15" i="25"/>
  <c r="L80" i="25"/>
  <c r="L21" i="25"/>
  <c r="L47" i="25"/>
  <c r="L24" i="25"/>
  <c r="L48" i="25"/>
  <c r="L50" i="25"/>
  <c r="L30" i="25"/>
  <c r="L73" i="25"/>
  <c r="L57" i="25"/>
  <c r="L41" i="25"/>
  <c r="L25" i="25"/>
  <c r="L9" i="25"/>
  <c r="L75" i="25"/>
  <c r="L59" i="25"/>
  <c r="L43" i="25"/>
  <c r="L27" i="25"/>
  <c r="L11" i="25"/>
  <c r="L60" i="25"/>
  <c r="L12" i="25"/>
  <c r="L62" i="25"/>
  <c r="L22" i="25"/>
  <c r="L76" i="25"/>
  <c r="L40" i="25"/>
  <c r="L20" i="25"/>
  <c r="L78" i="25"/>
  <c r="L46" i="25"/>
  <c r="L26" i="25"/>
  <c r="L5" i="25"/>
  <c r="L71" i="25"/>
  <c r="L55" i="25"/>
  <c r="L39" i="25"/>
  <c r="L23" i="25"/>
  <c r="L7" i="25"/>
  <c r="L52" i="25"/>
  <c r="L8" i="25"/>
  <c r="L58" i="25"/>
  <c r="L18" i="25"/>
  <c r="L68" i="25"/>
  <c r="L36" i="25"/>
  <c r="L16" i="25"/>
  <c r="L74" i="25"/>
  <c r="L42" i="25"/>
  <c r="L10" i="25"/>
  <c r="L81" i="25"/>
  <c r="L65" i="25"/>
  <c r="L49" i="25"/>
  <c r="L33" i="25"/>
  <c r="L17" i="25"/>
  <c r="L83" i="25"/>
  <c r="L67" i="25"/>
  <c r="L51" i="25"/>
  <c r="L35" i="25"/>
  <c r="L19" i="25"/>
  <c r="L72" i="25"/>
  <c r="L44" i="25"/>
  <c r="L82" i="25"/>
  <c r="L54" i="25"/>
  <c r="L14" i="25"/>
  <c r="L56" i="25"/>
  <c r="L32" i="25"/>
  <c r="L4" i="25"/>
  <c r="L70" i="25"/>
  <c r="L38" i="25"/>
  <c r="L6" i="25"/>
</calcChain>
</file>

<file path=xl/sharedStrings.xml><?xml version="1.0" encoding="utf-8"?>
<sst xmlns="http://schemas.openxmlformats.org/spreadsheetml/2006/main" count="1692" uniqueCount="362">
  <si>
    <t>Aylar</t>
  </si>
  <si>
    <t>FAALİYET KODU</t>
  </si>
  <si>
    <t xml:space="preserve">BİTKİSEL VE HAYVANSAL ÜRETİM        </t>
  </si>
  <si>
    <t xml:space="preserve">ORMANCILIK VE TOMRUKÇULUK           </t>
  </si>
  <si>
    <t xml:space="preserve">BALIKÇILIK VE SU ÜRÜNLERİ YETİŞ.    </t>
  </si>
  <si>
    <t xml:space="preserve">KÖMÜR VE LİNYİT ÇIKARTILMASI        </t>
  </si>
  <si>
    <t xml:space="preserve">HAM PETROL VE DOĞALGAZ ÇIKARIMI     </t>
  </si>
  <si>
    <t xml:space="preserve">METAL CEVHERİ MADENCİLİĞİ           </t>
  </si>
  <si>
    <t xml:space="preserve">MADENCİLİĞİ DESTEKLEYİCİ HİZMET     </t>
  </si>
  <si>
    <t xml:space="preserve">GIDA ÜRÜNLERİ İMALATI               </t>
  </si>
  <si>
    <t xml:space="preserve">İÇECEK İMALATI                      </t>
  </si>
  <si>
    <t xml:space="preserve">TÜTÜN ÜRÜNLERİ İMALATI              </t>
  </si>
  <si>
    <t xml:space="preserve">TEKSTİL ÜRÜNLERİ İMALATI            </t>
  </si>
  <si>
    <t xml:space="preserve">GİYİM EŞYALARI İMALATI              </t>
  </si>
  <si>
    <t xml:space="preserve">DERİ VE İLGİLİ ÜRÜNLER İMALATI      </t>
  </si>
  <si>
    <t xml:space="preserve">AĞAÇ,AĞAÇ ÜRÜNLERİ VE MANTAR ÜR.   </t>
  </si>
  <si>
    <t xml:space="preserve">KAĞIT VE KAĞIT ÜRÜNLERİ İMALATI     </t>
  </si>
  <si>
    <t>KAYITLI MEDYANIN BASILMASI VE ÇOĞ.</t>
  </si>
  <si>
    <t xml:space="preserve">KOK KÖMÜRÜ VE PETROL ÜRÜNLERİ İM. </t>
  </si>
  <si>
    <t xml:space="preserve">KİMYASAL ÜRÜNLERİ İMALATI           </t>
  </si>
  <si>
    <t xml:space="preserve">ECZACILIK VE ECZ.İLİŞKİN MALZ.İMAL. </t>
  </si>
  <si>
    <t xml:space="preserve">KAUÇUK VE PLASTİK ÜRÜNLER İMALATI   </t>
  </si>
  <si>
    <t xml:space="preserve">METALİK OLMAYAN ÜRÜNLER İMALATI     </t>
  </si>
  <si>
    <t xml:space="preserve">ANA METAL SANAYİ                    </t>
  </si>
  <si>
    <t>FABRİK.METAL ÜRÜNLERİ(MAK.TEC.HAR)</t>
  </si>
  <si>
    <t>BİLGİSAYAR, ELEKRONİK VE OPTİK ÜR.</t>
  </si>
  <si>
    <t xml:space="preserve">ELEKTRİKLİ TECHİZAT İMALATI         </t>
  </si>
  <si>
    <t xml:space="preserve">MAKİNE VE EKİPMAN İMALATI           </t>
  </si>
  <si>
    <t xml:space="preserve">MOTORLU KARA TAŞITI VE RÖMORK İM. </t>
  </si>
  <si>
    <t xml:space="preserve">DİĞER ULAŞIM ARAÇLARI İMALATI       </t>
  </si>
  <si>
    <t xml:space="preserve">MOBİLYA İMALATI                     </t>
  </si>
  <si>
    <t xml:space="preserve">DİĞER İMALATLAR                     </t>
  </si>
  <si>
    <t xml:space="preserve">MAKİNE VE EKİPMAN.KURULUMU VE ONAR. </t>
  </si>
  <si>
    <t>ELK.GAZ,BUHAR VE HAVA.SİS.ÜRET.DAĞT.</t>
  </si>
  <si>
    <t>SUYUN TOPLANMASI ARITILMASI VE DAĞT.</t>
  </si>
  <si>
    <t xml:space="preserve">KANALİZASYON                        </t>
  </si>
  <si>
    <t xml:space="preserve">ATIK MADDELERİN DEĞERLENDİRİLMESİ   </t>
  </si>
  <si>
    <t xml:space="preserve">İYİLEŞTİRME VE DİĞER ATIK YÖN.HİZ.  </t>
  </si>
  <si>
    <t xml:space="preserve">BİNA İNŞAATI                        </t>
  </si>
  <si>
    <t xml:space="preserve">BİNA DIŞI YAPILARIN İNŞAATI         </t>
  </si>
  <si>
    <t xml:space="preserve">ÖZEL İNŞAAT FAALİYETLERİ            </t>
  </si>
  <si>
    <t>TOPTAN VE PER.TİC.VE MOT.TAŞIT.ON..</t>
  </si>
  <si>
    <t xml:space="preserve">TOPTAN TİC.(MOT.TAŞIT.ONAR.HARİÇ)   </t>
  </si>
  <si>
    <t>PERAKENDE TİC.(MOT.TAŞIT.ONAR.HARİÇ)</t>
  </si>
  <si>
    <t xml:space="preserve">KARA TAŞIMA.VE BORU HATTI TAŞI.   </t>
  </si>
  <si>
    <t xml:space="preserve">SU YOLU TAŞIMACILIĞI                </t>
  </si>
  <si>
    <t xml:space="preserve">HAVAYOLU TAŞIMACILIĞI               </t>
  </si>
  <si>
    <t>TAŞIMA.İÇİN DEPOLAMA VE DESTEK.FA.</t>
  </si>
  <si>
    <t xml:space="preserve">POSTA VE KURYE FAALİYETLERİ         </t>
  </si>
  <si>
    <t xml:space="preserve">KONAKLAMA                           </t>
  </si>
  <si>
    <t xml:space="preserve">YİYECEK VE İÇECEK HİZMETİ FAAL.     </t>
  </si>
  <si>
    <t xml:space="preserve">YAYIMCILIK FAALİYETLERİ             </t>
  </si>
  <si>
    <t>SİNEMA FİLMİ VE SES KAYDI YAYIMCILI.</t>
  </si>
  <si>
    <t xml:space="preserve">PROGRAMCILIK VE YAYINCILIK FAAL.    </t>
  </si>
  <si>
    <t xml:space="preserve">TELEKOMİNİKASYON                    </t>
  </si>
  <si>
    <t xml:space="preserve">BİLGİSAYAR PROGRAMLAMA VE DANIŞ.    </t>
  </si>
  <si>
    <t xml:space="preserve">BİLGİ HİZMET FAALİYETLERİ           </t>
  </si>
  <si>
    <t xml:space="preserve">FİNANSAL HİZMET.(SİG.VE EMEK.HAR.) </t>
  </si>
  <si>
    <t>SİGORTA REAS.EMEK.FONL(ZOR.S.G.HARİÇ)</t>
  </si>
  <si>
    <t xml:space="preserve">FİNANS.VE SİG.HİZ.İÇİN YARD.FAAL.   </t>
  </si>
  <si>
    <t xml:space="preserve">GAYRİMENKUL FAALİYETLERİ            </t>
  </si>
  <si>
    <t xml:space="preserve">HUKUKİ VE MUHASEBE FAALİYETLERİ     </t>
  </si>
  <si>
    <t xml:space="preserve">İDARİ DANIŞMANLIK FAALİYETLERİ      </t>
  </si>
  <si>
    <t xml:space="preserve">MİMARLIK VE MÜHENDİSLİK FAALİYETİ   </t>
  </si>
  <si>
    <t xml:space="preserve">BİLİMSEL ARAŞTIRMA VE GELİŞ.FAAL.   </t>
  </si>
  <si>
    <t xml:space="preserve">REKLAMCILIK VE PAZAR ARAŞTIRMASI    </t>
  </si>
  <si>
    <t xml:space="preserve">DİĞER MESLEKİ,BİLİM.VE TEK.FAAL.    </t>
  </si>
  <si>
    <t xml:space="preserve">VETERİNERLİK HİZMETLERİ             </t>
  </si>
  <si>
    <t xml:space="preserve">KİRALAMA VE LEASING FAALİYETLERİ    </t>
  </si>
  <si>
    <t xml:space="preserve">İSTİHDAM FAALİYETLERİ               </t>
  </si>
  <si>
    <t xml:space="preserve">SEYAHAT ACENTESİ,TUR OPER.REZ.HİZ   </t>
  </si>
  <si>
    <t xml:space="preserve">GÜVENLİK VE SORUŞTURMA FA.    </t>
  </si>
  <si>
    <t xml:space="preserve">BİNA VE ÇEVRE DÜZENLEME FA.   </t>
  </si>
  <si>
    <t xml:space="preserve">BÜRO YÖNETİMİ,BÜRO DESTEĞİ FAAL.    </t>
  </si>
  <si>
    <t xml:space="preserve">KAMU YÖN.VE SAVUNMA,ZOR.SOS.GÜV.    </t>
  </si>
  <si>
    <t xml:space="preserve">EĞİTİM                              </t>
  </si>
  <si>
    <t xml:space="preserve">İNSAN SAĞLIĞI HİZMETLERİ            </t>
  </si>
  <si>
    <t xml:space="preserve">YATILI BAKIM FAALİYETLERİ           </t>
  </si>
  <si>
    <t xml:space="preserve">SOSYAL HİZMETLER                    </t>
  </si>
  <si>
    <t xml:space="preserve">YARATICI SANATLAR,EĞLENCE FAAL.     </t>
  </si>
  <si>
    <t xml:space="preserve">KÜTÜPHANE,ARŞİV VE MÜZELER          </t>
  </si>
  <si>
    <t xml:space="preserve">KUMAR VE MÜŞTEREK BAHİS FAAL        </t>
  </si>
  <si>
    <t xml:space="preserve">SPOR, EĞLENCE VE DİNLENCE FAAL.     </t>
  </si>
  <si>
    <t xml:space="preserve">ÜYE OLUNAN KURULUŞ FAALİYETLERİ     </t>
  </si>
  <si>
    <t xml:space="preserve">BİLGİSAYAR VE KİŞİSEL EV EŞYA.ON. </t>
  </si>
  <si>
    <t xml:space="preserve">DİĞER HİZMET FAALİYETLERİ           </t>
  </si>
  <si>
    <t xml:space="preserve">EV İÇİ ÇALIŞANLARIN FAALİYETLERİ    </t>
  </si>
  <si>
    <t xml:space="preserve">HANEHALKLARI TAR.KENDİ İHT.FAAL.    </t>
  </si>
  <si>
    <t xml:space="preserve">ULUSLARARASI ÖRGÜT VE TEMS.FA.    </t>
  </si>
  <si>
    <t>T O P L A M</t>
  </si>
  <si>
    <t>FAALİYET GRUPLARI</t>
  </si>
  <si>
    <t>İL KODU</t>
  </si>
  <si>
    <t xml:space="preserve">ADANA     </t>
  </si>
  <si>
    <t xml:space="preserve">ADIYAMAN  </t>
  </si>
  <si>
    <t xml:space="preserve">AFYONKARAHİSAR   </t>
  </si>
  <si>
    <t xml:space="preserve">AĞRI      </t>
  </si>
  <si>
    <t xml:space="preserve">AMASYA    </t>
  </si>
  <si>
    <t xml:space="preserve">ANKARA    </t>
  </si>
  <si>
    <t xml:space="preserve">ANTALYA   </t>
  </si>
  <si>
    <t xml:space="preserve">ARTVİN    </t>
  </si>
  <si>
    <t xml:space="preserve">AYDIN     </t>
  </si>
  <si>
    <t xml:space="preserve">BALIKESİR </t>
  </si>
  <si>
    <t xml:space="preserve">BİLECİK   </t>
  </si>
  <si>
    <t xml:space="preserve">BİNGÖL    </t>
  </si>
  <si>
    <t xml:space="preserve">BİTLİS    </t>
  </si>
  <si>
    <t xml:space="preserve">BOLU      </t>
  </si>
  <si>
    <t xml:space="preserve">BURDUR    </t>
  </si>
  <si>
    <t xml:space="preserve">BURSA     </t>
  </si>
  <si>
    <t xml:space="preserve">ÇANAKKALE </t>
  </si>
  <si>
    <t xml:space="preserve">ÇANKIRI   </t>
  </si>
  <si>
    <t xml:space="preserve">ÇORUM     </t>
  </si>
  <si>
    <t xml:space="preserve">DENİZLİ   </t>
  </si>
  <si>
    <t>DİYARBAKIR</t>
  </si>
  <si>
    <t xml:space="preserve">EDİRNE    </t>
  </si>
  <si>
    <t xml:space="preserve">ELAZIĞ    </t>
  </si>
  <si>
    <t xml:space="preserve">ERZİNCAN  </t>
  </si>
  <si>
    <t xml:space="preserve">ERZURUM   </t>
  </si>
  <si>
    <t xml:space="preserve">ESKİŞEHİR </t>
  </si>
  <si>
    <t xml:space="preserve">GAZİANTEP </t>
  </si>
  <si>
    <t xml:space="preserve">GİRESUN   </t>
  </si>
  <si>
    <t xml:space="preserve">GÜMÜŞHANE </t>
  </si>
  <si>
    <t xml:space="preserve">HAKKARİ   </t>
  </si>
  <si>
    <t xml:space="preserve">HATAY     </t>
  </si>
  <si>
    <t xml:space="preserve">ISPARTA   </t>
  </si>
  <si>
    <t xml:space="preserve">MERSİN    </t>
  </si>
  <si>
    <t xml:space="preserve">İSTANBUL  </t>
  </si>
  <si>
    <t xml:space="preserve">İZMİR     </t>
  </si>
  <si>
    <t xml:space="preserve">KARS      </t>
  </si>
  <si>
    <t xml:space="preserve">KASTAMONU </t>
  </si>
  <si>
    <t xml:space="preserve">KAYSERİ   </t>
  </si>
  <si>
    <t>KIRKLARELİ</t>
  </si>
  <si>
    <t xml:space="preserve">KIRŞEHİR  </t>
  </si>
  <si>
    <t xml:space="preserve">KOCAELİ   </t>
  </si>
  <si>
    <t xml:space="preserve">KONYA     </t>
  </si>
  <si>
    <t xml:space="preserve">KÜTAHYA   </t>
  </si>
  <si>
    <t xml:space="preserve">MALATYA   </t>
  </si>
  <si>
    <t xml:space="preserve">MANİSA    </t>
  </si>
  <si>
    <t xml:space="preserve">K.MARAŞ   </t>
  </si>
  <si>
    <t xml:space="preserve">MARDİN    </t>
  </si>
  <si>
    <t xml:space="preserve">MUĞLA     </t>
  </si>
  <si>
    <t xml:space="preserve">MUŞ       </t>
  </si>
  <si>
    <t xml:space="preserve">NEVŞEHİR  </t>
  </si>
  <si>
    <t xml:space="preserve">NİĞDE     </t>
  </si>
  <si>
    <t xml:space="preserve">ORDU      </t>
  </si>
  <si>
    <t xml:space="preserve">RİZE      </t>
  </si>
  <si>
    <t xml:space="preserve">SAKARYA   </t>
  </si>
  <si>
    <t xml:space="preserve">SAMSUN    </t>
  </si>
  <si>
    <t xml:space="preserve">SİİRT     </t>
  </si>
  <si>
    <t xml:space="preserve">SİNOP     </t>
  </si>
  <si>
    <t xml:space="preserve">SIVAS     </t>
  </si>
  <si>
    <t xml:space="preserve">TEKİRDAĞ  </t>
  </si>
  <si>
    <t xml:space="preserve">TOKAT     </t>
  </si>
  <si>
    <t xml:space="preserve">TRABZON   </t>
  </si>
  <si>
    <t xml:space="preserve">TUNCELİ   </t>
  </si>
  <si>
    <t xml:space="preserve">URFA      </t>
  </si>
  <si>
    <t xml:space="preserve">UŞAK      </t>
  </si>
  <si>
    <t xml:space="preserve">VAN       </t>
  </si>
  <si>
    <t xml:space="preserve">YOZGAT    </t>
  </si>
  <si>
    <t xml:space="preserve">ZONGULDAK </t>
  </si>
  <si>
    <t xml:space="preserve">AKSARAY   </t>
  </si>
  <si>
    <t xml:space="preserve">BAYBURT   </t>
  </si>
  <si>
    <t xml:space="preserve">KARAMAN   </t>
  </si>
  <si>
    <t xml:space="preserve">KIRIKKALE </t>
  </si>
  <si>
    <t xml:space="preserve">BATMAN    </t>
  </si>
  <si>
    <t xml:space="preserve">ŞIRNAK    </t>
  </si>
  <si>
    <t xml:space="preserve">BARTIN    </t>
  </si>
  <si>
    <t xml:space="preserve">ARDAHAN   </t>
  </si>
  <si>
    <t xml:space="preserve">IĞDIR     </t>
  </si>
  <si>
    <t xml:space="preserve">YALOVA    </t>
  </si>
  <si>
    <t xml:space="preserve">KARABÜK   </t>
  </si>
  <si>
    <t xml:space="preserve">KİLİS     </t>
  </si>
  <si>
    <t xml:space="preserve">OSMANİYE  </t>
  </si>
  <si>
    <t xml:space="preserve">DÜZCE     </t>
  </si>
  <si>
    <t>TOPLAM</t>
  </si>
  <si>
    <t>İLLER</t>
  </si>
  <si>
    <t>ADANA</t>
  </si>
  <si>
    <t>ADIYAMAN</t>
  </si>
  <si>
    <t>AFYONKARAHİSAR</t>
  </si>
  <si>
    <t>AĞRI</t>
  </si>
  <si>
    <t>AKSARAY</t>
  </si>
  <si>
    <t>AMASYA</t>
  </si>
  <si>
    <t>ANKARA</t>
  </si>
  <si>
    <t>ANTALYA</t>
  </si>
  <si>
    <t>ARDAHAN</t>
  </si>
  <si>
    <t>ARTVİN</t>
  </si>
  <si>
    <t>AYDIN</t>
  </si>
  <si>
    <t>BALIKESİR</t>
  </si>
  <si>
    <t>BARTIN</t>
  </si>
  <si>
    <t>BATMAN</t>
  </si>
  <si>
    <t>BAYBURT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</si>
  <si>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</si>
  <si>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</si>
  <si>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</si>
  <si>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</si>
  <si>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</si>
  <si>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</si>
  <si>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</si>
  <si>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</si>
  <si>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</si>
  <si>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</si>
  <si>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DÜZCE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</si>
  <si>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</si>
  <si>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</si>
  <si>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</si>
  <si>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</si>
  <si>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</si>
  <si>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</si>
  <si>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</si>
  <si>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</si>
  <si>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</si>
  <si>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</si>
  <si>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IĞDIR</t>
  </si>
  <si>
    <t>ISPARTA</t>
  </si>
  <si>
    <t>İSTANBUL</t>
  </si>
  <si>
    <t>İZMİR</t>
  </si>
  <si>
    <t>KAHRAMANMARAŞ</t>
  </si>
  <si>
    <t>KARABÜK</t>
  </si>
  <si>
    <t>KARAMAN</t>
  </si>
  <si>
    <t>KARS</t>
  </si>
  <si>
    <t>KASTAMONU</t>
  </si>
  <si>
    <t>KAYSERİ</t>
  </si>
  <si>
    <t>KİLİS</t>
  </si>
  <si>
    <t>KIRIKKALE</t>
  </si>
  <si>
    <t>KIRŞEHİR</t>
  </si>
  <si>
    <t>KOCAELİ</t>
  </si>
  <si>
    <t>KONYA</t>
  </si>
  <si>
    <t>KÜTAHYA</t>
  </si>
  <si>
    <t>MALATYA</t>
  </si>
  <si>
    <t>MANİSA</t>
  </si>
  <si>
    <t>MARDİN</t>
  </si>
  <si>
    <t>MERSİN</t>
  </si>
  <si>
    <t>MUĞLA</t>
  </si>
  <si>
    <t>MUŞ</t>
  </si>
  <si>
    <t>NEVŞEHİR</t>
  </si>
  <si>
    <t>NİĞDE</t>
  </si>
  <si>
    <t>ORDU</t>
  </si>
  <si>
    <t>OSMANİYE</t>
  </si>
  <si>
    <t>RİZE</t>
  </si>
  <si>
    <t>SAKARYA</t>
  </si>
  <si>
    <t>SAMSUN</t>
  </si>
  <si>
    <t>SİİRT</t>
  </si>
  <si>
    <t>SİNOP</t>
  </si>
  <si>
    <t>SİVAS</t>
  </si>
  <si>
    <t>ŞANLIURFA</t>
  </si>
  <si>
    <t>ŞIRNAK</t>
  </si>
  <si>
    <t>TEKİRDAĞ</t>
  </si>
  <si>
    <t>TOKAT</t>
  </si>
  <si>
    <t>TRABZON</t>
  </si>
  <si>
    <t>TUNCELİ</t>
  </si>
  <si>
    <t>UŞAK</t>
  </si>
  <si>
    <t>VAN</t>
  </si>
  <si>
    <t>YALOVA</t>
  </si>
  <si>
    <t>YOZGAT</t>
  </si>
  <si>
    <t>ZONGULDAK</t>
  </si>
  <si>
    <t>İMALAT T O P L A M</t>
  </si>
  <si>
    <t>4/a</t>
  </si>
  <si>
    <t>4/a_endeks</t>
  </si>
  <si>
    <t>4/c_endeks</t>
  </si>
  <si>
    <t>4/c</t>
  </si>
  <si>
    <t>4/b Tarım</t>
  </si>
  <si>
    <t>4/b_Tarım_endeks</t>
  </si>
  <si>
    <t>4/b Esnaf</t>
  </si>
  <si>
    <t>Geçen Aya Göre Değişim</t>
  </si>
  <si>
    <t xml:space="preserve">AĞAÇ,AĞAÇ ÜRÜNLERİ VE MANTAR ÜR.  </t>
  </si>
  <si>
    <t xml:space="preserve">KOK KÖMÜRÜ VE PETROL ÜRÜN. İM. </t>
  </si>
  <si>
    <t xml:space="preserve">ECZACILIK VE ECZ.İLİŞKİN MAL.İM.. </t>
  </si>
  <si>
    <t xml:space="preserve">KAUÇUK VE PLASTİK ÜRÜNLER İM.  </t>
  </si>
  <si>
    <t xml:space="preserve">METALİK OLMAYAN ÜRÜNLER İMA.   </t>
  </si>
  <si>
    <t>FABRİK.METAL ÜRÜN.(MAK.TEC.HAR)</t>
  </si>
  <si>
    <t xml:space="preserve">MAKİNE VE EKİPMAN.KURULUMU VE ON. </t>
  </si>
  <si>
    <t>ELK.GAZ,BUHAR VE HAVA.SİS.ÜRET.DA.</t>
  </si>
  <si>
    <t>TOPTAN VE PER.TİC.VE MOT.TAŞIT.ON.</t>
  </si>
  <si>
    <t>PERAKENDE TİC.(MOT.TAŞIT.ONAR.HAR)</t>
  </si>
  <si>
    <t xml:space="preserve">KARA TAŞIMA.VE BORU HATTI TAŞIMA.   </t>
  </si>
  <si>
    <t>SİGOTA REAS.EMEK.FONL(ZOR.S.G.HARİÇ)</t>
  </si>
  <si>
    <t xml:space="preserve">GÜVENLİK VE SORUŞTURMA FAALİYET.    </t>
  </si>
  <si>
    <t xml:space="preserve">BİNA VE ÇEVRE DÜZENLEME FAALİYET.   </t>
  </si>
  <si>
    <t xml:space="preserve">BİLGİSAYAR VE KİŞİSEL EV EŞYA.ONAR. </t>
  </si>
  <si>
    <t xml:space="preserve">ULUSLARARASI ÖRGÜT VE TEMS.FAAL.    </t>
  </si>
  <si>
    <t>K.MARAŞ</t>
  </si>
  <si>
    <t>Mevsimsellikten Arındırılmış Veri</t>
  </si>
  <si>
    <t>Mevsimsellikten Arındırılmamış Veri</t>
  </si>
  <si>
    <t>4/b_Esnaf_endeks</t>
  </si>
  <si>
    <t>Geçen Aya Göre Değişim- MA</t>
  </si>
  <si>
    <t xml:space="preserve"> </t>
  </si>
  <si>
    <t>EK-9 EV HİZMETLERİNDE 10 GÜNDEN FAZLA ÇALIŞANLAR</t>
  </si>
  <si>
    <t>Zorunlu Sigortalı Sayıları (4a)</t>
  </si>
  <si>
    <t>4a_Endeks</t>
  </si>
  <si>
    <t>Zorunlu Sigortalı Sayıları (4b)</t>
  </si>
  <si>
    <t>4b_Endeks</t>
  </si>
  <si>
    <t>Zorunlu Sigortalı Sayıları (4c)</t>
  </si>
  <si>
    <t>4c_Endeks</t>
  </si>
  <si>
    <t xml:space="preserve">Toplam Kayıtlı İstihdam </t>
  </si>
  <si>
    <t>Zorunlu Sigortalı Ücretli Çalışan Sayıları (4a)</t>
  </si>
  <si>
    <t>Zorunlu Sigortalı Ücretli Çalışan Sayıları (4a)_MA</t>
  </si>
  <si>
    <t>Zorunlu Sigortalı Esnaf ve Çiftçi Sayıları (4b)</t>
  </si>
  <si>
    <t>Zorunlu Sigortalı Esnaf ve Çiftçi Sayıları (4b)_MA</t>
  </si>
  <si>
    <t>Zorunlu Sigortalı Kamu Çalışan Sayıları (4c)</t>
  </si>
  <si>
    <t>Zorunlu Sigortalı Kamu Çalışan Sayıları (4c)_MA</t>
  </si>
  <si>
    <t xml:space="preserve">DİĞER MADENCİLİK VE TAŞ MartÇILIĞI  </t>
  </si>
  <si>
    <t xml:space="preserve">DİĞER MADENCİLİK VE TAŞ NisanÇILIĞI  </t>
  </si>
  <si>
    <t>f</t>
  </si>
  <si>
    <t xml:space="preserve">DİĞER MADENCİLİK VE TAŞ Nisan.  </t>
  </si>
  <si>
    <t xml:space="preserve">DİĞER MADENCİLİK VE TAŞ OCAKÇILIĞI  </t>
  </si>
  <si>
    <t>Çalışan Sayısındaki Fark-MA (Mayıs 2019 - Nisan 2019)</t>
  </si>
  <si>
    <t>İlin Payı (Haziran 2019)</t>
  </si>
  <si>
    <t>Sektörün payı (Haziran 2019)</t>
  </si>
  <si>
    <t>Çalışan Sayısında Değişim (Haziran 2019 - Haziran 2018)</t>
  </si>
  <si>
    <t>Çalışan Sayısındaki Fark (Haziran 2019 - Haziran 2018)</t>
  </si>
  <si>
    <t>Artışta Sektörün Payı (%) (Haziran 2019)</t>
  </si>
  <si>
    <t>Çalışan Sayısındaki Fark (Haziran 2019- Mayıs 2019)</t>
  </si>
  <si>
    <t>Çalışan Sayısındaki Fark (Haziran 2019 - Mayıs 2019)</t>
  </si>
  <si>
    <t>Çalışan Sayısındaki Fark-MA (Haziran 2019 - Mayıs 2019)</t>
  </si>
  <si>
    <t>Çalışan Sayısındaki Fark (Haziran 2018 - Haziran 2017)</t>
  </si>
  <si>
    <t>Artışta İlin Payı (%) (Haziran 2019)</t>
  </si>
  <si>
    <t>Esnaf Sayısında Değişim (Haziran 2019 - Haziran 2018)</t>
  </si>
  <si>
    <t>Esnaf Sayısındaki Fark (Haziran 2019 - Haziran 2018)</t>
  </si>
  <si>
    <t>Esnaf Sayısındaki Fark (Haziran 2019 - Mayıs 2019)</t>
  </si>
  <si>
    <t>Esnaf Sayısındaki Fark-MA (Haziran 2019 - Mayıs 2019)</t>
  </si>
  <si>
    <t>Çiftçi Sayısında Değişim (Haziran 2019 - Haziran 2018)</t>
  </si>
  <si>
    <t>Çiftçi Sayısındaki Fark (Haziran 2019 - Haziran 2018)</t>
  </si>
  <si>
    <t>Çiftçi Sayısındaki Fark (Haziran 2019 - Mayıs 2019)</t>
  </si>
  <si>
    <t>Çiftçi Sayısındaki Fark-MA (Haziran 2019 - Mayıs 2019)</t>
  </si>
  <si>
    <t>İşyeri Sayısında Değişim (Haziran 2019 - Haziran 2018)</t>
  </si>
  <si>
    <t>İşyeri Sayısındaki Fark (Haziran 2019 - Haziran 2018)</t>
  </si>
  <si>
    <t>İşyeri Sayısındaki Fark (Haziran 2019 - Mayıs 2019)</t>
  </si>
  <si>
    <t>İşyeri Sayısındaki Fark-MA (Haziran 2019 - Mayıs 2019)</t>
  </si>
  <si>
    <t>İşyeri Sayısındaki Fark-MA(Haziran 2019 - Mayıs 2019)</t>
  </si>
  <si>
    <t>Sektörün Sigortalı Kadın İstihdamındaki Payı (Haziran 2019)</t>
  </si>
  <si>
    <t>Çalışan Sayısında Değişim (Haziran 2019- Haziran 2018)</t>
  </si>
  <si>
    <t>İldeki Kadın İstihdamının Toplam İstihdama Oranı (Haziran 2019)</t>
  </si>
  <si>
    <t>Kadın İstihdamındaki Değişim (Haziran 2019 -Haziran 2018)</t>
  </si>
  <si>
    <t>Kadın İstihdamındaki Fark (Haziran 2019 - Haziran 2018)</t>
  </si>
  <si>
    <t>Kadın İstihdamındaki Fark (Haziran 2019 - Mayıs 2019)</t>
  </si>
  <si>
    <t>İlin Payı (Temmuz 2019)</t>
  </si>
  <si>
    <t>Başvuru Sayısındaki Değişim (Temmuz 2019 - Temmuz 2018)</t>
  </si>
  <si>
    <t>Başvuru Sayısındaki Fark (Temmuz 2019 - Temmuz 2018)</t>
  </si>
  <si>
    <t>İlin Payı (Temmuz 2018)</t>
  </si>
  <si>
    <t>Ödeme Yapılan Kişi Sayısındaki Değişim (Temmuz 2019 - Temmuz 2018)</t>
  </si>
  <si>
    <t>Ödeme Yapılan Kişi Sayısındaki Fark (Temmuz 2019 - Temmuz 2018)</t>
  </si>
  <si>
    <t>Ortalama Günlük Kazanç Değişim (Haziran 2019 - Haziran 2018)</t>
  </si>
  <si>
    <t>Ortalama Günlük Kazanç Fark (TL) (Haziran 2019 - Haziran 2018</t>
  </si>
  <si>
    <t>Ortalama Günlük Kazanç Fark (TL) (Haziran 2019 - Mayıs 2019)</t>
  </si>
  <si>
    <t>Ortalama Günlük Kazanç Fark-MA (TL) (Haziran 2019 - Mayıs 2019)</t>
  </si>
  <si>
    <t>Ortalama Günlük Kazanç Fark (TL) (Haziran 2019 - Haziran 2018)</t>
  </si>
  <si>
    <t>Ortalama Günlük Kazanç Fark- MA(TL) (Haziran 2019 - Mayıs 2019)</t>
  </si>
  <si>
    <t>KOBİ İşyeri Sayısı Değişim (Haziran 2019 - Haziran 2018)</t>
  </si>
  <si>
    <t>KOBİ İşyeri Sayısı Fark (Haziran 2019 - Haziran 2018)</t>
  </si>
  <si>
    <t>KOBİ İşyeri Sayısı Fark (Haziran 2019 - Mayıs 2019)</t>
  </si>
  <si>
    <t>KOBİ İşyeri Sayısı Fark- MA (Haziran 2019 - Mayıs 2019)</t>
  </si>
  <si>
    <t>KOBİ İşyeri Sektör Değişim (Haziran 2019 - Haziran 2018)</t>
  </si>
  <si>
    <t>KOBİ İşyeri Sektör Fark (Haziran 2019 - Haziran 2018)</t>
  </si>
  <si>
    <t>KOBİ İşyeri Sektör Fark (Haziran 2019 - Mayıs 2019)</t>
  </si>
  <si>
    <t>KOBİ İşyeri Sektör Fark- MA (Haziran 2019 - Mayıs 2019)</t>
  </si>
  <si>
    <t>KOBİ Sigortalı Sayısı Değişim (Haziran 2019 - Haziran 2018)</t>
  </si>
  <si>
    <t>KOBİ Sigortalı Sayısı Fark (Haziran 2019 - Haziran 2018)</t>
  </si>
  <si>
    <t>KOBİ Sigortalı Sayısı Fark (Haziran 2019 - Mayıs 2019)</t>
  </si>
  <si>
    <t>KOBİ Sigortalı Sayısı Fark- MA (Haziran 2019 - Mayıs 2019)</t>
  </si>
  <si>
    <t>KOBİ Sigortalı Sektör Değişim (Haziran 2019 -Haziran 2018)</t>
  </si>
  <si>
    <t>KOBİ Sigortalı Sektör Fark (Haziran 2019 - Haziran 2018)</t>
  </si>
  <si>
    <t>KOBİ Sigortalı Sektör Fark (Haziran 2019 - Mayıs 2019)</t>
  </si>
  <si>
    <t>KOBİ Sigortalı Sektör Fark- MA (Haziran 2019 - Mayıs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</si>
</sst>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₺_-;\-* #,##0.00\ _₺_-;_-* &quot;-&quot;??\ _₺_-;_-@_-"/>
    <numFmt numFmtId="164" formatCode="_-* #,##0.00\ _T_L_-;\-* #,##0.00\ _T_L_-;_-* &quot;-&quot;??\ _T_L_-;_-@_-"/>
    <numFmt numFmtId="165" formatCode="#,##0;[Red]#,##0"/>
    <numFmt numFmtId="166" formatCode="0.0%"/>
    <numFmt numFmtId="167" formatCode="0.0"/>
    <numFmt numFmtId="168" formatCode="#,##0.0"/>
    <numFmt numFmtId="169" formatCode="#,##0_ ;\-#,##0\ "/>
    <numFmt numFmtId="170" formatCode="_-* #,##0\ _T_L_-;\-* #,##0\ _T_L_-;_-* &quot;-&quot;??\ _T_L_-;_-@_-"/>
    <numFmt numFmtId="171" formatCode="General_)"/>
  </numFmts>
  <fonts count="75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9"/>
      <name val="Arial"/>
      <family val="2"/>
      <charset val="162"/>
    </font>
    <font>
      <b/>
      <sz val="8"/>
      <name val="Arial"/>
      <family val="2"/>
      <charset val="162"/>
    </font>
    <font>
      <u/>
      <sz val="10"/>
      <color indexed="12"/>
      <name val="Arial Tur"/>
      <charset val="162"/>
    </font>
    <font>
      <sz val="11"/>
      <color indexed="8"/>
      <name val="Calibri"/>
      <family val="2"/>
      <charset val="162"/>
    </font>
    <font>
      <sz val="10"/>
      <name val="Arial Tur"/>
      <charset val="162"/>
    </font>
    <font>
      <sz val="9"/>
      <name val="Arial"/>
      <family val="2"/>
      <charset val="162"/>
    </font>
    <font>
      <sz val="8"/>
      <name val="Arial"/>
      <family val="2"/>
      <charset val="162"/>
    </font>
    <font>
      <sz val="8.5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0"/>
      <name val="MS Sans Serif"/>
      <family val="2"/>
      <charset val="162"/>
    </font>
    <font>
      <sz val="10"/>
      <color indexed="8"/>
      <name val="Arial"/>
      <family val="2"/>
    </font>
    <font>
      <sz val="10"/>
      <name val="Geneva"/>
      <charset val="162"/>
    </font>
    <font>
      <sz val="10"/>
      <name val="Helv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indexed="62"/>
      <name val="Cambria"/>
      <family val="2"/>
      <charset val="162"/>
      <scheme val="major"/>
    </font>
    <font>
      <b/>
      <sz val="18"/>
      <color indexed="62"/>
      <name val="Cambria"/>
      <family val="2"/>
      <scheme val="maj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charset val="16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charset val="16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charset val="162"/>
      <scheme val="minor"/>
    </font>
    <font>
      <b/>
      <sz val="11"/>
      <color indexed="62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8"/>
      <color rgb="FF800080"/>
      <name val="Calibri"/>
      <family val="2"/>
      <charset val="162"/>
      <scheme val="minor"/>
    </font>
    <font>
      <u/>
      <sz val="8"/>
      <color indexed="39"/>
      <name val="Calibri"/>
      <family val="2"/>
      <charset val="16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  <charset val="162"/>
    </font>
    <font>
      <b/>
      <sz val="8.5"/>
      <name val="Arial"/>
      <family val="2"/>
      <charset val="162"/>
    </font>
    <font>
      <b/>
      <sz val="10"/>
      <name val="Arial Tur"/>
      <charset val="162"/>
    </font>
    <font>
      <sz val="10"/>
      <name val="Arial"/>
      <family val="2"/>
      <charset val="162"/>
    </font>
  </fonts>
  <fills count="4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indexed="21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1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1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910">
    <xf numFmtId="0" fontId="0" fillId="0" borderId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1" fillId="0" borderId="0"/>
    <xf numFmtId="0" fontId="6" fillId="0" borderId="0"/>
    <xf numFmtId="0" fontId="1" fillId="0" borderId="0"/>
    <xf numFmtId="0" fontId="2" fillId="0" borderId="0"/>
    <xf numFmtId="0" fontId="7" fillId="0" borderId="0"/>
    <xf numFmtId="43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21" fillId="0" borderId="10" applyNumberFormat="0" applyFill="0" applyAlignment="0" applyProtection="0"/>
    <xf numFmtId="0" fontId="22" fillId="10" borderId="11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12" borderId="0" applyNumberFormat="0" applyBorder="0" applyAlignment="0" applyProtection="0"/>
    <xf numFmtId="0" fontId="11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11" fillId="21" borderId="0" applyNumberFormat="0" applyBorder="0" applyAlignment="0" applyProtection="0"/>
    <xf numFmtId="0" fontId="1" fillId="20" borderId="0" applyNumberFormat="0" applyBorder="0" applyAlignment="0" applyProtection="0"/>
    <xf numFmtId="0" fontId="1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8" fillId="19" borderId="0" applyNumberFormat="0" applyBorder="0" applyAlignment="0" applyProtection="0"/>
    <xf numFmtId="0" fontId="48" fillId="21" borderId="0" applyNumberFormat="0" applyBorder="0" applyAlignment="0" applyProtection="0"/>
    <xf numFmtId="0" fontId="1" fillId="20" borderId="0" applyNumberFormat="0" applyBorder="0" applyAlignment="0" applyProtection="0"/>
    <xf numFmtId="0" fontId="1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2" fillId="0" borderId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8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1" fillId="29" borderId="0" applyNumberFormat="0" applyBorder="0" applyAlignment="0" applyProtection="0"/>
    <xf numFmtId="0" fontId="4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29" borderId="0" applyNumberFormat="0" applyBorder="0" applyAlignment="0" applyProtection="0"/>
    <xf numFmtId="0" fontId="48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5" fillId="19" borderId="0" applyNumberFormat="0" applyBorder="0" applyAlignment="0" applyProtection="0"/>
    <xf numFmtId="0" fontId="49" fillId="19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11" fillId="21" borderId="0" applyNumberFormat="0" applyBorder="0" applyAlignment="0" applyProtection="0"/>
    <xf numFmtId="0" fontId="49" fillId="14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5" fillId="29" borderId="0" applyNumberFormat="0" applyBorder="0" applyAlignment="0" applyProtection="0"/>
    <xf numFmtId="0" fontId="49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5" fillId="34" borderId="0" applyNumberFormat="0" applyBorder="0" applyAlignment="0" applyProtection="0"/>
    <xf numFmtId="0" fontId="49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49" fillId="17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5" fillId="21" borderId="0" applyNumberFormat="0" applyBorder="0" applyAlignment="0" applyProtection="0"/>
    <xf numFmtId="0" fontId="49" fillId="21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5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54" fillId="0" borderId="14" applyNumberFormat="0" applyFill="0" applyAlignment="0" applyProtection="0"/>
    <xf numFmtId="0" fontId="55" fillId="0" borderId="14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56" fillId="0" borderId="16" applyNumberFormat="0" applyFill="0" applyAlignment="0" applyProtection="0"/>
    <xf numFmtId="0" fontId="57" fillId="0" borderId="16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58" fillId="0" borderId="18" applyNumberFormat="0" applyFill="0" applyAlignment="0" applyProtection="0"/>
    <xf numFmtId="0" fontId="59" fillId="0" borderId="18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1" fontId="2" fillId="0" borderId="0"/>
    <xf numFmtId="0" fontId="2" fillId="0" borderId="0"/>
    <xf numFmtId="0" fontId="19" fillId="19" borderId="9" applyNumberFormat="0" applyAlignment="0" applyProtection="0"/>
    <xf numFmtId="0" fontId="60" fillId="19" borderId="9" applyNumberFormat="0" applyAlignment="0" applyProtection="0"/>
    <xf numFmtId="0" fontId="31" fillId="34" borderId="20" applyNumberFormat="0" applyAlignment="0" applyProtection="0"/>
    <xf numFmtId="0" fontId="31" fillId="34" borderId="20" applyNumberFormat="0" applyAlignment="0" applyProtection="0"/>
    <xf numFmtId="0" fontId="18" fillId="29" borderId="8" applyNumberFormat="0" applyAlignment="0" applyProtection="0"/>
    <xf numFmtId="0" fontId="61" fillId="29" borderId="8" applyNumberFormat="0" applyAlignment="0" applyProtection="0"/>
    <xf numFmtId="0" fontId="32" fillId="27" borderId="21" applyNumberFormat="0" applyAlignment="0" applyProtection="0"/>
    <xf numFmtId="0" fontId="32" fillId="27" borderId="21" applyNumberFormat="0" applyAlignment="0" applyProtection="0"/>
    <xf numFmtId="0" fontId="20" fillId="19" borderId="8" applyNumberFormat="0" applyAlignment="0" applyProtection="0"/>
    <xf numFmtId="0" fontId="62" fillId="19" borderId="8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63" fillId="10" borderId="11" applyNumberFormat="0" applyAlignment="0" applyProtection="0"/>
    <xf numFmtId="0" fontId="34" fillId="38" borderId="22" applyNumberFormat="0" applyAlignment="0" applyProtection="0"/>
    <xf numFmtId="0" fontId="34" fillId="38" borderId="22" applyNumberFormat="0" applyAlignment="0" applyProtection="0"/>
    <xf numFmtId="0" fontId="64" fillId="7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6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/>
    <xf numFmtId="0" fontId="67" fillId="8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7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171" fontId="2" fillId="0" borderId="0"/>
    <xf numFmtId="0" fontId="7" fillId="0" borderId="0"/>
    <xf numFmtId="0" fontId="7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11" fillId="0" borderId="0"/>
    <xf numFmtId="0" fontId="45" fillId="0" borderId="0"/>
    <xf numFmtId="171" fontId="2" fillId="0" borderId="0"/>
    <xf numFmtId="171" fontId="2" fillId="0" borderId="0"/>
    <xf numFmtId="0" fontId="1" fillId="0" borderId="0"/>
    <xf numFmtId="0" fontId="2" fillId="0" borderId="0"/>
    <xf numFmtId="0" fontId="7" fillId="0" borderId="0"/>
    <xf numFmtId="0" fontId="48" fillId="0" borderId="0"/>
    <xf numFmtId="0" fontId="2" fillId="0" borderId="0"/>
    <xf numFmtId="0" fontId="2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1" fontId="2" fillId="0" borderId="0"/>
    <xf numFmtId="0" fontId="11" fillId="0" borderId="0"/>
    <xf numFmtId="0" fontId="7" fillId="0" borderId="0"/>
    <xf numFmtId="0" fontId="7" fillId="0" borderId="0"/>
    <xf numFmtId="171" fontId="2" fillId="0" borderId="0"/>
    <xf numFmtId="0" fontId="48" fillId="0" borderId="0"/>
    <xf numFmtId="0" fontId="7" fillId="0" borderId="0"/>
    <xf numFmtId="0" fontId="7" fillId="0" borderId="0"/>
    <xf numFmtId="171" fontId="2" fillId="0" borderId="0"/>
    <xf numFmtId="0" fontId="7" fillId="0" borderId="0"/>
    <xf numFmtId="0" fontId="7" fillId="0" borderId="0"/>
    <xf numFmtId="171" fontId="2" fillId="0" borderId="0"/>
    <xf numFmtId="0" fontId="7" fillId="0" borderId="0"/>
    <xf numFmtId="0" fontId="7" fillId="0" borderId="0"/>
    <xf numFmtId="171" fontId="2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0" borderId="0"/>
    <xf numFmtId="0" fontId="11" fillId="19" borderId="0" applyNumberFormat="0" applyBorder="0" applyAlignment="0" applyProtection="0"/>
    <xf numFmtId="0" fontId="27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2" fillId="23" borderId="23" applyNumberFormat="0" applyFont="0" applyAlignment="0" applyProtection="0"/>
    <xf numFmtId="0" fontId="2" fillId="23" borderId="23" applyNumberFormat="0" applyFont="0" applyAlignment="0" applyProtection="0"/>
    <xf numFmtId="0" fontId="68" fillId="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47" fillId="0" borderId="0"/>
    <xf numFmtId="0" fontId="12" fillId="0" borderId="24" applyNumberFormat="0" applyFill="0" applyAlignment="0" applyProtection="0"/>
    <xf numFmtId="0" fontId="69" fillId="0" borderId="24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7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5" fillId="36" borderId="0" applyNumberFormat="0" applyBorder="0" applyAlignment="0" applyProtection="0"/>
    <xf numFmtId="0" fontId="49" fillId="36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49" fillId="12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49" fillId="1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5" fillId="42" borderId="0" applyNumberFormat="0" applyBorder="0" applyAlignment="0" applyProtection="0"/>
    <xf numFmtId="0" fontId="49" fillId="42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49" fillId="1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49" fillId="18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11" fillId="31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31" borderId="0" applyNumberFormat="0" applyBorder="0" applyAlignment="0" applyProtection="0"/>
    <xf numFmtId="0" fontId="11" fillId="29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31" borderId="0" applyNumberFormat="0" applyBorder="0" applyAlignment="0" applyProtection="0"/>
    <xf numFmtId="0" fontId="11" fillId="23" borderId="0" applyNumberFormat="0" applyBorder="0" applyAlignment="0" applyProtection="0"/>
    <xf numFmtId="0" fontId="2" fillId="0" borderId="0"/>
    <xf numFmtId="0" fontId="11" fillId="29" borderId="0" applyNumberFormat="0" applyBorder="0" applyAlignment="0" applyProtection="0"/>
    <xf numFmtId="0" fontId="11" fillId="23" borderId="0" applyNumberFormat="0" applyBorder="0" applyAlignment="0" applyProtection="0"/>
    <xf numFmtId="0" fontId="11" fillId="21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4" fontId="2" fillId="0" borderId="0" applyFont="0" applyFill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2" fillId="0" borderId="0"/>
    <xf numFmtId="0" fontId="11" fillId="23" borderId="0" applyNumberFormat="0" applyBorder="0" applyAlignment="0" applyProtection="0"/>
    <xf numFmtId="0" fontId="11" fillId="21" borderId="0" applyNumberFormat="0" applyBorder="0" applyAlignment="0" applyProtection="0"/>
    <xf numFmtId="0" fontId="11" fillId="19" borderId="0" applyNumberFormat="0" applyBorder="0" applyAlignment="0" applyProtection="0"/>
    <xf numFmtId="0" fontId="2" fillId="0" borderId="0"/>
    <xf numFmtId="0" fontId="2" fillId="0" borderId="0"/>
    <xf numFmtId="0" fontId="74" fillId="0" borderId="0"/>
    <xf numFmtId="164" fontId="74" fillId="0" borderId="0" applyFont="0" applyFill="0" applyBorder="0" applyAlignment="0" applyProtection="0"/>
  </cellStyleXfs>
  <cellXfs count="190">
    <xf numFmtId="0" fontId="0" fillId="0" borderId="0" xfId="0"/>
    <xf numFmtId="17" fontId="13" fillId="2" borderId="2" xfId="0" applyNumberFormat="1" applyFont="1" applyFill="1" applyBorder="1" applyAlignment="1">
      <alignment horizontal="center" vertical="center" wrapText="1"/>
    </xf>
    <xf numFmtId="0" fontId="4" fillId="0" borderId="0" xfId="7" applyFont="1" applyFill="1" applyBorder="1" applyAlignment="1">
      <alignment vertical="center"/>
    </xf>
    <xf numFmtId="0" fontId="4" fillId="0" borderId="0" xfId="3" applyFont="1" applyFill="1" applyBorder="1"/>
    <xf numFmtId="0" fontId="13" fillId="2" borderId="1" xfId="0" applyFont="1" applyFill="1" applyBorder="1" applyAlignment="1">
      <alignment horizontal="center" vertical="center"/>
    </xf>
    <xf numFmtId="0" fontId="14" fillId="0" borderId="0" xfId="0" applyFont="1"/>
    <xf numFmtId="0" fontId="14" fillId="0" borderId="0" xfId="0" applyFont="1" applyBorder="1"/>
    <xf numFmtId="166" fontId="14" fillId="0" borderId="0" xfId="0" applyNumberFormat="1" applyFont="1" applyBorder="1"/>
    <xf numFmtId="0" fontId="13" fillId="0" borderId="0" xfId="0" applyFont="1"/>
    <xf numFmtId="3" fontId="14" fillId="0" borderId="0" xfId="0" applyNumberFormat="1" applyFont="1" applyFill="1"/>
    <xf numFmtId="166" fontId="14" fillId="0" borderId="0" xfId="11" applyNumberFormat="1" applyFont="1"/>
    <xf numFmtId="9" fontId="14" fillId="0" borderId="0" xfId="11" applyFont="1" applyBorder="1"/>
    <xf numFmtId="17" fontId="13" fillId="2" borderId="4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/>
    <xf numFmtId="166" fontId="14" fillId="0" borderId="0" xfId="11" applyNumberFormat="1" applyFont="1" applyFill="1" applyBorder="1"/>
    <xf numFmtId="166" fontId="14" fillId="0" borderId="0" xfId="11" applyNumberFormat="1" applyFont="1" applyBorder="1"/>
    <xf numFmtId="17" fontId="13" fillId="2" borderId="5" xfId="0" applyNumberFormat="1" applyFont="1" applyFill="1" applyBorder="1" applyAlignment="1">
      <alignment horizontal="center" vertical="center"/>
    </xf>
    <xf numFmtId="0" fontId="14" fillId="0" borderId="0" xfId="0" applyFont="1" applyFill="1"/>
    <xf numFmtId="166" fontId="14" fillId="0" borderId="0" xfId="0" applyNumberFormat="1" applyFont="1"/>
    <xf numFmtId="166" fontId="13" fillId="0" borderId="0" xfId="0" applyNumberFormat="1" applyFont="1" applyBorder="1"/>
    <xf numFmtId="17" fontId="14" fillId="0" borderId="0" xfId="0" applyNumberFormat="1" applyFont="1"/>
    <xf numFmtId="167" fontId="14" fillId="0" borderId="0" xfId="0" applyNumberFormat="1" applyFont="1"/>
    <xf numFmtId="0" fontId="13" fillId="2" borderId="6" xfId="0" applyFont="1" applyFill="1" applyBorder="1" applyAlignment="1">
      <alignment horizontal="center" vertical="center" wrapText="1"/>
    </xf>
    <xf numFmtId="3" fontId="0" fillId="0" borderId="6" xfId="0" applyNumberFormat="1" applyBorder="1"/>
    <xf numFmtId="0" fontId="13" fillId="3" borderId="6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165" fontId="14" fillId="0" borderId="6" xfId="0" applyNumberFormat="1" applyFont="1" applyBorder="1"/>
    <xf numFmtId="17" fontId="14" fillId="0" borderId="6" xfId="0" applyNumberFormat="1" applyFont="1" applyBorder="1" applyAlignment="1">
      <alignment vertical="center"/>
    </xf>
    <xf numFmtId="168" fontId="14" fillId="0" borderId="6" xfId="0" applyNumberFormat="1" applyFont="1" applyBorder="1" applyAlignment="1">
      <alignment horizontal="right"/>
    </xf>
    <xf numFmtId="168" fontId="14" fillId="0" borderId="6" xfId="0" applyNumberFormat="1" applyFont="1" applyBorder="1" applyAlignment="1">
      <alignment vertical="center"/>
    </xf>
    <xf numFmtId="168" fontId="14" fillId="0" borderId="6" xfId="0" applyNumberFormat="1" applyFont="1" applyFill="1" applyBorder="1" applyAlignment="1">
      <alignment vertical="center"/>
    </xf>
    <xf numFmtId="3" fontId="14" fillId="0" borderId="6" xfId="0" applyNumberFormat="1" applyFont="1" applyBorder="1" applyAlignment="1">
      <alignment vertical="center"/>
    </xf>
    <xf numFmtId="165" fontId="14" fillId="0" borderId="6" xfId="0" applyNumberFormat="1" applyFont="1" applyBorder="1" applyAlignment="1">
      <alignment vertical="center"/>
    </xf>
    <xf numFmtId="0" fontId="8" fillId="0" borderId="6" xfId="7" quotePrefix="1" applyNumberFormat="1" applyFont="1" applyFill="1" applyBorder="1" applyAlignment="1">
      <alignment horizontal="center" vertical="top"/>
    </xf>
    <xf numFmtId="0" fontId="9" fillId="0" borderId="6" xfId="7" applyFont="1" applyFill="1" applyBorder="1" applyAlignment="1">
      <alignment vertical="center"/>
    </xf>
    <xf numFmtId="166" fontId="14" fillId="0" borderId="6" xfId="11" applyNumberFormat="1" applyFont="1" applyFill="1" applyBorder="1"/>
    <xf numFmtId="0" fontId="8" fillId="0" borderId="6" xfId="7" quotePrefix="1" applyFont="1" applyFill="1" applyBorder="1" applyAlignment="1">
      <alignment horizontal="center" vertical="top"/>
    </xf>
    <xf numFmtId="0" fontId="9" fillId="0" borderId="6" xfId="3" applyFont="1" applyFill="1" applyBorder="1" applyAlignment="1">
      <alignment horizontal="center"/>
    </xf>
    <xf numFmtId="17" fontId="13" fillId="2" borderId="3" xfId="0" applyNumberFormat="1" applyFont="1" applyFill="1" applyBorder="1" applyAlignment="1">
      <alignment horizontal="center" vertical="center" wrapText="1"/>
    </xf>
    <xf numFmtId="3" fontId="0" fillId="0" borderId="6" xfId="0" applyNumberFormat="1" applyFont="1" applyBorder="1"/>
    <xf numFmtId="0" fontId="14" fillId="0" borderId="6" xfId="0" applyFont="1" applyFill="1" applyBorder="1"/>
    <xf numFmtId="0" fontId="13" fillId="0" borderId="6" xfId="0" applyFont="1" applyFill="1" applyBorder="1"/>
    <xf numFmtId="17" fontId="14" fillId="0" borderId="6" xfId="0" applyNumberFormat="1" applyFont="1" applyBorder="1" applyAlignment="1">
      <alignment horizontal="right"/>
    </xf>
    <xf numFmtId="0" fontId="14" fillId="0" borderId="0" xfId="0" applyFont="1" applyAlignment="1">
      <alignment horizontal="right"/>
    </xf>
    <xf numFmtId="3" fontId="14" fillId="0" borderId="6" xfId="9" applyNumberFormat="1" applyFont="1" applyBorder="1" applyAlignment="1">
      <alignment horizontal="right"/>
    </xf>
    <xf numFmtId="17" fontId="14" fillId="0" borderId="6" xfId="0" applyNumberFormat="1" applyFont="1" applyBorder="1"/>
    <xf numFmtId="3" fontId="0" fillId="0" borderId="7" xfId="0" applyNumberFormat="1" applyBorder="1"/>
    <xf numFmtId="3" fontId="14" fillId="0" borderId="6" xfId="0" applyNumberFormat="1" applyFont="1" applyBorder="1"/>
    <xf numFmtId="3" fontId="14" fillId="0" borderId="6" xfId="0" applyNumberFormat="1" applyFont="1" applyFill="1" applyBorder="1"/>
    <xf numFmtId="170" fontId="0" fillId="0" borderId="6" xfId="0" applyNumberFormat="1" applyBorder="1" applyAlignment="1">
      <alignment horizontal="left" vertical="top"/>
    </xf>
    <xf numFmtId="3" fontId="14" fillId="0" borderId="6" xfId="0" applyNumberFormat="1" applyFont="1" applyFill="1" applyBorder="1" applyAlignment="1">
      <alignment horizontal="right" wrapText="1"/>
    </xf>
    <xf numFmtId="3" fontId="14" fillId="0" borderId="0" xfId="0" applyNumberFormat="1" applyFont="1" applyFill="1" applyBorder="1"/>
    <xf numFmtId="166" fontId="14" fillId="0" borderId="0" xfId="0" applyNumberFormat="1" applyFont="1" applyFill="1" applyBorder="1"/>
    <xf numFmtId="0" fontId="0" fillId="0" borderId="0" xfId="0" applyBorder="1"/>
    <xf numFmtId="17" fontId="13" fillId="2" borderId="26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Border="1"/>
    <xf numFmtId="17" fontId="13" fillId="2" borderId="6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Border="1"/>
    <xf numFmtId="3" fontId="13" fillId="0" borderId="6" xfId="0" applyNumberFormat="1" applyFont="1" applyBorder="1"/>
    <xf numFmtId="3" fontId="13" fillId="0" borderId="6" xfId="0" applyNumberFormat="1" applyFont="1" applyFill="1" applyBorder="1"/>
    <xf numFmtId="3" fontId="13" fillId="0" borderId="6" xfId="8" applyNumberFormat="1" applyFont="1" applyFill="1" applyBorder="1" applyAlignment="1">
      <alignment horizontal="right"/>
    </xf>
    <xf numFmtId="165" fontId="13" fillId="0" borderId="6" xfId="0" applyNumberFormat="1" applyFont="1" applyFill="1" applyBorder="1"/>
    <xf numFmtId="3" fontId="12" fillId="0" borderId="6" xfId="0" applyNumberFormat="1" applyFont="1" applyBorder="1"/>
    <xf numFmtId="3" fontId="14" fillId="0" borderId="6" xfId="0" applyNumberFormat="1" applyFont="1" applyBorder="1"/>
    <xf numFmtId="166" fontId="13" fillId="0" borderId="6" xfId="0" applyNumberFormat="1" applyFont="1" applyFill="1" applyBorder="1"/>
    <xf numFmtId="166" fontId="13" fillId="0" borderId="6" xfId="11" applyNumberFormat="1" applyFont="1" applyFill="1" applyBorder="1"/>
    <xf numFmtId="0" fontId="4" fillId="0" borderId="6" xfId="14" applyFont="1" applyFill="1" applyBorder="1" applyAlignment="1">
      <alignment vertical="center" wrapText="1"/>
    </xf>
    <xf numFmtId="4" fontId="71" fillId="0" borderId="0" xfId="14" applyNumberFormat="1" applyFont="1" applyFill="1" applyBorder="1" applyAlignment="1">
      <alignment horizontal="right" vertical="center"/>
    </xf>
    <xf numFmtId="2" fontId="0" fillId="0" borderId="0" xfId="0" applyNumberFormat="1"/>
    <xf numFmtId="0" fontId="0" fillId="0" borderId="0" xfId="0" applyAlignment="1">
      <alignment wrapText="1"/>
    </xf>
    <xf numFmtId="0" fontId="4" fillId="0" borderId="6" xfId="3" applyFont="1" applyFill="1" applyBorder="1" applyAlignment="1">
      <alignment horizontal="center"/>
    </xf>
    <xf numFmtId="3" fontId="2" fillId="0" borderId="6" xfId="0" applyNumberFormat="1" applyFont="1" applyFill="1" applyBorder="1"/>
    <xf numFmtId="3" fontId="71" fillId="0" borderId="6" xfId="0" applyNumberFormat="1" applyFont="1" applyFill="1" applyBorder="1" applyAlignment="1">
      <alignment vertical="center"/>
    </xf>
    <xf numFmtId="0" fontId="3" fillId="0" borderId="6" xfId="7" applyFont="1" applyFill="1" applyBorder="1" applyAlignment="1">
      <alignment vertical="center"/>
    </xf>
    <xf numFmtId="4" fontId="0" fillId="0" borderId="6" xfId="0" applyNumberFormat="1" applyBorder="1"/>
    <xf numFmtId="0" fontId="4" fillId="0" borderId="6" xfId="14" applyFont="1" applyFill="1" applyBorder="1" applyAlignment="1">
      <alignment vertical="center"/>
    </xf>
    <xf numFmtId="2" fontId="0" fillId="0" borderId="6" xfId="0" applyNumberFormat="1" applyBorder="1"/>
    <xf numFmtId="169" fontId="2" fillId="0" borderId="6" xfId="14" applyNumberFormat="1" applyBorder="1"/>
    <xf numFmtId="169" fontId="0" fillId="0" borderId="6" xfId="0" applyNumberFormat="1" applyBorder="1"/>
    <xf numFmtId="0" fontId="3" fillId="0" borderId="6" xfId="7" quotePrefix="1" applyNumberFormat="1" applyFont="1" applyFill="1" applyBorder="1" applyAlignment="1">
      <alignment horizontal="center" vertical="top"/>
    </xf>
    <xf numFmtId="0" fontId="4" fillId="0" borderId="6" xfId="7" applyFont="1" applyFill="1" applyBorder="1" applyAlignment="1">
      <alignment vertical="center"/>
    </xf>
    <xf numFmtId="0" fontId="3" fillId="0" borderId="6" xfId="7" quotePrefix="1" applyFont="1" applyFill="1" applyBorder="1" applyAlignment="1">
      <alignment horizontal="center" vertical="top"/>
    </xf>
    <xf numFmtId="3" fontId="73" fillId="0" borderId="6" xfId="0" applyNumberFormat="1" applyFont="1" applyFill="1" applyBorder="1" applyAlignment="1">
      <alignment horizontal="right" vertical="center"/>
    </xf>
    <xf numFmtId="3" fontId="0" fillId="0" borderId="6" xfId="0" applyNumberFormat="1" applyFont="1" applyFill="1" applyBorder="1" applyAlignment="1">
      <alignment horizontal="right" vertical="center"/>
    </xf>
    <xf numFmtId="0" fontId="4" fillId="0" borderId="6" xfId="3" applyFont="1" applyFill="1" applyBorder="1"/>
    <xf numFmtId="166" fontId="0" fillId="0" borderId="6" xfId="11" applyNumberFormat="1" applyFont="1" applyBorder="1"/>
    <xf numFmtId="166" fontId="14" fillId="0" borderId="6" xfId="0" applyNumberFormat="1" applyFont="1" applyFill="1" applyBorder="1"/>
    <xf numFmtId="17" fontId="13" fillId="2" borderId="1" xfId="0" applyNumberFormat="1" applyFont="1" applyFill="1" applyBorder="1" applyAlignment="1">
      <alignment horizontal="center" vertical="center" wrapText="1"/>
    </xf>
    <xf numFmtId="17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17" fontId="13" fillId="2" borderId="0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Fill="1" applyBorder="1"/>
    <xf numFmtId="3" fontId="14" fillId="0" borderId="6" xfId="0" applyNumberFormat="1" applyFont="1" applyBorder="1"/>
    <xf numFmtId="0" fontId="9" fillId="0" borderId="6" xfId="7" applyFont="1" applyFill="1" applyBorder="1" applyAlignment="1">
      <alignment vertical="center"/>
    </xf>
    <xf numFmtId="166" fontId="14" fillId="0" borderId="6" xfId="0" applyNumberFormat="1" applyFont="1" applyFill="1" applyBorder="1"/>
    <xf numFmtId="166" fontId="14" fillId="0" borderId="6" xfId="11" applyNumberFormat="1" applyFont="1" applyFill="1" applyBorder="1"/>
    <xf numFmtId="0" fontId="8" fillId="0" borderId="6" xfId="7" quotePrefix="1" applyFont="1" applyFill="1" applyBorder="1" applyAlignment="1">
      <alignment horizontal="center" vertical="top"/>
    </xf>
    <xf numFmtId="166" fontId="0" fillId="0" borderId="0" xfId="11" applyNumberFormat="1" applyFont="1"/>
    <xf numFmtId="0" fontId="9" fillId="0" borderId="6" xfId="3" applyFont="1" applyFill="1" applyBorder="1"/>
    <xf numFmtId="2" fontId="14" fillId="0" borderId="6" xfId="14" applyNumberFormat="1" applyFont="1" applyFill="1" applyBorder="1" applyAlignment="1">
      <alignment vertical="center"/>
    </xf>
    <xf numFmtId="4" fontId="14" fillId="0" borderId="6" xfId="14" applyNumberFormat="1" applyFont="1" applyFill="1" applyBorder="1" applyAlignment="1">
      <alignment vertical="center"/>
    </xf>
    <xf numFmtId="4" fontId="13" fillId="0" borderId="6" xfId="14" applyNumberFormat="1" applyFont="1" applyFill="1" applyBorder="1" applyAlignment="1">
      <alignment horizontal="right" vertical="center"/>
    </xf>
    <xf numFmtId="4" fontId="14" fillId="0" borderId="6" xfId="14" applyNumberFormat="1" applyFont="1" applyFill="1" applyBorder="1"/>
    <xf numFmtId="3" fontId="13" fillId="0" borderId="0" xfId="0" applyNumberFormat="1" applyFont="1" applyBorder="1"/>
    <xf numFmtId="0" fontId="13" fillId="0" borderId="0" xfId="0" applyFont="1" applyFill="1"/>
    <xf numFmtId="0" fontId="13" fillId="0" borderId="0" xfId="0" applyFont="1" applyFill="1" applyBorder="1"/>
    <xf numFmtId="3" fontId="0" fillId="0" borderId="6" xfId="0" applyNumberFormat="1" applyFont="1" applyFill="1" applyBorder="1"/>
    <xf numFmtId="166" fontId="0" fillId="0" borderId="6" xfId="11" applyNumberFormat="1" applyFont="1" applyFill="1" applyBorder="1"/>
    <xf numFmtId="166" fontId="12" fillId="0" borderId="6" xfId="11" applyNumberFormat="1" applyFont="1" applyFill="1" applyBorder="1"/>
    <xf numFmtId="4" fontId="12" fillId="0" borderId="6" xfId="0" applyNumberFormat="1" applyFont="1" applyFill="1" applyBorder="1"/>
    <xf numFmtId="0" fontId="0" fillId="0" borderId="0" xfId="0" applyFill="1"/>
    <xf numFmtId="2" fontId="12" fillId="0" borderId="6" xfId="0" applyNumberFormat="1" applyFont="1" applyFill="1" applyBorder="1"/>
    <xf numFmtId="169" fontId="71" fillId="0" borderId="6" xfId="14" applyNumberFormat="1" applyFont="1" applyFill="1" applyBorder="1"/>
    <xf numFmtId="169" fontId="0" fillId="0" borderId="6" xfId="0" applyNumberFormat="1" applyFill="1" applyBorder="1"/>
    <xf numFmtId="3" fontId="12" fillId="0" borderId="6" xfId="0" applyNumberFormat="1" applyFont="1" applyFill="1" applyBorder="1"/>
    <xf numFmtId="3" fontId="0" fillId="0" borderId="6" xfId="0" applyNumberFormat="1" applyFill="1" applyBorder="1"/>
    <xf numFmtId="17" fontId="13" fillId="2" borderId="27" xfId="0" applyNumberFormat="1" applyFont="1" applyFill="1" applyBorder="1" applyAlignment="1">
      <alignment horizontal="center" vertical="center" wrapText="1"/>
    </xf>
    <xf numFmtId="0" fontId="0" fillId="0" borderId="0" xfId="0"/>
    <xf numFmtId="3" fontId="13" fillId="0" borderId="0" xfId="0" applyNumberFormat="1" applyFont="1" applyBorder="1"/>
    <xf numFmtId="3" fontId="13" fillId="0" borderId="0" xfId="0" applyNumberFormat="1" applyFont="1" applyBorder="1"/>
    <xf numFmtId="3" fontId="14" fillId="0" borderId="0" xfId="0" applyNumberFormat="1" applyFont="1"/>
    <xf numFmtId="3" fontId="13" fillId="0" borderId="0" xfId="0" applyNumberFormat="1" applyFont="1" applyFill="1" applyBorder="1"/>
    <xf numFmtId="3" fontId="13" fillId="0" borderId="0" xfId="0" applyNumberFormat="1" applyFont="1" applyBorder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0" fontId="0" fillId="0" borderId="0" xfId="0"/>
    <xf numFmtId="2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8" fontId="14" fillId="0" borderId="6" xfId="0" applyNumberFormat="1" applyFont="1" applyBorder="1"/>
    <xf numFmtId="3" fontId="0" fillId="0" borderId="0" xfId="0" applyNumberFormat="1"/>
    <xf numFmtId="0" fontId="14" fillId="0" borderId="29" xfId="0" applyFont="1" applyBorder="1"/>
    <xf numFmtId="17" fontId="13" fillId="44" borderId="0" xfId="0" applyNumberFormat="1" applyFont="1" applyFill="1" applyBorder="1" applyAlignment="1">
      <alignment horizontal="center" vertical="center" wrapText="1"/>
    </xf>
    <xf numFmtId="17" fontId="13" fillId="44" borderId="3" xfId="0" applyNumberFormat="1" applyFont="1" applyFill="1" applyBorder="1" applyAlignment="1">
      <alignment horizontal="center" vertical="center" wrapText="1"/>
    </xf>
    <xf numFmtId="17" fontId="13" fillId="44" borderId="2" xfId="0" applyNumberFormat="1" applyFont="1" applyFill="1" applyBorder="1" applyAlignment="1">
      <alignment horizontal="center" vertical="center" wrapText="1"/>
    </xf>
    <xf numFmtId="4" fontId="13" fillId="0" borderId="6" xfId="14" applyNumberFormat="1" applyFont="1" applyFill="1" applyBorder="1"/>
    <xf numFmtId="169" fontId="0" fillId="0" borderId="0" xfId="0" applyNumberFormat="1"/>
    <xf numFmtId="4" fontId="0" fillId="0" borderId="0" xfId="0" applyNumberFormat="1"/>
    <xf numFmtId="3" fontId="12" fillId="0" borderId="0" xfId="0" applyNumberFormat="1" applyFont="1"/>
    <xf numFmtId="2" fontId="0" fillId="0" borderId="0" xfId="0" applyNumberFormat="1" applyFill="1"/>
    <xf numFmtId="169" fontId="71" fillId="0" borderId="0" xfId="14" applyNumberFormat="1" applyFont="1" applyFill="1" applyBorder="1"/>
    <xf numFmtId="3" fontId="12" fillId="0" borderId="0" xfId="0" applyNumberFormat="1" applyFont="1" applyFill="1" applyBorder="1"/>
    <xf numFmtId="17" fontId="13" fillId="0" borderId="6" xfId="0" applyNumberFormat="1" applyFont="1" applyBorder="1"/>
    <xf numFmtId="168" fontId="13" fillId="0" borderId="6" xfId="0" applyNumberFormat="1" applyFont="1" applyBorder="1"/>
    <xf numFmtId="0" fontId="9" fillId="2" borderId="6" xfId="3" applyFont="1" applyFill="1" applyBorder="1"/>
    <xf numFmtId="0" fontId="3" fillId="2" borderId="6" xfId="7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 wrapText="1"/>
    </xf>
    <xf numFmtId="17" fontId="0" fillId="0" borderId="0" xfId="0" applyNumberFormat="1" applyBorder="1"/>
    <xf numFmtId="168" fontId="0" fillId="0" borderId="0" xfId="0" applyNumberFormat="1"/>
    <xf numFmtId="17" fontId="0" fillId="0" borderId="0" xfId="0" applyNumberFormat="1" applyFill="1" applyBorder="1"/>
    <xf numFmtId="3" fontId="0" fillId="0" borderId="0" xfId="0" applyNumberFormat="1" applyFill="1" applyBorder="1"/>
    <xf numFmtId="167" fontId="0" fillId="0" borderId="0" xfId="0" applyNumberFormat="1"/>
    <xf numFmtId="17" fontId="14" fillId="0" borderId="0" xfId="0" applyNumberFormat="1" applyFont="1" applyBorder="1" applyAlignment="1">
      <alignment vertical="center"/>
    </xf>
    <xf numFmtId="3" fontId="0" fillId="0" borderId="0" xfId="0" applyNumberFormat="1" applyBorder="1"/>
    <xf numFmtId="14" fontId="0" fillId="0" borderId="0" xfId="0" applyNumberFormat="1"/>
    <xf numFmtId="17" fontId="14" fillId="0" borderId="0" xfId="0" applyNumberFormat="1" applyFont="1" applyBorder="1" applyAlignment="1">
      <alignment horizontal="right"/>
    </xf>
    <xf numFmtId="17" fontId="14" fillId="0" borderId="0" xfId="0" applyNumberFormat="1" applyFont="1" applyBorder="1"/>
    <xf numFmtId="0" fontId="10" fillId="0" borderId="6" xfId="7" applyFont="1" applyFill="1" applyBorder="1" applyAlignment="1">
      <alignment horizontal="center" vertical="top" wrapText="1"/>
    </xf>
    <xf numFmtId="0" fontId="13" fillId="44" borderId="28" xfId="0" applyFont="1" applyFill="1" applyBorder="1" applyAlignment="1">
      <alignment horizontal="center"/>
    </xf>
    <xf numFmtId="0" fontId="13" fillId="44" borderId="29" xfId="0" applyFont="1" applyFill="1" applyBorder="1" applyAlignment="1">
      <alignment horizontal="center"/>
    </xf>
    <xf numFmtId="0" fontId="13" fillId="44" borderId="30" xfId="0" applyFont="1" applyFill="1" applyBorder="1" applyAlignment="1">
      <alignment horizontal="center"/>
    </xf>
    <xf numFmtId="0" fontId="3" fillId="0" borderId="6" xfId="3" applyFont="1" applyFill="1" applyBorder="1" applyAlignment="1">
      <alignment horizontal="center"/>
    </xf>
    <xf numFmtId="0" fontId="8" fillId="0" borderId="6" xfId="3" applyFont="1" applyFill="1" applyBorder="1" applyAlignment="1">
      <alignment horizontal="center"/>
    </xf>
    <xf numFmtId="0" fontId="72" fillId="0" borderId="6" xfId="7" applyFont="1" applyFill="1" applyBorder="1" applyAlignment="1">
      <alignment horizontal="center" vertical="top" wrapText="1"/>
    </xf>
  </cellXfs>
  <cellStyles count="910">
    <cellStyle name="%20 - Vurgu1 10" xfId="905"/>
    <cellStyle name="%20 - Vurgu1 2" xfId="36"/>
    <cellStyle name="%20 - Vurgu1 2 2" xfId="41"/>
    <cellStyle name="%20 - Vurgu1 2 3" xfId="43"/>
    <cellStyle name="%20 - Vurgu1 2_25.İL-EMOD-Öncelikli Yaşam" xfId="35"/>
    <cellStyle name="%20 - Vurgu1 3" xfId="34"/>
    <cellStyle name="%20 - Vurgu1 3 2" xfId="33"/>
    <cellStyle name="%20 - Vurgu1 3 3" xfId="32"/>
    <cellStyle name="%20 - Vurgu1 4" xfId="38"/>
    <cellStyle name="%20 - Vurgu1 4 2" xfId="30"/>
    <cellStyle name="%20 - Vurgu1 4 3" xfId="46"/>
    <cellStyle name="%20 - Vurgu1 5" xfId="39"/>
    <cellStyle name="%20 - Vurgu1 6" xfId="796"/>
    <cellStyle name="%20 - Vurgu1 7" xfId="866"/>
    <cellStyle name="%20 - Vurgu1 8" xfId="869"/>
    <cellStyle name="%20 - Vurgu1 9" xfId="890"/>
    <cellStyle name="%20 - Vurgu2 10" xfId="904"/>
    <cellStyle name="%20 - Vurgu2 2" xfId="37"/>
    <cellStyle name="%20 - Vurgu2 2 2" xfId="42"/>
    <cellStyle name="%20 - Vurgu2 2 3" xfId="45"/>
    <cellStyle name="%20 - Vurgu2 2_25.İL-EMOD-Öncelikli Yaşam" xfId="40"/>
    <cellStyle name="%20 - Vurgu2 3" xfId="47"/>
    <cellStyle name="%20 - Vurgu2 3 2" xfId="48"/>
    <cellStyle name="%20 - Vurgu2 3 3" xfId="49"/>
    <cellStyle name="%20 - Vurgu2 4" xfId="50"/>
    <cellStyle name="%20 - Vurgu2 4 2" xfId="51"/>
    <cellStyle name="%20 - Vurgu2 4 3" xfId="52"/>
    <cellStyle name="%20 - Vurgu2 5" xfId="31"/>
    <cellStyle name="%20 - Vurgu2 6" xfId="166"/>
    <cellStyle name="%20 - Vurgu2 7" xfId="865"/>
    <cellStyle name="%20 - Vurgu2 8" xfId="29"/>
    <cellStyle name="%20 - Vurgu2 9" xfId="884"/>
    <cellStyle name="%20 - Vurgu3 10" xfId="903"/>
    <cellStyle name="%20 - Vurgu3 2" xfId="54"/>
    <cellStyle name="%20 - Vurgu3 2 2" xfId="55"/>
    <cellStyle name="%20 - Vurgu3 2 3" xfId="56"/>
    <cellStyle name="%20 - Vurgu3 2_25.İL-EMOD-Öncelikli Yaşam" xfId="57"/>
    <cellStyle name="%20 - Vurgu3 3" xfId="58"/>
    <cellStyle name="%20 - Vurgu3 3 2" xfId="59"/>
    <cellStyle name="%20 - Vurgu3 3 3" xfId="60"/>
    <cellStyle name="%20 - Vurgu3 4" xfId="61"/>
    <cellStyle name="%20 - Vurgu3 4 2" xfId="62"/>
    <cellStyle name="%20 - Vurgu3 4 3" xfId="63"/>
    <cellStyle name="%20 - Vurgu3 5" xfId="53"/>
    <cellStyle name="%20 - Vurgu3 6" xfId="847"/>
    <cellStyle name="%20 - Vurgu3 7" xfId="864"/>
    <cellStyle name="%20 - Vurgu3 8" xfId="878"/>
    <cellStyle name="%20 - Vurgu3 9" xfId="880"/>
    <cellStyle name="%20 - Vurgu4 10" xfId="901"/>
    <cellStyle name="%20 - Vurgu4 2" xfId="65"/>
    <cellStyle name="%20 - Vurgu4 2 2" xfId="66"/>
    <cellStyle name="%20 - Vurgu4 2 3" xfId="67"/>
    <cellStyle name="%20 - Vurgu4 2_25.İL-EMOD-Öncelikli Yaşam" xfId="68"/>
    <cellStyle name="%20 - Vurgu4 3" xfId="69"/>
    <cellStyle name="%20 - Vurgu4 3 2" xfId="70"/>
    <cellStyle name="%20 - Vurgu4 3 3" xfId="71"/>
    <cellStyle name="%20 - Vurgu4 4" xfId="72"/>
    <cellStyle name="%20 - Vurgu4 4 2" xfId="73"/>
    <cellStyle name="%20 - Vurgu4 4 3" xfId="74"/>
    <cellStyle name="%20 - Vurgu4 5" xfId="64"/>
    <cellStyle name="%20 - Vurgu4 6" xfId="848"/>
    <cellStyle name="%20 - Vurgu4 7" xfId="863"/>
    <cellStyle name="%20 - Vurgu4 8" xfId="871"/>
    <cellStyle name="%20 - Vurgu4 9" xfId="889"/>
    <cellStyle name="%20 - Vurgu5 10" xfId="894"/>
    <cellStyle name="%20 - Vurgu5 2" xfId="76"/>
    <cellStyle name="%20 - Vurgu5 2 2" xfId="77"/>
    <cellStyle name="%20 - Vurgu5 2 3" xfId="78"/>
    <cellStyle name="%20 - Vurgu5 2_25.İL-EMOD-Öncelikli Yaşam" xfId="79"/>
    <cellStyle name="%20 - Vurgu5 3" xfId="80"/>
    <cellStyle name="%20 - Vurgu5 3 2" xfId="81"/>
    <cellStyle name="%20 - Vurgu5 3 3" xfId="82"/>
    <cellStyle name="%20 - Vurgu5 4" xfId="83"/>
    <cellStyle name="%20 - Vurgu5 4 2" xfId="84"/>
    <cellStyle name="%20 - Vurgu5 4 3" xfId="85"/>
    <cellStyle name="%20 - Vurgu5 5" xfId="75"/>
    <cellStyle name="%20 - Vurgu5 6" xfId="849"/>
    <cellStyle name="%20 - Vurgu5 7" xfId="862"/>
    <cellStyle name="%20 - Vurgu5 8" xfId="877"/>
    <cellStyle name="%20 - Vurgu5 9" xfId="887"/>
    <cellStyle name="%20 - Vurgu6 10" xfId="895"/>
    <cellStyle name="%20 - Vurgu6 2" xfId="87"/>
    <cellStyle name="%20 - Vurgu6 2 2" xfId="88"/>
    <cellStyle name="%20 - Vurgu6 2 3" xfId="89"/>
    <cellStyle name="%20 - Vurgu6 2_25.İL-EMOD-Öncelikli Yaşam" xfId="90"/>
    <cellStyle name="%20 - Vurgu6 3" xfId="91"/>
    <cellStyle name="%20 - Vurgu6 3 2" xfId="92"/>
    <cellStyle name="%20 - Vurgu6 3 3" xfId="93"/>
    <cellStyle name="%20 - Vurgu6 4" xfId="94"/>
    <cellStyle name="%20 - Vurgu6 4 2" xfId="95"/>
    <cellStyle name="%20 - Vurgu6 4 3" xfId="96"/>
    <cellStyle name="%20 - Vurgu6 5" xfId="86"/>
    <cellStyle name="%20 - Vurgu6 6" xfId="850"/>
    <cellStyle name="%20 - Vurgu6 7" xfId="861"/>
    <cellStyle name="%20 - Vurgu6 8" xfId="867"/>
    <cellStyle name="%20 - Vurgu6 9" xfId="883"/>
    <cellStyle name="%40 - Vurgu1 10" xfId="896"/>
    <cellStyle name="%40 - Vurgu1 2" xfId="98"/>
    <cellStyle name="%40 - Vurgu1 2 2" xfId="99"/>
    <cellStyle name="%40 - Vurgu1 2 3" xfId="100"/>
    <cellStyle name="%40 - Vurgu1 2_25.İL-EMOD-Öncelikli Yaşam" xfId="101"/>
    <cellStyle name="%40 - Vurgu1 3" xfId="102"/>
    <cellStyle name="%40 - Vurgu1 3 2" xfId="103"/>
    <cellStyle name="%40 - Vurgu1 3 3" xfId="104"/>
    <cellStyle name="%40 - Vurgu1 4" xfId="105"/>
    <cellStyle name="%40 - Vurgu1 4 2" xfId="106"/>
    <cellStyle name="%40 - Vurgu1 4 3" xfId="107"/>
    <cellStyle name="%40 - Vurgu1 5" xfId="97"/>
    <cellStyle name="%40 - Vurgu1 6" xfId="851"/>
    <cellStyle name="%40 - Vurgu1 7" xfId="860"/>
    <cellStyle name="%40 - Vurgu1 8" xfId="868"/>
    <cellStyle name="%40 - Vurgu1 9" xfId="891"/>
    <cellStyle name="%40 - Vurgu2" xfId="23" builtinId="35" customBuiltin="1"/>
    <cellStyle name="%40 - Vurgu2 2" xfId="108"/>
    <cellStyle name="%40 - Vurgu2 2 2" xfId="109"/>
    <cellStyle name="%40 - Vurgu2 2 3" xfId="110"/>
    <cellStyle name="%40 - Vurgu2 2_25.İL-EMOD-Öncelikli Yaşam" xfId="111"/>
    <cellStyle name="%40 - Vurgu2 3" xfId="112"/>
    <cellStyle name="%40 - Vurgu2 3 2" xfId="113"/>
    <cellStyle name="%40 - Vurgu2 3 3" xfId="114"/>
    <cellStyle name="%40 - Vurgu2 4" xfId="115"/>
    <cellStyle name="%40 - Vurgu2 4 2" xfId="116"/>
    <cellStyle name="%40 - Vurgu2 4 3" xfId="117"/>
    <cellStyle name="%40 - Vurgu3 10" xfId="897"/>
    <cellStyle name="%40 - Vurgu3 2" xfId="119"/>
    <cellStyle name="%40 - Vurgu3 2 2" xfId="120"/>
    <cellStyle name="%40 - Vurgu3 2 3" xfId="121"/>
    <cellStyle name="%40 - Vurgu3 2_25.İL-EMOD-Öncelikli Yaşam" xfId="122"/>
    <cellStyle name="%40 - Vurgu3 3" xfId="123"/>
    <cellStyle name="%40 - Vurgu3 3 2" xfId="124"/>
    <cellStyle name="%40 - Vurgu3 3 3" xfId="125"/>
    <cellStyle name="%40 - Vurgu3 4" xfId="126"/>
    <cellStyle name="%40 - Vurgu3 4 2" xfId="127"/>
    <cellStyle name="%40 - Vurgu3 4 3" xfId="128"/>
    <cellStyle name="%40 - Vurgu3 5" xfId="118"/>
    <cellStyle name="%40 - Vurgu3 6" xfId="852"/>
    <cellStyle name="%40 - Vurgu3 7" xfId="859"/>
    <cellStyle name="%40 - Vurgu3 8" xfId="874"/>
    <cellStyle name="%40 - Vurgu3 9" xfId="882"/>
    <cellStyle name="%40 - Vurgu4 10" xfId="898"/>
    <cellStyle name="%40 - Vurgu4 2" xfId="130"/>
    <cellStyle name="%40 - Vurgu4 2 2" xfId="131"/>
    <cellStyle name="%40 - Vurgu4 2 3" xfId="132"/>
    <cellStyle name="%40 - Vurgu4 2_25.İL-EMOD-Öncelikli Yaşam" xfId="133"/>
    <cellStyle name="%40 - Vurgu4 3" xfId="134"/>
    <cellStyle name="%40 - Vurgu4 3 2" xfId="135"/>
    <cellStyle name="%40 - Vurgu4 3 3" xfId="136"/>
    <cellStyle name="%40 - Vurgu4 4" xfId="137"/>
    <cellStyle name="%40 - Vurgu4 4 2" xfId="138"/>
    <cellStyle name="%40 - Vurgu4 4 3" xfId="139"/>
    <cellStyle name="%40 - Vurgu4 5" xfId="129"/>
    <cellStyle name="%40 - Vurgu4 6" xfId="853"/>
    <cellStyle name="%40 - Vurgu4 7" xfId="858"/>
    <cellStyle name="%40 - Vurgu4 8" xfId="873"/>
    <cellStyle name="%40 - Vurgu4 9" xfId="879"/>
    <cellStyle name="%40 - Vurgu5 10" xfId="899"/>
    <cellStyle name="%40 - Vurgu5 2" xfId="141"/>
    <cellStyle name="%40 - Vurgu5 2 2" xfId="142"/>
    <cellStyle name="%40 - Vurgu5 2 3" xfId="143"/>
    <cellStyle name="%40 - Vurgu5 2_25.İL-EMOD-Öncelikli Yaşam" xfId="144"/>
    <cellStyle name="%40 - Vurgu5 3" xfId="145"/>
    <cellStyle name="%40 - Vurgu5 3 2" xfId="146"/>
    <cellStyle name="%40 - Vurgu5 3 3" xfId="147"/>
    <cellStyle name="%40 - Vurgu5 4" xfId="148"/>
    <cellStyle name="%40 - Vurgu5 4 2" xfId="149"/>
    <cellStyle name="%40 - Vurgu5 4 3" xfId="150"/>
    <cellStyle name="%40 - Vurgu5 5" xfId="140"/>
    <cellStyle name="%40 - Vurgu5 6" xfId="854"/>
    <cellStyle name="%40 - Vurgu5 7" xfId="857"/>
    <cellStyle name="%40 - Vurgu5 8" xfId="872"/>
    <cellStyle name="%40 - Vurgu5 9" xfId="886"/>
    <cellStyle name="%40 - Vurgu6 10" xfId="900"/>
    <cellStyle name="%40 - Vurgu6 2" xfId="152"/>
    <cellStyle name="%40 - Vurgu6 2 2" xfId="153"/>
    <cellStyle name="%40 - Vurgu6 2 3" xfId="154"/>
    <cellStyle name="%40 - Vurgu6 2_25.İL-EMOD-Öncelikli Yaşam" xfId="155"/>
    <cellStyle name="%40 - Vurgu6 3" xfId="156"/>
    <cellStyle name="%40 - Vurgu6 3 2" xfId="157"/>
    <cellStyle name="%40 - Vurgu6 3 3" xfId="158"/>
    <cellStyle name="%40 - Vurgu6 4" xfId="159"/>
    <cellStyle name="%40 - Vurgu6 4 2" xfId="160"/>
    <cellStyle name="%40 - Vurgu6 4 3" xfId="161"/>
    <cellStyle name="%40 - Vurgu6 5" xfId="151"/>
    <cellStyle name="%40 - Vurgu6 6" xfId="855"/>
    <cellStyle name="%40 - Vurgu6 7" xfId="856"/>
    <cellStyle name="%40 - Vurgu6 8" xfId="870"/>
    <cellStyle name="%40 - Vurgu6 9" xfId="885"/>
    <cellStyle name="%60 - Vurgu1 2" xfId="163"/>
    <cellStyle name="%60 - Vurgu1 3" xfId="164"/>
    <cellStyle name="%60 - Vurgu1 4" xfId="165"/>
    <cellStyle name="%60 - Vurgu1 5" xfId="162"/>
    <cellStyle name="%60 - Vurgu2" xfId="24" builtinId="36" customBuiltin="1"/>
    <cellStyle name="%60 - Vurgu2 2" xfId="167"/>
    <cellStyle name="%60 - Vurgu2 3" xfId="168"/>
    <cellStyle name="%60 - Vurgu2 4" xfId="169"/>
    <cellStyle name="%60 - Vurgu3 2" xfId="171"/>
    <cellStyle name="%60 - Vurgu3 3" xfId="172"/>
    <cellStyle name="%60 - Vurgu3 4" xfId="173"/>
    <cellStyle name="%60 - Vurgu3 5" xfId="170"/>
    <cellStyle name="%60 - Vurgu4 2" xfId="175"/>
    <cellStyle name="%60 - Vurgu4 3" xfId="176"/>
    <cellStyle name="%60 - Vurgu4 4" xfId="177"/>
    <cellStyle name="%60 - Vurgu4 5" xfId="174"/>
    <cellStyle name="%60 - Vurgu5" xfId="27" builtinId="48" customBuiltin="1"/>
    <cellStyle name="%60 - Vurgu5 2" xfId="178"/>
    <cellStyle name="%60 - Vurgu5 3" xfId="179"/>
    <cellStyle name="%60 - Vurgu5 4" xfId="180"/>
    <cellStyle name="%60 - Vurgu6 2" xfId="182"/>
    <cellStyle name="%60 - Vurgu6 3" xfId="183"/>
    <cellStyle name="%60 - Vurgu6 4" xfId="184"/>
    <cellStyle name="%60 - Vurgu6 5" xfId="181"/>
    <cellStyle name="Açıklama Metni" xfId="21" builtinId="53" customBuiltin="1"/>
    <cellStyle name="Açıklama Metni 2" xfId="185"/>
    <cellStyle name="Açıklama Metni 3" xfId="186"/>
    <cellStyle name="Açıklama Metni 4" xfId="187"/>
    <cellStyle name="Ana Başlık 2" xfId="189"/>
    <cellStyle name="Ana Başlık 3" xfId="190"/>
    <cellStyle name="Ana Başlık 4" xfId="191"/>
    <cellStyle name="Ana Başlık 5" xfId="188"/>
    <cellStyle name="Bağlı Hücre" xfId="18" builtinId="24" customBuiltin="1"/>
    <cellStyle name="Bağlı Hücre 2" xfId="192"/>
    <cellStyle name="Bağlı Hücre 3" xfId="193"/>
    <cellStyle name="Bağlı Hücre 4" xfId="194"/>
    <cellStyle name="Başlık 1 2" xfId="196"/>
    <cellStyle name="Başlık 1 3" xfId="197"/>
    <cellStyle name="Başlık 1 4" xfId="198"/>
    <cellStyle name="Başlık 1 5" xfId="195"/>
    <cellStyle name="Başlık 2 2" xfId="200"/>
    <cellStyle name="Başlık 2 3" xfId="201"/>
    <cellStyle name="Başlık 2 4" xfId="202"/>
    <cellStyle name="Başlık 2 5" xfId="199"/>
    <cellStyle name="Başlık 3 2" xfId="204"/>
    <cellStyle name="Başlık 3 3" xfId="205"/>
    <cellStyle name="Başlık 3 4" xfId="206"/>
    <cellStyle name="Başlık 3 5" xfId="203"/>
    <cellStyle name="Başlık 4 2" xfId="208"/>
    <cellStyle name="Başlık 4 3" xfId="209"/>
    <cellStyle name="Başlık 4 4" xfId="210"/>
    <cellStyle name="Başlık 4 5" xfId="207"/>
    <cellStyle name="Binlik Ayracı 2" xfId="1"/>
    <cellStyle name="Binlik Ayracı 3" xfId="13"/>
    <cellStyle name="Binlik Ayracı 4" xfId="12"/>
    <cellStyle name="Comma 2" xfId="211"/>
    <cellStyle name="Comma 2 2" xfId="212"/>
    <cellStyle name="Çıkış 2" xfId="214"/>
    <cellStyle name="Çıkış 3" xfId="215"/>
    <cellStyle name="Çıkış 4" xfId="216"/>
    <cellStyle name="Çıkış 5" xfId="213"/>
    <cellStyle name="Giriş 2" xfId="218"/>
    <cellStyle name="Giriş 3" xfId="219"/>
    <cellStyle name="Giriş 4" xfId="220"/>
    <cellStyle name="Giriş 5" xfId="217"/>
    <cellStyle name="Hesaplama 2" xfId="222"/>
    <cellStyle name="Hesaplama 3" xfId="223"/>
    <cellStyle name="Hesaplama 4" xfId="224"/>
    <cellStyle name="Hesaplama 5" xfId="221"/>
    <cellStyle name="Hyperlink" xfId="2"/>
    <cellStyle name="İşaretli Hücre" xfId="19" builtinId="23" customBuiltin="1"/>
    <cellStyle name="İşaretli Hücre 2" xfId="225"/>
    <cellStyle name="İşaretli Hücre 3" xfId="226"/>
    <cellStyle name="İşaretli Hücre 4" xfId="227"/>
    <cellStyle name="İyi" xfId="15" builtinId="26" customBuiltin="1"/>
    <cellStyle name="İyi 2" xfId="228"/>
    <cellStyle name="İyi 3" xfId="229"/>
    <cellStyle name="İyi 4" xfId="230"/>
    <cellStyle name="İzlenen Köprü 2" xfId="231"/>
    <cellStyle name="Köprü 2" xfId="232"/>
    <cellStyle name="Köprü 3" xfId="233"/>
    <cellStyle name="Kötü" xfId="16" builtinId="27" customBuiltin="1"/>
    <cellStyle name="Kötü 2" xfId="234"/>
    <cellStyle name="Kötü 3" xfId="235"/>
    <cellStyle name="Kötü 4" xfId="236"/>
    <cellStyle name="Normal" xfId="0" builtinId="0"/>
    <cellStyle name="Normal 10" xfId="237"/>
    <cellStyle name="Normal 10 2" xfId="238"/>
    <cellStyle name="Normal 100" xfId="239"/>
    <cellStyle name="Normal 101" xfId="240"/>
    <cellStyle name="Normal 102" xfId="241"/>
    <cellStyle name="Normal 103" xfId="242"/>
    <cellStyle name="Normal 104" xfId="14"/>
    <cellStyle name="Normal 105" xfId="243"/>
    <cellStyle name="Normal 105 2" xfId="244"/>
    <cellStyle name="Normal 106" xfId="245"/>
    <cellStyle name="Normal 107" xfId="246"/>
    <cellStyle name="Normal 108" xfId="247"/>
    <cellStyle name="Normal 109" xfId="248"/>
    <cellStyle name="Normal 109 2" xfId="907"/>
    <cellStyle name="Normal 11" xfId="249"/>
    <cellStyle name="Normal 11 10" xfId="250"/>
    <cellStyle name="Normal 11 11" xfId="251"/>
    <cellStyle name="Normal 11 12" xfId="252"/>
    <cellStyle name="Normal 11 2" xfId="253"/>
    <cellStyle name="Normal 11 2 2" xfId="254"/>
    <cellStyle name="Normal 11 2 3" xfId="255"/>
    <cellStyle name="Normal 11 3" xfId="256"/>
    <cellStyle name="Normal 11 3 2" xfId="257"/>
    <cellStyle name="Normal 11 3 3" xfId="258"/>
    <cellStyle name="Normal 11 4" xfId="259"/>
    <cellStyle name="Normal 11 4 2" xfId="260"/>
    <cellStyle name="Normal 11 4 3" xfId="261"/>
    <cellStyle name="Normal 11 5" xfId="262"/>
    <cellStyle name="Normal 11 5 2" xfId="263"/>
    <cellStyle name="Normal 11 5 3" xfId="264"/>
    <cellStyle name="Normal 11 6" xfId="265"/>
    <cellStyle name="Normal 11 6 2" xfId="266"/>
    <cellStyle name="Normal 11 6 3" xfId="267"/>
    <cellStyle name="Normal 11 7" xfId="268"/>
    <cellStyle name="Normal 11 7 2" xfId="269"/>
    <cellStyle name="Normal 11 7 3" xfId="270"/>
    <cellStyle name="Normal 11 8" xfId="271"/>
    <cellStyle name="Normal 11 8 2" xfId="272"/>
    <cellStyle name="Normal 11 8 3" xfId="273"/>
    <cellStyle name="Normal 11 9" xfId="274"/>
    <cellStyle name="Normal 110" xfId="44"/>
    <cellStyle name="Normal 110 2" xfId="875"/>
    <cellStyle name="Normal 110 3" xfId="902"/>
    <cellStyle name="Normal 111" xfId="881"/>
    <cellStyle name="Normal 111 2" xfId="892"/>
    <cellStyle name="Normal 112" xfId="906"/>
    <cellStyle name="Normal 113" xfId="908"/>
    <cellStyle name="Normal 12" xfId="275"/>
    <cellStyle name="Normal 12 2" xfId="276"/>
    <cellStyle name="Normal 12 2 2" xfId="277"/>
    <cellStyle name="Normal 12 2 3" xfId="278"/>
    <cellStyle name="Normal 12 3" xfId="279"/>
    <cellStyle name="Normal 12 4" xfId="280"/>
    <cellStyle name="Normal 13" xfId="281"/>
    <cellStyle name="Normal 13 2" xfId="282"/>
    <cellStyle name="Normal 13 2 2" xfId="283"/>
    <cellStyle name="Normal 13 2 3" xfId="284"/>
    <cellStyle name="Normal 13 3" xfId="285"/>
    <cellStyle name="Normal 13 4" xfId="286"/>
    <cellStyle name="Normal 14" xfId="287"/>
    <cellStyle name="Normal 14 2" xfId="288"/>
    <cellStyle name="Normal 14 2 2" xfId="289"/>
    <cellStyle name="Normal 14 2 3" xfId="290"/>
    <cellStyle name="Normal 14 3" xfId="291"/>
    <cellStyle name="Normal 15" xfId="292"/>
    <cellStyle name="Normal 15 2" xfId="293"/>
    <cellStyle name="Normal 16" xfId="294"/>
    <cellStyle name="Normal 16 2" xfId="295"/>
    <cellStyle name="Normal 16 2 2" xfId="296"/>
    <cellStyle name="Normal 16 2 3" xfId="297"/>
    <cellStyle name="Normal 16 3" xfId="298"/>
    <cellStyle name="Normal 17" xfId="299"/>
    <cellStyle name="Normal 17 2" xfId="300"/>
    <cellStyle name="Normal 17 2 2" xfId="301"/>
    <cellStyle name="Normal 17 2 3" xfId="302"/>
    <cellStyle name="Normal 17 3" xfId="303"/>
    <cellStyle name="Normal 18" xfId="304"/>
    <cellStyle name="Normal 18 2" xfId="305"/>
    <cellStyle name="Normal 18 3" xfId="306"/>
    <cellStyle name="Normal 18 4" xfId="307"/>
    <cellStyle name="Normal 19" xfId="308"/>
    <cellStyle name="Normal 19 2" xfId="309"/>
    <cellStyle name="Normal 19 3" xfId="310"/>
    <cellStyle name="Normal 19 4" xfId="311"/>
    <cellStyle name="Normal 2" xfId="3"/>
    <cellStyle name="Normal 2 10" xfId="312"/>
    <cellStyle name="Normal 2 10 2" xfId="313"/>
    <cellStyle name="Normal 2 10 3" xfId="314"/>
    <cellStyle name="Normal 2 11" xfId="315"/>
    <cellStyle name="Normal 2 12" xfId="316"/>
    <cellStyle name="Normal 2 13" xfId="317"/>
    <cellStyle name="Normal 2 14" xfId="318"/>
    <cellStyle name="Normal 2 15" xfId="319"/>
    <cellStyle name="Normal 2 16" xfId="320"/>
    <cellStyle name="Normal 2 17" xfId="321"/>
    <cellStyle name="Normal 2 18" xfId="322"/>
    <cellStyle name="Normal 2 19" xfId="323"/>
    <cellStyle name="Normal 2 2" xfId="324"/>
    <cellStyle name="Normal 2 2 2" xfId="325"/>
    <cellStyle name="Normal 2 2 3" xfId="326"/>
    <cellStyle name="Normal 2 2 4" xfId="327"/>
    <cellStyle name="Normal 2 3" xfId="328"/>
    <cellStyle name="Normal 2 3 2" xfId="329"/>
    <cellStyle name="Normal 2 3 2 2" xfId="330"/>
    <cellStyle name="Normal 2 3 3" xfId="331"/>
    <cellStyle name="Normal 2 4" xfId="332"/>
    <cellStyle name="Normal 2 4 10" xfId="333"/>
    <cellStyle name="Normal 2 4 11" xfId="334"/>
    <cellStyle name="Normal 2 4 12" xfId="335"/>
    <cellStyle name="Normal 2 4 2" xfId="336"/>
    <cellStyle name="Normal 2 4 2 2" xfId="337"/>
    <cellStyle name="Normal 2 4 2 3" xfId="338"/>
    <cellStyle name="Normal 2 4 2 4" xfId="339"/>
    <cellStyle name="Normal 2 4 2 5" xfId="340"/>
    <cellStyle name="Normal 2 4 3" xfId="341"/>
    <cellStyle name="Normal 2 4 3 2" xfId="342"/>
    <cellStyle name="Normal 2 4 3 3" xfId="343"/>
    <cellStyle name="Normal 2 4 4" xfId="344"/>
    <cellStyle name="Normal 2 4 4 2" xfId="345"/>
    <cellStyle name="Normal 2 4 4 3" xfId="346"/>
    <cellStyle name="Normal 2 4 5" xfId="347"/>
    <cellStyle name="Normal 2 4 5 2" xfId="348"/>
    <cellStyle name="Normal 2 4 5 3" xfId="349"/>
    <cellStyle name="Normal 2 4 6" xfId="350"/>
    <cellStyle name="Normal 2 4 6 2" xfId="351"/>
    <cellStyle name="Normal 2 4 6 3" xfId="352"/>
    <cellStyle name="Normal 2 4 7" xfId="353"/>
    <cellStyle name="Normal 2 4 7 2" xfId="354"/>
    <cellStyle name="Normal 2 4 7 3" xfId="355"/>
    <cellStyle name="Normal 2 4 8" xfId="356"/>
    <cellStyle name="Normal 2 4 8 2" xfId="357"/>
    <cellStyle name="Normal 2 4 8 3" xfId="358"/>
    <cellStyle name="Normal 2 4 9" xfId="359"/>
    <cellStyle name="Normal 2 5" xfId="360"/>
    <cellStyle name="Normal 2 5 2" xfId="361"/>
    <cellStyle name="Normal 2 5 2 2" xfId="362"/>
    <cellStyle name="Normal 2 5 3" xfId="363"/>
    <cellStyle name="Normal 2 6" xfId="364"/>
    <cellStyle name="Normal 2 6 2" xfId="365"/>
    <cellStyle name="Normal 2 6 2 2" xfId="366"/>
    <cellStyle name="Normal 2 6 3" xfId="367"/>
    <cellStyle name="Normal 2 7" xfId="368"/>
    <cellStyle name="Normal 2 7 2" xfId="369"/>
    <cellStyle name="Normal 2 7 3" xfId="370"/>
    <cellStyle name="Normal 2 8" xfId="371"/>
    <cellStyle name="Normal 2 8 2" xfId="372"/>
    <cellStyle name="Normal 2 8 3" xfId="373"/>
    <cellStyle name="Normal 2 9" xfId="374"/>
    <cellStyle name="Normal 2 9 2" xfId="375"/>
    <cellStyle name="Normal 2 9 3" xfId="376"/>
    <cellStyle name="Normal 20" xfId="377"/>
    <cellStyle name="Normal 20 2" xfId="378"/>
    <cellStyle name="Normal 20 3" xfId="379"/>
    <cellStyle name="Normal 20 4" xfId="380"/>
    <cellStyle name="Normal 21" xfId="381"/>
    <cellStyle name="Normal 21 2" xfId="382"/>
    <cellStyle name="Normal 21 3" xfId="383"/>
    <cellStyle name="Normal 21 4" xfId="384"/>
    <cellStyle name="Normal 22" xfId="385"/>
    <cellStyle name="Normal 22 2" xfId="386"/>
    <cellStyle name="Normal 22 3" xfId="387"/>
    <cellStyle name="Normal 22 4" xfId="388"/>
    <cellStyle name="Normal 23" xfId="389"/>
    <cellStyle name="Normal 23 2" xfId="390"/>
    <cellStyle name="Normal 23 3" xfId="391"/>
    <cellStyle name="Normal 23 4" xfId="392"/>
    <cellStyle name="Normal 24" xfId="393"/>
    <cellStyle name="Normal 24 2" xfId="394"/>
    <cellStyle name="Normal 24 2 2" xfId="395"/>
    <cellStyle name="Normal 24 3" xfId="396"/>
    <cellStyle name="Normal 24 3 2" xfId="397"/>
    <cellStyle name="Normal 24 4" xfId="398"/>
    <cellStyle name="Normal 24 5" xfId="399"/>
    <cellStyle name="Normal 24 6" xfId="400"/>
    <cellStyle name="Normal 25" xfId="401"/>
    <cellStyle name="Normal 25 2" xfId="402"/>
    <cellStyle name="Normal 25 2 2" xfId="403"/>
    <cellStyle name="Normal 25 2 3" xfId="404"/>
    <cellStyle name="Normal 25 2 4" xfId="405"/>
    <cellStyle name="Normal 25 3" xfId="406"/>
    <cellStyle name="Normal 25 4" xfId="407"/>
    <cellStyle name="Normal 25 5" xfId="408"/>
    <cellStyle name="Normal 25 6" xfId="409"/>
    <cellStyle name="Normal 26" xfId="410"/>
    <cellStyle name="Normal 26 2" xfId="411"/>
    <cellStyle name="Normal 26 2 2" xfId="412"/>
    <cellStyle name="Normal 26 2 3" xfId="413"/>
    <cellStyle name="Normal 26 3" xfId="414"/>
    <cellStyle name="Normal 27" xfId="415"/>
    <cellStyle name="Normal 27 2" xfId="416"/>
    <cellStyle name="Normal 27 2 2" xfId="417"/>
    <cellStyle name="Normal 27 2 3" xfId="418"/>
    <cellStyle name="Normal 27 3" xfId="419"/>
    <cellStyle name="Normal 28" xfId="420"/>
    <cellStyle name="Normal 28 2" xfId="421"/>
    <cellStyle name="Normal 28 2 2" xfId="422"/>
    <cellStyle name="Normal 28 2 3" xfId="423"/>
    <cellStyle name="Normal 28 3" xfId="424"/>
    <cellStyle name="Normal 29" xfId="425"/>
    <cellStyle name="Normal 29 2" xfId="426"/>
    <cellStyle name="Normal 29 2 2" xfId="427"/>
    <cellStyle name="Normal 29 2 3" xfId="428"/>
    <cellStyle name="Normal 29 2 4" xfId="429"/>
    <cellStyle name="Normal 29 3" xfId="430"/>
    <cellStyle name="Normal 29 4" xfId="431"/>
    <cellStyle name="Normal 29 5" xfId="432"/>
    <cellStyle name="Normal 3" xfId="4"/>
    <cellStyle name="Normal 3 2" xfId="434"/>
    <cellStyle name="Normal 3 2 2" xfId="435"/>
    <cellStyle name="Normal 3 2 3" xfId="436"/>
    <cellStyle name="Normal 3 3" xfId="437"/>
    <cellStyle name="Normal 3 3 2" xfId="438"/>
    <cellStyle name="Normal 3 3 3" xfId="439"/>
    <cellStyle name="Normal 3 4" xfId="440"/>
    <cellStyle name="Normal 3 4 2" xfId="441"/>
    <cellStyle name="Normal 3 4 3" xfId="442"/>
    <cellStyle name="Normal 3 5" xfId="443"/>
    <cellStyle name="Normal 3 5 2" xfId="444"/>
    <cellStyle name="Normal 3 5 3" xfId="445"/>
    <cellStyle name="Normal 3 6" xfId="446"/>
    <cellStyle name="Normal 3 7" xfId="447"/>
    <cellStyle name="Normal 3 8" xfId="433"/>
    <cellStyle name="Normal 30" xfId="448"/>
    <cellStyle name="Normal 30 2" xfId="449"/>
    <cellStyle name="Normal 30 3" xfId="450"/>
    <cellStyle name="Normal 30 4" xfId="451"/>
    <cellStyle name="Normal 31" xfId="452"/>
    <cellStyle name="Normal 31 2" xfId="453"/>
    <cellStyle name="Normal 31 3" xfId="454"/>
    <cellStyle name="Normal 31 4" xfId="455"/>
    <cellStyle name="Normal 32" xfId="456"/>
    <cellStyle name="Normal 32 2" xfId="457"/>
    <cellStyle name="Normal 32 3" xfId="458"/>
    <cellStyle name="Normal 32 4" xfId="459"/>
    <cellStyle name="Normal 33" xfId="460"/>
    <cellStyle name="Normal 33 2" xfId="461"/>
    <cellStyle name="Normal 33 3" xfId="462"/>
    <cellStyle name="Normal 33 4" xfId="463"/>
    <cellStyle name="Normal 34" xfId="464"/>
    <cellStyle name="Normal 34 2" xfId="465"/>
    <cellStyle name="Normal 34 3" xfId="466"/>
    <cellStyle name="Normal 34 4" xfId="467"/>
    <cellStyle name="Normal 35" xfId="468"/>
    <cellStyle name="Normal 35 2" xfId="469"/>
    <cellStyle name="Normal 35 3" xfId="470"/>
    <cellStyle name="Normal 35 4" xfId="471"/>
    <cellStyle name="Normal 36" xfId="472"/>
    <cellStyle name="Normal 36 2" xfId="473"/>
    <cellStyle name="Normal 36 3" xfId="474"/>
    <cellStyle name="Normal 36 4" xfId="475"/>
    <cellStyle name="Normal 37" xfId="476"/>
    <cellStyle name="Normal 37 2" xfId="477"/>
    <cellStyle name="Normal 37 3" xfId="478"/>
    <cellStyle name="Normal 37 4" xfId="479"/>
    <cellStyle name="Normal 38" xfId="480"/>
    <cellStyle name="Normal 38 2" xfId="481"/>
    <cellStyle name="Normal 38 3" xfId="482"/>
    <cellStyle name="Normal 39" xfId="483"/>
    <cellStyle name="Normal 39 2" xfId="484"/>
    <cellStyle name="Normal 39 3" xfId="485"/>
    <cellStyle name="Normal 4" xfId="486"/>
    <cellStyle name="Normal 4 2" xfId="487"/>
    <cellStyle name="Normal 4 2 2" xfId="5"/>
    <cellStyle name="Normal 4 2 2 2" xfId="6"/>
    <cellStyle name="Normal 4 2_25.İL-EMOD-Öncelikli Yaşam" xfId="488"/>
    <cellStyle name="Normal 4 3" xfId="489"/>
    <cellStyle name="Normal 4 3 10" xfId="490"/>
    <cellStyle name="Normal 4 3 10 2" xfId="491"/>
    <cellStyle name="Normal 4 3 10 3" xfId="492"/>
    <cellStyle name="Normal 4 3 11" xfId="493"/>
    <cellStyle name="Normal 4 3 12" xfId="494"/>
    <cellStyle name="Normal 4 3 13" xfId="495"/>
    <cellStyle name="Normal 4 3 2" xfId="496"/>
    <cellStyle name="Normal 4 3 2 10" xfId="497"/>
    <cellStyle name="Normal 4 3 2 11" xfId="498"/>
    <cellStyle name="Normal 4 3 2 2" xfId="499"/>
    <cellStyle name="Normal 4 3 2 2 2" xfId="500"/>
    <cellStyle name="Normal 4 3 2 2 3" xfId="501"/>
    <cellStyle name="Normal 4 3 2 2 4" xfId="502"/>
    <cellStyle name="Normal 4 3 2 3" xfId="503"/>
    <cellStyle name="Normal 4 3 2 3 2" xfId="504"/>
    <cellStyle name="Normal 4 3 2 3 3" xfId="505"/>
    <cellStyle name="Normal 4 3 2 4" xfId="506"/>
    <cellStyle name="Normal 4 3 2 4 2" xfId="507"/>
    <cellStyle name="Normal 4 3 2 4 3" xfId="508"/>
    <cellStyle name="Normal 4 3 2 5" xfId="509"/>
    <cellStyle name="Normal 4 3 2 5 2" xfId="510"/>
    <cellStyle name="Normal 4 3 2 5 3" xfId="511"/>
    <cellStyle name="Normal 4 3 2 6" xfId="512"/>
    <cellStyle name="Normal 4 3 2 6 2" xfId="513"/>
    <cellStyle name="Normal 4 3 2 6 3" xfId="514"/>
    <cellStyle name="Normal 4 3 2 7" xfId="515"/>
    <cellStyle name="Normal 4 3 2 7 2" xfId="516"/>
    <cellStyle name="Normal 4 3 2 7 3" xfId="517"/>
    <cellStyle name="Normal 4 3 2 8" xfId="518"/>
    <cellStyle name="Normal 4 3 2 8 2" xfId="519"/>
    <cellStyle name="Normal 4 3 2 8 3" xfId="520"/>
    <cellStyle name="Normal 4 3 2 9" xfId="521"/>
    <cellStyle name="Normal 4 3 3" xfId="522"/>
    <cellStyle name="Normal 4 3 3 2" xfId="523"/>
    <cellStyle name="Normal 4 3 3 3" xfId="524"/>
    <cellStyle name="Normal 4 3 3 4" xfId="525"/>
    <cellStyle name="Normal 4 3 4" xfId="526"/>
    <cellStyle name="Normal 4 3 4 10" xfId="527"/>
    <cellStyle name="Normal 4 3 4 11" xfId="528"/>
    <cellStyle name="Normal 4 3 4 2" xfId="529"/>
    <cellStyle name="Normal 4 3 4 2 2" xfId="530"/>
    <cellStyle name="Normal 4 3 4 2 3" xfId="531"/>
    <cellStyle name="Normal 4 3 4 2 4" xfId="532"/>
    <cellStyle name="Normal 4 3 4 3" xfId="533"/>
    <cellStyle name="Normal 4 3 4 3 2" xfId="534"/>
    <cellStyle name="Normal 4 3 4 3 3" xfId="535"/>
    <cellStyle name="Normal 4 3 4 4" xfId="536"/>
    <cellStyle name="Normal 4 3 4 4 2" xfId="537"/>
    <cellStyle name="Normal 4 3 4 4 3" xfId="538"/>
    <cellStyle name="Normal 4 3 4 5" xfId="539"/>
    <cellStyle name="Normal 4 3 4 5 2" xfId="540"/>
    <cellStyle name="Normal 4 3 4 5 3" xfId="541"/>
    <cellStyle name="Normal 4 3 4 6" xfId="542"/>
    <cellStyle name="Normal 4 3 4 6 2" xfId="543"/>
    <cellStyle name="Normal 4 3 4 6 3" xfId="544"/>
    <cellStyle name="Normal 4 3 4 7" xfId="545"/>
    <cellStyle name="Normal 4 3 4 7 2" xfId="546"/>
    <cellStyle name="Normal 4 3 4 7 3" xfId="547"/>
    <cellStyle name="Normal 4 3 4 8" xfId="548"/>
    <cellStyle name="Normal 4 3 4 8 2" xfId="549"/>
    <cellStyle name="Normal 4 3 4 8 3" xfId="550"/>
    <cellStyle name="Normal 4 3 4 9" xfId="551"/>
    <cellStyle name="Normal 4 3 5" xfId="552"/>
    <cellStyle name="Normal 4 3 5 2" xfId="553"/>
    <cellStyle name="Normal 4 3 5 3" xfId="554"/>
    <cellStyle name="Normal 4 3 5 4" xfId="555"/>
    <cellStyle name="Normal 4 3 6" xfId="556"/>
    <cellStyle name="Normal 4 3 6 2" xfId="557"/>
    <cellStyle name="Normal 4 3 6 3" xfId="558"/>
    <cellStyle name="Normal 4 3 7" xfId="559"/>
    <cellStyle name="Normal 4 3 7 2" xfId="560"/>
    <cellStyle name="Normal 4 3 7 3" xfId="561"/>
    <cellStyle name="Normal 4 3 8" xfId="562"/>
    <cellStyle name="Normal 4 3 8 2" xfId="563"/>
    <cellStyle name="Normal 4 3 8 3" xfId="564"/>
    <cellStyle name="Normal 4 3 9" xfId="565"/>
    <cellStyle name="Normal 4 3 9 2" xfId="566"/>
    <cellStyle name="Normal 4 3 9 3" xfId="567"/>
    <cellStyle name="Normal 4 4" xfId="568"/>
    <cellStyle name="Normal 4 5" xfId="569"/>
    <cellStyle name="Normal 4_25.İL-EMOD-Öncelikli Yaşam" xfId="570"/>
    <cellStyle name="Normal 40" xfId="571"/>
    <cellStyle name="Normal 40 2" xfId="572"/>
    <cellStyle name="Normal 40 3" xfId="573"/>
    <cellStyle name="Normal 41" xfId="574"/>
    <cellStyle name="Normal 41 2" xfId="575"/>
    <cellStyle name="Normal 41 3" xfId="576"/>
    <cellStyle name="Normal 42" xfId="577"/>
    <cellStyle name="Normal 42 2" xfId="578"/>
    <cellStyle name="Normal 42 3" xfId="579"/>
    <cellStyle name="Normal 43" xfId="580"/>
    <cellStyle name="Normal 43 2" xfId="581"/>
    <cellStyle name="Normal 43 3" xfId="582"/>
    <cellStyle name="Normal 44" xfId="583"/>
    <cellStyle name="Normal 44 2" xfId="584"/>
    <cellStyle name="Normal 44 3" xfId="585"/>
    <cellStyle name="Normal 45" xfId="586"/>
    <cellStyle name="Normal 45 2" xfId="587"/>
    <cellStyle name="Normal 45 3" xfId="588"/>
    <cellStyle name="Normal 46" xfId="589"/>
    <cellStyle name="Normal 46 2" xfId="590"/>
    <cellStyle name="Normal 46 3" xfId="591"/>
    <cellStyle name="Normal 47" xfId="592"/>
    <cellStyle name="Normal 47 2" xfId="593"/>
    <cellStyle name="Normal 47 3" xfId="594"/>
    <cellStyle name="Normal 48" xfId="595"/>
    <cellStyle name="Normal 48 2" xfId="596"/>
    <cellStyle name="Normal 48 3" xfId="597"/>
    <cellStyle name="Normal 49" xfId="598"/>
    <cellStyle name="Normal 49 2" xfId="599"/>
    <cellStyle name="Normal 49 3" xfId="600"/>
    <cellStyle name="Normal 5" xfId="601"/>
    <cellStyle name="Normal 5 2" xfId="602"/>
    <cellStyle name="Normal 5 3" xfId="603"/>
    <cellStyle name="Normal 5 4" xfId="604"/>
    <cellStyle name="Normal 5 5" xfId="605"/>
    <cellStyle name="Normal 5 6" xfId="606"/>
    <cellStyle name="Normal 5 7" xfId="607"/>
    <cellStyle name="Normal 50" xfId="608"/>
    <cellStyle name="Normal 50 2" xfId="609"/>
    <cellStyle name="Normal 50 3" xfId="610"/>
    <cellStyle name="Normal 51" xfId="611"/>
    <cellStyle name="Normal 51 2" xfId="612"/>
    <cellStyle name="Normal 51 3" xfId="613"/>
    <cellStyle name="Normal 52" xfId="614"/>
    <cellStyle name="Normal 52 2" xfId="615"/>
    <cellStyle name="Normal 52 3" xfId="616"/>
    <cellStyle name="Normal 53" xfId="617"/>
    <cellStyle name="Normal 53 2" xfId="618"/>
    <cellStyle name="Normal 53 3" xfId="619"/>
    <cellStyle name="Normal 54" xfId="620"/>
    <cellStyle name="Normal 54 2" xfId="621"/>
    <cellStyle name="Normal 54 3" xfId="622"/>
    <cellStyle name="Normal 55" xfId="623"/>
    <cellStyle name="Normal 55 2" xfId="624"/>
    <cellStyle name="Normal 55 3" xfId="625"/>
    <cellStyle name="Normal 56" xfId="626"/>
    <cellStyle name="Normal 56 2" xfId="627"/>
    <cellStyle name="Normal 56 3" xfId="628"/>
    <cellStyle name="Normal 57" xfId="629"/>
    <cellStyle name="Normal 57 2" xfId="630"/>
    <cellStyle name="Normal 57 3" xfId="631"/>
    <cellStyle name="Normal 58" xfId="632"/>
    <cellStyle name="Normal 58 2" xfId="633"/>
    <cellStyle name="Normal 58 3" xfId="634"/>
    <cellStyle name="Normal 59" xfId="635"/>
    <cellStyle name="Normal 59 2" xfId="636"/>
    <cellStyle name="Normal 59 3" xfId="637"/>
    <cellStyle name="Normal 6" xfId="638"/>
    <cellStyle name="Normal 6 10" xfId="639"/>
    <cellStyle name="Normal 6 11" xfId="640"/>
    <cellStyle name="Normal 6 12" xfId="641"/>
    <cellStyle name="Normal 6 2" xfId="642"/>
    <cellStyle name="Normal 6 2 2" xfId="643"/>
    <cellStyle name="Normal 6 2 3" xfId="644"/>
    <cellStyle name="Normal 6 2 4" xfId="645"/>
    <cellStyle name="Normal 6 3" xfId="646"/>
    <cellStyle name="Normal 6 3 2" xfId="647"/>
    <cellStyle name="Normal 6 3 3" xfId="648"/>
    <cellStyle name="Normal 6 3 4" xfId="649"/>
    <cellStyle name="Normal 6 4" xfId="650"/>
    <cellStyle name="Normal 6 4 2" xfId="651"/>
    <cellStyle name="Normal 6 4 3" xfId="652"/>
    <cellStyle name="Normal 6 4 4" xfId="653"/>
    <cellStyle name="Normal 6 5" xfId="654"/>
    <cellStyle name="Normal 6 5 2" xfId="655"/>
    <cellStyle name="Normal 6 5 3" xfId="656"/>
    <cellStyle name="Normal 6 6" xfId="657"/>
    <cellStyle name="Normal 6 6 2" xfId="658"/>
    <cellStyle name="Normal 6 6 2 2" xfId="659"/>
    <cellStyle name="Normal 6 6 2 3" xfId="660"/>
    <cellStyle name="Normal 6 6 3" xfId="661"/>
    <cellStyle name="Normal 6 6 4" xfId="662"/>
    <cellStyle name="Normal 6 7" xfId="663"/>
    <cellStyle name="Normal 6 7 2" xfId="664"/>
    <cellStyle name="Normal 6 7 3" xfId="665"/>
    <cellStyle name="Normal 6 8" xfId="666"/>
    <cellStyle name="Normal 6 8 2" xfId="667"/>
    <cellStyle name="Normal 6 8 3" xfId="668"/>
    <cellStyle name="Normal 6 9" xfId="669"/>
    <cellStyle name="Normal 60" xfId="670"/>
    <cellStyle name="Normal 60 2" xfId="671"/>
    <cellStyle name="Normal 60 3" xfId="672"/>
    <cellStyle name="Normal 61" xfId="673"/>
    <cellStyle name="Normal 61 2" xfId="674"/>
    <cellStyle name="Normal 61 3" xfId="675"/>
    <cellStyle name="Normal 62" xfId="676"/>
    <cellStyle name="Normal 62 2" xfId="677"/>
    <cellStyle name="Normal 62 3" xfId="678"/>
    <cellStyle name="Normal 63" xfId="679"/>
    <cellStyle name="Normal 63 2" xfId="680"/>
    <cellStyle name="Normal 63 3" xfId="681"/>
    <cellStyle name="Normal 64" xfId="682"/>
    <cellStyle name="Normal 65" xfId="683"/>
    <cellStyle name="Normal 65 2" xfId="684"/>
    <cellStyle name="Normal 65 3" xfId="685"/>
    <cellStyle name="Normal 66" xfId="686"/>
    <cellStyle name="Normal 66 2" xfId="687"/>
    <cellStyle name="Normal 66 3" xfId="688"/>
    <cellStyle name="Normal 67" xfId="689"/>
    <cellStyle name="Normal 67 2" xfId="690"/>
    <cellStyle name="Normal 67 3" xfId="691"/>
    <cellStyle name="Normal 68" xfId="692"/>
    <cellStyle name="Normal 68 2" xfId="693"/>
    <cellStyle name="Normal 68 3" xfId="694"/>
    <cellStyle name="Normal 69" xfId="695"/>
    <cellStyle name="Normal 69 2" xfId="696"/>
    <cellStyle name="Normal 69 3" xfId="697"/>
    <cellStyle name="Normal 7" xfId="698"/>
    <cellStyle name="Normal 7 2" xfId="699"/>
    <cellStyle name="Normal 70" xfId="700"/>
    <cellStyle name="Normal 70 2" xfId="701"/>
    <cellStyle name="Normal 70 3" xfId="702"/>
    <cellStyle name="Normal 71" xfId="703"/>
    <cellStyle name="Normal 71 2" xfId="704"/>
    <cellStyle name="Normal 71 3" xfId="705"/>
    <cellStyle name="Normal 72" xfId="706"/>
    <cellStyle name="Normal 72 2" xfId="707"/>
    <cellStyle name="Normal 72 3" xfId="708"/>
    <cellStyle name="Normal 73" xfId="709"/>
    <cellStyle name="Normal 73 2" xfId="710"/>
    <cellStyle name="Normal 73 3" xfId="711"/>
    <cellStyle name="Normal 74" xfId="712"/>
    <cellStyle name="Normal 74 2" xfId="713"/>
    <cellStyle name="Normal 74 3" xfId="714"/>
    <cellStyle name="Normal 75" xfId="715"/>
    <cellStyle name="Normal 75 2" xfId="716"/>
    <cellStyle name="Normal 75 3" xfId="717"/>
    <cellStyle name="Normal 76" xfId="718"/>
    <cellStyle name="Normal 76 2" xfId="719"/>
    <cellStyle name="Normal 76 3" xfId="720"/>
    <cellStyle name="Normal 77" xfId="721"/>
    <cellStyle name="Normal 77 2" xfId="722"/>
    <cellStyle name="Normal 77 3" xfId="723"/>
    <cellStyle name="Normal 78" xfId="724"/>
    <cellStyle name="Normal 78 2" xfId="725"/>
    <cellStyle name="Normal 78 3" xfId="726"/>
    <cellStyle name="Normal 79" xfId="727"/>
    <cellStyle name="Normal 79 2" xfId="728"/>
    <cellStyle name="Normal 79 3" xfId="729"/>
    <cellStyle name="Normal 8" xfId="730"/>
    <cellStyle name="Normal 8 2" xfId="731"/>
    <cellStyle name="Normal 80" xfId="732"/>
    <cellStyle name="Normal 80 2" xfId="733"/>
    <cellStyle name="Normal 80 3" xfId="734"/>
    <cellStyle name="Normal 81" xfId="735"/>
    <cellStyle name="Normal 81 2" xfId="736"/>
    <cellStyle name="Normal 81 3" xfId="737"/>
    <cellStyle name="Normal 82" xfId="738"/>
    <cellStyle name="Normal 82 2" xfId="739"/>
    <cellStyle name="Normal 82 3" xfId="740"/>
    <cellStyle name="Normal 83" xfId="741"/>
    <cellStyle name="Normal 83 2" xfId="742"/>
    <cellStyle name="Normal 83 3" xfId="743"/>
    <cellStyle name="Normal 84" xfId="744"/>
    <cellStyle name="Normal 84 2" xfId="745"/>
    <cellStyle name="Normal 84 3" xfId="746"/>
    <cellStyle name="Normal 85" xfId="747"/>
    <cellStyle name="Normal 85 2" xfId="748"/>
    <cellStyle name="Normal 85 3" xfId="749"/>
    <cellStyle name="Normal 86" xfId="750"/>
    <cellStyle name="Normal 86 2" xfId="751"/>
    <cellStyle name="Normal 86 3" xfId="752"/>
    <cellStyle name="Normal 87" xfId="753"/>
    <cellStyle name="Normal 87 2" xfId="754"/>
    <cellStyle name="Normal 87 3" xfId="755"/>
    <cellStyle name="Normal 88" xfId="756"/>
    <cellStyle name="Normal 88 2" xfId="757"/>
    <cellStyle name="Normal 88 3" xfId="758"/>
    <cellStyle name="Normal 89" xfId="759"/>
    <cellStyle name="Normal 89 2" xfId="760"/>
    <cellStyle name="Normal 89 3" xfId="761"/>
    <cellStyle name="Normal 9" xfId="762"/>
    <cellStyle name="Normal 9 2" xfId="763"/>
    <cellStyle name="Normal 9 2 2" xfId="764"/>
    <cellStyle name="Normal 9 2 3" xfId="765"/>
    <cellStyle name="Normal 9 3" xfId="766"/>
    <cellStyle name="Normal 9 4" xfId="767"/>
    <cellStyle name="Normal 90" xfId="768"/>
    <cellStyle name="Normal 90 2" xfId="769"/>
    <cellStyle name="Normal 90 3" xfId="770"/>
    <cellStyle name="Normal 91" xfId="771"/>
    <cellStyle name="Normal 91 2" xfId="772"/>
    <cellStyle name="Normal 91 3" xfId="773"/>
    <cellStyle name="Normal 92" xfId="774"/>
    <cellStyle name="Normal 92 2" xfId="775"/>
    <cellStyle name="Normal 92 3" xfId="776"/>
    <cellStyle name="Normal 93" xfId="777"/>
    <cellStyle name="Normal 93 2" xfId="778"/>
    <cellStyle name="Normal 93 3" xfId="779"/>
    <cellStyle name="Normal 94" xfId="780"/>
    <cellStyle name="Normal 94 2" xfId="781"/>
    <cellStyle name="Normal 94 3" xfId="782"/>
    <cellStyle name="Normal 95" xfId="783"/>
    <cellStyle name="Normal 95 2" xfId="784"/>
    <cellStyle name="Normal 95 3" xfId="785"/>
    <cellStyle name="Normal 96" xfId="786"/>
    <cellStyle name="Normal 96 2" xfId="787"/>
    <cellStyle name="Normal 96 3" xfId="788"/>
    <cellStyle name="Normal 97" xfId="789"/>
    <cellStyle name="Normal 97 2" xfId="790"/>
    <cellStyle name="Normal 97 3" xfId="791"/>
    <cellStyle name="Normal 98" xfId="792"/>
    <cellStyle name="Normal 98 2" xfId="793"/>
    <cellStyle name="Normal 98 3" xfId="794"/>
    <cellStyle name="Normal 99" xfId="795"/>
    <cellStyle name="Normal_Sayfa2" xfId="7"/>
    <cellStyle name="Normal_TABLO-69" xfId="8"/>
    <cellStyle name="Not 2" xfId="797"/>
    <cellStyle name="Not 3" xfId="798"/>
    <cellStyle name="Not 3 2" xfId="799"/>
    <cellStyle name="Not 3_25.İL-EMOD-Öncelikli Yaşam" xfId="800"/>
    <cellStyle name="Not 4" xfId="801"/>
    <cellStyle name="Nötr" xfId="17" builtinId="28" customBuiltin="1"/>
    <cellStyle name="Nötr 2" xfId="802"/>
    <cellStyle name="Nötr 3" xfId="803"/>
    <cellStyle name="Nötr 4" xfId="804"/>
    <cellStyle name="Stil 1" xfId="805"/>
    <cellStyle name="Toplam 2" xfId="807"/>
    <cellStyle name="Toplam 3" xfId="808"/>
    <cellStyle name="Toplam 4" xfId="809"/>
    <cellStyle name="Toplam 5" xfId="806"/>
    <cellStyle name="Uyarı Metni" xfId="20" builtinId="11" customBuiltin="1"/>
    <cellStyle name="Uyarı Metni 2" xfId="810"/>
    <cellStyle name="Uyarı Metni 3" xfId="811"/>
    <cellStyle name="Uyarı Metni 4" xfId="812"/>
    <cellStyle name="Virgül" xfId="9" builtinId="3"/>
    <cellStyle name="Virgül 2" xfId="814"/>
    <cellStyle name="Virgül 2 2" xfId="10"/>
    <cellStyle name="Virgül 3" xfId="815"/>
    <cellStyle name="Virgül 3 2" xfId="816"/>
    <cellStyle name="Virgül 4" xfId="817"/>
    <cellStyle name="Virgül 4 2" xfId="818"/>
    <cellStyle name="Virgül 5" xfId="819"/>
    <cellStyle name="Virgül 6" xfId="820"/>
    <cellStyle name="Virgül 7" xfId="813"/>
    <cellStyle name="Virgül 7 2" xfId="876"/>
    <cellStyle name="Virgül 8" xfId="888"/>
    <cellStyle name="Virgül 8 2" xfId="893"/>
    <cellStyle name="Virgül 9" xfId="909"/>
    <cellStyle name="Vurgu1 2" xfId="822"/>
    <cellStyle name="Vurgu1 3" xfId="823"/>
    <cellStyle name="Vurgu1 4" xfId="824"/>
    <cellStyle name="Vurgu1 5" xfId="821"/>
    <cellStyle name="Vurgu2" xfId="22" builtinId="33" customBuiltin="1"/>
    <cellStyle name="Vurgu2 2" xfId="825"/>
    <cellStyle name="Vurgu2 3" xfId="826"/>
    <cellStyle name="Vurgu2 4" xfId="827"/>
    <cellStyle name="Vurgu3" xfId="25" builtinId="37" customBuiltin="1"/>
    <cellStyle name="Vurgu3 2" xfId="828"/>
    <cellStyle name="Vurgu3 3" xfId="829"/>
    <cellStyle name="Vurgu3 4" xfId="830"/>
    <cellStyle name="Vurgu4 2" xfId="832"/>
    <cellStyle name="Vurgu4 3" xfId="833"/>
    <cellStyle name="Vurgu4 4" xfId="834"/>
    <cellStyle name="Vurgu4 5" xfId="831"/>
    <cellStyle name="Vurgu5" xfId="26" builtinId="45" customBuiltin="1"/>
    <cellStyle name="Vurgu5 2" xfId="835"/>
    <cellStyle name="Vurgu5 3" xfId="836"/>
    <cellStyle name="Vurgu5 4" xfId="837"/>
    <cellStyle name="Vurgu6" xfId="28" builtinId="49" customBuiltin="1"/>
    <cellStyle name="Vurgu6 2" xfId="838"/>
    <cellStyle name="Vurgu6 3" xfId="839"/>
    <cellStyle name="Vurgu6 4" xfId="840"/>
    <cellStyle name="Yüzde" xfId="11" builtinId="5"/>
    <cellStyle name="Yüzde 2" xfId="841"/>
    <cellStyle name="Yüzde 2 2" xfId="842"/>
    <cellStyle name="Yüzde 2 3" xfId="843"/>
    <cellStyle name="Yüzde 3" xfId="844"/>
    <cellStyle name="Yüzde 4" xfId="845"/>
    <cellStyle name="Yüzde 4 2" xfId="84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30"/>
  <sheetViews>
    <sheetView zoomScaleNormal="100" workbookViewId="0">
      <pane ySplit="1" topLeftCell="A2" activePane="bottomLeft" state="frozen"/>
      <selection pane="bottomLeft" activeCell="K11" sqref="K11"/>
    </sheetView>
  </sheetViews>
  <sheetFormatPr defaultColWidth="8.85546875" defaultRowHeight="15"/>
  <cols>
    <col min="1" max="1" width="9.140625" style="5" customWidth="1"/>
    <col min="2" max="2" width="17.7109375" style="5" bestFit="1" customWidth="1"/>
    <col min="3" max="3" width="11.5703125" style="5" bestFit="1" customWidth="1"/>
    <col min="4" max="6" width="17.7109375" style="5" bestFit="1" customWidth="1"/>
    <col min="7" max="7" width="18" style="5" customWidth="1"/>
    <col min="8" max="8" width="17.7109375" style="5" bestFit="1" customWidth="1"/>
    <col min="9" max="9" width="11.42578125" style="5" bestFit="1" customWidth="1"/>
    <col min="10" max="16384" width="8.85546875" style="5"/>
  </cols>
  <sheetData>
    <row r="1" spans="1:33">
      <c r="A1" s="22" t="s">
        <v>0</v>
      </c>
      <c r="B1" s="24" t="s">
        <v>255</v>
      </c>
      <c r="C1" s="24" t="s">
        <v>256</v>
      </c>
      <c r="D1" s="24" t="s">
        <v>261</v>
      </c>
      <c r="E1" s="25" t="s">
        <v>282</v>
      </c>
      <c r="F1" s="24" t="s">
        <v>259</v>
      </c>
      <c r="G1" s="26" t="s">
        <v>260</v>
      </c>
      <c r="H1" s="24" t="s">
        <v>258</v>
      </c>
      <c r="I1" s="27" t="s">
        <v>257</v>
      </c>
    </row>
    <row r="2" spans="1:33">
      <c r="A2" s="29">
        <v>39722</v>
      </c>
      <c r="B2" s="33">
        <v>9119936</v>
      </c>
      <c r="C2" s="31">
        <f>(B2/$B$2)*100</f>
        <v>100</v>
      </c>
      <c r="D2" s="33">
        <v>1910373</v>
      </c>
      <c r="E2" s="31">
        <f t="shared" ref="E2:E65" si="0">(D2/$D$2)*100</f>
        <v>100</v>
      </c>
      <c r="F2" s="33">
        <v>1137405</v>
      </c>
      <c r="G2" s="31">
        <f>(F2/$F$2)*100</f>
        <v>100</v>
      </c>
      <c r="H2" s="33">
        <v>2187772</v>
      </c>
      <c r="I2" s="32">
        <f>(H2/$H$2)*100</f>
        <v>100</v>
      </c>
    </row>
    <row r="3" spans="1:33">
      <c r="A3" s="29">
        <v>39753</v>
      </c>
      <c r="B3" s="33">
        <v>9022823</v>
      </c>
      <c r="C3" s="31">
        <f t="shared" ref="C3:C66" si="1">(B3/$B$2)*100</f>
        <v>98.935157001101757</v>
      </c>
      <c r="D3" s="33">
        <v>1911654</v>
      </c>
      <c r="E3" s="31">
        <f t="shared" si="0"/>
        <v>100.06705496779948</v>
      </c>
      <c r="F3" s="33">
        <v>1140518</v>
      </c>
      <c r="G3" s="31">
        <f t="shared" ref="G3:G66" si="2">(F3/$F$2)*100</f>
        <v>100.27369318756291</v>
      </c>
      <c r="H3" s="33">
        <v>2199425</v>
      </c>
      <c r="I3" s="32">
        <f t="shared" ref="I3:I66" si="3">(H3/$H$2)*100</f>
        <v>100.53264234115804</v>
      </c>
    </row>
    <row r="4" spans="1:33">
      <c r="A4" s="29">
        <v>39783</v>
      </c>
      <c r="B4" s="33">
        <v>8802989</v>
      </c>
      <c r="C4" s="31">
        <f t="shared" si="1"/>
        <v>96.524679559154805</v>
      </c>
      <c r="D4" s="33">
        <v>1897864</v>
      </c>
      <c r="E4" s="31">
        <f t="shared" si="0"/>
        <v>99.345206407335112</v>
      </c>
      <c r="F4" s="33">
        <v>1141467</v>
      </c>
      <c r="G4" s="31">
        <f t="shared" si="2"/>
        <v>100.35712872723437</v>
      </c>
      <c r="H4" s="33">
        <v>2205676</v>
      </c>
      <c r="I4" s="32">
        <f t="shared" si="3"/>
        <v>100.81836681336081</v>
      </c>
    </row>
    <row r="5" spans="1:33">
      <c r="A5" s="29">
        <v>39814</v>
      </c>
      <c r="B5" s="33">
        <v>8481011</v>
      </c>
      <c r="C5" s="31">
        <f t="shared" si="1"/>
        <v>92.994194257503565</v>
      </c>
      <c r="D5" s="33">
        <v>1912296</v>
      </c>
      <c r="E5" s="31">
        <f t="shared" si="0"/>
        <v>100.10066097039687</v>
      </c>
      <c r="F5" s="33">
        <v>1144082</v>
      </c>
      <c r="G5" s="31">
        <f t="shared" si="2"/>
        <v>100.58703803834166</v>
      </c>
      <c r="H5" s="33">
        <v>2208984</v>
      </c>
      <c r="I5" s="32">
        <f t="shared" si="3"/>
        <v>100.96957086935933</v>
      </c>
    </row>
    <row r="6" spans="1:33">
      <c r="A6" s="29">
        <v>39845</v>
      </c>
      <c r="B6" s="33">
        <v>8362290</v>
      </c>
      <c r="C6" s="31">
        <f t="shared" si="1"/>
        <v>91.692419771366815</v>
      </c>
      <c r="D6" s="33">
        <v>1918636</v>
      </c>
      <c r="E6" s="31">
        <f t="shared" si="0"/>
        <v>100.43253333249579</v>
      </c>
      <c r="F6" s="33">
        <v>1146634</v>
      </c>
      <c r="G6" s="31">
        <f t="shared" si="2"/>
        <v>100.81140842531904</v>
      </c>
      <c r="H6" s="33">
        <v>2213460</v>
      </c>
      <c r="I6" s="32">
        <f t="shared" si="3"/>
        <v>101.17416257269953</v>
      </c>
    </row>
    <row r="7" spans="1:33">
      <c r="A7" s="29">
        <v>39873</v>
      </c>
      <c r="B7" s="33">
        <v>8410234</v>
      </c>
      <c r="C7" s="31">
        <f t="shared" si="1"/>
        <v>92.218125214913798</v>
      </c>
      <c r="D7" s="33">
        <v>1916016</v>
      </c>
      <c r="E7" s="31">
        <f t="shared" si="0"/>
        <v>100.29538734058741</v>
      </c>
      <c r="F7" s="33">
        <v>1150295</v>
      </c>
      <c r="G7" s="31">
        <f t="shared" si="2"/>
        <v>101.13328146086926</v>
      </c>
      <c r="H7" s="33">
        <v>2279020</v>
      </c>
      <c r="I7" s="32">
        <f t="shared" si="3"/>
        <v>104.17081853136432</v>
      </c>
    </row>
    <row r="8" spans="1:33">
      <c r="A8" s="29">
        <v>39904</v>
      </c>
      <c r="B8" s="33">
        <v>8503053</v>
      </c>
      <c r="C8" s="31">
        <f t="shared" si="1"/>
        <v>93.235884550067013</v>
      </c>
      <c r="D8" s="33">
        <v>1931510</v>
      </c>
      <c r="E8" s="31">
        <f t="shared" si="0"/>
        <v>101.10643314159067</v>
      </c>
      <c r="F8" s="33">
        <v>1149546</v>
      </c>
      <c r="G8" s="31">
        <f t="shared" si="2"/>
        <v>101.06742980732457</v>
      </c>
      <c r="H8" s="33">
        <v>2271908</v>
      </c>
      <c r="I8" s="32">
        <f t="shared" si="3"/>
        <v>103.84573895268794</v>
      </c>
    </row>
    <row r="9" spans="1:33">
      <c r="A9" s="29">
        <v>39934</v>
      </c>
      <c r="B9" s="33">
        <v>8674726</v>
      </c>
      <c r="C9" s="31">
        <f t="shared" si="1"/>
        <v>95.118277145804527</v>
      </c>
      <c r="D9" s="33">
        <v>1945342</v>
      </c>
      <c r="E9" s="31">
        <f t="shared" si="0"/>
        <v>101.83048022558945</v>
      </c>
      <c r="F9" s="33">
        <v>1153672</v>
      </c>
      <c r="G9" s="31">
        <f t="shared" si="2"/>
        <v>101.4301853781195</v>
      </c>
      <c r="H9" s="33">
        <v>2270276</v>
      </c>
      <c r="I9" s="32">
        <f t="shared" si="3"/>
        <v>103.77114251393655</v>
      </c>
    </row>
    <row r="10" spans="1:33">
      <c r="A10" s="29">
        <v>39965</v>
      </c>
      <c r="B10" s="33">
        <v>8922743</v>
      </c>
      <c r="C10" s="31">
        <f t="shared" si="1"/>
        <v>97.837780879164058</v>
      </c>
      <c r="D10" s="33">
        <v>1894680</v>
      </c>
      <c r="E10" s="31">
        <f t="shared" si="0"/>
        <v>99.178537385107518</v>
      </c>
      <c r="F10" s="33">
        <v>1158562</v>
      </c>
      <c r="G10" s="31">
        <f t="shared" si="2"/>
        <v>101.86011139391861</v>
      </c>
      <c r="H10" s="33">
        <v>2271485</v>
      </c>
      <c r="I10" s="32">
        <f t="shared" si="3"/>
        <v>103.82640421396745</v>
      </c>
    </row>
    <row r="11" spans="1:33">
      <c r="A11" s="29">
        <v>39995</v>
      </c>
      <c r="B11" s="33">
        <v>9013349</v>
      </c>
      <c r="C11" s="31">
        <f t="shared" si="1"/>
        <v>98.831274693155748</v>
      </c>
      <c r="D11" s="33">
        <v>1830370</v>
      </c>
      <c r="E11" s="31">
        <f t="shared" si="0"/>
        <v>95.812179087539448</v>
      </c>
      <c r="F11" s="33">
        <v>1049015</v>
      </c>
      <c r="G11" s="31">
        <f t="shared" si="2"/>
        <v>92.228801526281316</v>
      </c>
      <c r="H11" s="33">
        <v>2260614</v>
      </c>
      <c r="I11" s="32">
        <f t="shared" si="3"/>
        <v>103.32950599971112</v>
      </c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</row>
    <row r="12" spans="1:33">
      <c r="A12" s="29">
        <v>40026</v>
      </c>
      <c r="B12" s="33">
        <v>8977653</v>
      </c>
      <c r="C12" s="31">
        <f t="shared" si="1"/>
        <v>98.439868437673255</v>
      </c>
      <c r="D12" s="33">
        <v>1786003</v>
      </c>
      <c r="E12" s="31">
        <f t="shared" si="0"/>
        <v>93.489753048226703</v>
      </c>
      <c r="F12" s="33">
        <v>1053385</v>
      </c>
      <c r="G12" s="31">
        <f t="shared" si="2"/>
        <v>92.613009438150883</v>
      </c>
      <c r="H12" s="33">
        <v>2248048</v>
      </c>
      <c r="I12" s="32">
        <f t="shared" si="3"/>
        <v>102.75513170476631</v>
      </c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</row>
    <row r="13" spans="1:33">
      <c r="A13" s="29">
        <v>40057</v>
      </c>
      <c r="B13" s="33">
        <v>8950211</v>
      </c>
      <c r="C13" s="31">
        <f t="shared" si="1"/>
        <v>98.138967203278611</v>
      </c>
      <c r="D13" s="33">
        <v>1820914</v>
      </c>
      <c r="E13" s="31">
        <f t="shared" si="0"/>
        <v>95.317197217506731</v>
      </c>
      <c r="F13" s="33">
        <v>1059182</v>
      </c>
      <c r="G13" s="31">
        <f t="shared" si="2"/>
        <v>93.122678377534825</v>
      </c>
      <c r="H13" s="33">
        <v>2262750</v>
      </c>
      <c r="I13" s="32">
        <f t="shared" si="3"/>
        <v>103.42713957395927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</row>
    <row r="14" spans="1:33">
      <c r="A14" s="29">
        <v>40087</v>
      </c>
      <c r="B14" s="33">
        <v>9046769</v>
      </c>
      <c r="C14" s="31">
        <f t="shared" si="1"/>
        <v>99.197724633155318</v>
      </c>
      <c r="D14" s="33">
        <v>1831341</v>
      </c>
      <c r="E14" s="31">
        <f t="shared" si="0"/>
        <v>95.863006857823052</v>
      </c>
      <c r="F14" s="33">
        <v>1061647</v>
      </c>
      <c r="G14" s="31">
        <f t="shared" si="2"/>
        <v>93.339399774047067</v>
      </c>
      <c r="H14" s="33">
        <v>2279402</v>
      </c>
      <c r="I14" s="32">
        <f t="shared" si="3"/>
        <v>104.1882792173956</v>
      </c>
    </row>
    <row r="15" spans="1:33">
      <c r="A15" s="29">
        <v>40118</v>
      </c>
      <c r="B15" s="33">
        <v>8975981</v>
      </c>
      <c r="C15" s="31">
        <f t="shared" si="1"/>
        <v>98.42153497568404</v>
      </c>
      <c r="D15" s="33">
        <v>1833978</v>
      </c>
      <c r="E15" s="31">
        <f t="shared" si="0"/>
        <v>96.001042728304881</v>
      </c>
      <c r="F15" s="33">
        <v>1066653</v>
      </c>
      <c r="G15" s="31">
        <f t="shared" si="2"/>
        <v>93.779524443799701</v>
      </c>
      <c r="H15" s="33">
        <v>2266276</v>
      </c>
      <c r="I15" s="32">
        <f t="shared" si="3"/>
        <v>103.58830810523216</v>
      </c>
    </row>
    <row r="16" spans="1:33">
      <c r="A16" s="29">
        <v>40148</v>
      </c>
      <c r="B16" s="33">
        <v>9030202</v>
      </c>
      <c r="C16" s="31">
        <f t="shared" si="1"/>
        <v>99.016067656615135</v>
      </c>
      <c r="D16" s="33">
        <v>1832133</v>
      </c>
      <c r="E16" s="31">
        <f t="shared" si="0"/>
        <v>95.904464730186206</v>
      </c>
      <c r="F16" s="33">
        <v>1016692</v>
      </c>
      <c r="G16" s="31">
        <f t="shared" si="2"/>
        <v>89.386981769906058</v>
      </c>
      <c r="H16" s="33">
        <v>2241418</v>
      </c>
      <c r="I16" s="32">
        <f t="shared" si="3"/>
        <v>102.4520836723388</v>
      </c>
    </row>
    <row r="17" spans="1:9">
      <c r="A17" s="29">
        <v>40179</v>
      </c>
      <c r="B17" s="33">
        <v>8874966</v>
      </c>
      <c r="C17" s="31">
        <f t="shared" si="1"/>
        <v>97.31390658881817</v>
      </c>
      <c r="D17" s="33">
        <v>1829450</v>
      </c>
      <c r="E17" s="31">
        <f t="shared" si="0"/>
        <v>95.76402095297621</v>
      </c>
      <c r="F17" s="33">
        <v>1023665</v>
      </c>
      <c r="G17" s="31">
        <f t="shared" si="2"/>
        <v>90.000043959715313</v>
      </c>
      <c r="H17" s="33">
        <v>2224741</v>
      </c>
      <c r="I17" s="32">
        <f t="shared" si="3"/>
        <v>101.68980131384806</v>
      </c>
    </row>
    <row r="18" spans="1:9">
      <c r="A18" s="29">
        <v>40210</v>
      </c>
      <c r="B18" s="33">
        <v>8900113</v>
      </c>
      <c r="C18" s="31">
        <f t="shared" si="1"/>
        <v>97.589643172934544</v>
      </c>
      <c r="D18" s="33">
        <v>1836308</v>
      </c>
      <c r="E18" s="31">
        <f t="shared" si="0"/>
        <v>96.123008438666176</v>
      </c>
      <c r="F18" s="33">
        <v>1036251</v>
      </c>
      <c r="G18" s="31">
        <f t="shared" si="2"/>
        <v>91.106597913671919</v>
      </c>
      <c r="H18" s="33">
        <v>2232394</v>
      </c>
      <c r="I18" s="32">
        <f t="shared" si="3"/>
        <v>102.03960924630171</v>
      </c>
    </row>
    <row r="19" spans="1:9">
      <c r="A19" s="29">
        <v>40238</v>
      </c>
      <c r="B19" s="33">
        <v>9136036</v>
      </c>
      <c r="C19" s="31">
        <f t="shared" si="1"/>
        <v>100.17653632657071</v>
      </c>
      <c r="D19" s="33">
        <v>1836519</v>
      </c>
      <c r="E19" s="31">
        <f t="shared" si="0"/>
        <v>96.134053402136658</v>
      </c>
      <c r="F19" s="33">
        <v>1044023</v>
      </c>
      <c r="G19" s="31">
        <f t="shared" si="2"/>
        <v>91.789907728557552</v>
      </c>
      <c r="H19" s="33">
        <v>2233661</v>
      </c>
      <c r="I19" s="32">
        <f t="shared" si="3"/>
        <v>102.09752204525884</v>
      </c>
    </row>
    <row r="20" spans="1:9">
      <c r="A20" s="29">
        <v>40269</v>
      </c>
      <c r="B20" s="33">
        <v>9361665</v>
      </c>
      <c r="C20" s="31">
        <f t="shared" si="1"/>
        <v>102.65055588109391</v>
      </c>
      <c r="D20" s="33">
        <v>1840882</v>
      </c>
      <c r="E20" s="31">
        <f t="shared" si="0"/>
        <v>96.362438120723027</v>
      </c>
      <c r="F20" s="33">
        <v>1049270</v>
      </c>
      <c r="G20" s="31">
        <f t="shared" si="2"/>
        <v>92.251220981092928</v>
      </c>
      <c r="H20" s="33">
        <v>2228659</v>
      </c>
      <c r="I20" s="32">
        <f t="shared" si="3"/>
        <v>101.86888761717401</v>
      </c>
    </row>
    <row r="21" spans="1:9">
      <c r="A21" s="29">
        <v>40299</v>
      </c>
      <c r="B21" s="33">
        <v>9604589</v>
      </c>
      <c r="C21" s="31">
        <f t="shared" si="1"/>
        <v>105.31421492431525</v>
      </c>
      <c r="D21" s="33">
        <v>1850444</v>
      </c>
      <c r="E21" s="31">
        <f t="shared" si="0"/>
        <v>96.862968645390197</v>
      </c>
      <c r="F21" s="33">
        <v>1047511</v>
      </c>
      <c r="G21" s="31">
        <f t="shared" si="2"/>
        <v>92.096570702608133</v>
      </c>
      <c r="H21" s="33">
        <v>2220134</v>
      </c>
      <c r="I21" s="32">
        <f t="shared" si="3"/>
        <v>101.47922178362279</v>
      </c>
    </row>
    <row r="22" spans="1:9">
      <c r="A22" s="29">
        <v>40330</v>
      </c>
      <c r="B22" s="33">
        <v>9743072</v>
      </c>
      <c r="C22" s="31">
        <f t="shared" si="1"/>
        <v>106.83267952757562</v>
      </c>
      <c r="D22" s="33">
        <v>1849129</v>
      </c>
      <c r="E22" s="31">
        <f t="shared" si="0"/>
        <v>96.794133920443798</v>
      </c>
      <c r="F22" s="33">
        <v>1054916</v>
      </c>
      <c r="G22" s="31">
        <f t="shared" si="2"/>
        <v>92.747614086451179</v>
      </c>
      <c r="H22" s="33">
        <v>2250200</v>
      </c>
      <c r="I22" s="32">
        <f t="shared" si="3"/>
        <v>102.85349661664927</v>
      </c>
    </row>
    <row r="23" spans="1:9">
      <c r="A23" s="29">
        <v>40360</v>
      </c>
      <c r="B23" s="33">
        <v>9976855</v>
      </c>
      <c r="C23" s="31">
        <f t="shared" si="1"/>
        <v>109.39610760426388</v>
      </c>
      <c r="D23" s="33">
        <v>1859828.0926363636</v>
      </c>
      <c r="E23" s="31">
        <f t="shared" si="0"/>
        <v>97.354186467059762</v>
      </c>
      <c r="F23" s="33">
        <v>1068099</v>
      </c>
      <c r="G23" s="31">
        <f t="shared" si="2"/>
        <v>93.906655940496137</v>
      </c>
      <c r="H23" s="33">
        <v>2238882</v>
      </c>
      <c r="I23" s="32">
        <f t="shared" si="3"/>
        <v>102.33616665722023</v>
      </c>
    </row>
    <row r="24" spans="1:9">
      <c r="A24" s="29">
        <v>40391</v>
      </c>
      <c r="B24" s="33">
        <v>9937919</v>
      </c>
      <c r="C24" s="31">
        <f t="shared" si="1"/>
        <v>108.96917478368269</v>
      </c>
      <c r="D24" s="33">
        <v>1861234</v>
      </c>
      <c r="E24" s="31">
        <f t="shared" si="0"/>
        <v>97.427779810539619</v>
      </c>
      <c r="F24" s="33">
        <v>1075781</v>
      </c>
      <c r="G24" s="31">
        <f t="shared" si="2"/>
        <v>94.582053006624733</v>
      </c>
      <c r="H24" s="33">
        <v>2244534</v>
      </c>
      <c r="I24" s="32">
        <f t="shared" si="3"/>
        <v>102.59451167671952</v>
      </c>
    </row>
    <row r="25" spans="1:9">
      <c r="A25" s="29">
        <v>40422</v>
      </c>
      <c r="B25" s="33">
        <v>9959685</v>
      </c>
      <c r="C25" s="31">
        <f t="shared" si="1"/>
        <v>109.20783873921923</v>
      </c>
      <c r="D25" s="33">
        <v>1817693.7794000001</v>
      </c>
      <c r="E25" s="31">
        <f t="shared" si="0"/>
        <v>95.14863219905223</v>
      </c>
      <c r="F25" s="33">
        <v>1083929</v>
      </c>
      <c r="G25" s="31">
        <f t="shared" si="2"/>
        <v>95.298420527428661</v>
      </c>
      <c r="H25" s="33">
        <v>2246537</v>
      </c>
      <c r="I25" s="32">
        <f t="shared" si="3"/>
        <v>102.68606600687824</v>
      </c>
    </row>
    <row r="26" spans="1:9">
      <c r="A26" s="29">
        <v>40452</v>
      </c>
      <c r="B26" s="33">
        <v>9992591</v>
      </c>
      <c r="C26" s="31">
        <f t="shared" si="1"/>
        <v>109.56865267475561</v>
      </c>
      <c r="D26" s="33">
        <v>1824281.3330515001</v>
      </c>
      <c r="E26" s="31">
        <f t="shared" si="0"/>
        <v>95.493462954695246</v>
      </c>
      <c r="F26" s="33">
        <v>1089543</v>
      </c>
      <c r="G26" s="31">
        <f t="shared" si="2"/>
        <v>95.792000211006638</v>
      </c>
      <c r="H26" s="33">
        <v>2263441</v>
      </c>
      <c r="I26" s="32">
        <f t="shared" si="3"/>
        <v>103.45872421806294</v>
      </c>
    </row>
    <row r="27" spans="1:9">
      <c r="A27" s="29">
        <v>40483</v>
      </c>
      <c r="B27" s="33">
        <v>9914876</v>
      </c>
      <c r="C27" s="31">
        <f t="shared" si="1"/>
        <v>108.71650853690203</v>
      </c>
      <c r="D27" s="33">
        <v>1832451.5024645755</v>
      </c>
      <c r="E27" s="31">
        <f t="shared" si="0"/>
        <v>95.921136995998964</v>
      </c>
      <c r="F27" s="33">
        <v>1095643</v>
      </c>
      <c r="G27" s="31">
        <f t="shared" si="2"/>
        <v>96.328308737872618</v>
      </c>
      <c r="H27" s="33">
        <v>2260299</v>
      </c>
      <c r="I27" s="32">
        <f t="shared" si="3"/>
        <v>103.31510779002566</v>
      </c>
    </row>
    <row r="28" spans="1:9">
      <c r="A28" s="29">
        <v>40513</v>
      </c>
      <c r="B28" s="33">
        <v>10030810</v>
      </c>
      <c r="C28" s="31">
        <f t="shared" si="1"/>
        <v>109.98772359806033</v>
      </c>
      <c r="D28" s="33">
        <v>1862191.7550279992</v>
      </c>
      <c r="E28" s="31">
        <f t="shared" si="0"/>
        <v>97.477914262188548</v>
      </c>
      <c r="F28" s="33">
        <v>1101131</v>
      </c>
      <c r="G28" s="31">
        <f t="shared" si="2"/>
        <v>96.810810573190736</v>
      </c>
      <c r="H28" s="33">
        <v>2282511</v>
      </c>
      <c r="I28" s="32">
        <f t="shared" si="3"/>
        <v>104.33038726156107</v>
      </c>
    </row>
    <row r="29" spans="1:9">
      <c r="A29" s="29">
        <v>40544</v>
      </c>
      <c r="B29" s="33">
        <v>9960858</v>
      </c>
      <c r="C29" s="31">
        <f t="shared" si="1"/>
        <v>109.22070067158367</v>
      </c>
      <c r="D29" s="33">
        <v>1876534.0000000005</v>
      </c>
      <c r="E29" s="31">
        <f t="shared" si="0"/>
        <v>98.228670526645871</v>
      </c>
      <c r="F29" s="33">
        <v>1115031</v>
      </c>
      <c r="G29" s="31">
        <f t="shared" si="2"/>
        <v>98.032890659000088</v>
      </c>
      <c r="H29" s="33">
        <v>2287486</v>
      </c>
      <c r="I29" s="32">
        <f t="shared" si="3"/>
        <v>104.55778755738716</v>
      </c>
    </row>
    <row r="30" spans="1:9">
      <c r="A30" s="29">
        <v>40575</v>
      </c>
      <c r="B30" s="33">
        <v>9970036</v>
      </c>
      <c r="C30" s="31">
        <f t="shared" si="1"/>
        <v>109.32133734271821</v>
      </c>
      <c r="D30" s="33">
        <v>1883401.7738148256</v>
      </c>
      <c r="E30" s="31">
        <f t="shared" si="0"/>
        <v>98.588169630476642</v>
      </c>
      <c r="F30" s="33">
        <v>1144364</v>
      </c>
      <c r="G30" s="31">
        <f t="shared" si="2"/>
        <v>100.61183131778037</v>
      </c>
      <c r="H30" s="33">
        <v>2301439</v>
      </c>
      <c r="I30" s="32">
        <f t="shared" si="3"/>
        <v>105.19555968355021</v>
      </c>
    </row>
    <row r="31" spans="1:9">
      <c r="A31" s="29">
        <v>40603</v>
      </c>
      <c r="B31" s="33">
        <v>10252034</v>
      </c>
      <c r="C31" s="31">
        <f t="shared" si="1"/>
        <v>112.41344237503421</v>
      </c>
      <c r="D31" s="33">
        <v>1901118.7959576449</v>
      </c>
      <c r="E31" s="31">
        <f t="shared" si="0"/>
        <v>99.515581300491846</v>
      </c>
      <c r="F31" s="33">
        <v>1157888</v>
      </c>
      <c r="G31" s="31">
        <f t="shared" si="2"/>
        <v>101.80085369767144</v>
      </c>
      <c r="H31" s="33">
        <v>2306478</v>
      </c>
      <c r="I31" s="32">
        <f t="shared" si="3"/>
        <v>105.42588532991554</v>
      </c>
    </row>
    <row r="32" spans="1:9">
      <c r="A32" s="29">
        <v>40634</v>
      </c>
      <c r="B32" s="33">
        <v>10511792</v>
      </c>
      <c r="C32" s="31">
        <f t="shared" si="1"/>
        <v>115.26168604691962</v>
      </c>
      <c r="D32" s="33">
        <v>1906281.7196028521</v>
      </c>
      <c r="E32" s="31">
        <f t="shared" si="0"/>
        <v>99.785838660976268</v>
      </c>
      <c r="F32" s="33">
        <v>1195761</v>
      </c>
      <c r="G32" s="31">
        <f t="shared" si="2"/>
        <v>105.13062629406411</v>
      </c>
      <c r="H32" s="33">
        <v>2305863</v>
      </c>
      <c r="I32" s="32">
        <f t="shared" si="3"/>
        <v>105.39777453957726</v>
      </c>
    </row>
    <row r="33" spans="1:9">
      <c r="A33" s="29">
        <v>40664</v>
      </c>
      <c r="B33" s="33">
        <v>10771209</v>
      </c>
      <c r="C33" s="31">
        <f t="shared" si="1"/>
        <v>118.10619065747829</v>
      </c>
      <c r="D33" s="33">
        <v>1885039.9718485156</v>
      </c>
      <c r="E33" s="31">
        <f t="shared" si="0"/>
        <v>98.673922414550219</v>
      </c>
      <c r="F33" s="33">
        <v>1218210</v>
      </c>
      <c r="G33" s="31">
        <f t="shared" si="2"/>
        <v>107.10432959236155</v>
      </c>
      <c r="H33" s="33">
        <v>2312096</v>
      </c>
      <c r="I33" s="32">
        <f t="shared" si="3"/>
        <v>105.68267625694085</v>
      </c>
    </row>
    <row r="34" spans="1:9">
      <c r="A34" s="29">
        <v>40695</v>
      </c>
      <c r="B34" s="33">
        <v>11045909</v>
      </c>
      <c r="C34" s="31">
        <f t="shared" si="1"/>
        <v>121.1182731984084</v>
      </c>
      <c r="D34" s="33">
        <v>1889623.9999999995</v>
      </c>
      <c r="E34" s="31">
        <f t="shared" si="0"/>
        <v>98.913877028203373</v>
      </c>
      <c r="F34" s="33">
        <v>1199684</v>
      </c>
      <c r="G34" s="31">
        <f t="shared" si="2"/>
        <v>105.47553422044038</v>
      </c>
      <c r="H34" s="33">
        <v>2370551</v>
      </c>
      <c r="I34" s="32">
        <f t="shared" si="3"/>
        <v>108.3545725971445</v>
      </c>
    </row>
    <row r="35" spans="1:9">
      <c r="A35" s="29">
        <v>40725</v>
      </c>
      <c r="B35" s="33">
        <v>11112453</v>
      </c>
      <c r="C35" s="31">
        <f t="shared" si="1"/>
        <v>121.84792744159607</v>
      </c>
      <c r="D35" s="33">
        <v>1868398.0000000002</v>
      </c>
      <c r="E35" s="31">
        <f t="shared" si="0"/>
        <v>97.802785110551724</v>
      </c>
      <c r="F35" s="33">
        <v>1184844</v>
      </c>
      <c r="G35" s="31">
        <f t="shared" si="2"/>
        <v>104.1708098698353</v>
      </c>
      <c r="H35" s="33">
        <v>2376533</v>
      </c>
      <c r="I35" s="32">
        <f t="shared" si="3"/>
        <v>108.62800145536188</v>
      </c>
    </row>
    <row r="36" spans="1:9">
      <c r="A36" s="29">
        <v>40756</v>
      </c>
      <c r="B36" s="33">
        <v>10886860</v>
      </c>
      <c r="C36" s="31">
        <f t="shared" si="1"/>
        <v>119.37430262668509</v>
      </c>
      <c r="D36" s="33">
        <v>1876833</v>
      </c>
      <c r="E36" s="31">
        <f t="shared" si="0"/>
        <v>98.244321920378894</v>
      </c>
      <c r="F36" s="33">
        <v>1166692</v>
      </c>
      <c r="G36" s="31">
        <f t="shared" si="2"/>
        <v>102.57489636497115</v>
      </c>
      <c r="H36" s="33">
        <v>2509484</v>
      </c>
      <c r="I36" s="32">
        <f t="shared" si="3"/>
        <v>114.70500582327591</v>
      </c>
    </row>
    <row r="37" spans="1:9">
      <c r="A37" s="29">
        <v>40787</v>
      </c>
      <c r="B37" s="33">
        <v>11061597</v>
      </c>
      <c r="C37" s="31">
        <f t="shared" si="1"/>
        <v>121.29029194941718</v>
      </c>
      <c r="D37" s="33">
        <v>1864766</v>
      </c>
      <c r="E37" s="31">
        <f t="shared" si="0"/>
        <v>97.612665170623742</v>
      </c>
      <c r="F37" s="33">
        <v>1155959</v>
      </c>
      <c r="G37" s="31">
        <f t="shared" si="2"/>
        <v>101.63125711597891</v>
      </c>
      <c r="H37" s="33">
        <v>2537648</v>
      </c>
      <c r="I37" s="32">
        <f t="shared" si="3"/>
        <v>115.99234289496346</v>
      </c>
    </row>
    <row r="38" spans="1:9">
      <c r="A38" s="29">
        <v>40817</v>
      </c>
      <c r="B38" s="33">
        <v>11078121</v>
      </c>
      <c r="C38" s="31">
        <f t="shared" si="1"/>
        <v>121.47147743142057</v>
      </c>
      <c r="D38" s="33">
        <v>1869097</v>
      </c>
      <c r="E38" s="31">
        <f t="shared" si="0"/>
        <v>97.839374823660094</v>
      </c>
      <c r="F38" s="33">
        <v>1154076</v>
      </c>
      <c r="G38" s="31">
        <f t="shared" si="2"/>
        <v>101.46570482809554</v>
      </c>
      <c r="H38" s="33">
        <v>2579366</v>
      </c>
      <c r="I38" s="32">
        <f t="shared" si="3"/>
        <v>117.8992143605458</v>
      </c>
    </row>
    <row r="39" spans="1:9">
      <c r="A39" s="29">
        <v>40848</v>
      </c>
      <c r="B39" s="33">
        <v>10984191</v>
      </c>
      <c r="C39" s="31">
        <f t="shared" si="1"/>
        <v>120.44153599323504</v>
      </c>
      <c r="D39" s="33">
        <v>1878909</v>
      </c>
      <c r="E39" s="31">
        <f t="shared" si="0"/>
        <v>98.352991797936838</v>
      </c>
      <c r="F39" s="33">
        <v>1142647</v>
      </c>
      <c r="G39" s="31">
        <f t="shared" si="2"/>
        <v>100.46087365538222</v>
      </c>
      <c r="H39" s="33">
        <v>2543634</v>
      </c>
      <c r="I39" s="32">
        <f t="shared" si="3"/>
        <v>116.26595458758958</v>
      </c>
    </row>
    <row r="40" spans="1:9">
      <c r="A40" s="29">
        <v>40878</v>
      </c>
      <c r="B40" s="33">
        <v>11030939</v>
      </c>
      <c r="C40" s="31">
        <f t="shared" si="1"/>
        <v>120.95412730966532</v>
      </c>
      <c r="D40" s="33">
        <v>1880740</v>
      </c>
      <c r="E40" s="31">
        <f t="shared" si="0"/>
        <v>98.448836954877393</v>
      </c>
      <c r="F40" s="33">
        <v>1121777</v>
      </c>
      <c r="G40" s="31">
        <f t="shared" si="2"/>
        <v>98.625995138055487</v>
      </c>
      <c r="H40" s="33">
        <v>2554200</v>
      </c>
      <c r="I40" s="32">
        <f t="shared" si="3"/>
        <v>116.74891167818218</v>
      </c>
    </row>
    <row r="41" spans="1:9">
      <c r="A41" s="29">
        <v>40909</v>
      </c>
      <c r="B41" s="33">
        <v>10957242</v>
      </c>
      <c r="C41" s="31">
        <f t="shared" si="1"/>
        <v>120.14604049852981</v>
      </c>
      <c r="D41" s="33">
        <v>1900471</v>
      </c>
      <c r="E41" s="31">
        <f t="shared" si="0"/>
        <v>99.481671903863798</v>
      </c>
      <c r="F41" s="33">
        <v>1139504</v>
      </c>
      <c r="G41" s="31">
        <f t="shared" si="2"/>
        <v>100.18454288490028</v>
      </c>
      <c r="H41" s="33">
        <v>2563237</v>
      </c>
      <c r="I41" s="32">
        <f t="shared" si="3"/>
        <v>117.16198031604756</v>
      </c>
    </row>
    <row r="42" spans="1:9">
      <c r="A42" s="29">
        <v>40940</v>
      </c>
      <c r="B42" s="33">
        <v>10845430</v>
      </c>
      <c r="C42" s="31">
        <f t="shared" si="1"/>
        <v>118.92002312296927</v>
      </c>
      <c r="D42" s="33">
        <v>1921116</v>
      </c>
      <c r="E42" s="31">
        <f t="shared" si="0"/>
        <v>100.56235091262282</v>
      </c>
      <c r="F42" s="33">
        <v>1138592</v>
      </c>
      <c r="G42" s="31">
        <f t="shared" si="2"/>
        <v>100.10436036416228</v>
      </c>
      <c r="H42" s="33">
        <v>2576419</v>
      </c>
      <c r="I42" s="32">
        <f t="shared" si="3"/>
        <v>117.76451110993284</v>
      </c>
    </row>
    <row r="43" spans="1:9">
      <c r="A43" s="29">
        <v>40969</v>
      </c>
      <c r="B43" s="33">
        <v>11257343</v>
      </c>
      <c r="C43" s="31">
        <f t="shared" si="1"/>
        <v>123.43664473084021</v>
      </c>
      <c r="D43" s="33">
        <v>1932074</v>
      </c>
      <c r="E43" s="31">
        <f t="shared" si="0"/>
        <v>101.1359561719099</v>
      </c>
      <c r="F43" s="33">
        <v>1136096</v>
      </c>
      <c r="G43" s="31">
        <f t="shared" si="2"/>
        <v>99.8849134653004</v>
      </c>
      <c r="H43" s="33">
        <v>2574644</v>
      </c>
      <c r="I43" s="32">
        <f t="shared" si="3"/>
        <v>117.68337834107028</v>
      </c>
    </row>
    <row r="44" spans="1:9">
      <c r="A44" s="29">
        <v>41000</v>
      </c>
      <c r="B44" s="33">
        <v>11521869</v>
      </c>
      <c r="C44" s="31">
        <f t="shared" si="1"/>
        <v>126.3371694713647</v>
      </c>
      <c r="D44" s="33">
        <v>1937480</v>
      </c>
      <c r="E44" s="31">
        <f t="shared" si="0"/>
        <v>101.4189375582674</v>
      </c>
      <c r="F44" s="33">
        <v>1121103</v>
      </c>
      <c r="G44" s="31">
        <f t="shared" si="2"/>
        <v>98.566737441808328</v>
      </c>
      <c r="H44" s="33">
        <v>2569269</v>
      </c>
      <c r="I44" s="32">
        <f t="shared" si="3"/>
        <v>117.43769460437376</v>
      </c>
    </row>
    <row r="45" spans="1:9">
      <c r="A45" s="29">
        <v>41030</v>
      </c>
      <c r="B45" s="33">
        <v>11820778</v>
      </c>
      <c r="C45" s="31">
        <f t="shared" si="1"/>
        <v>129.61470343651536</v>
      </c>
      <c r="D45" s="33">
        <v>1931182</v>
      </c>
      <c r="E45" s="31">
        <f t="shared" si="0"/>
        <v>101.0892637197029</v>
      </c>
      <c r="F45" s="33">
        <v>1113613</v>
      </c>
      <c r="G45" s="31">
        <f t="shared" si="2"/>
        <v>97.908220906361407</v>
      </c>
      <c r="H45" s="33">
        <v>2574350</v>
      </c>
      <c r="I45" s="32">
        <f t="shared" si="3"/>
        <v>117.66994001203051</v>
      </c>
    </row>
    <row r="46" spans="1:9">
      <c r="A46" s="29">
        <v>41061</v>
      </c>
      <c r="B46" s="33">
        <v>12087084</v>
      </c>
      <c r="C46" s="31">
        <f t="shared" si="1"/>
        <v>132.53474585786566</v>
      </c>
      <c r="D46" s="33">
        <v>1935759</v>
      </c>
      <c r="E46" s="31">
        <f t="shared" si="0"/>
        <v>101.32885043915508</v>
      </c>
      <c r="F46" s="33">
        <v>1104403</v>
      </c>
      <c r="G46" s="31">
        <f t="shared" si="2"/>
        <v>97.098482950224422</v>
      </c>
      <c r="H46" s="33">
        <v>2610813</v>
      </c>
      <c r="I46" s="32">
        <f t="shared" si="3"/>
        <v>119.33661277317746</v>
      </c>
    </row>
    <row r="47" spans="1:9">
      <c r="A47" s="29">
        <v>41091</v>
      </c>
      <c r="B47" s="33">
        <v>12107944</v>
      </c>
      <c r="C47" s="31">
        <f t="shared" si="1"/>
        <v>132.76347553316162</v>
      </c>
      <c r="D47" s="33">
        <v>1938997</v>
      </c>
      <c r="E47" s="31">
        <f t="shared" si="0"/>
        <v>101.49834613449835</v>
      </c>
      <c r="F47" s="33">
        <v>1103934</v>
      </c>
      <c r="G47" s="31">
        <f t="shared" si="2"/>
        <v>97.057248737257169</v>
      </c>
      <c r="H47" s="33">
        <v>2613791</v>
      </c>
      <c r="I47" s="32">
        <f t="shared" si="3"/>
        <v>119.47273299045787</v>
      </c>
    </row>
    <row r="48" spans="1:9">
      <c r="A48" s="29">
        <v>41122</v>
      </c>
      <c r="B48" s="33">
        <v>11716148</v>
      </c>
      <c r="C48" s="31">
        <f t="shared" si="1"/>
        <v>128.46743661359028</v>
      </c>
      <c r="D48" s="33">
        <v>1937355</v>
      </c>
      <c r="E48" s="31">
        <f t="shared" si="0"/>
        <v>101.41239433346263</v>
      </c>
      <c r="F48" s="33">
        <v>1101083</v>
      </c>
      <c r="G48" s="31">
        <f t="shared" si="2"/>
        <v>96.80659044052031</v>
      </c>
      <c r="H48" s="33">
        <v>2600540</v>
      </c>
      <c r="I48" s="32">
        <f t="shared" si="3"/>
        <v>118.86704830302244</v>
      </c>
    </row>
    <row r="49" spans="1:9">
      <c r="A49" s="29">
        <v>41153</v>
      </c>
      <c r="B49" s="33">
        <v>12069085</v>
      </c>
      <c r="C49" s="31">
        <f t="shared" si="1"/>
        <v>132.33738701675099</v>
      </c>
      <c r="D49" s="33">
        <v>1937908</v>
      </c>
      <c r="E49" s="31">
        <f t="shared" si="0"/>
        <v>101.44134155999902</v>
      </c>
      <c r="F49" s="33">
        <v>1097163</v>
      </c>
      <c r="G49" s="31">
        <f t="shared" si="2"/>
        <v>96.461946272435938</v>
      </c>
      <c r="H49" s="33">
        <v>2613470</v>
      </c>
      <c r="I49" s="32">
        <f t="shared" si="3"/>
        <v>119.45806052915935</v>
      </c>
    </row>
    <row r="50" spans="1:9">
      <c r="A50" s="29">
        <v>41183</v>
      </c>
      <c r="B50" s="33">
        <v>11743906</v>
      </c>
      <c r="C50" s="31">
        <f t="shared" si="1"/>
        <v>128.77180278458093</v>
      </c>
      <c r="D50" s="33">
        <v>1987922</v>
      </c>
      <c r="E50" s="31">
        <f t="shared" si="0"/>
        <v>104.05936432309292</v>
      </c>
      <c r="F50" s="33">
        <v>1079239</v>
      </c>
      <c r="G50" s="31">
        <f t="shared" si="2"/>
        <v>94.886078397756307</v>
      </c>
      <c r="H50" s="33">
        <v>2688851</v>
      </c>
      <c r="I50" s="32">
        <f t="shared" si="3"/>
        <v>122.90362066979557</v>
      </c>
    </row>
    <row r="51" spans="1:9">
      <c r="A51" s="29">
        <v>41214</v>
      </c>
      <c r="B51" s="33">
        <v>11996881</v>
      </c>
      <c r="C51" s="31">
        <f t="shared" si="1"/>
        <v>131.54567093453286</v>
      </c>
      <c r="D51" s="33">
        <v>1933781</v>
      </c>
      <c r="E51" s="31">
        <f t="shared" si="0"/>
        <v>101.22531044984409</v>
      </c>
      <c r="F51" s="33">
        <v>1071133</v>
      </c>
      <c r="G51" s="31">
        <f t="shared" si="2"/>
        <v>94.173403493038975</v>
      </c>
      <c r="H51" s="33">
        <v>2622715</v>
      </c>
      <c r="I51" s="32">
        <f t="shared" si="3"/>
        <v>119.88063655627734</v>
      </c>
    </row>
    <row r="52" spans="1:9">
      <c r="A52" s="29">
        <v>41244</v>
      </c>
      <c r="B52" s="33">
        <v>11939620</v>
      </c>
      <c r="C52" s="31">
        <f t="shared" si="1"/>
        <v>130.91780468634869</v>
      </c>
      <c r="D52" s="33">
        <v>1910505</v>
      </c>
      <c r="E52" s="31">
        <f t="shared" si="0"/>
        <v>100.00690964539385</v>
      </c>
      <c r="F52" s="33">
        <v>1056852</v>
      </c>
      <c r="G52" s="31">
        <f t="shared" si="2"/>
        <v>92.917826104158152</v>
      </c>
      <c r="H52" s="33">
        <v>2662608</v>
      </c>
      <c r="I52" s="32">
        <f t="shared" si="3"/>
        <v>121.70408982288832</v>
      </c>
    </row>
    <row r="53" spans="1:9">
      <c r="A53" s="29">
        <v>41275</v>
      </c>
      <c r="B53" s="33">
        <v>11698045</v>
      </c>
      <c r="C53" s="31">
        <f t="shared" si="1"/>
        <v>128.26893741359589</v>
      </c>
      <c r="D53" s="33">
        <v>1913440</v>
      </c>
      <c r="E53" s="31">
        <f t="shared" si="0"/>
        <v>100.16054456381032</v>
      </c>
      <c r="F53" s="33">
        <v>1050279</v>
      </c>
      <c r="G53" s="31">
        <f t="shared" si="2"/>
        <v>92.339931686602398</v>
      </c>
      <c r="H53" s="33">
        <v>2667984</v>
      </c>
      <c r="I53" s="32">
        <f t="shared" si="3"/>
        <v>121.949819268187</v>
      </c>
    </row>
    <row r="54" spans="1:9">
      <c r="A54" s="29">
        <v>41306</v>
      </c>
      <c r="B54" s="33">
        <v>11620928</v>
      </c>
      <c r="C54" s="31">
        <f t="shared" si="1"/>
        <v>127.42335033930064</v>
      </c>
      <c r="D54" s="33">
        <v>1927111.9999999998</v>
      </c>
      <c r="E54" s="31">
        <f t="shared" si="0"/>
        <v>100.87621632005894</v>
      </c>
      <c r="F54" s="33">
        <v>1042120</v>
      </c>
      <c r="G54" s="31">
        <f t="shared" si="2"/>
        <v>91.622597052061494</v>
      </c>
      <c r="H54" s="33">
        <v>2670744</v>
      </c>
      <c r="I54" s="32">
        <f t="shared" si="3"/>
        <v>122.07597501019303</v>
      </c>
    </row>
    <row r="55" spans="1:9">
      <c r="A55" s="29">
        <v>41334</v>
      </c>
      <c r="B55" s="33">
        <v>11896801</v>
      </c>
      <c r="C55" s="31">
        <f t="shared" si="1"/>
        <v>130.44829481259518</v>
      </c>
      <c r="D55" s="33">
        <v>1938193</v>
      </c>
      <c r="E55" s="31">
        <f t="shared" si="0"/>
        <v>101.45626011255393</v>
      </c>
      <c r="F55" s="33">
        <v>1034903</v>
      </c>
      <c r="G55" s="31">
        <f t="shared" si="2"/>
        <v>90.988082521177589</v>
      </c>
      <c r="H55" s="33">
        <v>2651342</v>
      </c>
      <c r="I55" s="32">
        <f t="shared" si="3"/>
        <v>121.18913671077243</v>
      </c>
    </row>
    <row r="56" spans="1:9">
      <c r="A56" s="29">
        <v>41365</v>
      </c>
      <c r="B56" s="33">
        <v>12132681</v>
      </c>
      <c r="C56" s="31">
        <f t="shared" si="1"/>
        <v>133.03471647169454</v>
      </c>
      <c r="D56" s="33">
        <v>1948982</v>
      </c>
      <c r="E56" s="31">
        <f t="shared" si="0"/>
        <v>102.02101893190492</v>
      </c>
      <c r="F56" s="33">
        <v>1027778</v>
      </c>
      <c r="G56" s="31">
        <f t="shared" si="2"/>
        <v>90.361656577912001</v>
      </c>
      <c r="H56" s="33">
        <v>2649513</v>
      </c>
      <c r="I56" s="32">
        <f t="shared" si="3"/>
        <v>121.10553567739235</v>
      </c>
    </row>
    <row r="57" spans="1:9">
      <c r="A57" s="29">
        <v>41395</v>
      </c>
      <c r="B57" s="33">
        <v>12216079</v>
      </c>
      <c r="C57" s="31">
        <f t="shared" si="1"/>
        <v>133.94917464333082</v>
      </c>
      <c r="D57" s="33">
        <v>1958586</v>
      </c>
      <c r="E57" s="31">
        <f t="shared" si="0"/>
        <v>102.52374798010651</v>
      </c>
      <c r="F57" s="33">
        <v>1022716</v>
      </c>
      <c r="G57" s="31">
        <f t="shared" si="2"/>
        <v>89.916608420043872</v>
      </c>
      <c r="H57" s="33">
        <v>2650756</v>
      </c>
      <c r="I57" s="32">
        <f t="shared" si="3"/>
        <v>121.16235146989722</v>
      </c>
    </row>
    <row r="58" spans="1:9">
      <c r="A58" s="29">
        <v>41426</v>
      </c>
      <c r="B58" s="33">
        <v>12274403</v>
      </c>
      <c r="C58" s="31">
        <f t="shared" si="1"/>
        <v>134.5886966750644</v>
      </c>
      <c r="D58" s="33">
        <v>1961927</v>
      </c>
      <c r="E58" s="31">
        <f t="shared" si="0"/>
        <v>102.69863529268892</v>
      </c>
      <c r="F58" s="33">
        <v>1012428</v>
      </c>
      <c r="G58" s="31">
        <f t="shared" si="2"/>
        <v>89.012093317683679</v>
      </c>
      <c r="H58" s="33">
        <v>2663305</v>
      </c>
      <c r="I58" s="32">
        <f t="shared" si="3"/>
        <v>121.73594871860504</v>
      </c>
    </row>
    <row r="59" spans="1:9">
      <c r="A59" s="29">
        <v>41456</v>
      </c>
      <c r="B59" s="33">
        <v>12200031</v>
      </c>
      <c r="C59" s="31">
        <f t="shared" si="1"/>
        <v>133.77320849619997</v>
      </c>
      <c r="D59" s="33">
        <v>1966920</v>
      </c>
      <c r="E59" s="31">
        <f t="shared" si="0"/>
        <v>102.95999786429142</v>
      </c>
      <c r="F59" s="33">
        <v>1003774</v>
      </c>
      <c r="G59" s="31">
        <f t="shared" si="2"/>
        <v>88.251238564979047</v>
      </c>
      <c r="H59" s="33">
        <v>2668898</v>
      </c>
      <c r="I59" s="32">
        <f t="shared" si="3"/>
        <v>121.99159693057595</v>
      </c>
    </row>
    <row r="60" spans="1:9">
      <c r="A60" s="29">
        <v>41487</v>
      </c>
      <c r="B60" s="33">
        <v>12236880</v>
      </c>
      <c r="C60" s="31">
        <f t="shared" si="1"/>
        <v>134.17725738426233</v>
      </c>
      <c r="D60" s="33">
        <v>1945347</v>
      </c>
      <c r="E60" s="31">
        <f t="shared" si="0"/>
        <v>101.83074195458164</v>
      </c>
      <c r="F60" s="33">
        <v>986334</v>
      </c>
      <c r="G60" s="31">
        <f t="shared" si="2"/>
        <v>86.717923694726153</v>
      </c>
      <c r="H60" s="33">
        <v>2663081</v>
      </c>
      <c r="I60" s="32">
        <f t="shared" si="3"/>
        <v>121.72570999171761</v>
      </c>
    </row>
    <row r="61" spans="1:9">
      <c r="A61" s="29">
        <v>41518</v>
      </c>
      <c r="B61" s="33">
        <v>12523723</v>
      </c>
      <c r="C61" s="31">
        <f t="shared" si="1"/>
        <v>137.32248778938799</v>
      </c>
      <c r="D61" s="33">
        <v>1913073</v>
      </c>
      <c r="E61" s="31">
        <f t="shared" si="0"/>
        <v>100.14133365578346</v>
      </c>
      <c r="F61" s="33">
        <v>970007</v>
      </c>
      <c r="G61" s="31">
        <f t="shared" si="2"/>
        <v>85.282463150768635</v>
      </c>
      <c r="H61" s="33">
        <v>2707070</v>
      </c>
      <c r="I61" s="32">
        <f t="shared" si="3"/>
        <v>123.73638569284185</v>
      </c>
    </row>
    <row r="62" spans="1:9">
      <c r="A62" s="29">
        <v>41548</v>
      </c>
      <c r="B62" s="33">
        <v>12297151</v>
      </c>
      <c r="C62" s="31">
        <f t="shared" si="1"/>
        <v>134.83812825002281</v>
      </c>
      <c r="D62" s="33">
        <v>1896377</v>
      </c>
      <c r="E62" s="31">
        <f t="shared" si="0"/>
        <v>99.267368205057338</v>
      </c>
      <c r="F62" s="33">
        <v>960369</v>
      </c>
      <c r="G62" s="31">
        <f t="shared" si="2"/>
        <v>84.43509567832038</v>
      </c>
      <c r="H62" s="33">
        <v>2756891</v>
      </c>
      <c r="I62" s="32">
        <f t="shared" si="3"/>
        <v>126.0136339618571</v>
      </c>
    </row>
    <row r="63" spans="1:9">
      <c r="A63" s="29">
        <v>41579</v>
      </c>
      <c r="B63" s="33">
        <v>12433976</v>
      </c>
      <c r="C63" s="31">
        <f t="shared" si="1"/>
        <v>136.33841290114316</v>
      </c>
      <c r="D63" s="33">
        <v>1860055</v>
      </c>
      <c r="E63" s="31">
        <f t="shared" si="0"/>
        <v>97.366064114180844</v>
      </c>
      <c r="F63" s="33">
        <v>940806</v>
      </c>
      <c r="G63" s="31">
        <f t="shared" si="2"/>
        <v>82.715127856831998</v>
      </c>
      <c r="H63" s="33">
        <v>2766055</v>
      </c>
      <c r="I63" s="32">
        <f t="shared" si="3"/>
        <v>126.43250759219882</v>
      </c>
    </row>
    <row r="64" spans="1:9">
      <c r="A64" s="29">
        <v>41609</v>
      </c>
      <c r="B64" s="33">
        <v>12363785</v>
      </c>
      <c r="C64" s="31">
        <f t="shared" si="1"/>
        <v>135.56876934224101</v>
      </c>
      <c r="D64" s="33">
        <v>1832463</v>
      </c>
      <c r="E64" s="31">
        <f t="shared" si="0"/>
        <v>95.921738843670852</v>
      </c>
      <c r="F64" s="33">
        <v>928454</v>
      </c>
      <c r="G64" s="31">
        <f t="shared" si="2"/>
        <v>81.629147049643706</v>
      </c>
      <c r="H64" s="33">
        <v>2823400</v>
      </c>
      <c r="I64" s="32">
        <f t="shared" si="3"/>
        <v>129.053667383987</v>
      </c>
    </row>
    <row r="65" spans="1:9">
      <c r="A65" s="29">
        <v>41640</v>
      </c>
      <c r="B65" s="33">
        <v>12329012</v>
      </c>
      <c r="C65" s="31">
        <f t="shared" si="1"/>
        <v>135.18748377181595</v>
      </c>
      <c r="D65" s="33">
        <v>1812824</v>
      </c>
      <c r="E65" s="31">
        <f t="shared" si="0"/>
        <v>94.893719708140765</v>
      </c>
      <c r="F65" s="33">
        <v>908141</v>
      </c>
      <c r="G65" s="31">
        <f t="shared" si="2"/>
        <v>79.84323965518</v>
      </c>
      <c r="H65" s="33">
        <v>2838873</v>
      </c>
      <c r="I65" s="32">
        <f t="shared" si="3"/>
        <v>129.76091658545772</v>
      </c>
    </row>
    <row r="66" spans="1:9">
      <c r="A66" s="29">
        <v>41671</v>
      </c>
      <c r="B66" s="33">
        <v>12355589</v>
      </c>
      <c r="C66" s="31">
        <f t="shared" si="1"/>
        <v>135.47890029052837</v>
      </c>
      <c r="D66" s="33">
        <v>1925354</v>
      </c>
      <c r="E66" s="31">
        <f t="shared" ref="E66:E76" si="4">(D66/$D$2)*100</f>
        <v>100.7841924064044</v>
      </c>
      <c r="F66" s="33">
        <v>929946</v>
      </c>
      <c r="G66" s="31">
        <f t="shared" si="2"/>
        <v>81.760322840149286</v>
      </c>
      <c r="H66" s="33">
        <v>2836699</v>
      </c>
      <c r="I66" s="32">
        <f t="shared" si="3"/>
        <v>129.66154608432689</v>
      </c>
    </row>
    <row r="67" spans="1:9">
      <c r="A67" s="29">
        <v>41699</v>
      </c>
      <c r="B67" s="33">
        <v>12566310</v>
      </c>
      <c r="C67" s="31">
        <f t="shared" ref="C67:C76" si="5">(B67/$B$2)*100</f>
        <v>137.7894537856406</v>
      </c>
      <c r="D67" s="33">
        <v>1928800</v>
      </c>
      <c r="E67" s="31">
        <f t="shared" si="4"/>
        <v>100.96457602782283</v>
      </c>
      <c r="F67" s="33">
        <v>942484</v>
      </c>
      <c r="G67" s="31">
        <f t="shared" ref="G67:G130" si="6">(F67/$F$2)*100</f>
        <v>82.862656661435466</v>
      </c>
      <c r="H67" s="33">
        <v>2849623</v>
      </c>
      <c r="I67" s="32">
        <f t="shared" ref="I67:I88" si="7">(H67/$H$2)*100</f>
        <v>130.25228405885073</v>
      </c>
    </row>
    <row r="68" spans="1:9">
      <c r="A68" s="29">
        <v>41730</v>
      </c>
      <c r="B68" s="33">
        <v>12730077</v>
      </c>
      <c r="C68" s="31">
        <f t="shared" si="5"/>
        <v>139.5851571765416</v>
      </c>
      <c r="D68" s="33">
        <v>1902614</v>
      </c>
      <c r="E68" s="31">
        <f t="shared" si="4"/>
        <v>99.593848949917103</v>
      </c>
      <c r="F68" s="33">
        <v>912476</v>
      </c>
      <c r="G68" s="31">
        <f t="shared" si="6"/>
        <v>80.22437038697737</v>
      </c>
      <c r="H68" s="33">
        <v>2844868</v>
      </c>
      <c r="I68" s="32">
        <f t="shared" si="7"/>
        <v>130.03493965550342</v>
      </c>
    </row>
    <row r="69" spans="1:9">
      <c r="A69" s="29">
        <v>41760</v>
      </c>
      <c r="B69" s="33">
        <v>12922571</v>
      </c>
      <c r="C69" s="31">
        <f t="shared" si="5"/>
        <v>141.69585181299519</v>
      </c>
      <c r="D69" s="33">
        <v>1904808</v>
      </c>
      <c r="E69" s="31">
        <f t="shared" si="4"/>
        <v>99.708695631690773</v>
      </c>
      <c r="F69" s="33">
        <v>910468</v>
      </c>
      <c r="G69" s="31">
        <f t="shared" si="6"/>
        <v>80.047828170264765</v>
      </c>
      <c r="H69" s="33">
        <v>2849314</v>
      </c>
      <c r="I69" s="32">
        <f t="shared" si="7"/>
        <v>130.23816010077834</v>
      </c>
    </row>
    <row r="70" spans="1:9">
      <c r="A70" s="29">
        <v>41791</v>
      </c>
      <c r="B70" s="33">
        <v>13034290</v>
      </c>
      <c r="C70" s="31">
        <f t="shared" si="5"/>
        <v>142.92084944455749</v>
      </c>
      <c r="D70" s="33">
        <v>1906518</v>
      </c>
      <c r="E70" s="31">
        <f t="shared" si="4"/>
        <v>99.79820694702029</v>
      </c>
      <c r="F70" s="33">
        <v>910428</v>
      </c>
      <c r="G70" s="31">
        <f t="shared" si="6"/>
        <v>80.044311393039408</v>
      </c>
      <c r="H70" s="33">
        <v>2852087</v>
      </c>
      <c r="I70" s="32">
        <f t="shared" si="7"/>
        <v>130.36491005461264</v>
      </c>
    </row>
    <row r="71" spans="1:9">
      <c r="A71" s="29">
        <v>41821</v>
      </c>
      <c r="B71" s="33">
        <v>12701507</v>
      </c>
      <c r="C71" s="31">
        <f t="shared" si="5"/>
        <v>139.27188743429778</v>
      </c>
      <c r="D71" s="33">
        <v>1948562</v>
      </c>
      <c r="E71" s="31">
        <f t="shared" si="4"/>
        <v>101.99903369656083</v>
      </c>
      <c r="F71" s="33">
        <v>927355</v>
      </c>
      <c r="G71" s="31">
        <f t="shared" si="6"/>
        <v>81.532523595377199</v>
      </c>
      <c r="H71" s="33">
        <v>2864800</v>
      </c>
      <c r="I71" s="32">
        <f t="shared" si="7"/>
        <v>130.94600351407732</v>
      </c>
    </row>
    <row r="72" spans="1:9">
      <c r="A72" s="29">
        <v>41852</v>
      </c>
      <c r="B72" s="33">
        <v>12884711</v>
      </c>
      <c r="C72" s="31">
        <f t="shared" si="5"/>
        <v>141.2807173208233</v>
      </c>
      <c r="D72" s="33">
        <v>1983848</v>
      </c>
      <c r="E72" s="31">
        <f t="shared" si="4"/>
        <v>103.84610754025523</v>
      </c>
      <c r="F72" s="33">
        <v>925809</v>
      </c>
      <c r="G72" s="31">
        <f t="shared" si="6"/>
        <v>81.396600155617392</v>
      </c>
      <c r="H72" s="33">
        <v>2859563</v>
      </c>
      <c r="I72" s="32">
        <f t="shared" si="7"/>
        <v>130.70662756448112</v>
      </c>
    </row>
    <row r="73" spans="1:9">
      <c r="A73" s="29">
        <v>41883</v>
      </c>
      <c r="B73" s="33">
        <v>13155308</v>
      </c>
      <c r="C73" s="31">
        <f t="shared" si="5"/>
        <v>144.24781051095096</v>
      </c>
      <c r="D73" s="33">
        <v>1984653</v>
      </c>
      <c r="E73" s="31">
        <f t="shared" si="4"/>
        <v>103.88824590799808</v>
      </c>
      <c r="F73" s="33">
        <v>922896</v>
      </c>
      <c r="G73" s="31">
        <f t="shared" si="6"/>
        <v>81.140490854181223</v>
      </c>
      <c r="H73" s="33">
        <v>2879940</v>
      </c>
      <c r="I73" s="32">
        <f t="shared" si="7"/>
        <v>131.63803175102342</v>
      </c>
    </row>
    <row r="74" spans="1:9">
      <c r="A74" s="29">
        <v>41913</v>
      </c>
      <c r="B74" s="34">
        <v>13072609</v>
      </c>
      <c r="C74" s="31">
        <f t="shared" si="5"/>
        <v>143.34101686678503</v>
      </c>
      <c r="D74" s="34">
        <v>2001958</v>
      </c>
      <c r="E74" s="31">
        <f t="shared" si="4"/>
        <v>104.79408994997313</v>
      </c>
      <c r="F74" s="34">
        <v>922888</v>
      </c>
      <c r="G74" s="31">
        <f t="shared" si="6"/>
        <v>81.139787498736155</v>
      </c>
      <c r="H74" s="34">
        <v>2908367</v>
      </c>
      <c r="I74" s="32">
        <f t="shared" si="7"/>
        <v>132.93739018508327</v>
      </c>
    </row>
    <row r="75" spans="1:9" s="45" customFormat="1">
      <c r="A75" s="44">
        <v>41944</v>
      </c>
      <c r="B75" s="46">
        <v>13100694</v>
      </c>
      <c r="C75" s="30">
        <f t="shared" si="5"/>
        <v>143.64896858925326</v>
      </c>
      <c r="D75" s="46">
        <v>1990727</v>
      </c>
      <c r="E75" s="30">
        <f t="shared" si="4"/>
        <v>104.20619428771241</v>
      </c>
      <c r="F75" s="46">
        <v>878159</v>
      </c>
      <c r="G75" s="30">
        <f t="shared" si="6"/>
        <v>77.207239285918376</v>
      </c>
      <c r="H75" s="46">
        <v>2929226</v>
      </c>
      <c r="I75" s="32">
        <f t="shared" si="7"/>
        <v>133.89082591787445</v>
      </c>
    </row>
    <row r="76" spans="1:9">
      <c r="A76" s="47">
        <v>41974</v>
      </c>
      <c r="B76" s="48">
        <v>13093230</v>
      </c>
      <c r="C76" s="30">
        <f t="shared" si="5"/>
        <v>143.56712590965549</v>
      </c>
      <c r="D76" s="48">
        <v>1963165</v>
      </c>
      <c r="E76" s="30">
        <f t="shared" si="4"/>
        <v>102.76343939115556</v>
      </c>
      <c r="F76" s="48">
        <v>864468</v>
      </c>
      <c r="G76" s="30">
        <f t="shared" si="6"/>
        <v>76.003534361111477</v>
      </c>
      <c r="H76" s="48">
        <v>2910148</v>
      </c>
      <c r="I76" s="32">
        <f t="shared" si="7"/>
        <v>133.01879720555888</v>
      </c>
    </row>
    <row r="77" spans="1:9">
      <c r="A77" s="47">
        <v>42005</v>
      </c>
      <c r="B77" s="49">
        <v>12913416</v>
      </c>
      <c r="C77" s="30">
        <f t="shared" ref="C77:C86" si="8">(B77/$B$2)*100</f>
        <v>141.59546733661287</v>
      </c>
      <c r="D77" s="95">
        <v>1971494</v>
      </c>
      <c r="E77" s="30">
        <f t="shared" ref="E77:E89" si="9">(D77/$D$2)*100</f>
        <v>103.19942754634828</v>
      </c>
      <c r="F77" s="95">
        <v>850325</v>
      </c>
      <c r="G77" s="30">
        <f t="shared" si="6"/>
        <v>74.760089853658101</v>
      </c>
      <c r="H77" s="95">
        <v>2926680</v>
      </c>
      <c r="I77" s="32">
        <f t="shared" si="7"/>
        <v>133.77445181673411</v>
      </c>
    </row>
    <row r="78" spans="1:9">
      <c r="A78" s="47">
        <v>42036</v>
      </c>
      <c r="B78" s="57">
        <v>12851205</v>
      </c>
      <c r="C78" s="30">
        <f t="shared" si="8"/>
        <v>140.91332439175014</v>
      </c>
      <c r="D78" s="95">
        <v>2027866</v>
      </c>
      <c r="E78" s="30">
        <f t="shared" si="9"/>
        <v>106.150264895913</v>
      </c>
      <c r="F78" s="95">
        <v>886675</v>
      </c>
      <c r="G78" s="30">
        <f t="shared" si="6"/>
        <v>77.955961157195546</v>
      </c>
      <c r="H78" s="95">
        <v>2929385</v>
      </c>
      <c r="I78" s="32">
        <f t="shared" si="7"/>
        <v>133.89809358562044</v>
      </c>
    </row>
    <row r="79" spans="1:9">
      <c r="A79" s="47">
        <v>42064</v>
      </c>
      <c r="B79" s="50">
        <v>13148326</v>
      </c>
      <c r="C79" s="30">
        <f t="shared" si="8"/>
        <v>144.17125295616108</v>
      </c>
      <c r="D79" s="94">
        <v>2025815</v>
      </c>
      <c r="E79" s="30">
        <f t="shared" si="9"/>
        <v>106.04290366331601</v>
      </c>
      <c r="F79" s="94">
        <v>872201</v>
      </c>
      <c r="G79" s="30">
        <f t="shared" si="6"/>
        <v>76.683415318202393</v>
      </c>
      <c r="H79" s="94">
        <v>2926533</v>
      </c>
      <c r="I79" s="32">
        <f t="shared" si="7"/>
        <v>133.76773265221422</v>
      </c>
    </row>
    <row r="80" spans="1:9">
      <c r="A80" s="47">
        <v>42095</v>
      </c>
      <c r="B80" s="57">
        <v>13451823</v>
      </c>
      <c r="C80" s="30">
        <f t="shared" si="8"/>
        <v>147.49909429188978</v>
      </c>
      <c r="D80" s="95">
        <v>1949831</v>
      </c>
      <c r="E80" s="30">
        <f t="shared" si="9"/>
        <v>102.06546051477905</v>
      </c>
      <c r="F80" s="95">
        <v>839337</v>
      </c>
      <c r="G80" s="30">
        <f t="shared" si="6"/>
        <v>73.794031149854277</v>
      </c>
      <c r="H80" s="95">
        <v>2928695</v>
      </c>
      <c r="I80" s="32">
        <f t="shared" si="7"/>
        <v>133.86655465011893</v>
      </c>
    </row>
    <row r="81" spans="1:9">
      <c r="A81" s="47">
        <v>42125</v>
      </c>
      <c r="B81" s="59">
        <v>13585611</v>
      </c>
      <c r="C81" s="30">
        <f t="shared" si="8"/>
        <v>148.96607827072469</v>
      </c>
      <c r="D81" s="95">
        <v>2026587</v>
      </c>
      <c r="E81" s="30">
        <f t="shared" si="9"/>
        <v>106.08331461971039</v>
      </c>
      <c r="F81" s="95">
        <v>848248</v>
      </c>
      <c r="G81" s="30">
        <f t="shared" si="6"/>
        <v>74.577481196231773</v>
      </c>
      <c r="H81" s="95">
        <v>2928677</v>
      </c>
      <c r="I81" s="32">
        <f t="shared" si="7"/>
        <v>133.86573189527977</v>
      </c>
    </row>
    <row r="82" spans="1:9">
      <c r="A82" s="47">
        <v>42156</v>
      </c>
      <c r="B82" s="41">
        <v>13596512</v>
      </c>
      <c r="C82" s="30">
        <f t="shared" si="8"/>
        <v>149.08560761829906</v>
      </c>
      <c r="D82" s="41">
        <v>1996411</v>
      </c>
      <c r="E82" s="30">
        <f t="shared" si="9"/>
        <v>104.50372780603578</v>
      </c>
      <c r="F82" s="41">
        <v>833523</v>
      </c>
      <c r="G82" s="30">
        <f t="shared" si="6"/>
        <v>73.282867580149542</v>
      </c>
      <c r="H82" s="41">
        <v>2936848</v>
      </c>
      <c r="I82" s="32">
        <f t="shared" si="7"/>
        <v>134.23921688366062</v>
      </c>
    </row>
    <row r="83" spans="1:9">
      <c r="A83" s="47">
        <v>42186</v>
      </c>
      <c r="B83" s="65">
        <v>13318215</v>
      </c>
      <c r="C83" s="30">
        <f t="shared" si="8"/>
        <v>146.03408401111585</v>
      </c>
      <c r="D83" s="95">
        <v>2010252</v>
      </c>
      <c r="E83" s="30">
        <f t="shared" si="9"/>
        <v>105.22824600222052</v>
      </c>
      <c r="F83" s="95">
        <v>828359</v>
      </c>
      <c r="G83" s="30">
        <f t="shared" si="6"/>
        <v>72.828851640356774</v>
      </c>
      <c r="H83" s="95">
        <v>2948014</v>
      </c>
      <c r="I83" s="32">
        <f t="shared" si="7"/>
        <v>134.7495991355589</v>
      </c>
    </row>
    <row r="84" spans="1:9">
      <c r="A84" s="47">
        <v>42217</v>
      </c>
      <c r="B84" s="23">
        <v>13566414</v>
      </c>
      <c r="C84" s="30">
        <f t="shared" si="8"/>
        <v>148.75558337251488</v>
      </c>
      <c r="D84" s="23">
        <v>2018645</v>
      </c>
      <c r="E84" s="30">
        <f t="shared" si="9"/>
        <v>105.66758428851328</v>
      </c>
      <c r="F84" s="23">
        <v>611147</v>
      </c>
      <c r="G84" s="30">
        <f t="shared" si="6"/>
        <v>53.731696273534936</v>
      </c>
      <c r="H84" s="23">
        <v>2949836</v>
      </c>
      <c r="I84" s="32">
        <f t="shared" si="7"/>
        <v>134.83288020872376</v>
      </c>
    </row>
    <row r="85" spans="1:9">
      <c r="A85" s="47">
        <v>42248</v>
      </c>
      <c r="B85" s="65">
        <v>13489364</v>
      </c>
      <c r="C85" s="30">
        <f t="shared" si="8"/>
        <v>147.91073095249791</v>
      </c>
      <c r="D85" s="95">
        <v>2027249</v>
      </c>
      <c r="E85" s="30">
        <f t="shared" si="9"/>
        <v>106.11796753827656</v>
      </c>
      <c r="F85" s="95">
        <v>814110</v>
      </c>
      <c r="G85" s="30">
        <f t="shared" si="6"/>
        <v>71.576087673256225</v>
      </c>
      <c r="H85" s="95">
        <v>2967562</v>
      </c>
      <c r="I85" s="32">
        <f t="shared" si="7"/>
        <v>135.64311089089722</v>
      </c>
    </row>
    <row r="86" spans="1:9">
      <c r="A86" s="47">
        <v>42278</v>
      </c>
      <c r="B86" s="65">
        <v>13741124</v>
      </c>
      <c r="C86" s="30">
        <f t="shared" si="8"/>
        <v>150.67127664053783</v>
      </c>
      <c r="D86" s="95">
        <v>2026155</v>
      </c>
      <c r="E86" s="30">
        <f t="shared" si="9"/>
        <v>106.06070123478504</v>
      </c>
      <c r="F86" s="95">
        <v>808113</v>
      </c>
      <c r="G86" s="30">
        <f t="shared" si="6"/>
        <v>71.048834847745525</v>
      </c>
      <c r="H86" s="95">
        <v>3071020</v>
      </c>
      <c r="I86" s="32">
        <f t="shared" si="7"/>
        <v>140.37203145483167</v>
      </c>
    </row>
    <row r="87" spans="1:9">
      <c r="A87" s="47">
        <v>42309</v>
      </c>
      <c r="B87" s="23">
        <v>13755572</v>
      </c>
      <c r="C87" s="30">
        <f>(B87/$B$2)*100</f>
        <v>150.8296988049039</v>
      </c>
      <c r="D87" s="23">
        <v>2027916</v>
      </c>
      <c r="E87" s="30">
        <f t="shared" si="9"/>
        <v>106.15288218583491</v>
      </c>
      <c r="F87" s="23">
        <v>802893</v>
      </c>
      <c r="G87" s="30">
        <f t="shared" si="6"/>
        <v>70.589895419837262</v>
      </c>
      <c r="H87" s="23">
        <v>2996123</v>
      </c>
      <c r="I87" s="32">
        <f t="shared" si="7"/>
        <v>136.94859427764868</v>
      </c>
    </row>
    <row r="88" spans="1:9">
      <c r="A88" s="47">
        <v>42339</v>
      </c>
      <c r="B88" s="65">
        <v>13713717</v>
      </c>
      <c r="C88" s="30">
        <f>(B88/$B$2)*100</f>
        <v>150.37075918076619</v>
      </c>
      <c r="D88" s="95">
        <v>2035701</v>
      </c>
      <c r="E88" s="30">
        <f t="shared" si="9"/>
        <v>106.5603942266772</v>
      </c>
      <c r="F88" s="95">
        <v>797334</v>
      </c>
      <c r="G88" s="30">
        <f t="shared" si="6"/>
        <v>70.101151304944153</v>
      </c>
      <c r="H88" s="95">
        <v>3032971</v>
      </c>
      <c r="I88" s="32">
        <f t="shared" si="7"/>
        <v>138.63286485063341</v>
      </c>
    </row>
    <row r="89" spans="1:9">
      <c r="A89" s="47">
        <v>42370</v>
      </c>
      <c r="B89" s="65">
        <v>13352629</v>
      </c>
      <c r="C89" s="30">
        <f>(B89/$B$2)*100</f>
        <v>146.41143315040807</v>
      </c>
      <c r="D89" s="95">
        <v>2011113</v>
      </c>
      <c r="E89" s="30">
        <f t="shared" si="9"/>
        <v>105.27331573467589</v>
      </c>
      <c r="F89" s="95">
        <v>792615</v>
      </c>
      <c r="G89" s="30">
        <f t="shared" si="6"/>
        <v>69.686259511783405</v>
      </c>
      <c r="H89" s="95">
        <v>3034105</v>
      </c>
      <c r="I89" s="32">
        <f t="shared" ref="I89:I130" si="10">(H89/$H$2)*100</f>
        <v>138.68469840550114</v>
      </c>
    </row>
    <row r="90" spans="1:9">
      <c r="A90" s="47">
        <v>42401</v>
      </c>
      <c r="B90" s="23">
        <v>13258741</v>
      </c>
      <c r="C90" s="30">
        <f>(B90/$B$2)*100</f>
        <v>145.38195224177011</v>
      </c>
      <c r="D90" s="23">
        <v>1949324</v>
      </c>
      <c r="E90" s="30">
        <f t="shared" ref="E90:E130" si="11">(D90/$D$2)*100</f>
        <v>102.03892119497083</v>
      </c>
      <c r="F90" s="23">
        <v>758850</v>
      </c>
      <c r="G90" s="30">
        <f t="shared" si="6"/>
        <v>66.717659936434245</v>
      </c>
      <c r="H90" s="23">
        <v>3059263</v>
      </c>
      <c r="I90" s="32">
        <f t="shared" si="10"/>
        <v>139.83463541904732</v>
      </c>
    </row>
    <row r="91" spans="1:9">
      <c r="A91" s="47">
        <v>42430</v>
      </c>
      <c r="B91" s="23">
        <v>13503330</v>
      </c>
      <c r="C91" s="30">
        <f>(B91/$B$2)*100</f>
        <v>148.06386799205609</v>
      </c>
      <c r="D91" s="23">
        <v>1935899</v>
      </c>
      <c r="E91" s="30">
        <f t="shared" si="11"/>
        <v>101.33617885093645</v>
      </c>
      <c r="F91" s="23">
        <v>748079</v>
      </c>
      <c r="G91" s="30">
        <f t="shared" si="6"/>
        <v>65.770679749077942</v>
      </c>
      <c r="H91" s="23">
        <v>3068719</v>
      </c>
      <c r="I91" s="32">
        <f t="shared" si="10"/>
        <v>140.26685596122448</v>
      </c>
    </row>
    <row r="92" spans="1:9">
      <c r="A92" s="47">
        <v>42461</v>
      </c>
      <c r="B92" s="23">
        <v>13665900</v>
      </c>
      <c r="C92" s="30">
        <f t="shared" ref="C92:C130" si="12">(B92/$B$2)*100</f>
        <v>149.84644629085116</v>
      </c>
      <c r="D92" s="23">
        <v>1931701</v>
      </c>
      <c r="E92" s="30">
        <f t="shared" si="11"/>
        <v>101.1164311890924</v>
      </c>
      <c r="F92" s="23">
        <v>740165</v>
      </c>
      <c r="G92" s="30">
        <f t="shared" si="6"/>
        <v>65.074885375042314</v>
      </c>
      <c r="H92" s="23">
        <v>3062031</v>
      </c>
      <c r="I92" s="32">
        <f t="shared" si="10"/>
        <v>139.96115682987076</v>
      </c>
    </row>
    <row r="93" spans="1:9">
      <c r="A93" s="47">
        <v>42491</v>
      </c>
      <c r="B93" s="23">
        <v>13696518</v>
      </c>
      <c r="C93" s="30">
        <f t="shared" si="12"/>
        <v>150.18217233103391</v>
      </c>
      <c r="D93" s="23">
        <v>1944407</v>
      </c>
      <c r="E93" s="30">
        <f t="shared" si="11"/>
        <v>101.78153690404963</v>
      </c>
      <c r="F93" s="23">
        <v>738719</v>
      </c>
      <c r="G93" s="30">
        <f t="shared" si="6"/>
        <v>64.947753878345878</v>
      </c>
      <c r="H93" s="23">
        <v>3063975</v>
      </c>
      <c r="I93" s="30">
        <f t="shared" si="10"/>
        <v>140.05001435250108</v>
      </c>
    </row>
    <row r="94" spans="1:9">
      <c r="A94" s="47">
        <v>42522</v>
      </c>
      <c r="B94" s="95">
        <v>13686743</v>
      </c>
      <c r="C94" s="155">
        <f t="shared" si="12"/>
        <v>150.07498956133026</v>
      </c>
      <c r="D94" s="95">
        <v>1946198</v>
      </c>
      <c r="E94" s="155">
        <f t="shared" si="11"/>
        <v>101.87528822905266</v>
      </c>
      <c r="F94" s="95">
        <v>733669</v>
      </c>
      <c r="G94" s="155">
        <f t="shared" si="6"/>
        <v>64.503760753645352</v>
      </c>
      <c r="H94" s="95">
        <v>3083240</v>
      </c>
      <c r="I94" s="155">
        <f t="shared" si="10"/>
        <v>140.93059057342356</v>
      </c>
    </row>
    <row r="95" spans="1:9">
      <c r="A95" s="47">
        <v>42552</v>
      </c>
      <c r="B95" s="95">
        <v>13362031</v>
      </c>
      <c r="C95" s="155">
        <f t="shared" si="12"/>
        <v>146.51452597912967</v>
      </c>
      <c r="D95" s="95">
        <v>1954146</v>
      </c>
      <c r="E95" s="155">
        <f t="shared" si="11"/>
        <v>102.29133263504038</v>
      </c>
      <c r="F95" s="95">
        <v>729995</v>
      </c>
      <c r="G95" s="155">
        <f t="shared" si="6"/>
        <v>64.180744765496897</v>
      </c>
      <c r="H95" s="95">
        <v>3071724</v>
      </c>
      <c r="I95" s="155">
        <f t="shared" si="10"/>
        <v>140.40421031076363</v>
      </c>
    </row>
    <row r="96" spans="1:9">
      <c r="A96" s="47">
        <v>42583</v>
      </c>
      <c r="B96" s="95">
        <v>13471407</v>
      </c>
      <c r="C96" s="155">
        <f t="shared" si="12"/>
        <v>147.7138326409308</v>
      </c>
      <c r="D96" s="95">
        <v>1962189</v>
      </c>
      <c r="E96" s="155">
        <f t="shared" si="11"/>
        <v>102.71234989187977</v>
      </c>
      <c r="F96" s="95">
        <v>727885</v>
      </c>
      <c r="G96" s="155">
        <f t="shared" si="6"/>
        <v>63.995234766859653</v>
      </c>
      <c r="H96" s="95">
        <v>3042243</v>
      </c>
      <c r="I96" s="155">
        <f t="shared" si="10"/>
        <v>139.05667501001017</v>
      </c>
    </row>
    <row r="97" spans="1:9">
      <c r="A97" s="47">
        <v>42614</v>
      </c>
      <c r="B97" s="95">
        <v>13470684</v>
      </c>
      <c r="C97" s="155">
        <f t="shared" si="12"/>
        <v>147.70590495371897</v>
      </c>
      <c r="D97" s="95">
        <v>1967273</v>
      </c>
      <c r="E97" s="155">
        <f t="shared" si="11"/>
        <v>102.97847593114015</v>
      </c>
      <c r="F97" s="95">
        <v>725393</v>
      </c>
      <c r="G97" s="155">
        <f t="shared" si="6"/>
        <v>63.776139545720298</v>
      </c>
      <c r="H97" s="95">
        <v>2992784</v>
      </c>
      <c r="I97" s="155">
        <f t="shared" si="10"/>
        <v>136.7959732549827</v>
      </c>
    </row>
    <row r="98" spans="1:9">
      <c r="A98" s="47">
        <v>42644</v>
      </c>
      <c r="B98" s="95">
        <v>13660465</v>
      </c>
      <c r="C98" s="155">
        <f t="shared" si="12"/>
        <v>149.78685157439702</v>
      </c>
      <c r="D98" s="95">
        <v>1970606</v>
      </c>
      <c r="E98" s="155">
        <f t="shared" si="11"/>
        <v>103.15294447733505</v>
      </c>
      <c r="F98" s="95">
        <v>724432</v>
      </c>
      <c r="G98" s="155">
        <f t="shared" si="6"/>
        <v>63.691648972881254</v>
      </c>
      <c r="H98" s="95">
        <v>2994165</v>
      </c>
      <c r="I98" s="155">
        <f t="shared" si="10"/>
        <v>136.85909683458789</v>
      </c>
    </row>
    <row r="99" spans="1:9">
      <c r="A99" s="47">
        <v>42675</v>
      </c>
      <c r="B99" s="95">
        <v>13583875</v>
      </c>
      <c r="C99" s="155">
        <f t="shared" si="12"/>
        <v>148.94704304942491</v>
      </c>
      <c r="D99" s="95">
        <v>1984374</v>
      </c>
      <c r="E99" s="155">
        <f t="shared" si="11"/>
        <v>103.87364143023379</v>
      </c>
      <c r="F99" s="95">
        <v>722235</v>
      </c>
      <c r="G99" s="155">
        <f t="shared" si="6"/>
        <v>63.49848998377886</v>
      </c>
      <c r="H99" s="95">
        <v>2986386</v>
      </c>
      <c r="I99" s="155">
        <f t="shared" si="10"/>
        <v>136.50352961826005</v>
      </c>
    </row>
    <row r="100" spans="1:9">
      <c r="A100" s="47">
        <v>42705</v>
      </c>
      <c r="B100" s="95">
        <v>13415843</v>
      </c>
      <c r="C100" s="155">
        <f t="shared" si="12"/>
        <v>147.10457397946652</v>
      </c>
      <c r="D100" s="95">
        <v>1983661</v>
      </c>
      <c r="E100" s="155">
        <f t="shared" si="11"/>
        <v>103.83631887594727</v>
      </c>
      <c r="F100" s="95">
        <v>717876</v>
      </c>
      <c r="G100" s="155">
        <f t="shared" si="6"/>
        <v>63.11524918564627</v>
      </c>
      <c r="H100" s="95">
        <v>2982548</v>
      </c>
      <c r="I100" s="155">
        <f t="shared" si="10"/>
        <v>136.32810000310818</v>
      </c>
    </row>
    <row r="101" spans="1:9">
      <c r="A101" s="168">
        <v>42736</v>
      </c>
      <c r="B101" s="60">
        <v>13115945</v>
      </c>
      <c r="C101" s="169">
        <f t="shared" si="12"/>
        <v>143.81619563996941</v>
      </c>
      <c r="D101" s="60">
        <v>1806614</v>
      </c>
      <c r="E101" s="169">
        <f t="shared" si="11"/>
        <v>94.568652299838831</v>
      </c>
      <c r="F101" s="60">
        <v>713465</v>
      </c>
      <c r="G101" s="169">
        <f t="shared" si="6"/>
        <v>62.727436577120734</v>
      </c>
      <c r="H101" s="60">
        <v>2970210</v>
      </c>
      <c r="I101" s="169">
        <f t="shared" si="10"/>
        <v>135.76414726945953</v>
      </c>
    </row>
    <row r="102" spans="1:9">
      <c r="A102" s="168">
        <v>42767</v>
      </c>
      <c r="B102" s="60">
        <v>13126079</v>
      </c>
      <c r="C102" s="169">
        <f t="shared" si="12"/>
        <v>143.92731484080591</v>
      </c>
      <c r="D102" s="60">
        <v>1983739</v>
      </c>
      <c r="E102" s="169">
        <f t="shared" si="11"/>
        <v>103.84040184822545</v>
      </c>
      <c r="F102" s="60">
        <v>715201</v>
      </c>
      <c r="G102" s="169">
        <f t="shared" si="6"/>
        <v>62.880064708700942</v>
      </c>
      <c r="H102" s="60">
        <v>2965218</v>
      </c>
      <c r="I102" s="169">
        <f t="shared" si="10"/>
        <v>135.53596992739645</v>
      </c>
    </row>
    <row r="103" spans="1:9">
      <c r="A103" s="168">
        <v>42795</v>
      </c>
      <c r="B103" s="60">
        <v>13558783</v>
      </c>
      <c r="C103" s="169">
        <f t="shared" si="12"/>
        <v>148.67190953971607</v>
      </c>
      <c r="D103" s="60">
        <v>2006893</v>
      </c>
      <c r="E103" s="169">
        <f t="shared" si="11"/>
        <v>105.05241646526619</v>
      </c>
      <c r="F103" s="60">
        <v>727211</v>
      </c>
      <c r="G103" s="169">
        <f t="shared" si="6"/>
        <v>63.935977070612495</v>
      </c>
      <c r="H103" s="60">
        <v>2970810</v>
      </c>
      <c r="I103" s="169">
        <f t="shared" si="10"/>
        <v>135.79157243076517</v>
      </c>
    </row>
    <row r="104" spans="1:9">
      <c r="A104" s="168">
        <v>42826</v>
      </c>
      <c r="B104" s="60">
        <v>13849359</v>
      </c>
      <c r="C104" s="169">
        <f t="shared" si="12"/>
        <v>151.85807224962983</v>
      </c>
      <c r="D104" s="60">
        <v>2031171</v>
      </c>
      <c r="E104" s="169">
        <f t="shared" si="11"/>
        <v>106.32326775975163</v>
      </c>
      <c r="F104" s="60">
        <v>728918</v>
      </c>
      <c r="G104" s="169">
        <f t="shared" si="6"/>
        <v>64.086055538704329</v>
      </c>
      <c r="H104" s="60">
        <v>2969930</v>
      </c>
      <c r="I104" s="169">
        <f t="shared" si="10"/>
        <v>135.75134886085021</v>
      </c>
    </row>
    <row r="105" spans="1:9">
      <c r="A105" s="168">
        <v>42856</v>
      </c>
      <c r="B105" s="60">
        <v>14105505</v>
      </c>
      <c r="C105" s="169">
        <f t="shared" si="12"/>
        <v>154.66671038042372</v>
      </c>
      <c r="D105" s="60">
        <v>2041743</v>
      </c>
      <c r="E105" s="169">
        <f t="shared" si="11"/>
        <v>106.87666754084151</v>
      </c>
      <c r="F105" s="60">
        <v>729891</v>
      </c>
      <c r="G105" s="169">
        <f t="shared" si="6"/>
        <v>64.171601144710991</v>
      </c>
      <c r="H105" s="60">
        <v>2970555</v>
      </c>
      <c r="I105" s="169">
        <f t="shared" si="10"/>
        <v>135.77991673721027</v>
      </c>
    </row>
    <row r="106" spans="1:9">
      <c r="A106" s="168">
        <v>42887</v>
      </c>
      <c r="B106" s="60">
        <v>14009873</v>
      </c>
      <c r="C106" s="169">
        <f t="shared" si="12"/>
        <v>153.61810653057216</v>
      </c>
      <c r="D106" s="60">
        <v>2061171</v>
      </c>
      <c r="E106" s="169">
        <f t="shared" si="11"/>
        <v>107.8936417129011</v>
      </c>
      <c r="F106" s="60">
        <v>728002</v>
      </c>
      <c r="G106" s="169">
        <f t="shared" si="6"/>
        <v>64.005521340243803</v>
      </c>
      <c r="H106" s="60">
        <v>2976758</v>
      </c>
      <c r="I106" s="169">
        <f t="shared" si="10"/>
        <v>136.0634471965086</v>
      </c>
    </row>
    <row r="107" spans="1:9">
      <c r="A107" s="168">
        <v>42917</v>
      </c>
      <c r="B107" s="60">
        <v>14195607</v>
      </c>
      <c r="C107" s="169">
        <f t="shared" si="12"/>
        <v>155.65467783984448</v>
      </c>
      <c r="D107" s="60">
        <v>2025404</v>
      </c>
      <c r="E107" s="169">
        <f t="shared" si="11"/>
        <v>106.02138954015787</v>
      </c>
      <c r="F107" s="60">
        <v>725985</v>
      </c>
      <c r="G107" s="169">
        <f t="shared" si="6"/>
        <v>63.828187848655496</v>
      </c>
      <c r="H107" s="60">
        <v>2975092</v>
      </c>
      <c r="I107" s="169">
        <f t="shared" si="10"/>
        <v>135.98729666528322</v>
      </c>
    </row>
    <row r="108" spans="1:9">
      <c r="A108" s="168">
        <v>42948</v>
      </c>
      <c r="B108" s="60">
        <v>14265038</v>
      </c>
      <c r="C108" s="169">
        <f t="shared" si="12"/>
        <v>156.41598800693339</v>
      </c>
      <c r="D108" s="60">
        <v>2034842</v>
      </c>
      <c r="E108" s="169">
        <f t="shared" si="11"/>
        <v>106.51542918581869</v>
      </c>
      <c r="F108" s="60">
        <v>719077</v>
      </c>
      <c r="G108" s="169">
        <f t="shared" si="6"/>
        <v>63.22084042183743</v>
      </c>
      <c r="H108" s="60">
        <v>2960311</v>
      </c>
      <c r="I108" s="169">
        <f t="shared" si="10"/>
        <v>135.31167781651837</v>
      </c>
    </row>
    <row r="109" spans="1:9">
      <c r="A109" s="168">
        <v>42979</v>
      </c>
      <c r="B109" s="60">
        <v>14547574</v>
      </c>
      <c r="C109" s="169">
        <f t="shared" si="12"/>
        <v>159.51399220345405</v>
      </c>
      <c r="D109" s="60">
        <v>2050491</v>
      </c>
      <c r="E109" s="169">
        <f t="shared" si="11"/>
        <v>107.33458858557989</v>
      </c>
      <c r="F109" s="60">
        <v>721626</v>
      </c>
      <c r="G109" s="169">
        <f t="shared" si="6"/>
        <v>63.444947050522906</v>
      </c>
      <c r="H109" s="60">
        <v>2964754</v>
      </c>
      <c r="I109" s="169">
        <f t="shared" si="10"/>
        <v>135.51476113598676</v>
      </c>
    </row>
    <row r="110" spans="1:9">
      <c r="A110" s="168">
        <v>43009</v>
      </c>
      <c r="B110" s="60">
        <v>14644895</v>
      </c>
      <c r="C110" s="169">
        <f t="shared" si="12"/>
        <v>160.58111592011173</v>
      </c>
      <c r="D110" s="60">
        <v>2051518</v>
      </c>
      <c r="E110" s="169">
        <f t="shared" si="11"/>
        <v>107.38834772057604</v>
      </c>
      <c r="F110" s="60">
        <v>717318</v>
      </c>
      <c r="G110" s="169">
        <f t="shared" si="6"/>
        <v>63.066190143352628</v>
      </c>
      <c r="H110" s="60">
        <v>2976497</v>
      </c>
      <c r="I110" s="169">
        <f t="shared" si="10"/>
        <v>136.05151725134064</v>
      </c>
    </row>
    <row r="111" spans="1:9">
      <c r="A111" s="168">
        <v>43040</v>
      </c>
      <c r="B111" s="60">
        <v>14555878</v>
      </c>
      <c r="C111" s="169">
        <f t="shared" si="12"/>
        <v>159.6050454740033</v>
      </c>
      <c r="D111" s="60">
        <v>2059343</v>
      </c>
      <c r="E111" s="169">
        <f t="shared" si="11"/>
        <v>107.79795359335584</v>
      </c>
      <c r="F111" s="60">
        <v>708447</v>
      </c>
      <c r="G111" s="169">
        <f t="shared" si="6"/>
        <v>62.286256874200483</v>
      </c>
      <c r="H111" s="60">
        <v>2979048</v>
      </c>
      <c r="I111" s="169">
        <f t="shared" si="10"/>
        <v>136.16811989549186</v>
      </c>
    </row>
    <row r="112" spans="1:9">
      <c r="A112" s="168">
        <v>43070</v>
      </c>
      <c r="B112" s="60">
        <v>14477817</v>
      </c>
      <c r="C112" s="169">
        <f t="shared" si="12"/>
        <v>158.74910744987685</v>
      </c>
      <c r="D112" s="60">
        <v>2071892</v>
      </c>
      <c r="E112" s="169">
        <f t="shared" si="11"/>
        <v>108.45484101795829</v>
      </c>
      <c r="F112" s="60">
        <v>705592</v>
      </c>
      <c r="G112" s="169">
        <f t="shared" si="6"/>
        <v>62.035246899741082</v>
      </c>
      <c r="H112" s="60">
        <v>2986088</v>
      </c>
      <c r="I112" s="169">
        <f t="shared" si="10"/>
        <v>136.48990845481157</v>
      </c>
    </row>
    <row r="113" spans="1:9">
      <c r="A113" s="168">
        <v>43101</v>
      </c>
      <c r="B113" s="60">
        <v>14218231</v>
      </c>
      <c r="C113" s="169">
        <f t="shared" si="12"/>
        <v>155.90274975613866</v>
      </c>
      <c r="D113" s="60">
        <v>2052155</v>
      </c>
      <c r="E113" s="169">
        <f t="shared" si="11"/>
        <v>107.42169199418123</v>
      </c>
      <c r="F113" s="60">
        <v>710746</v>
      </c>
      <c r="G113" s="169">
        <f t="shared" si="6"/>
        <v>62.488383645227522</v>
      </c>
      <c r="H113" s="60">
        <v>2989631</v>
      </c>
      <c r="I113" s="169">
        <f t="shared" si="10"/>
        <v>136.65185403232147</v>
      </c>
    </row>
    <row r="114" spans="1:9">
      <c r="A114" s="168">
        <v>43132</v>
      </c>
      <c r="B114" s="60">
        <v>14127524</v>
      </c>
      <c r="C114" s="169">
        <f t="shared" si="12"/>
        <v>154.90814847823492</v>
      </c>
      <c r="D114" s="60">
        <v>2122417</v>
      </c>
      <c r="E114" s="169">
        <f t="shared" si="11"/>
        <v>111.09961248405415</v>
      </c>
      <c r="F114" s="60">
        <v>713378</v>
      </c>
      <c r="G114" s="169">
        <f t="shared" si="6"/>
        <v>62.719787586655585</v>
      </c>
      <c r="H114" s="60">
        <v>2996690</v>
      </c>
      <c r="I114" s="169">
        <f t="shared" si="10"/>
        <v>136.9745110550825</v>
      </c>
    </row>
    <row r="115" spans="1:9">
      <c r="A115" s="168">
        <v>43160</v>
      </c>
      <c r="B115" s="60">
        <v>14325806</v>
      </c>
      <c r="C115" s="169">
        <f t="shared" si="12"/>
        <v>157.08230847234015</v>
      </c>
      <c r="D115" s="60">
        <v>2096645</v>
      </c>
      <c r="E115" s="169">
        <f t="shared" si="11"/>
        <v>109.7505565667019</v>
      </c>
      <c r="F115" s="60">
        <v>708264</v>
      </c>
      <c r="G115" s="169">
        <f t="shared" si="6"/>
        <v>62.270167618394503</v>
      </c>
      <c r="H115" s="60">
        <v>3006828</v>
      </c>
      <c r="I115" s="169">
        <f t="shared" si="10"/>
        <v>137.43790486394377</v>
      </c>
    </row>
    <row r="116" spans="1:9">
      <c r="A116" s="168">
        <v>43191</v>
      </c>
      <c r="B116" s="60">
        <v>14527332</v>
      </c>
      <c r="C116" s="169">
        <f t="shared" si="12"/>
        <v>159.29203889150099</v>
      </c>
      <c r="D116" s="60">
        <v>2106552</v>
      </c>
      <c r="E116" s="169">
        <f t="shared" si="11"/>
        <v>110.2691463918303</v>
      </c>
      <c r="F116" s="60">
        <v>706409</v>
      </c>
      <c r="G116" s="169">
        <f t="shared" si="6"/>
        <v>62.107077074568863</v>
      </c>
      <c r="H116" s="60">
        <v>3011373</v>
      </c>
      <c r="I116" s="169">
        <f t="shared" si="10"/>
        <v>137.64565046083413</v>
      </c>
    </row>
    <row r="117" spans="1:9">
      <c r="A117" s="168">
        <v>43221</v>
      </c>
      <c r="B117" s="60">
        <v>14729306</v>
      </c>
      <c r="C117" s="169">
        <f t="shared" si="12"/>
        <v>161.50668162583597</v>
      </c>
      <c r="D117" s="60">
        <v>2094008</v>
      </c>
      <c r="E117" s="169">
        <f t="shared" si="11"/>
        <v>109.61252069622005</v>
      </c>
      <c r="F117" s="60">
        <v>709685</v>
      </c>
      <c r="G117" s="169">
        <f t="shared" si="6"/>
        <v>62.395101129325084</v>
      </c>
      <c r="H117" s="60">
        <v>3014740</v>
      </c>
      <c r="I117" s="169">
        <f t="shared" si="10"/>
        <v>137.79955132436103</v>
      </c>
    </row>
    <row r="118" spans="1:9">
      <c r="A118" s="168">
        <v>43252</v>
      </c>
      <c r="B118" s="60">
        <v>14570283</v>
      </c>
      <c r="C118" s="169">
        <f t="shared" si="12"/>
        <v>159.76299614383259</v>
      </c>
      <c r="D118" s="60">
        <v>2012848</v>
      </c>
      <c r="E118" s="169">
        <f t="shared" si="11"/>
        <v>105.36413569496636</v>
      </c>
      <c r="F118" s="60">
        <v>690116</v>
      </c>
      <c r="G118" s="169">
        <f t="shared" si="6"/>
        <v>60.674605791252901</v>
      </c>
      <c r="H118" s="60">
        <v>3019444</v>
      </c>
      <c r="I118" s="169">
        <f t="shared" si="10"/>
        <v>138.01456458899739</v>
      </c>
    </row>
    <row r="119" spans="1:9">
      <c r="A119" s="168">
        <v>43282</v>
      </c>
      <c r="B119" s="60">
        <v>14664384</v>
      </c>
      <c r="C119" s="169">
        <f t="shared" si="12"/>
        <v>160.79481259517613</v>
      </c>
      <c r="D119" s="60">
        <v>2125843</v>
      </c>
      <c r="E119" s="169">
        <f t="shared" si="11"/>
        <v>111.27894918950383</v>
      </c>
      <c r="F119" s="60">
        <v>722771</v>
      </c>
      <c r="G119" s="169">
        <f t="shared" si="6"/>
        <v>63.545614798598557</v>
      </c>
      <c r="H119" s="60">
        <v>3010588</v>
      </c>
      <c r="I119" s="169">
        <f t="shared" si="10"/>
        <v>137.6097692081259</v>
      </c>
    </row>
    <row r="120" spans="1:9">
      <c r="A120" s="168">
        <v>43313</v>
      </c>
      <c r="B120" s="60">
        <v>14482653</v>
      </c>
      <c r="C120" s="169">
        <f t="shared" si="12"/>
        <v>158.80213413778341</v>
      </c>
      <c r="D120" s="60">
        <v>2112407</v>
      </c>
      <c r="E120" s="169">
        <f t="shared" si="11"/>
        <v>110.57563104168662</v>
      </c>
      <c r="F120" s="60">
        <v>731726</v>
      </c>
      <c r="G120" s="169">
        <f t="shared" si="6"/>
        <v>64.332933299923951</v>
      </c>
      <c r="H120" s="60">
        <v>2998531</v>
      </c>
      <c r="I120" s="169">
        <f t="shared" si="10"/>
        <v>137.05866059168872</v>
      </c>
    </row>
    <row r="121" spans="1:9">
      <c r="A121" s="168">
        <v>43344</v>
      </c>
      <c r="B121" s="60">
        <v>14809349</v>
      </c>
      <c r="C121" s="169">
        <f t="shared" si="12"/>
        <v>162.38435225861235</v>
      </c>
      <c r="D121" s="60">
        <v>2093566</v>
      </c>
      <c r="E121" s="169">
        <f t="shared" si="11"/>
        <v>109.58938385331032</v>
      </c>
      <c r="F121" s="60">
        <v>717286</v>
      </c>
      <c r="G121" s="169">
        <f t="shared" si="6"/>
        <v>63.063376721572354</v>
      </c>
      <c r="H121" s="60">
        <v>3001713</v>
      </c>
      <c r="I121" s="169">
        <f t="shared" si="10"/>
        <v>137.20410536381306</v>
      </c>
    </row>
    <row r="122" spans="1:9">
      <c r="A122" s="168">
        <v>43374</v>
      </c>
      <c r="B122" s="60">
        <v>14695062</v>
      </c>
      <c r="C122" s="169">
        <f t="shared" si="12"/>
        <v>161.13119653471253</v>
      </c>
      <c r="D122" s="60">
        <v>2179274</v>
      </c>
      <c r="E122" s="169">
        <f t="shared" si="11"/>
        <v>114.07583754586146</v>
      </c>
      <c r="F122" s="60">
        <v>725162</v>
      </c>
      <c r="G122" s="169">
        <f t="shared" si="6"/>
        <v>63.755830157243899</v>
      </c>
      <c r="H122" s="60">
        <v>3020919</v>
      </c>
      <c r="I122" s="169">
        <f t="shared" si="10"/>
        <v>138.08198477720711</v>
      </c>
    </row>
    <row r="123" spans="1:9">
      <c r="A123" s="168">
        <v>43405</v>
      </c>
      <c r="B123" s="60">
        <v>14448590</v>
      </c>
      <c r="C123" s="169">
        <f t="shared" si="12"/>
        <v>158.42863370971025</v>
      </c>
      <c r="D123" s="60">
        <v>2182185</v>
      </c>
      <c r="E123" s="169">
        <f t="shared" si="11"/>
        <v>114.2282161651154</v>
      </c>
      <c r="F123" s="60">
        <v>697445</v>
      </c>
      <c r="G123" s="169">
        <f t="shared" si="6"/>
        <v>61.318967298367774</v>
      </c>
      <c r="H123" s="60">
        <v>3021127</v>
      </c>
      <c r="I123" s="169">
        <f t="shared" si="10"/>
        <v>138.09149216645974</v>
      </c>
    </row>
    <row r="124" spans="1:9">
      <c r="A124" s="168">
        <v>43435</v>
      </c>
      <c r="B124" s="60">
        <v>14229170</v>
      </c>
      <c r="C124" s="169">
        <f t="shared" si="12"/>
        <v>156.02269577330367</v>
      </c>
      <c r="D124" s="60">
        <v>2137124</v>
      </c>
      <c r="E124" s="169">
        <f t="shared" si="11"/>
        <v>111.86946214168647</v>
      </c>
      <c r="F124" s="60">
        <v>696175</v>
      </c>
      <c r="G124" s="169">
        <f t="shared" si="6"/>
        <v>61.20730962146289</v>
      </c>
      <c r="H124" s="60">
        <v>3031311</v>
      </c>
      <c r="I124" s="169">
        <f t="shared" si="10"/>
        <v>138.55698857102112</v>
      </c>
    </row>
    <row r="125" spans="1:9">
      <c r="A125" s="168">
        <v>43466</v>
      </c>
      <c r="B125" s="60">
        <v>13826757</v>
      </c>
      <c r="C125" s="169">
        <f t="shared" si="12"/>
        <v>151.61024156309867</v>
      </c>
      <c r="D125" s="60">
        <v>2093860</v>
      </c>
      <c r="E125" s="169">
        <f t="shared" si="11"/>
        <v>109.60477351805118</v>
      </c>
      <c r="F125" s="60">
        <v>697558</v>
      </c>
      <c r="G125" s="169">
        <f t="shared" si="6"/>
        <v>61.328902194029389</v>
      </c>
      <c r="H125" s="60">
        <v>3031311</v>
      </c>
      <c r="I125" s="169">
        <f t="shared" si="10"/>
        <v>138.55698857102112</v>
      </c>
    </row>
    <row r="126" spans="1:9">
      <c r="A126" s="168">
        <v>43497</v>
      </c>
      <c r="B126" s="60">
        <v>13807689</v>
      </c>
      <c r="C126" s="169">
        <f t="shared" si="12"/>
        <v>151.40116114849928</v>
      </c>
      <c r="D126" s="60">
        <v>2116418</v>
      </c>
      <c r="E126" s="169">
        <f t="shared" si="11"/>
        <v>110.7855900392227</v>
      </c>
      <c r="F126" s="60">
        <v>684960</v>
      </c>
      <c r="G126" s="169">
        <f t="shared" si="6"/>
        <v>60.221293206905187</v>
      </c>
      <c r="H126" s="60">
        <v>3031311</v>
      </c>
      <c r="I126" s="169">
        <f t="shared" si="10"/>
        <v>138.55698857102112</v>
      </c>
    </row>
    <row r="127" spans="1:9">
      <c r="A127" s="168">
        <v>43525</v>
      </c>
      <c r="B127" s="60">
        <v>13994899</v>
      </c>
      <c r="C127" s="169">
        <f t="shared" si="12"/>
        <v>153.45391678187215</v>
      </c>
      <c r="D127" s="60">
        <v>2121364</v>
      </c>
      <c r="E127" s="169">
        <f t="shared" si="11"/>
        <v>111.04449235829861</v>
      </c>
      <c r="F127" s="60">
        <v>672147</v>
      </c>
      <c r="G127" s="169">
        <f t="shared" si="6"/>
        <v>59.094781542194731</v>
      </c>
      <c r="H127" s="60">
        <v>3031311</v>
      </c>
      <c r="I127" s="169">
        <f t="shared" si="10"/>
        <v>138.55698857102112</v>
      </c>
    </row>
    <row r="128" spans="1:9">
      <c r="A128" s="168">
        <v>43556</v>
      </c>
      <c r="B128" s="60">
        <v>14226393</v>
      </c>
      <c r="C128" s="169">
        <f t="shared" si="12"/>
        <v>155.99224599821753</v>
      </c>
      <c r="D128" s="60">
        <v>2101613</v>
      </c>
      <c r="E128" s="169">
        <f t="shared" si="11"/>
        <v>110.01061049334344</v>
      </c>
      <c r="F128" s="60">
        <v>660082</v>
      </c>
      <c r="G128" s="169">
        <f t="shared" si="6"/>
        <v>58.034033611598332</v>
      </c>
      <c r="H128" s="60">
        <v>3031311</v>
      </c>
      <c r="I128" s="169">
        <f t="shared" si="10"/>
        <v>138.55698857102112</v>
      </c>
    </row>
    <row r="129" spans="1:9">
      <c r="A129" s="168">
        <v>43586</v>
      </c>
      <c r="B129" s="60">
        <v>14324472</v>
      </c>
      <c r="C129" s="169">
        <f t="shared" si="12"/>
        <v>157.06768117671001</v>
      </c>
      <c r="D129" s="60">
        <v>2155104</v>
      </c>
      <c r="E129" s="169">
        <f t="shared" si="11"/>
        <v>112.81063959760738</v>
      </c>
      <c r="F129" s="60">
        <v>683063</v>
      </c>
      <c r="G129" s="169">
        <f t="shared" si="6"/>
        <v>60.054510046992938</v>
      </c>
      <c r="H129" s="61">
        <v>3055833</v>
      </c>
      <c r="I129" s="169">
        <f t="shared" si="10"/>
        <v>139.6778549135833</v>
      </c>
    </row>
    <row r="130" spans="1:9">
      <c r="A130" s="168">
        <v>43617</v>
      </c>
      <c r="B130" s="60">
        <v>14287607</v>
      </c>
      <c r="C130" s="169">
        <f t="shared" si="12"/>
        <v>156.66345684882</v>
      </c>
      <c r="D130" s="60">
        <v>2187064</v>
      </c>
      <c r="E130" s="169">
        <f t="shared" si="11"/>
        <v>114.48361131569594</v>
      </c>
      <c r="F130" s="60">
        <v>687878</v>
      </c>
      <c r="G130" s="169">
        <f t="shared" si="6"/>
        <v>60.477842105494531</v>
      </c>
      <c r="H130" s="61">
        <v>3058258</v>
      </c>
      <c r="I130" s="169">
        <f t="shared" si="10"/>
        <v>139.78869827386035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97"/>
  <sheetViews>
    <sheetView topLeftCell="L1" zoomScale="80" zoomScaleNormal="80" workbookViewId="0">
      <pane ySplit="2" topLeftCell="A3" activePane="bottomLeft" state="frozen"/>
      <selection pane="bottomLeft" activeCell="O1" sqref="O1:Y1048576"/>
    </sheetView>
  </sheetViews>
  <sheetFormatPr defaultColWidth="9.140625" defaultRowHeight="15"/>
  <cols>
    <col min="1" max="1" width="13.7109375" style="5" bestFit="1" customWidth="1"/>
    <col min="2" max="2" width="34.42578125" style="5" bestFit="1" customWidth="1"/>
    <col min="3" max="3" width="12" style="5" bestFit="1" customWidth="1"/>
    <col min="4" max="8" width="12" style="5" customWidth="1"/>
    <col min="9" max="9" width="17.85546875" style="5" customWidth="1"/>
    <col min="10" max="10" width="27.140625" style="5" customWidth="1"/>
    <col min="11" max="11" width="26.42578125" style="5" customWidth="1"/>
    <col min="12" max="12" width="20.42578125" style="5" customWidth="1"/>
    <col min="13" max="14" width="23.42578125" style="5" customWidth="1"/>
    <col min="15" max="16384" width="9.140625" style="5"/>
  </cols>
  <sheetData>
    <row r="1" spans="1:14" ht="15.75" thickBot="1">
      <c r="C1" s="184" t="s">
        <v>281</v>
      </c>
      <c r="D1" s="184"/>
      <c r="E1" s="185"/>
      <c r="F1" s="186" t="s">
        <v>280</v>
      </c>
      <c r="G1" s="184"/>
      <c r="H1" s="185"/>
    </row>
    <row r="2" spans="1:14" ht="39.950000000000003" customHeight="1">
      <c r="A2" s="92" t="s">
        <v>1</v>
      </c>
      <c r="B2" s="91" t="s">
        <v>90</v>
      </c>
      <c r="C2" s="90">
        <v>43252</v>
      </c>
      <c r="D2" s="90">
        <v>43586</v>
      </c>
      <c r="E2" s="90">
        <v>43617</v>
      </c>
      <c r="F2" s="90">
        <v>43252</v>
      </c>
      <c r="G2" s="90">
        <v>43586</v>
      </c>
      <c r="H2" s="90">
        <v>43617</v>
      </c>
      <c r="I2" s="89" t="s">
        <v>306</v>
      </c>
      <c r="J2" s="89" t="s">
        <v>323</v>
      </c>
      <c r="K2" s="89" t="s">
        <v>324</v>
      </c>
      <c r="L2" s="89" t="s">
        <v>309</v>
      </c>
      <c r="M2" s="93" t="s">
        <v>325</v>
      </c>
      <c r="N2" s="158" t="s">
        <v>326</v>
      </c>
    </row>
    <row r="3" spans="1:14">
      <c r="A3" s="35">
        <v>1</v>
      </c>
      <c r="B3" s="96" t="s">
        <v>2</v>
      </c>
      <c r="C3" s="95">
        <v>17398</v>
      </c>
      <c r="D3" s="95">
        <v>17316</v>
      </c>
      <c r="E3" s="95">
        <v>17506</v>
      </c>
      <c r="F3" s="95"/>
      <c r="G3" s="95"/>
      <c r="H3" s="95"/>
      <c r="I3" s="97">
        <f t="shared" ref="I3:I34" si="0">E3/$E$92</f>
        <v>9.4908417659926858E-3</v>
      </c>
      <c r="J3" s="97">
        <f t="shared" ref="J3:J66" si="1">(E3-C3)/C3</f>
        <v>6.2076100701230026E-3</v>
      </c>
      <c r="K3" s="94">
        <f t="shared" ref="K3:K66" si="2">E3-C3</f>
        <v>108</v>
      </c>
      <c r="L3" s="98">
        <f>K3/$K$92</f>
        <v>-3.1909235951072504E-3</v>
      </c>
      <c r="M3" s="95">
        <f t="shared" ref="M3:M66" si="3">E3-D3</f>
        <v>190</v>
      </c>
      <c r="N3" s="95">
        <f>H3-G3</f>
        <v>0</v>
      </c>
    </row>
    <row r="4" spans="1:14">
      <c r="A4" s="35">
        <v>2</v>
      </c>
      <c r="B4" s="96" t="s">
        <v>3</v>
      </c>
      <c r="C4" s="95">
        <v>3595</v>
      </c>
      <c r="D4" s="95">
        <v>3299</v>
      </c>
      <c r="E4" s="95">
        <v>3324</v>
      </c>
      <c r="F4" s="95"/>
      <c r="G4" s="95"/>
      <c r="H4" s="95"/>
      <c r="I4" s="97">
        <f t="shared" si="0"/>
        <v>1.8020997389557689E-3</v>
      </c>
      <c r="J4" s="97">
        <f t="shared" si="1"/>
        <v>-7.5382475660639783E-2</v>
      </c>
      <c r="K4" s="94">
        <f t="shared" si="2"/>
        <v>-271</v>
      </c>
      <c r="L4" s="98">
        <f t="shared" ref="L4:L67" si="4">K4/$K$92</f>
        <v>8.0068545766117123E-3</v>
      </c>
      <c r="M4" s="95">
        <f t="shared" si="3"/>
        <v>25</v>
      </c>
      <c r="N4" s="95">
        <f t="shared" ref="N4:N67" si="5">H4-G4</f>
        <v>0</v>
      </c>
    </row>
    <row r="5" spans="1:14">
      <c r="A5" s="35">
        <v>3</v>
      </c>
      <c r="B5" s="96" t="s">
        <v>4</v>
      </c>
      <c r="C5" s="95">
        <v>1124</v>
      </c>
      <c r="D5" s="95">
        <v>1126</v>
      </c>
      <c r="E5" s="95">
        <v>1121</v>
      </c>
      <c r="F5" s="95"/>
      <c r="G5" s="95"/>
      <c r="H5" s="95"/>
      <c r="I5" s="97">
        <f t="shared" si="0"/>
        <v>6.0774783615205076E-4</v>
      </c>
      <c r="J5" s="97">
        <f t="shared" si="1"/>
        <v>-2.6690391459074734E-3</v>
      </c>
      <c r="K5" s="94">
        <f t="shared" si="2"/>
        <v>-3</v>
      </c>
      <c r="L5" s="98">
        <f t="shared" si="4"/>
        <v>8.8636766530756955E-5</v>
      </c>
      <c r="M5" s="95">
        <f t="shared" si="3"/>
        <v>-5</v>
      </c>
      <c r="N5" s="95">
        <f t="shared" si="5"/>
        <v>0</v>
      </c>
    </row>
    <row r="6" spans="1:14">
      <c r="A6" s="35">
        <v>5</v>
      </c>
      <c r="B6" s="96" t="s">
        <v>5</v>
      </c>
      <c r="C6" s="95">
        <v>425</v>
      </c>
      <c r="D6" s="95">
        <v>436</v>
      </c>
      <c r="E6" s="95">
        <v>435</v>
      </c>
      <c r="F6" s="95"/>
      <c r="G6" s="95"/>
      <c r="H6" s="95"/>
      <c r="I6" s="97">
        <f t="shared" si="0"/>
        <v>2.3583435211966289E-4</v>
      </c>
      <c r="J6" s="97">
        <f t="shared" si="1"/>
        <v>2.3529411764705882E-2</v>
      </c>
      <c r="K6" s="94">
        <f t="shared" si="2"/>
        <v>10</v>
      </c>
      <c r="L6" s="98">
        <f t="shared" si="4"/>
        <v>-2.9545588843585654E-4</v>
      </c>
      <c r="M6" s="95">
        <f t="shared" si="3"/>
        <v>-1</v>
      </c>
      <c r="N6" s="95">
        <f t="shared" si="5"/>
        <v>0</v>
      </c>
    </row>
    <row r="7" spans="1:14" ht="15.75" customHeight="1">
      <c r="A7" s="35">
        <v>6</v>
      </c>
      <c r="B7" s="96" t="s">
        <v>6</v>
      </c>
      <c r="C7" s="95">
        <v>29</v>
      </c>
      <c r="D7" s="95">
        <v>31</v>
      </c>
      <c r="E7" s="95">
        <v>31</v>
      </c>
      <c r="F7" s="95"/>
      <c r="G7" s="95"/>
      <c r="H7" s="95"/>
      <c r="I7" s="97">
        <f t="shared" si="0"/>
        <v>1.68065860131254E-5</v>
      </c>
      <c r="J7" s="97">
        <f t="shared" si="1"/>
        <v>6.8965517241379309E-2</v>
      </c>
      <c r="K7" s="94">
        <f t="shared" si="2"/>
        <v>2</v>
      </c>
      <c r="L7" s="98">
        <f t="shared" si="4"/>
        <v>-5.9091177687171306E-5</v>
      </c>
      <c r="M7" s="95">
        <f t="shared" si="3"/>
        <v>0</v>
      </c>
      <c r="N7" s="95">
        <f t="shared" si="5"/>
        <v>0</v>
      </c>
    </row>
    <row r="8" spans="1:14">
      <c r="A8" s="35">
        <v>7</v>
      </c>
      <c r="B8" s="96" t="s">
        <v>7</v>
      </c>
      <c r="C8" s="95">
        <v>776</v>
      </c>
      <c r="D8" s="95">
        <v>782</v>
      </c>
      <c r="E8" s="95">
        <v>794</v>
      </c>
      <c r="F8" s="95"/>
      <c r="G8" s="95"/>
      <c r="H8" s="95"/>
      <c r="I8" s="97">
        <f t="shared" si="0"/>
        <v>4.3046546111037318E-4</v>
      </c>
      <c r="J8" s="97">
        <f t="shared" si="1"/>
        <v>2.3195876288659795E-2</v>
      </c>
      <c r="K8" s="94">
        <f t="shared" si="2"/>
        <v>18</v>
      </c>
      <c r="L8" s="98">
        <f t="shared" si="4"/>
        <v>-5.3182059918454173E-4</v>
      </c>
      <c r="M8" s="95">
        <f t="shared" si="3"/>
        <v>12</v>
      </c>
      <c r="N8" s="95">
        <f t="shared" si="5"/>
        <v>0</v>
      </c>
    </row>
    <row r="9" spans="1:14">
      <c r="A9" s="35">
        <v>8</v>
      </c>
      <c r="B9" s="96" t="s">
        <v>299</v>
      </c>
      <c r="C9" s="95">
        <v>4988</v>
      </c>
      <c r="D9" s="95">
        <v>4888</v>
      </c>
      <c r="E9" s="95">
        <v>4902</v>
      </c>
      <c r="F9" s="95"/>
      <c r="G9" s="95"/>
      <c r="H9" s="95"/>
      <c r="I9" s="97">
        <f t="shared" si="0"/>
        <v>2.6576091818174426E-3</v>
      </c>
      <c r="J9" s="97">
        <f t="shared" si="1"/>
        <v>-1.7241379310344827E-2</v>
      </c>
      <c r="K9" s="94">
        <f t="shared" si="2"/>
        <v>-86</v>
      </c>
      <c r="L9" s="98">
        <f t="shared" si="4"/>
        <v>2.540920640548366E-3</v>
      </c>
      <c r="M9" s="95">
        <f t="shared" si="3"/>
        <v>14</v>
      </c>
      <c r="N9" s="95">
        <f t="shared" si="5"/>
        <v>0</v>
      </c>
    </row>
    <row r="10" spans="1:14">
      <c r="A10" s="35">
        <v>9</v>
      </c>
      <c r="B10" s="96" t="s">
        <v>8</v>
      </c>
      <c r="C10" s="95">
        <v>654</v>
      </c>
      <c r="D10" s="95">
        <v>625</v>
      </c>
      <c r="E10" s="95">
        <v>633</v>
      </c>
      <c r="F10" s="95"/>
      <c r="G10" s="95"/>
      <c r="H10" s="95"/>
      <c r="I10" s="97">
        <f t="shared" si="0"/>
        <v>3.4317964342930256E-4</v>
      </c>
      <c r="J10" s="97">
        <f t="shared" si="1"/>
        <v>-3.2110091743119268E-2</v>
      </c>
      <c r="K10" s="94">
        <f t="shared" si="2"/>
        <v>-21</v>
      </c>
      <c r="L10" s="98">
        <f t="shared" si="4"/>
        <v>6.2045736571529869E-4</v>
      </c>
      <c r="M10" s="95">
        <f t="shared" si="3"/>
        <v>8</v>
      </c>
      <c r="N10" s="95">
        <f t="shared" si="5"/>
        <v>0</v>
      </c>
    </row>
    <row r="11" spans="1:14">
      <c r="A11" s="99">
        <v>10</v>
      </c>
      <c r="B11" s="96" t="s">
        <v>9</v>
      </c>
      <c r="C11" s="94">
        <v>43152</v>
      </c>
      <c r="D11" s="94">
        <v>43780</v>
      </c>
      <c r="E11" s="95">
        <v>43746</v>
      </c>
      <c r="F11" s="95"/>
      <c r="G11" s="95"/>
      <c r="H11" s="95"/>
      <c r="I11" s="97">
        <f t="shared" si="0"/>
        <v>2.3716803604199477E-2</v>
      </c>
      <c r="J11" s="97">
        <f t="shared" si="1"/>
        <v>1.3765294771968854E-2</v>
      </c>
      <c r="K11" s="94">
        <f t="shared" si="2"/>
        <v>594</v>
      </c>
      <c r="L11" s="98">
        <f t="shared" si="4"/>
        <v>-1.7550079773089877E-2</v>
      </c>
      <c r="M11" s="95">
        <f t="shared" si="3"/>
        <v>-34</v>
      </c>
      <c r="N11" s="95">
        <f t="shared" si="5"/>
        <v>0</v>
      </c>
    </row>
    <row r="12" spans="1:14">
      <c r="A12" s="99">
        <v>11</v>
      </c>
      <c r="B12" s="96" t="s">
        <v>10</v>
      </c>
      <c r="C12" s="94">
        <v>676</v>
      </c>
      <c r="D12" s="94">
        <v>668</v>
      </c>
      <c r="E12" s="95">
        <v>674</v>
      </c>
      <c r="F12" s="95"/>
      <c r="G12" s="95"/>
      <c r="H12" s="95"/>
      <c r="I12" s="97">
        <f t="shared" si="0"/>
        <v>3.6540770880150067E-4</v>
      </c>
      <c r="J12" s="97">
        <f t="shared" si="1"/>
        <v>-2.9585798816568047E-3</v>
      </c>
      <c r="K12" s="94">
        <f t="shared" si="2"/>
        <v>-2</v>
      </c>
      <c r="L12" s="98">
        <f t="shared" si="4"/>
        <v>5.9091177687171306E-5</v>
      </c>
      <c r="M12" s="95">
        <f t="shared" si="3"/>
        <v>6</v>
      </c>
      <c r="N12" s="95">
        <f t="shared" si="5"/>
        <v>0</v>
      </c>
    </row>
    <row r="13" spans="1:14">
      <c r="A13" s="99">
        <v>12</v>
      </c>
      <c r="B13" s="96" t="s">
        <v>11</v>
      </c>
      <c r="C13" s="94">
        <v>68</v>
      </c>
      <c r="D13" s="94">
        <v>75</v>
      </c>
      <c r="E13" s="95">
        <v>75</v>
      </c>
      <c r="F13" s="95"/>
      <c r="G13" s="95"/>
      <c r="H13" s="95"/>
      <c r="I13" s="97">
        <f t="shared" si="0"/>
        <v>4.0661095193045323E-5</v>
      </c>
      <c r="J13" s="97">
        <f t="shared" si="1"/>
        <v>0.10294117647058823</v>
      </c>
      <c r="K13" s="94">
        <f t="shared" si="2"/>
        <v>7</v>
      </c>
      <c r="L13" s="98">
        <f t="shared" si="4"/>
        <v>-2.0681912190509958E-4</v>
      </c>
      <c r="M13" s="95">
        <f t="shared" si="3"/>
        <v>0</v>
      </c>
      <c r="N13" s="95">
        <f t="shared" si="5"/>
        <v>0</v>
      </c>
    </row>
    <row r="14" spans="1:14">
      <c r="A14" s="99">
        <v>13</v>
      </c>
      <c r="B14" s="96" t="s">
        <v>12</v>
      </c>
      <c r="C14" s="94">
        <v>16954</v>
      </c>
      <c r="D14" s="94">
        <v>16654</v>
      </c>
      <c r="E14" s="95">
        <v>16645</v>
      </c>
      <c r="F14" s="95"/>
      <c r="G14" s="95"/>
      <c r="H14" s="95"/>
      <c r="I14" s="97">
        <f t="shared" si="0"/>
        <v>9.0240523931765255E-3</v>
      </c>
      <c r="J14" s="97">
        <f t="shared" si="1"/>
        <v>-1.8225787424796507E-2</v>
      </c>
      <c r="K14" s="94">
        <f t="shared" si="2"/>
        <v>-309</v>
      </c>
      <c r="L14" s="98">
        <f t="shared" si="4"/>
        <v>9.1295869526679674E-3</v>
      </c>
      <c r="M14" s="95">
        <f t="shared" si="3"/>
        <v>-9</v>
      </c>
      <c r="N14" s="95">
        <f t="shared" si="5"/>
        <v>0</v>
      </c>
    </row>
    <row r="15" spans="1:14">
      <c r="A15" s="99">
        <v>14</v>
      </c>
      <c r="B15" s="96" t="s">
        <v>13</v>
      </c>
      <c r="C15" s="94">
        <v>33466</v>
      </c>
      <c r="D15" s="94">
        <v>33238</v>
      </c>
      <c r="E15" s="95">
        <v>33236</v>
      </c>
      <c r="F15" s="95"/>
      <c r="G15" s="95"/>
      <c r="H15" s="95"/>
      <c r="I15" s="97">
        <f t="shared" si="0"/>
        <v>1.8018828797814058E-2</v>
      </c>
      <c r="J15" s="97">
        <f t="shared" si="1"/>
        <v>-6.872646865475408E-3</v>
      </c>
      <c r="K15" s="94">
        <f t="shared" si="2"/>
        <v>-230</v>
      </c>
      <c r="L15" s="98">
        <f t="shared" si="4"/>
        <v>6.7954854340247003E-3</v>
      </c>
      <c r="M15" s="95">
        <f t="shared" si="3"/>
        <v>-2</v>
      </c>
      <c r="N15" s="95">
        <f t="shared" si="5"/>
        <v>0</v>
      </c>
    </row>
    <row r="16" spans="1:14">
      <c r="A16" s="99">
        <v>15</v>
      </c>
      <c r="B16" s="96" t="s">
        <v>14</v>
      </c>
      <c r="C16" s="94">
        <v>6512</v>
      </c>
      <c r="D16" s="94">
        <v>6303</v>
      </c>
      <c r="E16" s="95">
        <v>6285</v>
      </c>
      <c r="F16" s="95"/>
      <c r="G16" s="95"/>
      <c r="H16" s="95"/>
      <c r="I16" s="97">
        <f t="shared" si="0"/>
        <v>3.4073997771771982E-3</v>
      </c>
      <c r="J16" s="97">
        <f t="shared" si="1"/>
        <v>-3.4858722358722359E-2</v>
      </c>
      <c r="K16" s="94">
        <f t="shared" si="2"/>
        <v>-227</v>
      </c>
      <c r="L16" s="98">
        <f t="shared" si="4"/>
        <v>6.7068486674939434E-3</v>
      </c>
      <c r="M16" s="95">
        <f t="shared" si="3"/>
        <v>-18</v>
      </c>
      <c r="N16" s="95">
        <f t="shared" si="5"/>
        <v>0</v>
      </c>
    </row>
    <row r="17" spans="1:14">
      <c r="A17" s="99">
        <v>16</v>
      </c>
      <c r="B17" s="96" t="s">
        <v>15</v>
      </c>
      <c r="C17" s="94">
        <v>10552</v>
      </c>
      <c r="D17" s="94">
        <v>10130</v>
      </c>
      <c r="E17" s="95">
        <v>10065</v>
      </c>
      <c r="F17" s="95"/>
      <c r="G17" s="95"/>
      <c r="H17" s="95"/>
      <c r="I17" s="97">
        <f t="shared" si="0"/>
        <v>5.4567189749066825E-3</v>
      </c>
      <c r="J17" s="97">
        <f t="shared" si="1"/>
        <v>-4.6152388172858223E-2</v>
      </c>
      <c r="K17" s="94">
        <f t="shared" si="2"/>
        <v>-487</v>
      </c>
      <c r="L17" s="98">
        <f t="shared" si="4"/>
        <v>1.4388701766826212E-2</v>
      </c>
      <c r="M17" s="95">
        <f t="shared" si="3"/>
        <v>-65</v>
      </c>
      <c r="N17" s="95">
        <f t="shared" si="5"/>
        <v>0</v>
      </c>
    </row>
    <row r="18" spans="1:14">
      <c r="A18" s="99">
        <v>17</v>
      </c>
      <c r="B18" s="96" t="s">
        <v>16</v>
      </c>
      <c r="C18" s="94">
        <v>2632</v>
      </c>
      <c r="D18" s="94">
        <v>2729</v>
      </c>
      <c r="E18" s="95">
        <v>2739</v>
      </c>
      <c r="F18" s="95"/>
      <c r="G18" s="95"/>
      <c r="H18" s="95"/>
      <c r="I18" s="97">
        <f t="shared" si="0"/>
        <v>1.4849431964500154E-3</v>
      </c>
      <c r="J18" s="97">
        <f t="shared" si="1"/>
        <v>4.0653495440729485E-2</v>
      </c>
      <c r="K18" s="94">
        <f t="shared" si="2"/>
        <v>107</v>
      </c>
      <c r="L18" s="98">
        <f t="shared" si="4"/>
        <v>-3.1613780062636648E-3</v>
      </c>
      <c r="M18" s="95">
        <f t="shared" si="3"/>
        <v>10</v>
      </c>
      <c r="N18" s="95">
        <f t="shared" si="5"/>
        <v>0</v>
      </c>
    </row>
    <row r="19" spans="1:14">
      <c r="A19" s="99">
        <v>18</v>
      </c>
      <c r="B19" s="96" t="s">
        <v>17</v>
      </c>
      <c r="C19" s="94">
        <v>7700</v>
      </c>
      <c r="D19" s="94">
        <v>7400</v>
      </c>
      <c r="E19" s="95">
        <v>7368</v>
      </c>
      <c r="F19" s="95"/>
      <c r="G19" s="95"/>
      <c r="H19" s="95"/>
      <c r="I19" s="97">
        <f t="shared" si="0"/>
        <v>3.9945459917647731E-3</v>
      </c>
      <c r="J19" s="97">
        <f t="shared" si="1"/>
        <v>-4.3116883116883116E-2</v>
      </c>
      <c r="K19" s="94">
        <f t="shared" si="2"/>
        <v>-332</v>
      </c>
      <c r="L19" s="98">
        <f t="shared" si="4"/>
        <v>9.8091354960704365E-3</v>
      </c>
      <c r="M19" s="95">
        <f t="shared" si="3"/>
        <v>-32</v>
      </c>
      <c r="N19" s="95">
        <f t="shared" si="5"/>
        <v>0</v>
      </c>
    </row>
    <row r="20" spans="1:14">
      <c r="A20" s="99">
        <v>19</v>
      </c>
      <c r="B20" s="96" t="s">
        <v>18</v>
      </c>
      <c r="C20" s="94">
        <v>261</v>
      </c>
      <c r="D20" s="94">
        <v>250</v>
      </c>
      <c r="E20" s="95">
        <v>247</v>
      </c>
      <c r="F20" s="95"/>
      <c r="G20" s="95"/>
      <c r="H20" s="95"/>
      <c r="I20" s="97">
        <f t="shared" si="0"/>
        <v>1.3391054016909595E-4</v>
      </c>
      <c r="J20" s="97">
        <f t="shared" si="1"/>
        <v>-5.3639846743295021E-2</v>
      </c>
      <c r="K20" s="94">
        <f t="shared" si="2"/>
        <v>-14</v>
      </c>
      <c r="L20" s="98">
        <f t="shared" si="4"/>
        <v>4.1363824381019916E-4</v>
      </c>
      <c r="M20" s="95">
        <f t="shared" si="3"/>
        <v>-3</v>
      </c>
      <c r="N20" s="95">
        <f t="shared" si="5"/>
        <v>0</v>
      </c>
    </row>
    <row r="21" spans="1:14">
      <c r="A21" s="99">
        <v>20</v>
      </c>
      <c r="B21" s="96" t="s">
        <v>19</v>
      </c>
      <c r="C21" s="94">
        <v>4704</v>
      </c>
      <c r="D21" s="94">
        <v>4900</v>
      </c>
      <c r="E21" s="95">
        <v>4929</v>
      </c>
      <c r="F21" s="95"/>
      <c r="G21" s="95"/>
      <c r="H21" s="95"/>
      <c r="I21" s="97">
        <f t="shared" si="0"/>
        <v>2.6722471760869389E-3</v>
      </c>
      <c r="J21" s="97">
        <f t="shared" si="1"/>
        <v>4.7831632653061222E-2</v>
      </c>
      <c r="K21" s="94">
        <f t="shared" si="2"/>
        <v>225</v>
      </c>
      <c r="L21" s="98">
        <f t="shared" si="4"/>
        <v>-6.6477574898067722E-3</v>
      </c>
      <c r="M21" s="95">
        <f t="shared" si="3"/>
        <v>29</v>
      </c>
      <c r="N21" s="95">
        <f t="shared" si="5"/>
        <v>0</v>
      </c>
    </row>
    <row r="22" spans="1:14">
      <c r="A22" s="99">
        <v>21</v>
      </c>
      <c r="B22" s="96" t="s">
        <v>20</v>
      </c>
      <c r="C22" s="94">
        <v>432</v>
      </c>
      <c r="D22" s="94">
        <v>467</v>
      </c>
      <c r="E22" s="95">
        <v>465</v>
      </c>
      <c r="F22" s="95"/>
      <c r="G22" s="95"/>
      <c r="H22" s="95"/>
      <c r="I22" s="97">
        <f t="shared" si="0"/>
        <v>2.5209879019688104E-4</v>
      </c>
      <c r="J22" s="97">
        <f t="shared" si="1"/>
        <v>7.6388888888888895E-2</v>
      </c>
      <c r="K22" s="94">
        <f t="shared" si="2"/>
        <v>33</v>
      </c>
      <c r="L22" s="98">
        <f t="shared" si="4"/>
        <v>-9.7500443183832651E-4</v>
      </c>
      <c r="M22" s="95">
        <f t="shared" si="3"/>
        <v>-2</v>
      </c>
      <c r="N22" s="95">
        <f t="shared" si="5"/>
        <v>0</v>
      </c>
    </row>
    <row r="23" spans="1:14">
      <c r="A23" s="99">
        <v>22</v>
      </c>
      <c r="B23" s="96" t="s">
        <v>21</v>
      </c>
      <c r="C23" s="94">
        <v>13437</v>
      </c>
      <c r="D23" s="94">
        <v>13244</v>
      </c>
      <c r="E23" s="95">
        <v>13183</v>
      </c>
      <c r="F23" s="95"/>
      <c r="G23" s="95"/>
      <c r="H23" s="95"/>
      <c r="I23" s="97">
        <f t="shared" si="0"/>
        <v>7.1471362390655539E-3</v>
      </c>
      <c r="J23" s="97">
        <f t="shared" si="1"/>
        <v>-1.8903028949914417E-2</v>
      </c>
      <c r="K23" s="94">
        <f t="shared" si="2"/>
        <v>-254</v>
      </c>
      <c r="L23" s="98">
        <f t="shared" si="4"/>
        <v>7.5045795662707559E-3</v>
      </c>
      <c r="M23" s="95">
        <f t="shared" si="3"/>
        <v>-61</v>
      </c>
      <c r="N23" s="95">
        <f t="shared" si="5"/>
        <v>0</v>
      </c>
    </row>
    <row r="24" spans="1:14">
      <c r="A24" s="99">
        <v>23</v>
      </c>
      <c r="B24" s="96" t="s">
        <v>22</v>
      </c>
      <c r="C24" s="94">
        <v>14319</v>
      </c>
      <c r="D24" s="94">
        <v>13753</v>
      </c>
      <c r="E24" s="95">
        <v>13706</v>
      </c>
      <c r="F24" s="95"/>
      <c r="G24" s="95"/>
      <c r="H24" s="95"/>
      <c r="I24" s="97">
        <f t="shared" si="0"/>
        <v>7.4306796095450567E-3</v>
      </c>
      <c r="J24" s="97">
        <f t="shared" si="1"/>
        <v>-4.2810252112577697E-2</v>
      </c>
      <c r="K24" s="94">
        <f t="shared" si="2"/>
        <v>-613</v>
      </c>
      <c r="L24" s="98">
        <f t="shared" si="4"/>
        <v>1.8111445961118005E-2</v>
      </c>
      <c r="M24" s="95">
        <f t="shared" si="3"/>
        <v>-47</v>
      </c>
      <c r="N24" s="95">
        <f t="shared" si="5"/>
        <v>0</v>
      </c>
    </row>
    <row r="25" spans="1:14">
      <c r="A25" s="99">
        <v>24</v>
      </c>
      <c r="B25" s="96" t="s">
        <v>23</v>
      </c>
      <c r="C25" s="94">
        <v>6717</v>
      </c>
      <c r="D25" s="94">
        <v>6567</v>
      </c>
      <c r="E25" s="95">
        <v>6553</v>
      </c>
      <c r="F25" s="95"/>
      <c r="G25" s="95"/>
      <c r="H25" s="95"/>
      <c r="I25" s="97">
        <f t="shared" si="0"/>
        <v>3.5526954240003468E-3</v>
      </c>
      <c r="J25" s="97">
        <f t="shared" si="1"/>
        <v>-2.4415661753759119E-2</v>
      </c>
      <c r="K25" s="94">
        <f t="shared" si="2"/>
        <v>-164</v>
      </c>
      <c r="L25" s="98">
        <f t="shared" si="4"/>
        <v>4.845476570348047E-3</v>
      </c>
      <c r="M25" s="95">
        <f t="shared" si="3"/>
        <v>-14</v>
      </c>
      <c r="N25" s="95">
        <f t="shared" si="5"/>
        <v>0</v>
      </c>
    </row>
    <row r="26" spans="1:14">
      <c r="A26" s="99">
        <v>25</v>
      </c>
      <c r="B26" s="96" t="s">
        <v>24</v>
      </c>
      <c r="C26" s="94">
        <v>35814</v>
      </c>
      <c r="D26" s="94">
        <v>34699</v>
      </c>
      <c r="E26" s="95">
        <v>34573</v>
      </c>
      <c r="F26" s="95"/>
      <c r="G26" s="95"/>
      <c r="H26" s="95"/>
      <c r="I26" s="97">
        <f t="shared" si="0"/>
        <v>1.8743680588122081E-2</v>
      </c>
      <c r="J26" s="97">
        <f t="shared" si="1"/>
        <v>-3.4651253699670523E-2</v>
      </c>
      <c r="K26" s="94">
        <f t="shared" si="2"/>
        <v>-1241</v>
      </c>
      <c r="L26" s="98">
        <f t="shared" si="4"/>
        <v>3.6666075754889796E-2</v>
      </c>
      <c r="M26" s="95">
        <f t="shared" si="3"/>
        <v>-126</v>
      </c>
      <c r="N26" s="95">
        <f t="shared" si="5"/>
        <v>0</v>
      </c>
    </row>
    <row r="27" spans="1:14">
      <c r="A27" s="99">
        <v>26</v>
      </c>
      <c r="B27" s="96" t="s">
        <v>25</v>
      </c>
      <c r="C27" s="94">
        <v>1732</v>
      </c>
      <c r="D27" s="94">
        <v>1833</v>
      </c>
      <c r="E27" s="95">
        <v>1844</v>
      </c>
      <c r="F27" s="95"/>
      <c r="G27" s="95"/>
      <c r="H27" s="95"/>
      <c r="I27" s="97">
        <f t="shared" si="0"/>
        <v>9.9972079381300768E-4</v>
      </c>
      <c r="J27" s="97">
        <f t="shared" si="1"/>
        <v>6.4665127020785224E-2</v>
      </c>
      <c r="K27" s="94">
        <f t="shared" si="2"/>
        <v>112</v>
      </c>
      <c r="L27" s="98">
        <f t="shared" si="4"/>
        <v>-3.3091059504815933E-3</v>
      </c>
      <c r="M27" s="95">
        <f t="shared" si="3"/>
        <v>11</v>
      </c>
      <c r="N27" s="95">
        <f t="shared" si="5"/>
        <v>0</v>
      </c>
    </row>
    <row r="28" spans="1:14">
      <c r="A28" s="99">
        <v>27</v>
      </c>
      <c r="B28" s="96" t="s">
        <v>26</v>
      </c>
      <c r="C28" s="94">
        <v>6278</v>
      </c>
      <c r="D28" s="94">
        <v>6341</v>
      </c>
      <c r="E28" s="95">
        <v>6329</v>
      </c>
      <c r="F28" s="95"/>
      <c r="G28" s="95"/>
      <c r="H28" s="95"/>
      <c r="I28" s="97">
        <f t="shared" si="0"/>
        <v>3.4312542863571185E-3</v>
      </c>
      <c r="J28" s="97">
        <f t="shared" si="1"/>
        <v>8.1236062440267608E-3</v>
      </c>
      <c r="K28" s="94">
        <f t="shared" si="2"/>
        <v>51</v>
      </c>
      <c r="L28" s="98">
        <f t="shared" si="4"/>
        <v>-1.5068250310228684E-3</v>
      </c>
      <c r="M28" s="95">
        <f t="shared" si="3"/>
        <v>-12</v>
      </c>
      <c r="N28" s="95">
        <f t="shared" si="5"/>
        <v>0</v>
      </c>
    </row>
    <row r="29" spans="1:14">
      <c r="A29" s="99">
        <v>28</v>
      </c>
      <c r="B29" s="96" t="s">
        <v>27</v>
      </c>
      <c r="C29" s="94">
        <v>11659</v>
      </c>
      <c r="D29" s="94">
        <v>11916</v>
      </c>
      <c r="E29" s="95">
        <v>11916</v>
      </c>
      <c r="F29" s="95"/>
      <c r="G29" s="95"/>
      <c r="H29" s="95"/>
      <c r="I29" s="97">
        <f t="shared" si="0"/>
        <v>6.4602348042710417E-3</v>
      </c>
      <c r="J29" s="97">
        <f t="shared" si="1"/>
        <v>2.2043056865940474E-2</v>
      </c>
      <c r="K29" s="94">
        <f t="shared" si="2"/>
        <v>257</v>
      </c>
      <c r="L29" s="98">
        <f t="shared" si="4"/>
        <v>-7.5932163328015128E-3</v>
      </c>
      <c r="M29" s="95">
        <f t="shared" si="3"/>
        <v>0</v>
      </c>
      <c r="N29" s="95">
        <f t="shared" si="5"/>
        <v>0</v>
      </c>
    </row>
    <row r="30" spans="1:14">
      <c r="A30" s="99">
        <v>29</v>
      </c>
      <c r="B30" s="96" t="s">
        <v>28</v>
      </c>
      <c r="C30" s="94">
        <v>3780</v>
      </c>
      <c r="D30" s="94">
        <v>3783</v>
      </c>
      <c r="E30" s="95">
        <v>3781</v>
      </c>
      <c r="F30" s="95"/>
      <c r="G30" s="95"/>
      <c r="H30" s="95"/>
      <c r="I30" s="97">
        <f t="shared" si="0"/>
        <v>2.0498613456653918E-3</v>
      </c>
      <c r="J30" s="97">
        <f t="shared" si="1"/>
        <v>2.6455026455026457E-4</v>
      </c>
      <c r="K30" s="94">
        <f t="shared" si="2"/>
        <v>1</v>
      </c>
      <c r="L30" s="98">
        <f t="shared" si="4"/>
        <v>-2.9545588843585653E-5</v>
      </c>
      <c r="M30" s="95">
        <f t="shared" si="3"/>
        <v>-2</v>
      </c>
      <c r="N30" s="95">
        <f t="shared" si="5"/>
        <v>0</v>
      </c>
    </row>
    <row r="31" spans="1:14">
      <c r="A31" s="99">
        <v>30</v>
      </c>
      <c r="B31" s="96" t="s">
        <v>29</v>
      </c>
      <c r="C31" s="94">
        <v>1139</v>
      </c>
      <c r="D31" s="94">
        <v>1183</v>
      </c>
      <c r="E31" s="95">
        <v>1174</v>
      </c>
      <c r="F31" s="95"/>
      <c r="G31" s="95"/>
      <c r="H31" s="95"/>
      <c r="I31" s="97">
        <f t="shared" si="0"/>
        <v>6.3648167675513614E-4</v>
      </c>
      <c r="J31" s="97">
        <f t="shared" si="1"/>
        <v>3.0728709394205442E-2</v>
      </c>
      <c r="K31" s="94">
        <f t="shared" si="2"/>
        <v>35</v>
      </c>
      <c r="L31" s="98">
        <f t="shared" si="4"/>
        <v>-1.0340956095254978E-3</v>
      </c>
      <c r="M31" s="95">
        <f t="shared" si="3"/>
        <v>-9</v>
      </c>
      <c r="N31" s="95">
        <f t="shared" si="5"/>
        <v>0</v>
      </c>
    </row>
    <row r="32" spans="1:14">
      <c r="A32" s="99">
        <v>31</v>
      </c>
      <c r="B32" s="96" t="s">
        <v>30</v>
      </c>
      <c r="C32" s="94">
        <v>22281</v>
      </c>
      <c r="D32" s="94">
        <v>21306</v>
      </c>
      <c r="E32" s="95">
        <v>21219</v>
      </c>
      <c r="F32" s="95"/>
      <c r="G32" s="95"/>
      <c r="H32" s="95"/>
      <c r="I32" s="97">
        <f t="shared" si="0"/>
        <v>1.1503837052016384E-2</v>
      </c>
      <c r="J32" s="97">
        <f t="shared" si="1"/>
        <v>-4.7663928908038236E-2</v>
      </c>
      <c r="K32" s="94">
        <f t="shared" si="2"/>
        <v>-1062</v>
      </c>
      <c r="L32" s="98">
        <f t="shared" si="4"/>
        <v>3.1377415351887962E-2</v>
      </c>
      <c r="M32" s="95">
        <f t="shared" si="3"/>
        <v>-87</v>
      </c>
      <c r="N32" s="95">
        <f t="shared" si="5"/>
        <v>0</v>
      </c>
    </row>
    <row r="33" spans="1:14">
      <c r="A33" s="99">
        <v>32</v>
      </c>
      <c r="B33" s="96" t="s">
        <v>31</v>
      </c>
      <c r="C33" s="94">
        <v>6817</v>
      </c>
      <c r="D33" s="94">
        <v>7054</v>
      </c>
      <c r="E33" s="95">
        <v>7075</v>
      </c>
      <c r="F33" s="95"/>
      <c r="G33" s="95"/>
      <c r="H33" s="95"/>
      <c r="I33" s="97">
        <f t="shared" si="0"/>
        <v>3.8356966465439425E-3</v>
      </c>
      <c r="J33" s="97">
        <f t="shared" si="1"/>
        <v>3.7846560070412205E-2</v>
      </c>
      <c r="K33" s="94">
        <f t="shared" si="2"/>
        <v>258</v>
      </c>
      <c r="L33" s="98">
        <f t="shared" si="4"/>
        <v>-7.6227619216450984E-3</v>
      </c>
      <c r="M33" s="95">
        <f t="shared" si="3"/>
        <v>21</v>
      </c>
      <c r="N33" s="95">
        <f t="shared" si="5"/>
        <v>0</v>
      </c>
    </row>
    <row r="34" spans="1:14">
      <c r="A34" s="99">
        <v>33</v>
      </c>
      <c r="B34" s="96" t="s">
        <v>32</v>
      </c>
      <c r="C34" s="94">
        <v>19043</v>
      </c>
      <c r="D34" s="94">
        <v>18810</v>
      </c>
      <c r="E34" s="95">
        <v>18725</v>
      </c>
      <c r="F34" s="95"/>
      <c r="G34" s="95"/>
      <c r="H34" s="95"/>
      <c r="I34" s="97">
        <f t="shared" si="0"/>
        <v>1.015172009986365E-2</v>
      </c>
      <c r="J34" s="97">
        <f t="shared" si="1"/>
        <v>-1.6699049519508482E-2</v>
      </c>
      <c r="K34" s="94">
        <f t="shared" si="2"/>
        <v>-318</v>
      </c>
      <c r="L34" s="98">
        <f t="shared" si="4"/>
        <v>9.3954972522602379E-3</v>
      </c>
      <c r="M34" s="95">
        <f t="shared" si="3"/>
        <v>-85</v>
      </c>
      <c r="N34" s="95">
        <f t="shared" si="5"/>
        <v>0</v>
      </c>
    </row>
    <row r="35" spans="1:14">
      <c r="A35" s="99">
        <v>35</v>
      </c>
      <c r="B35" s="96" t="s">
        <v>33</v>
      </c>
      <c r="C35" s="95">
        <v>13797</v>
      </c>
      <c r="D35" s="95">
        <v>12959</v>
      </c>
      <c r="E35" s="95">
        <v>12805</v>
      </c>
      <c r="F35" s="95"/>
      <c r="G35" s="95"/>
      <c r="H35" s="95"/>
      <c r="I35" s="97">
        <f t="shared" ref="I35:I66" si="6">E35/$E$92</f>
        <v>6.9422043192926058E-3</v>
      </c>
      <c r="J35" s="97">
        <f t="shared" si="1"/>
        <v>-7.1899688338044498E-2</v>
      </c>
      <c r="K35" s="94">
        <f t="shared" si="2"/>
        <v>-992</v>
      </c>
      <c r="L35" s="98">
        <f t="shared" si="4"/>
        <v>2.9309224132836969E-2</v>
      </c>
      <c r="M35" s="95">
        <f t="shared" si="3"/>
        <v>-154</v>
      </c>
      <c r="N35" s="95">
        <f t="shared" si="5"/>
        <v>0</v>
      </c>
    </row>
    <row r="36" spans="1:14">
      <c r="A36" s="99">
        <v>36</v>
      </c>
      <c r="B36" s="96" t="s">
        <v>34</v>
      </c>
      <c r="C36" s="95">
        <v>913</v>
      </c>
      <c r="D36" s="95">
        <v>764</v>
      </c>
      <c r="E36" s="95">
        <v>788</v>
      </c>
      <c r="F36" s="95"/>
      <c r="G36" s="95"/>
      <c r="H36" s="95"/>
      <c r="I36" s="97">
        <f t="shared" si="6"/>
        <v>4.2721257349492955E-4</v>
      </c>
      <c r="J36" s="97">
        <f t="shared" si="1"/>
        <v>-0.13691128148959475</v>
      </c>
      <c r="K36" s="94">
        <f t="shared" si="2"/>
        <v>-125</v>
      </c>
      <c r="L36" s="98">
        <f t="shared" si="4"/>
        <v>3.6931986054482067E-3</v>
      </c>
      <c r="M36" s="95">
        <f t="shared" si="3"/>
        <v>24</v>
      </c>
      <c r="N36" s="95">
        <f t="shared" si="5"/>
        <v>0</v>
      </c>
    </row>
    <row r="37" spans="1:14">
      <c r="A37" s="99">
        <v>37</v>
      </c>
      <c r="B37" s="96" t="s">
        <v>35</v>
      </c>
      <c r="C37" s="95">
        <v>571</v>
      </c>
      <c r="D37" s="95">
        <v>512</v>
      </c>
      <c r="E37" s="95">
        <v>517</v>
      </c>
      <c r="F37" s="95"/>
      <c r="G37" s="95"/>
      <c r="H37" s="95"/>
      <c r="I37" s="97">
        <f t="shared" si="6"/>
        <v>2.8029048286405911E-4</v>
      </c>
      <c r="J37" s="97">
        <f t="shared" si="1"/>
        <v>-9.4570928196147111E-2</v>
      </c>
      <c r="K37" s="94">
        <f t="shared" si="2"/>
        <v>-54</v>
      </c>
      <c r="L37" s="98">
        <f t="shared" si="4"/>
        <v>1.5954617975536252E-3</v>
      </c>
      <c r="M37" s="95">
        <f t="shared" si="3"/>
        <v>5</v>
      </c>
      <c r="N37" s="95">
        <f t="shared" si="5"/>
        <v>0</v>
      </c>
    </row>
    <row r="38" spans="1:14">
      <c r="A38" s="99">
        <v>38</v>
      </c>
      <c r="B38" s="96" t="s">
        <v>36</v>
      </c>
      <c r="C38" s="95">
        <v>3608</v>
      </c>
      <c r="D38" s="95">
        <v>3808</v>
      </c>
      <c r="E38" s="95">
        <v>3834</v>
      </c>
      <c r="F38" s="95"/>
      <c r="G38" s="95"/>
      <c r="H38" s="95"/>
      <c r="I38" s="97">
        <f t="shared" si="6"/>
        <v>2.0785951862684771E-3</v>
      </c>
      <c r="J38" s="97">
        <f t="shared" si="1"/>
        <v>6.2638580931263857E-2</v>
      </c>
      <c r="K38" s="94">
        <f t="shared" si="2"/>
        <v>226</v>
      </c>
      <c r="L38" s="98">
        <f t="shared" si="4"/>
        <v>-6.6773030786503578E-3</v>
      </c>
      <c r="M38" s="95">
        <f t="shared" si="3"/>
        <v>26</v>
      </c>
      <c r="N38" s="95">
        <f t="shared" si="5"/>
        <v>0</v>
      </c>
    </row>
    <row r="39" spans="1:14">
      <c r="A39" s="99">
        <v>39</v>
      </c>
      <c r="B39" s="96" t="s">
        <v>37</v>
      </c>
      <c r="C39" s="95">
        <v>115</v>
      </c>
      <c r="D39" s="95">
        <v>105</v>
      </c>
      <c r="E39" s="95">
        <v>106</v>
      </c>
      <c r="F39" s="95"/>
      <c r="G39" s="95"/>
      <c r="H39" s="95"/>
      <c r="I39" s="97">
        <f t="shared" si="6"/>
        <v>5.7467681206170726E-5</v>
      </c>
      <c r="J39" s="97">
        <f t="shared" si="1"/>
        <v>-7.8260869565217397E-2</v>
      </c>
      <c r="K39" s="94">
        <f t="shared" si="2"/>
        <v>-9</v>
      </c>
      <c r="L39" s="98">
        <f t="shared" si="4"/>
        <v>2.6591029959227087E-4</v>
      </c>
      <c r="M39" s="95">
        <f t="shared" si="3"/>
        <v>1</v>
      </c>
      <c r="N39" s="95">
        <f t="shared" si="5"/>
        <v>0</v>
      </c>
    </row>
    <row r="40" spans="1:14">
      <c r="A40" s="99">
        <v>41</v>
      </c>
      <c r="B40" s="96" t="s">
        <v>38</v>
      </c>
      <c r="C40" s="95">
        <v>133550</v>
      </c>
      <c r="D40" s="95">
        <v>97112</v>
      </c>
      <c r="E40" s="95">
        <v>94118</v>
      </c>
      <c r="F40" s="95"/>
      <c r="G40" s="95"/>
      <c r="H40" s="95"/>
      <c r="I40" s="97">
        <f t="shared" si="6"/>
        <v>5.1025879431720531E-2</v>
      </c>
      <c r="J40" s="97">
        <f t="shared" si="1"/>
        <v>-0.29526020217147136</v>
      </c>
      <c r="K40" s="94">
        <f t="shared" si="2"/>
        <v>-39432</v>
      </c>
      <c r="L40" s="98">
        <f t="shared" si="4"/>
        <v>1.1650416592802695</v>
      </c>
      <c r="M40" s="95">
        <f t="shared" si="3"/>
        <v>-2994</v>
      </c>
      <c r="N40" s="95">
        <f t="shared" si="5"/>
        <v>0</v>
      </c>
    </row>
    <row r="41" spans="1:14">
      <c r="A41" s="99">
        <v>42</v>
      </c>
      <c r="B41" s="96" t="s">
        <v>39</v>
      </c>
      <c r="C41" s="95">
        <v>15379</v>
      </c>
      <c r="D41" s="95">
        <v>12073</v>
      </c>
      <c r="E41" s="95">
        <v>12003</v>
      </c>
      <c r="F41" s="95"/>
      <c r="G41" s="95"/>
      <c r="H41" s="95"/>
      <c r="I41" s="97">
        <f t="shared" si="6"/>
        <v>6.5074016746949738E-3</v>
      </c>
      <c r="J41" s="97">
        <f t="shared" si="1"/>
        <v>-0.21952012484556863</v>
      </c>
      <c r="K41" s="94">
        <f t="shared" si="2"/>
        <v>-3376</v>
      </c>
      <c r="L41" s="98">
        <f t="shared" si="4"/>
        <v>9.9745907935945163E-2</v>
      </c>
      <c r="M41" s="95">
        <f t="shared" si="3"/>
        <v>-70</v>
      </c>
      <c r="N41" s="95">
        <f t="shared" si="5"/>
        <v>0</v>
      </c>
    </row>
    <row r="42" spans="1:14">
      <c r="A42" s="99">
        <v>43</v>
      </c>
      <c r="B42" s="96" t="s">
        <v>40</v>
      </c>
      <c r="C42" s="95">
        <v>57710</v>
      </c>
      <c r="D42" s="95">
        <v>53654</v>
      </c>
      <c r="E42" s="95">
        <v>53164</v>
      </c>
      <c r="F42" s="95"/>
      <c r="G42" s="95"/>
      <c r="H42" s="95"/>
      <c r="I42" s="97">
        <f t="shared" si="6"/>
        <v>2.8822752864574155E-2</v>
      </c>
      <c r="J42" s="97">
        <f t="shared" si="1"/>
        <v>-7.8773176225957378E-2</v>
      </c>
      <c r="K42" s="94">
        <f t="shared" si="2"/>
        <v>-4546</v>
      </c>
      <c r="L42" s="98">
        <f t="shared" si="4"/>
        <v>0.13431424688294039</v>
      </c>
      <c r="M42" s="95">
        <f t="shared" si="3"/>
        <v>-490</v>
      </c>
      <c r="N42" s="95">
        <f t="shared" si="5"/>
        <v>0</v>
      </c>
    </row>
    <row r="43" spans="1:14">
      <c r="A43" s="99">
        <v>45</v>
      </c>
      <c r="B43" s="96" t="s">
        <v>41</v>
      </c>
      <c r="C43" s="95">
        <v>54986</v>
      </c>
      <c r="D43" s="95">
        <v>56177</v>
      </c>
      <c r="E43" s="95">
        <v>56099</v>
      </c>
      <c r="F43" s="95"/>
      <c r="G43" s="95"/>
      <c r="H43" s="95"/>
      <c r="I43" s="97">
        <f t="shared" si="6"/>
        <v>3.0413957056461997E-2</v>
      </c>
      <c r="J43" s="97">
        <f t="shared" si="1"/>
        <v>2.0241516022260212E-2</v>
      </c>
      <c r="K43" s="94">
        <f t="shared" si="2"/>
        <v>1113</v>
      </c>
      <c r="L43" s="98">
        <f t="shared" si="4"/>
        <v>-3.288424038291083E-2</v>
      </c>
      <c r="M43" s="95">
        <f t="shared" si="3"/>
        <v>-78</v>
      </c>
      <c r="N43" s="95">
        <f t="shared" si="5"/>
        <v>0</v>
      </c>
    </row>
    <row r="44" spans="1:14">
      <c r="A44" s="99">
        <v>46</v>
      </c>
      <c r="B44" s="96" t="s">
        <v>42</v>
      </c>
      <c r="C44" s="95">
        <v>138846</v>
      </c>
      <c r="D44" s="95">
        <v>140762</v>
      </c>
      <c r="E44" s="95">
        <v>140483</v>
      </c>
      <c r="F44" s="95"/>
      <c r="G44" s="95"/>
      <c r="H44" s="95"/>
      <c r="I44" s="97">
        <f t="shared" si="6"/>
        <v>7.6162568480061157E-2</v>
      </c>
      <c r="J44" s="97">
        <f t="shared" si="1"/>
        <v>1.1790040764588105E-2</v>
      </c>
      <c r="K44" s="94">
        <f t="shared" si="2"/>
        <v>1637</v>
      </c>
      <c r="L44" s="98">
        <f t="shared" si="4"/>
        <v>-4.8366128936949714E-2</v>
      </c>
      <c r="M44" s="95">
        <f t="shared" si="3"/>
        <v>-279</v>
      </c>
      <c r="N44" s="95">
        <f t="shared" si="5"/>
        <v>0</v>
      </c>
    </row>
    <row r="45" spans="1:14">
      <c r="A45" s="99">
        <v>47</v>
      </c>
      <c r="B45" s="96" t="s">
        <v>43</v>
      </c>
      <c r="C45" s="95">
        <v>321853</v>
      </c>
      <c r="D45" s="95">
        <v>322095</v>
      </c>
      <c r="E45" s="95">
        <v>321888</v>
      </c>
      <c r="F45" s="95"/>
      <c r="G45" s="95"/>
      <c r="H45" s="95"/>
      <c r="I45" s="97">
        <f t="shared" si="6"/>
        <v>0.17451091479331965</v>
      </c>
      <c r="J45" s="97">
        <f t="shared" si="1"/>
        <v>1.0874529676591488E-4</v>
      </c>
      <c r="K45" s="94">
        <f t="shared" si="2"/>
        <v>35</v>
      </c>
      <c r="L45" s="98">
        <f t="shared" si="4"/>
        <v>-1.0340956095254978E-3</v>
      </c>
      <c r="M45" s="95">
        <f t="shared" si="3"/>
        <v>-207</v>
      </c>
      <c r="N45" s="95">
        <f t="shared" si="5"/>
        <v>0</v>
      </c>
    </row>
    <row r="46" spans="1:14">
      <c r="A46" s="99">
        <v>49</v>
      </c>
      <c r="B46" s="96" t="s">
        <v>44</v>
      </c>
      <c r="C46" s="95">
        <v>125232</v>
      </c>
      <c r="D46" s="95">
        <v>130963</v>
      </c>
      <c r="E46" s="95">
        <v>130779</v>
      </c>
      <c r="F46" s="95"/>
      <c r="G46" s="95"/>
      <c r="H46" s="95"/>
      <c r="I46" s="97">
        <f t="shared" si="6"/>
        <v>7.0901564910016993E-2</v>
      </c>
      <c r="J46" s="97">
        <f t="shared" si="1"/>
        <v>4.4293790724415485E-2</v>
      </c>
      <c r="K46" s="94">
        <f t="shared" si="2"/>
        <v>5547</v>
      </c>
      <c r="L46" s="98">
        <f t="shared" si="4"/>
        <v>-0.16388938131536962</v>
      </c>
      <c r="M46" s="95">
        <f t="shared" si="3"/>
        <v>-184</v>
      </c>
      <c r="N46" s="95">
        <f t="shared" si="5"/>
        <v>0</v>
      </c>
    </row>
    <row r="47" spans="1:14">
      <c r="A47" s="99">
        <v>50</v>
      </c>
      <c r="B47" s="96" t="s">
        <v>45</v>
      </c>
      <c r="C47" s="95">
        <v>2996</v>
      </c>
      <c r="D47" s="95">
        <v>3024</v>
      </c>
      <c r="E47" s="95">
        <v>3228</v>
      </c>
      <c r="F47" s="95"/>
      <c r="G47" s="95"/>
      <c r="H47" s="95"/>
      <c r="I47" s="97">
        <f t="shared" si="6"/>
        <v>1.7500535371086708E-3</v>
      </c>
      <c r="J47" s="97">
        <f t="shared" si="1"/>
        <v>7.7436582109479304E-2</v>
      </c>
      <c r="K47" s="94">
        <f t="shared" si="2"/>
        <v>232</v>
      </c>
      <c r="L47" s="98">
        <f t="shared" si="4"/>
        <v>-6.8545766117118715E-3</v>
      </c>
      <c r="M47" s="95">
        <f t="shared" si="3"/>
        <v>204</v>
      </c>
      <c r="N47" s="95">
        <f t="shared" si="5"/>
        <v>0</v>
      </c>
    </row>
    <row r="48" spans="1:14">
      <c r="A48" s="99">
        <v>51</v>
      </c>
      <c r="B48" s="96" t="s">
        <v>46</v>
      </c>
      <c r="C48" s="95">
        <v>282</v>
      </c>
      <c r="D48" s="95">
        <v>298</v>
      </c>
      <c r="E48" s="95">
        <v>301</v>
      </c>
      <c r="F48" s="95"/>
      <c r="G48" s="95"/>
      <c r="H48" s="95"/>
      <c r="I48" s="97">
        <f t="shared" si="6"/>
        <v>1.6318652870808857E-4</v>
      </c>
      <c r="J48" s="97">
        <f t="shared" si="1"/>
        <v>6.7375886524822695E-2</v>
      </c>
      <c r="K48" s="94">
        <f t="shared" si="2"/>
        <v>19</v>
      </c>
      <c r="L48" s="98">
        <f t="shared" si="4"/>
        <v>-5.6136618802812735E-4</v>
      </c>
      <c r="M48" s="95">
        <f t="shared" si="3"/>
        <v>3</v>
      </c>
      <c r="N48" s="95">
        <f t="shared" si="5"/>
        <v>0</v>
      </c>
    </row>
    <row r="49" spans="1:14">
      <c r="A49" s="99">
        <v>52</v>
      </c>
      <c r="B49" s="96" t="s">
        <v>47</v>
      </c>
      <c r="C49" s="95">
        <v>18688</v>
      </c>
      <c r="D49" s="95">
        <v>18604</v>
      </c>
      <c r="E49" s="95">
        <v>18619</v>
      </c>
      <c r="F49" s="95"/>
      <c r="G49" s="95"/>
      <c r="H49" s="95"/>
      <c r="I49" s="97">
        <f t="shared" si="6"/>
        <v>1.0094252418657478E-2</v>
      </c>
      <c r="J49" s="97">
        <f t="shared" si="1"/>
        <v>-3.6922089041095891E-3</v>
      </c>
      <c r="K49" s="94">
        <f t="shared" si="2"/>
        <v>-69</v>
      </c>
      <c r="L49" s="98">
        <f t="shared" si="4"/>
        <v>2.0386456302074101E-3</v>
      </c>
      <c r="M49" s="95">
        <f t="shared" si="3"/>
        <v>15</v>
      </c>
      <c r="N49" s="95">
        <f t="shared" si="5"/>
        <v>0</v>
      </c>
    </row>
    <row r="50" spans="1:14">
      <c r="A50" s="99">
        <v>53</v>
      </c>
      <c r="B50" s="96" t="s">
        <v>48</v>
      </c>
      <c r="C50" s="95">
        <v>2932</v>
      </c>
      <c r="D50" s="95">
        <v>3083</v>
      </c>
      <c r="E50" s="95">
        <v>3079</v>
      </c>
      <c r="F50" s="95"/>
      <c r="G50" s="95"/>
      <c r="H50" s="95"/>
      <c r="I50" s="97">
        <f t="shared" si="6"/>
        <v>1.6692734946584875E-3</v>
      </c>
      <c r="J50" s="97">
        <f t="shared" si="1"/>
        <v>5.0136425648021829E-2</v>
      </c>
      <c r="K50" s="94">
        <f t="shared" si="2"/>
        <v>147</v>
      </c>
      <c r="L50" s="98">
        <f t="shared" si="4"/>
        <v>-4.3432015600070907E-3</v>
      </c>
      <c r="M50" s="95">
        <f t="shared" si="3"/>
        <v>-4</v>
      </c>
      <c r="N50" s="95">
        <f t="shared" si="5"/>
        <v>0</v>
      </c>
    </row>
    <row r="51" spans="1:14">
      <c r="A51" s="99">
        <v>55</v>
      </c>
      <c r="B51" s="96" t="s">
        <v>49</v>
      </c>
      <c r="C51" s="95">
        <v>19460</v>
      </c>
      <c r="D51" s="95">
        <v>19752</v>
      </c>
      <c r="E51" s="95">
        <v>20330</v>
      </c>
      <c r="F51" s="95"/>
      <c r="G51" s="95"/>
      <c r="H51" s="95"/>
      <c r="I51" s="97">
        <f t="shared" si="6"/>
        <v>1.102186753699482E-2</v>
      </c>
      <c r="J51" s="97">
        <f t="shared" si="1"/>
        <v>4.4707091469681395E-2</v>
      </c>
      <c r="K51" s="94">
        <f t="shared" si="2"/>
        <v>870</v>
      </c>
      <c r="L51" s="98">
        <f t="shared" si="4"/>
        <v>-2.5704662293919517E-2</v>
      </c>
      <c r="M51" s="95">
        <f t="shared" si="3"/>
        <v>578</v>
      </c>
      <c r="N51" s="95">
        <f t="shared" si="5"/>
        <v>0</v>
      </c>
    </row>
    <row r="52" spans="1:14">
      <c r="A52" s="99">
        <v>56</v>
      </c>
      <c r="B52" s="96" t="s">
        <v>50</v>
      </c>
      <c r="C52" s="95">
        <v>118537</v>
      </c>
      <c r="D52" s="95">
        <v>121391</v>
      </c>
      <c r="E52" s="95">
        <v>120282</v>
      </c>
      <c r="F52" s="95"/>
      <c r="G52" s="95"/>
      <c r="H52" s="95"/>
      <c r="I52" s="97">
        <f t="shared" si="6"/>
        <v>6.521063802679837E-2</v>
      </c>
      <c r="J52" s="97">
        <f t="shared" si="1"/>
        <v>1.4721141921931549E-2</v>
      </c>
      <c r="K52" s="94">
        <f t="shared" si="2"/>
        <v>1745</v>
      </c>
      <c r="L52" s="98">
        <f t="shared" si="4"/>
        <v>-5.1557052532056967E-2</v>
      </c>
      <c r="M52" s="95">
        <f t="shared" si="3"/>
        <v>-1109</v>
      </c>
      <c r="N52" s="95">
        <f t="shared" si="5"/>
        <v>0</v>
      </c>
    </row>
    <row r="53" spans="1:14">
      <c r="A53" s="99">
        <v>58</v>
      </c>
      <c r="B53" s="96" t="s">
        <v>51</v>
      </c>
      <c r="C53" s="95">
        <v>2643</v>
      </c>
      <c r="D53" s="95">
        <v>2706</v>
      </c>
      <c r="E53" s="95">
        <v>2722</v>
      </c>
      <c r="F53" s="95"/>
      <c r="G53" s="95"/>
      <c r="H53" s="95"/>
      <c r="I53" s="97">
        <f t="shared" si="6"/>
        <v>1.4757266815395918E-3</v>
      </c>
      <c r="J53" s="97">
        <f t="shared" si="1"/>
        <v>2.9890276201286418E-2</v>
      </c>
      <c r="K53" s="94">
        <f t="shared" si="2"/>
        <v>79</v>
      </c>
      <c r="L53" s="98">
        <f t="shared" si="4"/>
        <v>-2.3341015186432667E-3</v>
      </c>
      <c r="M53" s="95">
        <f t="shared" si="3"/>
        <v>16</v>
      </c>
      <c r="N53" s="95">
        <f t="shared" si="5"/>
        <v>0</v>
      </c>
    </row>
    <row r="54" spans="1:14">
      <c r="A54" s="99">
        <v>59</v>
      </c>
      <c r="B54" s="96" t="s">
        <v>52</v>
      </c>
      <c r="C54" s="95">
        <v>2095</v>
      </c>
      <c r="D54" s="95">
        <v>2133</v>
      </c>
      <c r="E54" s="95">
        <v>2101</v>
      </c>
      <c r="F54" s="95"/>
      <c r="G54" s="95"/>
      <c r="H54" s="95"/>
      <c r="I54" s="97">
        <f t="shared" si="6"/>
        <v>1.1390528133411763E-3</v>
      </c>
      <c r="J54" s="97">
        <f t="shared" si="1"/>
        <v>2.8639618138424821E-3</v>
      </c>
      <c r="K54" s="94">
        <f t="shared" si="2"/>
        <v>6</v>
      </c>
      <c r="L54" s="98">
        <f t="shared" si="4"/>
        <v>-1.7727353306151391E-4</v>
      </c>
      <c r="M54" s="95">
        <f t="shared" si="3"/>
        <v>-32</v>
      </c>
      <c r="N54" s="95">
        <f t="shared" si="5"/>
        <v>0</v>
      </c>
    </row>
    <row r="55" spans="1:14">
      <c r="A55" s="99">
        <v>60</v>
      </c>
      <c r="B55" s="96" t="s">
        <v>53</v>
      </c>
      <c r="C55" s="95">
        <v>749</v>
      </c>
      <c r="D55" s="95">
        <v>741</v>
      </c>
      <c r="E55" s="95">
        <v>736</v>
      </c>
      <c r="F55" s="95"/>
      <c r="G55" s="95"/>
      <c r="H55" s="95"/>
      <c r="I55" s="97">
        <f t="shared" si="6"/>
        <v>3.9902088082775149E-4</v>
      </c>
      <c r="J55" s="97">
        <f t="shared" si="1"/>
        <v>-1.7356475300400534E-2</v>
      </c>
      <c r="K55" s="94">
        <f t="shared" si="2"/>
        <v>-13</v>
      </c>
      <c r="L55" s="98">
        <f t="shared" si="4"/>
        <v>3.8409265496661349E-4</v>
      </c>
      <c r="M55" s="95">
        <f t="shared" si="3"/>
        <v>-5</v>
      </c>
      <c r="N55" s="95">
        <f t="shared" si="5"/>
        <v>0</v>
      </c>
    </row>
    <row r="56" spans="1:14">
      <c r="A56" s="99">
        <v>61</v>
      </c>
      <c r="B56" s="96" t="s">
        <v>54</v>
      </c>
      <c r="C56" s="95">
        <v>3039</v>
      </c>
      <c r="D56" s="95">
        <v>3003</v>
      </c>
      <c r="E56" s="95">
        <v>2977</v>
      </c>
      <c r="F56" s="95"/>
      <c r="G56" s="95"/>
      <c r="H56" s="95"/>
      <c r="I56" s="97">
        <f t="shared" si="6"/>
        <v>1.6139744051959458E-3</v>
      </c>
      <c r="J56" s="97">
        <f t="shared" si="1"/>
        <v>-2.0401447844685752E-2</v>
      </c>
      <c r="K56" s="94">
        <f t="shared" si="2"/>
        <v>-62</v>
      </c>
      <c r="L56" s="98">
        <f t="shared" si="4"/>
        <v>1.8318265083023106E-3</v>
      </c>
      <c r="M56" s="95">
        <f t="shared" si="3"/>
        <v>-26</v>
      </c>
      <c r="N56" s="95">
        <f t="shared" si="5"/>
        <v>0</v>
      </c>
    </row>
    <row r="57" spans="1:14">
      <c r="A57" s="99">
        <v>62</v>
      </c>
      <c r="B57" s="96" t="s">
        <v>55</v>
      </c>
      <c r="C57" s="95">
        <v>8939</v>
      </c>
      <c r="D57" s="95">
        <v>9839</v>
      </c>
      <c r="E57" s="95">
        <v>9883</v>
      </c>
      <c r="F57" s="95"/>
      <c r="G57" s="95"/>
      <c r="H57" s="95"/>
      <c r="I57" s="97">
        <f t="shared" si="6"/>
        <v>5.3580480505715598E-3</v>
      </c>
      <c r="J57" s="97">
        <f t="shared" si="1"/>
        <v>0.10560465376440317</v>
      </c>
      <c r="K57" s="94">
        <f t="shared" si="2"/>
        <v>944</v>
      </c>
      <c r="L57" s="98">
        <f t="shared" si="4"/>
        <v>-2.7891035868344856E-2</v>
      </c>
      <c r="M57" s="95">
        <f t="shared" si="3"/>
        <v>44</v>
      </c>
      <c r="N57" s="95">
        <f t="shared" si="5"/>
        <v>0</v>
      </c>
    </row>
    <row r="58" spans="1:14">
      <c r="A58" s="99">
        <v>63</v>
      </c>
      <c r="B58" s="96" t="s">
        <v>56</v>
      </c>
      <c r="C58" s="95">
        <v>1848</v>
      </c>
      <c r="D58" s="95">
        <v>1853</v>
      </c>
      <c r="E58" s="95">
        <v>1852</v>
      </c>
      <c r="F58" s="95"/>
      <c r="G58" s="95"/>
      <c r="H58" s="95"/>
      <c r="I58" s="97">
        <f t="shared" si="6"/>
        <v>1.0040579773002659E-3</v>
      </c>
      <c r="J58" s="97">
        <f t="shared" si="1"/>
        <v>2.1645021645021645E-3</v>
      </c>
      <c r="K58" s="94">
        <f t="shared" si="2"/>
        <v>4</v>
      </c>
      <c r="L58" s="98">
        <f t="shared" si="4"/>
        <v>-1.1818235537434261E-4</v>
      </c>
      <c r="M58" s="95">
        <f t="shared" si="3"/>
        <v>-1</v>
      </c>
      <c r="N58" s="95">
        <f t="shared" si="5"/>
        <v>0</v>
      </c>
    </row>
    <row r="59" spans="1:14">
      <c r="A59" s="99">
        <v>64</v>
      </c>
      <c r="B59" s="96" t="s">
        <v>57</v>
      </c>
      <c r="C59" s="95">
        <v>7201</v>
      </c>
      <c r="D59" s="95">
        <v>7096</v>
      </c>
      <c r="E59" s="95">
        <v>7093</v>
      </c>
      <c r="F59" s="95"/>
      <c r="G59" s="95"/>
      <c r="H59" s="95"/>
      <c r="I59" s="97">
        <f t="shared" si="6"/>
        <v>3.8454553093902732E-3</v>
      </c>
      <c r="J59" s="97">
        <f t="shared" si="1"/>
        <v>-1.4997916955978336E-2</v>
      </c>
      <c r="K59" s="94">
        <f t="shared" si="2"/>
        <v>-108</v>
      </c>
      <c r="L59" s="98">
        <f t="shared" si="4"/>
        <v>3.1909235951072504E-3</v>
      </c>
      <c r="M59" s="95">
        <f t="shared" si="3"/>
        <v>-3</v>
      </c>
      <c r="N59" s="95">
        <f t="shared" si="5"/>
        <v>0</v>
      </c>
    </row>
    <row r="60" spans="1:14">
      <c r="A60" s="99">
        <v>65</v>
      </c>
      <c r="B60" s="96" t="s">
        <v>58</v>
      </c>
      <c r="C60" s="95">
        <v>3732</v>
      </c>
      <c r="D60" s="95">
        <v>3573</v>
      </c>
      <c r="E60" s="95">
        <v>3555</v>
      </c>
      <c r="F60" s="95"/>
      <c r="G60" s="95"/>
      <c r="H60" s="95"/>
      <c r="I60" s="97">
        <f t="shared" si="6"/>
        <v>1.9273359121503484E-3</v>
      </c>
      <c r="J60" s="97">
        <f t="shared" si="1"/>
        <v>-4.7427652733118969E-2</v>
      </c>
      <c r="K60" s="94">
        <f t="shared" si="2"/>
        <v>-177</v>
      </c>
      <c r="L60" s="98">
        <f t="shared" si="4"/>
        <v>5.2295692253146609E-3</v>
      </c>
      <c r="M60" s="95">
        <f t="shared" si="3"/>
        <v>-18</v>
      </c>
      <c r="N60" s="95">
        <f t="shared" si="5"/>
        <v>0</v>
      </c>
    </row>
    <row r="61" spans="1:14">
      <c r="A61" s="99">
        <v>66</v>
      </c>
      <c r="B61" s="96" t="s">
        <v>59</v>
      </c>
      <c r="C61" s="95">
        <v>11953</v>
      </c>
      <c r="D61" s="95">
        <v>12242</v>
      </c>
      <c r="E61" s="95">
        <v>12239</v>
      </c>
      <c r="F61" s="95"/>
      <c r="G61" s="95"/>
      <c r="H61" s="95"/>
      <c r="I61" s="97">
        <f t="shared" si="6"/>
        <v>6.6353485875690899E-3</v>
      </c>
      <c r="J61" s="97">
        <f t="shared" si="1"/>
        <v>2.3927047603112189E-2</v>
      </c>
      <c r="K61" s="94">
        <f t="shared" si="2"/>
        <v>286</v>
      </c>
      <c r="L61" s="98">
        <f t="shared" si="4"/>
        <v>-8.4500384092654965E-3</v>
      </c>
      <c r="M61" s="95">
        <f t="shared" si="3"/>
        <v>-3</v>
      </c>
      <c r="N61" s="95">
        <f t="shared" si="5"/>
        <v>0</v>
      </c>
    </row>
    <row r="62" spans="1:14">
      <c r="A62" s="99">
        <v>68</v>
      </c>
      <c r="B62" s="96" t="s">
        <v>60</v>
      </c>
      <c r="C62" s="95">
        <v>60963</v>
      </c>
      <c r="D62" s="95">
        <v>63005</v>
      </c>
      <c r="E62" s="95">
        <v>62826</v>
      </c>
      <c r="F62" s="95"/>
      <c r="G62" s="95"/>
      <c r="H62" s="95"/>
      <c r="I62" s="97">
        <f t="shared" si="6"/>
        <v>3.4060986221310208E-2</v>
      </c>
      <c r="J62" s="97">
        <f t="shared" si="1"/>
        <v>3.0559519708675754E-2</v>
      </c>
      <c r="K62" s="94">
        <f t="shared" si="2"/>
        <v>1863</v>
      </c>
      <c r="L62" s="98">
        <f t="shared" si="4"/>
        <v>-5.5043432015600073E-2</v>
      </c>
      <c r="M62" s="95">
        <f t="shared" si="3"/>
        <v>-179</v>
      </c>
      <c r="N62" s="95">
        <f t="shared" si="5"/>
        <v>0</v>
      </c>
    </row>
    <row r="63" spans="1:14">
      <c r="A63" s="99">
        <v>69</v>
      </c>
      <c r="B63" s="96" t="s">
        <v>61</v>
      </c>
      <c r="C63" s="95">
        <v>50256</v>
      </c>
      <c r="D63" s="95">
        <v>51693</v>
      </c>
      <c r="E63" s="95">
        <v>51574</v>
      </c>
      <c r="F63" s="95"/>
      <c r="G63" s="95"/>
      <c r="H63" s="95"/>
      <c r="I63" s="97">
        <f t="shared" si="6"/>
        <v>2.7960737646481597E-2</v>
      </c>
      <c r="J63" s="97">
        <f t="shared" si="1"/>
        <v>2.6225724291626871E-2</v>
      </c>
      <c r="K63" s="94">
        <f t="shared" si="2"/>
        <v>1318</v>
      </c>
      <c r="L63" s="98">
        <f t="shared" si="4"/>
        <v>-3.8941086095845893E-2</v>
      </c>
      <c r="M63" s="95">
        <f t="shared" si="3"/>
        <v>-119</v>
      </c>
      <c r="N63" s="95">
        <f t="shared" si="5"/>
        <v>0</v>
      </c>
    </row>
    <row r="64" spans="1:14">
      <c r="A64" s="99">
        <v>70</v>
      </c>
      <c r="B64" s="96" t="s">
        <v>62</v>
      </c>
      <c r="C64" s="95">
        <v>20078</v>
      </c>
      <c r="D64" s="95">
        <v>19512</v>
      </c>
      <c r="E64" s="95">
        <v>19416</v>
      </c>
      <c r="F64" s="95"/>
      <c r="G64" s="95"/>
      <c r="H64" s="95"/>
      <c r="I64" s="97">
        <f t="shared" si="6"/>
        <v>1.0526344323575574E-2</v>
      </c>
      <c r="J64" s="97">
        <f t="shared" si="1"/>
        <v>-3.2971411495168843E-2</v>
      </c>
      <c r="K64" s="94">
        <f t="shared" si="2"/>
        <v>-662</v>
      </c>
      <c r="L64" s="98">
        <f t="shared" si="4"/>
        <v>1.9559179814453702E-2</v>
      </c>
      <c r="M64" s="95">
        <f t="shared" si="3"/>
        <v>-96</v>
      </c>
      <c r="N64" s="95">
        <f t="shared" si="5"/>
        <v>0</v>
      </c>
    </row>
    <row r="65" spans="1:14">
      <c r="A65" s="99">
        <v>71</v>
      </c>
      <c r="B65" s="96" t="s">
        <v>63</v>
      </c>
      <c r="C65" s="95">
        <v>25069</v>
      </c>
      <c r="D65" s="95">
        <v>24503</v>
      </c>
      <c r="E65" s="95">
        <v>24378</v>
      </c>
      <c r="F65" s="95"/>
      <c r="G65" s="95"/>
      <c r="H65" s="95"/>
      <c r="I65" s="97">
        <f t="shared" si="6"/>
        <v>1.3216482381547453E-2</v>
      </c>
      <c r="J65" s="97">
        <f t="shared" si="1"/>
        <v>-2.7563923570944195E-2</v>
      </c>
      <c r="K65" s="94">
        <f t="shared" si="2"/>
        <v>-691</v>
      </c>
      <c r="L65" s="98">
        <f t="shared" si="4"/>
        <v>2.0416001890917686E-2</v>
      </c>
      <c r="M65" s="95">
        <f t="shared" si="3"/>
        <v>-125</v>
      </c>
      <c r="N65" s="95">
        <f t="shared" si="5"/>
        <v>0</v>
      </c>
    </row>
    <row r="66" spans="1:14">
      <c r="A66" s="99">
        <v>72</v>
      </c>
      <c r="B66" s="96" t="s">
        <v>64</v>
      </c>
      <c r="C66" s="95">
        <v>917</v>
      </c>
      <c r="D66" s="95">
        <v>944</v>
      </c>
      <c r="E66" s="95">
        <v>944</v>
      </c>
      <c r="F66" s="95"/>
      <c r="G66" s="95"/>
      <c r="H66" s="95"/>
      <c r="I66" s="97">
        <f t="shared" si="6"/>
        <v>5.1178765149646386E-4</v>
      </c>
      <c r="J66" s="97">
        <f t="shared" si="1"/>
        <v>2.9443838604143947E-2</v>
      </c>
      <c r="K66" s="94">
        <f t="shared" si="2"/>
        <v>27</v>
      </c>
      <c r="L66" s="98">
        <f t="shared" si="4"/>
        <v>-7.977308987768126E-4</v>
      </c>
      <c r="M66" s="95">
        <f t="shared" si="3"/>
        <v>0</v>
      </c>
      <c r="N66" s="95">
        <f t="shared" si="5"/>
        <v>0</v>
      </c>
    </row>
    <row r="67" spans="1:14">
      <c r="A67" s="99">
        <v>73</v>
      </c>
      <c r="B67" s="96" t="s">
        <v>65</v>
      </c>
      <c r="C67" s="95">
        <v>7385</v>
      </c>
      <c r="D67" s="95">
        <v>7165</v>
      </c>
      <c r="E67" s="95">
        <v>7108</v>
      </c>
      <c r="F67" s="95"/>
      <c r="G67" s="95"/>
      <c r="H67" s="95"/>
      <c r="I67" s="97">
        <f t="shared" ref="I67:I92" si="7">E67/$E$92</f>
        <v>3.8535875284288826E-3</v>
      </c>
      <c r="J67" s="97">
        <f t="shared" ref="J67:J90" si="8">(E67-C67)/C67</f>
        <v>-3.7508463100880164E-2</v>
      </c>
      <c r="K67" s="94">
        <f t="shared" ref="K67:K90" si="9">E67-C67</f>
        <v>-277</v>
      </c>
      <c r="L67" s="98">
        <f t="shared" si="4"/>
        <v>8.1841281096732259E-3</v>
      </c>
      <c r="M67" s="95">
        <f t="shared" ref="M67:M90" si="10">E67-D67</f>
        <v>-57</v>
      </c>
      <c r="N67" s="95">
        <f t="shared" si="5"/>
        <v>0</v>
      </c>
    </row>
    <row r="68" spans="1:14">
      <c r="A68" s="99">
        <v>74</v>
      </c>
      <c r="B68" s="96" t="s">
        <v>66</v>
      </c>
      <c r="C68" s="95">
        <v>9016</v>
      </c>
      <c r="D68" s="95">
        <v>9097</v>
      </c>
      <c r="E68" s="95">
        <v>9066</v>
      </c>
      <c r="F68" s="95"/>
      <c r="G68" s="95"/>
      <c r="H68" s="95"/>
      <c r="I68" s="97">
        <f t="shared" si="7"/>
        <v>4.9151131869353193E-3</v>
      </c>
      <c r="J68" s="97">
        <f t="shared" si="8"/>
        <v>5.5456965394853593E-3</v>
      </c>
      <c r="K68" s="94">
        <f t="shared" si="9"/>
        <v>50</v>
      </c>
      <c r="L68" s="98">
        <f t="shared" ref="L68:L92" si="11">K68/$K$92</f>
        <v>-1.4772794421792827E-3</v>
      </c>
      <c r="M68" s="95">
        <f t="shared" si="10"/>
        <v>-31</v>
      </c>
      <c r="N68" s="95">
        <f t="shared" ref="N68:N92" si="12">H68-G68</f>
        <v>0</v>
      </c>
    </row>
    <row r="69" spans="1:14">
      <c r="A69" s="99">
        <v>75</v>
      </c>
      <c r="B69" s="96" t="s">
        <v>67</v>
      </c>
      <c r="C69" s="95">
        <v>2623</v>
      </c>
      <c r="D69" s="95">
        <v>2803</v>
      </c>
      <c r="E69" s="95">
        <v>2789</v>
      </c>
      <c r="F69" s="95"/>
      <c r="G69" s="95"/>
      <c r="H69" s="95"/>
      <c r="I69" s="97">
        <f t="shared" si="7"/>
        <v>1.5120505932453788E-3</v>
      </c>
      <c r="J69" s="97">
        <f t="shared" si="8"/>
        <v>6.328631338162409E-2</v>
      </c>
      <c r="K69" s="94">
        <f t="shared" si="9"/>
        <v>166</v>
      </c>
      <c r="L69" s="98">
        <f t="shared" si="11"/>
        <v>-4.9045677480352183E-3</v>
      </c>
      <c r="M69" s="95">
        <f t="shared" si="10"/>
        <v>-14</v>
      </c>
      <c r="N69" s="95">
        <f t="shared" si="12"/>
        <v>0</v>
      </c>
    </row>
    <row r="70" spans="1:14">
      <c r="A70" s="99">
        <v>77</v>
      </c>
      <c r="B70" s="96" t="s">
        <v>68</v>
      </c>
      <c r="C70" s="95">
        <v>5921</v>
      </c>
      <c r="D70" s="95">
        <v>5691</v>
      </c>
      <c r="E70" s="95">
        <v>5723</v>
      </c>
      <c r="F70" s="95"/>
      <c r="G70" s="95"/>
      <c r="H70" s="95"/>
      <c r="I70" s="97">
        <f t="shared" si="7"/>
        <v>3.1027126371973119E-3</v>
      </c>
      <c r="J70" s="97">
        <f t="shared" si="8"/>
        <v>-3.3440297247086644E-2</v>
      </c>
      <c r="K70" s="94">
        <f t="shared" si="9"/>
        <v>-198</v>
      </c>
      <c r="L70" s="98">
        <f t="shared" si="11"/>
        <v>5.8500265910299588E-3</v>
      </c>
      <c r="M70" s="95">
        <f t="shared" si="10"/>
        <v>32</v>
      </c>
      <c r="N70" s="95">
        <f t="shared" si="12"/>
        <v>0</v>
      </c>
    </row>
    <row r="71" spans="1:14">
      <c r="A71" s="99">
        <v>78</v>
      </c>
      <c r="B71" s="96" t="s">
        <v>69</v>
      </c>
      <c r="C71" s="95">
        <v>1858</v>
      </c>
      <c r="D71" s="95">
        <v>2204</v>
      </c>
      <c r="E71" s="95">
        <v>2183</v>
      </c>
      <c r="F71" s="95"/>
      <c r="G71" s="95"/>
      <c r="H71" s="95"/>
      <c r="I71" s="97">
        <f t="shared" si="7"/>
        <v>1.1835089440855727E-3</v>
      </c>
      <c r="J71" s="97">
        <f t="shared" si="8"/>
        <v>0.17491926803013993</v>
      </c>
      <c r="K71" s="94">
        <f t="shared" si="9"/>
        <v>325</v>
      </c>
      <c r="L71" s="98">
        <f t="shared" si="11"/>
        <v>-9.6023163741653372E-3</v>
      </c>
      <c r="M71" s="95">
        <f t="shared" si="10"/>
        <v>-21</v>
      </c>
      <c r="N71" s="95">
        <f t="shared" si="12"/>
        <v>0</v>
      </c>
    </row>
    <row r="72" spans="1:14">
      <c r="A72" s="99">
        <v>79</v>
      </c>
      <c r="B72" s="96" t="s">
        <v>70</v>
      </c>
      <c r="C72" s="95">
        <v>8309</v>
      </c>
      <c r="D72" s="95">
        <v>8858</v>
      </c>
      <c r="E72" s="95">
        <v>8870</v>
      </c>
      <c r="F72" s="95"/>
      <c r="G72" s="95"/>
      <c r="H72" s="95"/>
      <c r="I72" s="97">
        <f t="shared" si="7"/>
        <v>4.8088521914974938E-3</v>
      </c>
      <c r="J72" s="97">
        <f t="shared" si="8"/>
        <v>6.7517150078228422E-2</v>
      </c>
      <c r="K72" s="94">
        <f t="shared" si="9"/>
        <v>561</v>
      </c>
      <c r="L72" s="98">
        <f t="shared" si="11"/>
        <v>-1.6575075341251549E-2</v>
      </c>
      <c r="M72" s="95">
        <f t="shared" si="10"/>
        <v>12</v>
      </c>
      <c r="N72" s="95">
        <f t="shared" si="12"/>
        <v>0</v>
      </c>
    </row>
    <row r="73" spans="1:14">
      <c r="A73" s="99">
        <v>80</v>
      </c>
      <c r="B73" s="96" t="s">
        <v>71</v>
      </c>
      <c r="C73" s="95">
        <v>22586</v>
      </c>
      <c r="D73" s="95">
        <v>22402</v>
      </c>
      <c r="E73" s="95">
        <v>22364</v>
      </c>
      <c r="F73" s="95"/>
      <c r="G73" s="95"/>
      <c r="H73" s="95"/>
      <c r="I73" s="97">
        <f t="shared" si="7"/>
        <v>1.2124596438630208E-2</v>
      </c>
      <c r="J73" s="97">
        <f t="shared" si="8"/>
        <v>-9.8290976711237054E-3</v>
      </c>
      <c r="K73" s="94">
        <f t="shared" si="9"/>
        <v>-222</v>
      </c>
      <c r="L73" s="98">
        <f t="shared" si="11"/>
        <v>6.5591207232760145E-3</v>
      </c>
      <c r="M73" s="95">
        <f t="shared" si="10"/>
        <v>-38</v>
      </c>
      <c r="N73" s="95">
        <f t="shared" si="12"/>
        <v>0</v>
      </c>
    </row>
    <row r="74" spans="1:14">
      <c r="A74" s="99">
        <v>81</v>
      </c>
      <c r="B74" s="96" t="s">
        <v>72</v>
      </c>
      <c r="C74" s="95">
        <v>49202</v>
      </c>
      <c r="D74" s="95">
        <v>48117</v>
      </c>
      <c r="E74" s="95">
        <v>47576</v>
      </c>
      <c r="F74" s="95"/>
      <c r="G74" s="95"/>
      <c r="H74" s="95"/>
      <c r="I74" s="97">
        <f t="shared" si="7"/>
        <v>2.5793230198724326E-2</v>
      </c>
      <c r="J74" s="97">
        <f t="shared" si="8"/>
        <v>-3.3047437096053005E-2</v>
      </c>
      <c r="K74" s="94">
        <f t="shared" si="9"/>
        <v>-1626</v>
      </c>
      <c r="L74" s="98">
        <f t="shared" si="11"/>
        <v>4.804112745967027E-2</v>
      </c>
      <c r="M74" s="95">
        <f t="shared" si="10"/>
        <v>-541</v>
      </c>
      <c r="N74" s="95">
        <f t="shared" si="12"/>
        <v>0</v>
      </c>
    </row>
    <row r="75" spans="1:14">
      <c r="A75" s="99">
        <v>82</v>
      </c>
      <c r="B75" s="96" t="s">
        <v>73</v>
      </c>
      <c r="C75" s="95">
        <v>50229</v>
      </c>
      <c r="D75" s="95">
        <v>47299</v>
      </c>
      <c r="E75" s="95">
        <v>46953</v>
      </c>
      <c r="F75" s="95"/>
      <c r="G75" s="95"/>
      <c r="H75" s="95"/>
      <c r="I75" s="97">
        <f t="shared" si="7"/>
        <v>2.5455472034654095E-2</v>
      </c>
      <c r="J75" s="97">
        <f t="shared" si="8"/>
        <v>-6.5221286507794296E-2</v>
      </c>
      <c r="K75" s="94">
        <f t="shared" si="9"/>
        <v>-3276</v>
      </c>
      <c r="L75" s="98">
        <f t="shared" si="11"/>
        <v>9.6791349051586595E-2</v>
      </c>
      <c r="M75" s="95">
        <f t="shared" si="10"/>
        <v>-346</v>
      </c>
      <c r="N75" s="95">
        <f t="shared" si="12"/>
        <v>0</v>
      </c>
    </row>
    <row r="76" spans="1:14">
      <c r="A76" s="99">
        <v>84</v>
      </c>
      <c r="B76" s="96" t="s">
        <v>74</v>
      </c>
      <c r="C76" s="95">
        <v>4161</v>
      </c>
      <c r="D76" s="95">
        <v>4766</v>
      </c>
      <c r="E76" s="95">
        <v>4764</v>
      </c>
      <c r="F76" s="95"/>
      <c r="G76" s="95"/>
      <c r="H76" s="95"/>
      <c r="I76" s="97">
        <f t="shared" si="7"/>
        <v>2.5827927666622393E-3</v>
      </c>
      <c r="J76" s="97">
        <f t="shared" si="8"/>
        <v>0.14491708723864455</v>
      </c>
      <c r="K76" s="94">
        <f t="shared" si="9"/>
        <v>603</v>
      </c>
      <c r="L76" s="98">
        <f t="shared" si="11"/>
        <v>-1.7815990072682149E-2</v>
      </c>
      <c r="M76" s="95">
        <f t="shared" si="10"/>
        <v>-2</v>
      </c>
      <c r="N76" s="95">
        <f t="shared" si="12"/>
        <v>0</v>
      </c>
    </row>
    <row r="77" spans="1:14">
      <c r="A77" s="99">
        <v>85</v>
      </c>
      <c r="B77" s="96" t="s">
        <v>75</v>
      </c>
      <c r="C77" s="95">
        <v>32190</v>
      </c>
      <c r="D77" s="95">
        <v>36910</v>
      </c>
      <c r="E77" s="95">
        <v>34297</v>
      </c>
      <c r="F77" s="95"/>
      <c r="G77" s="95"/>
      <c r="H77" s="95"/>
      <c r="I77" s="97">
        <f t="shared" si="7"/>
        <v>1.8594047757811673E-2</v>
      </c>
      <c r="J77" s="97">
        <f t="shared" si="8"/>
        <v>6.5455110282696488E-2</v>
      </c>
      <c r="K77" s="94">
        <f t="shared" si="9"/>
        <v>2107</v>
      </c>
      <c r="L77" s="98">
        <f t="shared" si="11"/>
        <v>-6.225255569343497E-2</v>
      </c>
      <c r="M77" s="95">
        <f t="shared" si="10"/>
        <v>-2613</v>
      </c>
      <c r="N77" s="95">
        <f t="shared" si="12"/>
        <v>0</v>
      </c>
    </row>
    <row r="78" spans="1:14">
      <c r="A78" s="99">
        <v>86</v>
      </c>
      <c r="B78" s="96" t="s">
        <v>76</v>
      </c>
      <c r="C78" s="95">
        <v>25411</v>
      </c>
      <c r="D78" s="95">
        <v>27823</v>
      </c>
      <c r="E78" s="95">
        <v>27907</v>
      </c>
      <c r="F78" s="95"/>
      <c r="G78" s="95"/>
      <c r="H78" s="95"/>
      <c r="I78" s="97">
        <f t="shared" si="7"/>
        <v>1.5129722447364212E-2</v>
      </c>
      <c r="J78" s="97">
        <f t="shared" si="8"/>
        <v>9.8225178072488289E-2</v>
      </c>
      <c r="K78" s="94">
        <f t="shared" si="9"/>
        <v>2496</v>
      </c>
      <c r="L78" s="98">
        <f t="shared" si="11"/>
        <v>-7.3745789753589794E-2</v>
      </c>
      <c r="M78" s="95">
        <f t="shared" si="10"/>
        <v>84</v>
      </c>
      <c r="N78" s="95">
        <f t="shared" si="12"/>
        <v>0</v>
      </c>
    </row>
    <row r="79" spans="1:14">
      <c r="A79" s="99">
        <v>87</v>
      </c>
      <c r="B79" s="96" t="s">
        <v>77</v>
      </c>
      <c r="C79" s="95">
        <v>1652</v>
      </c>
      <c r="D79" s="95">
        <v>1664</v>
      </c>
      <c r="E79" s="95">
        <v>1655</v>
      </c>
      <c r="F79" s="95"/>
      <c r="G79" s="95"/>
      <c r="H79" s="95"/>
      <c r="I79" s="97">
        <f t="shared" si="7"/>
        <v>8.9725483392653351E-4</v>
      </c>
      <c r="J79" s="97">
        <f t="shared" si="8"/>
        <v>1.8159806295399517E-3</v>
      </c>
      <c r="K79" s="94">
        <f t="shared" si="9"/>
        <v>3</v>
      </c>
      <c r="L79" s="98">
        <f t="shared" si="11"/>
        <v>-8.8636766530756955E-5</v>
      </c>
      <c r="M79" s="95">
        <f t="shared" si="10"/>
        <v>-9</v>
      </c>
      <c r="N79" s="95">
        <f t="shared" si="12"/>
        <v>0</v>
      </c>
    </row>
    <row r="80" spans="1:14">
      <c r="A80" s="99">
        <v>88</v>
      </c>
      <c r="B80" s="96" t="s">
        <v>78</v>
      </c>
      <c r="C80" s="95">
        <v>5041</v>
      </c>
      <c r="D80" s="95">
        <v>5288</v>
      </c>
      <c r="E80" s="95">
        <v>5264</v>
      </c>
      <c r="F80" s="95"/>
      <c r="G80" s="95"/>
      <c r="H80" s="95"/>
      <c r="I80" s="97">
        <f t="shared" si="7"/>
        <v>2.8538667346158747E-3</v>
      </c>
      <c r="J80" s="97">
        <f t="shared" si="8"/>
        <v>4.4237254512993457E-2</v>
      </c>
      <c r="K80" s="94">
        <f t="shared" si="9"/>
        <v>223</v>
      </c>
      <c r="L80" s="98">
        <f t="shared" si="11"/>
        <v>-6.588666312119601E-3</v>
      </c>
      <c r="M80" s="95">
        <f t="shared" si="10"/>
        <v>-24</v>
      </c>
      <c r="N80" s="95">
        <f t="shared" si="12"/>
        <v>0</v>
      </c>
    </row>
    <row r="81" spans="1:15">
      <c r="A81" s="99">
        <v>90</v>
      </c>
      <c r="B81" s="96" t="s">
        <v>79</v>
      </c>
      <c r="C81" s="95">
        <v>1441</v>
      </c>
      <c r="D81" s="95">
        <v>1448</v>
      </c>
      <c r="E81" s="95">
        <v>1443</v>
      </c>
      <c r="F81" s="95"/>
      <c r="G81" s="95"/>
      <c r="H81" s="95"/>
      <c r="I81" s="97">
        <f t="shared" si="7"/>
        <v>7.8231947151419213E-4</v>
      </c>
      <c r="J81" s="97">
        <f t="shared" si="8"/>
        <v>1.3879250520471894E-3</v>
      </c>
      <c r="K81" s="94">
        <f t="shared" si="9"/>
        <v>2</v>
      </c>
      <c r="L81" s="98">
        <f t="shared" si="11"/>
        <v>-5.9091177687171306E-5</v>
      </c>
      <c r="M81" s="95">
        <f t="shared" si="10"/>
        <v>-5</v>
      </c>
      <c r="N81" s="95">
        <f t="shared" si="12"/>
        <v>0</v>
      </c>
      <c r="O81" s="8"/>
    </row>
    <row r="82" spans="1:15">
      <c r="A82" s="99">
        <v>91</v>
      </c>
      <c r="B82" s="96" t="s">
        <v>80</v>
      </c>
      <c r="C82" s="95">
        <v>509</v>
      </c>
      <c r="D82" s="95">
        <v>564</v>
      </c>
      <c r="E82" s="95">
        <v>559</v>
      </c>
      <c r="F82" s="95"/>
      <c r="G82" s="95"/>
      <c r="H82" s="95"/>
      <c r="I82" s="97">
        <f t="shared" si="7"/>
        <v>3.0306069617216447E-4</v>
      </c>
      <c r="J82" s="97">
        <f t="shared" si="8"/>
        <v>9.8231827111984277E-2</v>
      </c>
      <c r="K82" s="94">
        <f t="shared" si="9"/>
        <v>50</v>
      </c>
      <c r="L82" s="98">
        <f t="shared" si="11"/>
        <v>-1.4772794421792827E-3</v>
      </c>
      <c r="M82" s="95">
        <f t="shared" si="10"/>
        <v>-5</v>
      </c>
      <c r="N82" s="95">
        <f t="shared" si="12"/>
        <v>0</v>
      </c>
    </row>
    <row r="83" spans="1:15">
      <c r="A83" s="99">
        <v>92</v>
      </c>
      <c r="B83" s="96" t="s">
        <v>81</v>
      </c>
      <c r="C83" s="95">
        <v>3185</v>
      </c>
      <c r="D83" s="95">
        <v>2893</v>
      </c>
      <c r="E83" s="95">
        <v>2870</v>
      </c>
      <c r="F83" s="95"/>
      <c r="G83" s="95"/>
      <c r="H83" s="95"/>
      <c r="I83" s="97">
        <f t="shared" si="7"/>
        <v>1.5559645760538678E-3</v>
      </c>
      <c r="J83" s="97">
        <f t="shared" si="8"/>
        <v>-9.8901098901098897E-2</v>
      </c>
      <c r="K83" s="94">
        <f t="shared" si="9"/>
        <v>-315</v>
      </c>
      <c r="L83" s="98">
        <f t="shared" si="11"/>
        <v>9.3068604857294811E-3</v>
      </c>
      <c r="M83" s="95">
        <f t="shared" si="10"/>
        <v>-23</v>
      </c>
      <c r="N83" s="95">
        <f t="shared" si="12"/>
        <v>0</v>
      </c>
    </row>
    <row r="84" spans="1:15">
      <c r="A84" s="99">
        <v>93</v>
      </c>
      <c r="B84" s="96" t="s">
        <v>82</v>
      </c>
      <c r="C84" s="95">
        <v>8732</v>
      </c>
      <c r="D84" s="95">
        <v>9097</v>
      </c>
      <c r="E84" s="95">
        <v>9198</v>
      </c>
      <c r="F84" s="95"/>
      <c r="G84" s="95"/>
      <c r="H84" s="95"/>
      <c r="I84" s="97">
        <f t="shared" si="7"/>
        <v>4.9866767144750787E-3</v>
      </c>
      <c r="J84" s="97">
        <f t="shared" si="8"/>
        <v>5.3366926248282182E-2</v>
      </c>
      <c r="K84" s="94">
        <f t="shared" si="9"/>
        <v>466</v>
      </c>
      <c r="L84" s="98">
        <f t="shared" si="11"/>
        <v>-1.3768244401110914E-2</v>
      </c>
      <c r="M84" s="95">
        <f t="shared" si="10"/>
        <v>101</v>
      </c>
      <c r="N84" s="95">
        <f t="shared" si="12"/>
        <v>0</v>
      </c>
    </row>
    <row r="85" spans="1:15">
      <c r="A85" s="99">
        <v>94</v>
      </c>
      <c r="B85" s="96" t="s">
        <v>83</v>
      </c>
      <c r="C85" s="95">
        <v>10672</v>
      </c>
      <c r="D85" s="95">
        <v>11416</v>
      </c>
      <c r="E85" s="95">
        <v>11242</v>
      </c>
      <c r="F85" s="95"/>
      <c r="G85" s="95"/>
      <c r="H85" s="95"/>
      <c r="I85" s="97">
        <f t="shared" si="7"/>
        <v>6.0948270954695408E-3</v>
      </c>
      <c r="J85" s="97">
        <f t="shared" si="8"/>
        <v>5.3410794602698652E-2</v>
      </c>
      <c r="K85" s="94">
        <f t="shared" si="9"/>
        <v>570</v>
      </c>
      <c r="L85" s="98">
        <f t="shared" si="11"/>
        <v>-1.6840985640843822E-2</v>
      </c>
      <c r="M85" s="95">
        <f t="shared" si="10"/>
        <v>-174</v>
      </c>
      <c r="N85" s="95">
        <f t="shared" si="12"/>
        <v>0</v>
      </c>
    </row>
    <row r="86" spans="1:15">
      <c r="A86" s="99">
        <v>95</v>
      </c>
      <c r="B86" s="96" t="s">
        <v>84</v>
      </c>
      <c r="C86" s="95">
        <v>11879</v>
      </c>
      <c r="D86" s="95">
        <v>11643</v>
      </c>
      <c r="E86" s="95">
        <v>11615</v>
      </c>
      <c r="F86" s="95"/>
      <c r="G86" s="95"/>
      <c r="H86" s="95"/>
      <c r="I86" s="97">
        <f t="shared" si="7"/>
        <v>6.2970482755629531E-3</v>
      </c>
      <c r="J86" s="97">
        <f t="shared" si="8"/>
        <v>-2.222409293711592E-2</v>
      </c>
      <c r="K86" s="94">
        <f t="shared" si="9"/>
        <v>-264</v>
      </c>
      <c r="L86" s="98">
        <f t="shared" si="11"/>
        <v>7.8000354547066121E-3</v>
      </c>
      <c r="M86" s="95">
        <f t="shared" si="10"/>
        <v>-28</v>
      </c>
      <c r="N86" s="95">
        <f t="shared" si="12"/>
        <v>0</v>
      </c>
    </row>
    <row r="87" spans="1:15">
      <c r="A87" s="99">
        <v>96</v>
      </c>
      <c r="B87" s="96" t="s">
        <v>85</v>
      </c>
      <c r="C87" s="95">
        <v>32272</v>
      </c>
      <c r="D87" s="95">
        <v>32962</v>
      </c>
      <c r="E87" s="95">
        <v>33031</v>
      </c>
      <c r="F87" s="95"/>
      <c r="G87" s="95"/>
      <c r="H87" s="95"/>
      <c r="I87" s="97">
        <f t="shared" si="7"/>
        <v>1.790768847095307E-2</v>
      </c>
      <c r="J87" s="97">
        <f t="shared" si="8"/>
        <v>2.3518839861179971E-2</v>
      </c>
      <c r="K87" s="94">
        <f t="shared" si="9"/>
        <v>759</v>
      </c>
      <c r="L87" s="98">
        <f t="shared" si="11"/>
        <v>-2.2425101932281512E-2</v>
      </c>
      <c r="M87" s="95">
        <f t="shared" si="10"/>
        <v>69</v>
      </c>
      <c r="N87" s="95">
        <f t="shared" si="12"/>
        <v>0</v>
      </c>
    </row>
    <row r="88" spans="1:15">
      <c r="A88" s="99">
        <v>97</v>
      </c>
      <c r="B88" s="96" t="s">
        <v>86</v>
      </c>
      <c r="C88" s="95">
        <v>13440</v>
      </c>
      <c r="D88" s="95">
        <v>10779</v>
      </c>
      <c r="E88" s="95">
        <v>10622</v>
      </c>
      <c r="F88" s="95"/>
      <c r="G88" s="95"/>
      <c r="H88" s="95"/>
      <c r="I88" s="97">
        <f t="shared" si="7"/>
        <v>5.7586953752070324E-3</v>
      </c>
      <c r="J88" s="97">
        <f t="shared" si="8"/>
        <v>-0.20967261904761905</v>
      </c>
      <c r="K88" s="94">
        <f t="shared" si="9"/>
        <v>-2818</v>
      </c>
      <c r="L88" s="98">
        <f t="shared" si="11"/>
        <v>8.3259469361224372E-2</v>
      </c>
      <c r="M88" s="95">
        <f t="shared" si="10"/>
        <v>-157</v>
      </c>
      <c r="N88" s="95">
        <f t="shared" si="12"/>
        <v>0</v>
      </c>
    </row>
    <row r="89" spans="1:15">
      <c r="A89" s="99">
        <v>98</v>
      </c>
      <c r="B89" s="96" t="s">
        <v>87</v>
      </c>
      <c r="C89" s="95">
        <v>397</v>
      </c>
      <c r="D89" s="95">
        <v>358</v>
      </c>
      <c r="E89" s="95">
        <v>352</v>
      </c>
      <c r="F89" s="95"/>
      <c r="G89" s="95"/>
      <c r="H89" s="95"/>
      <c r="I89" s="97">
        <f t="shared" si="7"/>
        <v>1.9083607343935938E-4</v>
      </c>
      <c r="J89" s="97">
        <f t="shared" si="8"/>
        <v>-0.11335012594458438</v>
      </c>
      <c r="K89" s="94">
        <f t="shared" si="9"/>
        <v>-45</v>
      </c>
      <c r="L89" s="98">
        <f t="shared" si="11"/>
        <v>1.3295514979613544E-3</v>
      </c>
      <c r="M89" s="95">
        <f t="shared" si="10"/>
        <v>-6</v>
      </c>
      <c r="N89" s="95">
        <f t="shared" si="12"/>
        <v>0</v>
      </c>
    </row>
    <row r="90" spans="1:15">
      <c r="A90" s="99">
        <v>99</v>
      </c>
      <c r="B90" s="96" t="s">
        <v>88</v>
      </c>
      <c r="C90" s="95">
        <v>437</v>
      </c>
      <c r="D90" s="95">
        <v>435</v>
      </c>
      <c r="E90" s="95">
        <v>436</v>
      </c>
      <c r="F90" s="95"/>
      <c r="G90" s="95"/>
      <c r="H90" s="95"/>
      <c r="I90" s="97">
        <f t="shared" si="7"/>
        <v>2.3637650005557017E-4</v>
      </c>
      <c r="J90" s="97">
        <f t="shared" si="8"/>
        <v>-2.2883295194508009E-3</v>
      </c>
      <c r="K90" s="94">
        <f t="shared" si="9"/>
        <v>-1</v>
      </c>
      <c r="L90" s="98">
        <f t="shared" si="11"/>
        <v>2.9545588843585653E-5</v>
      </c>
      <c r="M90" s="95">
        <f t="shared" si="10"/>
        <v>1</v>
      </c>
      <c r="N90" s="95">
        <f t="shared" si="12"/>
        <v>0</v>
      </c>
    </row>
    <row r="91" spans="1:15">
      <c r="A91" s="99"/>
      <c r="B91" s="96" t="s">
        <v>285</v>
      </c>
      <c r="C91" s="95">
        <v>41762</v>
      </c>
      <c r="D91" s="95">
        <v>47013</v>
      </c>
      <c r="E91" s="95">
        <v>46611</v>
      </c>
      <c r="F91" s="95"/>
      <c r="G91" s="95"/>
      <c r="H91" s="95"/>
      <c r="I91" s="97">
        <f>E91/$E$92</f>
        <v>2.5270057440573809E-2</v>
      </c>
      <c r="J91" s="97">
        <f>(E91-C91)/C91</f>
        <v>0.11611033954312533</v>
      </c>
      <c r="K91" s="94">
        <f>E91-C91</f>
        <v>4849</v>
      </c>
      <c r="L91" s="98">
        <f>K91/$K$92</f>
        <v>-0.14326656030254684</v>
      </c>
      <c r="M91" s="95">
        <f>E91-D91</f>
        <v>-402</v>
      </c>
      <c r="N91" s="95">
        <f>H91-G91</f>
        <v>0</v>
      </c>
    </row>
    <row r="92" spans="1:15" s="107" customFormat="1">
      <c r="A92" s="183" t="s">
        <v>89</v>
      </c>
      <c r="B92" s="183"/>
      <c r="C92" s="61">
        <v>1878361</v>
      </c>
      <c r="D92" s="61">
        <v>1854260</v>
      </c>
      <c r="E92" s="61">
        <v>1844515</v>
      </c>
      <c r="F92" s="61"/>
      <c r="G92" s="61"/>
      <c r="H92" s="61"/>
      <c r="I92" s="97">
        <f t="shared" si="7"/>
        <v>1</v>
      </c>
      <c r="J92" s="97">
        <f>(E92-C92)/C92</f>
        <v>-1.8018900520187547E-2</v>
      </c>
      <c r="K92" s="94">
        <f>E92-C92</f>
        <v>-33846</v>
      </c>
      <c r="L92" s="98">
        <f t="shared" si="11"/>
        <v>1</v>
      </c>
      <c r="M92" s="94">
        <f>E92-D92</f>
        <v>-9745</v>
      </c>
      <c r="N92" s="95">
        <f t="shared" si="12"/>
        <v>0</v>
      </c>
      <c r="O92" s="17"/>
    </row>
    <row r="93" spans="1:15">
      <c r="C93" s="123"/>
      <c r="D93" s="123"/>
      <c r="E93" s="126"/>
      <c r="F93" s="138"/>
      <c r="G93" s="138"/>
      <c r="H93" s="138"/>
    </row>
    <row r="94" spans="1:15">
      <c r="C94" s="124"/>
      <c r="D94" s="122"/>
      <c r="E94" s="125"/>
      <c r="F94" s="125"/>
      <c r="G94" s="125"/>
      <c r="H94" s="125"/>
    </row>
    <row r="95" spans="1:15">
      <c r="C95" s="123"/>
      <c r="D95" s="123"/>
      <c r="E95" s="126"/>
      <c r="F95" s="138"/>
      <c r="G95" s="138"/>
      <c r="H95" s="138"/>
    </row>
    <row r="96" spans="1:15">
      <c r="C96" s="123"/>
      <c r="D96" s="123"/>
      <c r="E96" s="126"/>
      <c r="F96" s="138"/>
      <c r="G96" s="138"/>
      <c r="H96" s="138"/>
    </row>
    <row r="97" spans="3:8">
      <c r="C97" s="123"/>
      <c r="D97" s="124"/>
      <c r="E97" s="124"/>
      <c r="F97" s="138"/>
      <c r="G97" s="138"/>
      <c r="H97" s="138"/>
    </row>
  </sheetData>
  <mergeCells count="3">
    <mergeCell ref="A92:B92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144"/>
  <sheetViews>
    <sheetView topLeftCell="O1" zoomScale="80" zoomScaleNormal="80" workbookViewId="0">
      <pane ySplit="2" topLeftCell="A3" activePane="bottomLeft" state="frozen"/>
      <selection pane="bottomLeft" activeCell="AE14" sqref="AE14"/>
    </sheetView>
  </sheetViews>
  <sheetFormatPr defaultColWidth="9.140625" defaultRowHeight="15"/>
  <cols>
    <col min="1" max="1" width="12.7109375" style="5" bestFit="1" customWidth="1"/>
    <col min="2" max="2" width="16.42578125" style="5" bestFit="1" customWidth="1"/>
    <col min="3" max="8" width="12" style="5" customWidth="1"/>
    <col min="9" max="9" width="19.140625" style="5" customWidth="1"/>
    <col min="10" max="11" width="33.140625" style="5" customWidth="1"/>
    <col min="12" max="12" width="18.42578125" style="5" customWidth="1"/>
    <col min="13" max="14" width="33.140625" style="5" customWidth="1"/>
    <col min="15" max="16384" width="9.140625" style="5"/>
  </cols>
  <sheetData>
    <row r="1" spans="1:15" ht="15.75" thickBot="1">
      <c r="C1" s="184" t="s">
        <v>281</v>
      </c>
      <c r="D1" s="184"/>
      <c r="E1" s="185"/>
      <c r="F1" s="186" t="s">
        <v>280</v>
      </c>
      <c r="G1" s="184"/>
      <c r="H1" s="185"/>
    </row>
    <row r="2" spans="1:15" ht="30">
      <c r="A2" s="90" t="s">
        <v>91</v>
      </c>
      <c r="B2" s="90" t="s">
        <v>174</v>
      </c>
      <c r="C2" s="90">
        <v>43252</v>
      </c>
      <c r="D2" s="90">
        <v>43586</v>
      </c>
      <c r="E2" s="90">
        <v>43617</v>
      </c>
      <c r="F2" s="90">
        <v>43252</v>
      </c>
      <c r="G2" s="90">
        <v>43586</v>
      </c>
      <c r="H2" s="90">
        <v>43617</v>
      </c>
      <c r="I2" s="89" t="s">
        <v>305</v>
      </c>
      <c r="J2" s="89" t="s">
        <v>323</v>
      </c>
      <c r="K2" s="89" t="s">
        <v>324</v>
      </c>
      <c r="L2" s="89" t="s">
        <v>314</v>
      </c>
      <c r="M2" s="93" t="s">
        <v>325</v>
      </c>
      <c r="N2" s="158" t="s">
        <v>327</v>
      </c>
    </row>
    <row r="3" spans="1:15">
      <c r="A3" s="39">
        <v>1</v>
      </c>
      <c r="B3" s="101" t="s">
        <v>92</v>
      </c>
      <c r="C3" s="95">
        <v>41465</v>
      </c>
      <c r="D3" s="95">
        <v>40513</v>
      </c>
      <c r="E3" s="95">
        <v>40117</v>
      </c>
      <c r="F3" s="95"/>
      <c r="G3" s="95"/>
      <c r="H3" s="95"/>
      <c r="I3" s="97">
        <f t="shared" ref="I3:I66" si="0">E3/$E$84</f>
        <v>2.174934874479199E-2</v>
      </c>
      <c r="J3" s="97">
        <f t="shared" ref="J3:J66" si="1">(E3-C3)/C3</f>
        <v>-3.2509345230917641E-2</v>
      </c>
      <c r="K3" s="94">
        <f t="shared" ref="K3:K66" si="2">E3-C3</f>
        <v>-1348</v>
      </c>
      <c r="L3" s="98">
        <f>K3/$K$84</f>
        <v>3.9827453761153458E-2</v>
      </c>
      <c r="M3" s="95">
        <f t="shared" ref="M3:M66" si="3">E3-D3</f>
        <v>-396</v>
      </c>
      <c r="N3" s="95">
        <f>H3-G3</f>
        <v>0</v>
      </c>
      <c r="O3" s="7"/>
    </row>
    <row r="4" spans="1:15">
      <c r="A4" s="39">
        <v>2</v>
      </c>
      <c r="B4" s="101" t="s">
        <v>93</v>
      </c>
      <c r="C4" s="95">
        <v>7465</v>
      </c>
      <c r="D4" s="95">
        <v>7449</v>
      </c>
      <c r="E4" s="95">
        <v>7440</v>
      </c>
      <c r="F4" s="95"/>
      <c r="G4" s="95"/>
      <c r="H4" s="95"/>
      <c r="I4" s="97">
        <f t="shared" si="0"/>
        <v>4.0335806431500967E-3</v>
      </c>
      <c r="J4" s="97">
        <f t="shared" si="1"/>
        <v>-3.3489618218352311E-3</v>
      </c>
      <c r="K4" s="94">
        <f t="shared" si="2"/>
        <v>-25</v>
      </c>
      <c r="L4" s="98">
        <f t="shared" ref="L4:L67" si="4">K4/$K$84</f>
        <v>7.3863972108964137E-4</v>
      </c>
      <c r="M4" s="95">
        <f t="shared" si="3"/>
        <v>-9</v>
      </c>
      <c r="N4" s="95">
        <f t="shared" ref="N4:N67" si="5">H4-G4</f>
        <v>0</v>
      </c>
      <c r="O4" s="7"/>
    </row>
    <row r="5" spans="1:15">
      <c r="A5" s="39">
        <v>3</v>
      </c>
      <c r="B5" s="101" t="s">
        <v>94</v>
      </c>
      <c r="C5" s="95">
        <v>13747</v>
      </c>
      <c r="D5" s="95">
        <v>13064</v>
      </c>
      <c r="E5" s="95">
        <v>12986</v>
      </c>
      <c r="F5" s="95"/>
      <c r="G5" s="95"/>
      <c r="H5" s="95"/>
      <c r="I5" s="97">
        <f t="shared" si="0"/>
        <v>7.0403330956918218E-3</v>
      </c>
      <c r="J5" s="97">
        <f t="shared" si="1"/>
        <v>-5.5357532552556925E-2</v>
      </c>
      <c r="K5" s="94">
        <f t="shared" si="2"/>
        <v>-761</v>
      </c>
      <c r="L5" s="98">
        <f t="shared" si="4"/>
        <v>2.2484193109968683E-2</v>
      </c>
      <c r="M5" s="95">
        <f t="shared" si="3"/>
        <v>-78</v>
      </c>
      <c r="N5" s="95">
        <f t="shared" si="5"/>
        <v>0</v>
      </c>
      <c r="O5" s="7"/>
    </row>
    <row r="6" spans="1:15">
      <c r="A6" s="39">
        <v>4</v>
      </c>
      <c r="B6" s="101" t="s">
        <v>95</v>
      </c>
      <c r="C6" s="95">
        <v>2968</v>
      </c>
      <c r="D6" s="95">
        <v>2816</v>
      </c>
      <c r="E6" s="95">
        <v>2836</v>
      </c>
      <c r="F6" s="95"/>
      <c r="G6" s="95"/>
      <c r="H6" s="95"/>
      <c r="I6" s="97">
        <f t="shared" si="0"/>
        <v>1.5375315462330206E-3</v>
      </c>
      <c r="J6" s="97">
        <f t="shared" si="1"/>
        <v>-4.4474393530997303E-2</v>
      </c>
      <c r="K6" s="94">
        <f t="shared" si="2"/>
        <v>-132</v>
      </c>
      <c r="L6" s="98">
        <f t="shared" si="4"/>
        <v>3.900017727353306E-3</v>
      </c>
      <c r="M6" s="95">
        <f t="shared" si="3"/>
        <v>20</v>
      </c>
      <c r="N6" s="95">
        <f t="shared" si="5"/>
        <v>0</v>
      </c>
      <c r="O6" s="7"/>
    </row>
    <row r="7" spans="1:15">
      <c r="A7" s="39">
        <v>5</v>
      </c>
      <c r="B7" s="101" t="s">
        <v>96</v>
      </c>
      <c r="C7" s="95">
        <v>6269</v>
      </c>
      <c r="D7" s="95">
        <v>6132</v>
      </c>
      <c r="E7" s="95">
        <v>6148</v>
      </c>
      <c r="F7" s="95"/>
      <c r="G7" s="95"/>
      <c r="H7" s="95"/>
      <c r="I7" s="97">
        <f t="shared" si="0"/>
        <v>3.333125509957902E-3</v>
      </c>
      <c r="J7" s="97">
        <f t="shared" si="1"/>
        <v>-1.930132397511565E-2</v>
      </c>
      <c r="K7" s="94">
        <f t="shared" si="2"/>
        <v>-121</v>
      </c>
      <c r="L7" s="98">
        <f t="shared" si="4"/>
        <v>3.5750162500738638E-3</v>
      </c>
      <c r="M7" s="95">
        <f t="shared" si="3"/>
        <v>16</v>
      </c>
      <c r="N7" s="95">
        <f t="shared" si="5"/>
        <v>0</v>
      </c>
      <c r="O7" s="7"/>
    </row>
    <row r="8" spans="1:15">
      <c r="A8" s="39">
        <v>6</v>
      </c>
      <c r="B8" s="101" t="s">
        <v>97</v>
      </c>
      <c r="C8" s="95">
        <v>142487</v>
      </c>
      <c r="D8" s="95">
        <v>142662</v>
      </c>
      <c r="E8" s="95">
        <v>141389</v>
      </c>
      <c r="F8" s="95"/>
      <c r="G8" s="95"/>
      <c r="H8" s="95"/>
      <c r="I8" s="97">
        <f t="shared" si="0"/>
        <v>7.6653754509993136E-2</v>
      </c>
      <c r="J8" s="97">
        <f t="shared" si="1"/>
        <v>-7.7059661583161977E-3</v>
      </c>
      <c r="K8" s="94">
        <f t="shared" si="2"/>
        <v>-1098</v>
      </c>
      <c r="L8" s="98">
        <f t="shared" si="4"/>
        <v>3.2441056550257044E-2</v>
      </c>
      <c r="M8" s="95">
        <f t="shared" si="3"/>
        <v>-1273</v>
      </c>
      <c r="N8" s="95">
        <f t="shared" si="5"/>
        <v>0</v>
      </c>
      <c r="O8" s="7"/>
    </row>
    <row r="9" spans="1:15">
      <c r="A9" s="39">
        <v>7</v>
      </c>
      <c r="B9" s="101" t="s">
        <v>98</v>
      </c>
      <c r="C9" s="95">
        <v>74599</v>
      </c>
      <c r="D9" s="95">
        <v>75441</v>
      </c>
      <c r="E9" s="95">
        <v>75645</v>
      </c>
      <c r="F9" s="95"/>
      <c r="G9" s="95"/>
      <c r="H9" s="95"/>
      <c r="I9" s="97">
        <f t="shared" si="0"/>
        <v>4.1010780611705516E-2</v>
      </c>
      <c r="J9" s="97">
        <f t="shared" si="1"/>
        <v>1.402163567876245E-2</v>
      </c>
      <c r="K9" s="94">
        <f t="shared" si="2"/>
        <v>1046</v>
      </c>
      <c r="L9" s="98">
        <f t="shared" si="4"/>
        <v>-3.0904685930390592E-2</v>
      </c>
      <c r="M9" s="95">
        <f t="shared" si="3"/>
        <v>204</v>
      </c>
      <c r="N9" s="95">
        <f t="shared" si="5"/>
        <v>0</v>
      </c>
      <c r="O9" s="7"/>
    </row>
    <row r="10" spans="1:15">
      <c r="A10" s="39">
        <v>8</v>
      </c>
      <c r="B10" s="101" t="s">
        <v>99</v>
      </c>
      <c r="C10" s="95">
        <v>4059</v>
      </c>
      <c r="D10" s="95">
        <v>3917</v>
      </c>
      <c r="E10" s="95">
        <v>3911</v>
      </c>
      <c r="F10" s="95"/>
      <c r="G10" s="95"/>
      <c r="H10" s="95"/>
      <c r="I10" s="97">
        <f t="shared" si="0"/>
        <v>2.120340577333337E-3</v>
      </c>
      <c r="J10" s="97">
        <f t="shared" si="1"/>
        <v>-3.6462182803646222E-2</v>
      </c>
      <c r="K10" s="94">
        <f t="shared" si="2"/>
        <v>-148</v>
      </c>
      <c r="L10" s="98">
        <f t="shared" si="4"/>
        <v>4.3727471488506763E-3</v>
      </c>
      <c r="M10" s="95">
        <f t="shared" si="3"/>
        <v>-6</v>
      </c>
      <c r="N10" s="95">
        <f t="shared" si="5"/>
        <v>0</v>
      </c>
      <c r="O10" s="7"/>
    </row>
    <row r="11" spans="1:15">
      <c r="A11" s="39">
        <v>9</v>
      </c>
      <c r="B11" s="101" t="s">
        <v>100</v>
      </c>
      <c r="C11" s="95">
        <v>28377</v>
      </c>
      <c r="D11" s="95">
        <v>27487</v>
      </c>
      <c r="E11" s="95">
        <v>27413</v>
      </c>
      <c r="F11" s="95"/>
      <c r="G11" s="95"/>
      <c r="H11" s="95"/>
      <c r="I11" s="97">
        <f t="shared" si="0"/>
        <v>1.4861901367026021E-2</v>
      </c>
      <c r="J11" s="97">
        <f t="shared" si="1"/>
        <v>-3.3971173837967369E-2</v>
      </c>
      <c r="K11" s="94">
        <f t="shared" si="2"/>
        <v>-964</v>
      </c>
      <c r="L11" s="98">
        <f t="shared" si="4"/>
        <v>2.8481947645216568E-2</v>
      </c>
      <c r="M11" s="95">
        <f t="shared" si="3"/>
        <v>-74</v>
      </c>
      <c r="N11" s="95">
        <f t="shared" si="5"/>
        <v>0</v>
      </c>
      <c r="O11" s="7"/>
    </row>
    <row r="12" spans="1:15">
      <c r="A12" s="39">
        <v>10</v>
      </c>
      <c r="B12" s="101" t="s">
        <v>101</v>
      </c>
      <c r="C12" s="95">
        <v>30353</v>
      </c>
      <c r="D12" s="95">
        <v>29522</v>
      </c>
      <c r="E12" s="95">
        <v>29560</v>
      </c>
      <c r="F12" s="95"/>
      <c r="G12" s="95"/>
      <c r="H12" s="95"/>
      <c r="I12" s="97">
        <f t="shared" si="0"/>
        <v>1.602589298541893E-2</v>
      </c>
      <c r="J12" s="97">
        <f t="shared" si="1"/>
        <v>-2.6125918360623331E-2</v>
      </c>
      <c r="K12" s="94">
        <f t="shared" si="2"/>
        <v>-793</v>
      </c>
      <c r="L12" s="98">
        <f t="shared" si="4"/>
        <v>2.3429651952963423E-2</v>
      </c>
      <c r="M12" s="95">
        <f t="shared" si="3"/>
        <v>38</v>
      </c>
      <c r="N12" s="95">
        <f t="shared" si="5"/>
        <v>0</v>
      </c>
      <c r="O12" s="7"/>
    </row>
    <row r="13" spans="1:15">
      <c r="A13" s="39">
        <v>11</v>
      </c>
      <c r="B13" s="101" t="s">
        <v>102</v>
      </c>
      <c r="C13" s="95">
        <v>4817</v>
      </c>
      <c r="D13" s="95">
        <v>4575</v>
      </c>
      <c r="E13" s="95">
        <v>4547</v>
      </c>
      <c r="F13" s="95"/>
      <c r="G13" s="95"/>
      <c r="H13" s="95"/>
      <c r="I13" s="97">
        <f t="shared" si="0"/>
        <v>2.4651466645703615E-3</v>
      </c>
      <c r="J13" s="97">
        <f t="shared" si="1"/>
        <v>-5.60514843263442E-2</v>
      </c>
      <c r="K13" s="94">
        <f t="shared" si="2"/>
        <v>-270</v>
      </c>
      <c r="L13" s="98">
        <f t="shared" si="4"/>
        <v>7.9773089877681266E-3</v>
      </c>
      <c r="M13" s="95">
        <f t="shared" si="3"/>
        <v>-28</v>
      </c>
      <c r="N13" s="95">
        <f t="shared" si="5"/>
        <v>0</v>
      </c>
      <c r="O13" s="7"/>
    </row>
    <row r="14" spans="1:15">
      <c r="A14" s="39">
        <v>12</v>
      </c>
      <c r="B14" s="101" t="s">
        <v>103</v>
      </c>
      <c r="C14" s="95">
        <v>2791</v>
      </c>
      <c r="D14" s="95">
        <v>2639</v>
      </c>
      <c r="E14" s="95">
        <v>2653</v>
      </c>
      <c r="F14" s="95"/>
      <c r="G14" s="95"/>
      <c r="H14" s="95"/>
      <c r="I14" s="97">
        <f t="shared" si="0"/>
        <v>1.4383184739619899E-3</v>
      </c>
      <c r="J14" s="97">
        <f t="shared" si="1"/>
        <v>-4.9444643496954495E-2</v>
      </c>
      <c r="K14" s="94">
        <f t="shared" si="2"/>
        <v>-138</v>
      </c>
      <c r="L14" s="98">
        <f t="shared" si="4"/>
        <v>4.0772912604148202E-3</v>
      </c>
      <c r="M14" s="95">
        <f t="shared" si="3"/>
        <v>14</v>
      </c>
      <c r="N14" s="95">
        <f t="shared" si="5"/>
        <v>0</v>
      </c>
      <c r="O14" s="7"/>
    </row>
    <row r="15" spans="1:15">
      <c r="A15" s="39">
        <v>13</v>
      </c>
      <c r="B15" s="101" t="s">
        <v>104</v>
      </c>
      <c r="C15" s="95">
        <v>2950</v>
      </c>
      <c r="D15" s="95">
        <v>2731</v>
      </c>
      <c r="E15" s="95">
        <v>2723</v>
      </c>
      <c r="F15" s="95"/>
      <c r="G15" s="95"/>
      <c r="H15" s="95"/>
      <c r="I15" s="97">
        <f t="shared" si="0"/>
        <v>1.4762688294754989E-3</v>
      </c>
      <c r="J15" s="97">
        <f t="shared" si="1"/>
        <v>-7.6949152542372876E-2</v>
      </c>
      <c r="K15" s="94">
        <f t="shared" si="2"/>
        <v>-227</v>
      </c>
      <c r="L15" s="98">
        <f t="shared" si="4"/>
        <v>6.7068486674939434E-3</v>
      </c>
      <c r="M15" s="95">
        <f t="shared" si="3"/>
        <v>-8</v>
      </c>
      <c r="N15" s="95">
        <f t="shared" si="5"/>
        <v>0</v>
      </c>
      <c r="O15" s="7"/>
    </row>
    <row r="16" spans="1:15">
      <c r="A16" s="39">
        <v>14</v>
      </c>
      <c r="B16" s="101" t="s">
        <v>105</v>
      </c>
      <c r="C16" s="95">
        <v>7506</v>
      </c>
      <c r="D16" s="95">
        <v>7108</v>
      </c>
      <c r="E16" s="95">
        <v>7114</v>
      </c>
      <c r="F16" s="95"/>
      <c r="G16" s="95"/>
      <c r="H16" s="95"/>
      <c r="I16" s="97">
        <f t="shared" si="0"/>
        <v>3.856840416044326E-3</v>
      </c>
      <c r="J16" s="97">
        <f t="shared" si="1"/>
        <v>-5.2224886757260856E-2</v>
      </c>
      <c r="K16" s="94">
        <f t="shared" si="2"/>
        <v>-392</v>
      </c>
      <c r="L16" s="98">
        <f t="shared" si="4"/>
        <v>1.1581870826685575E-2</v>
      </c>
      <c r="M16" s="95">
        <f t="shared" si="3"/>
        <v>6</v>
      </c>
      <c r="N16" s="95">
        <f t="shared" si="5"/>
        <v>0</v>
      </c>
      <c r="O16" s="7"/>
    </row>
    <row r="17" spans="1:15">
      <c r="A17" s="39">
        <v>15</v>
      </c>
      <c r="B17" s="101" t="s">
        <v>106</v>
      </c>
      <c r="C17" s="95">
        <v>6274</v>
      </c>
      <c r="D17" s="95">
        <v>6057</v>
      </c>
      <c r="E17" s="95">
        <v>6004</v>
      </c>
      <c r="F17" s="95"/>
      <c r="G17" s="95"/>
      <c r="H17" s="95"/>
      <c r="I17" s="97">
        <f t="shared" si="0"/>
        <v>3.2550562071872553E-3</v>
      </c>
      <c r="J17" s="97">
        <f t="shared" si="1"/>
        <v>-4.3034746573159068E-2</v>
      </c>
      <c r="K17" s="94">
        <f t="shared" si="2"/>
        <v>-270</v>
      </c>
      <c r="L17" s="98">
        <f t="shared" si="4"/>
        <v>7.9773089877681266E-3</v>
      </c>
      <c r="M17" s="95">
        <f t="shared" si="3"/>
        <v>-53</v>
      </c>
      <c r="N17" s="95">
        <f t="shared" si="5"/>
        <v>0</v>
      </c>
      <c r="O17" s="7"/>
    </row>
    <row r="18" spans="1:15">
      <c r="A18" s="39">
        <v>16</v>
      </c>
      <c r="B18" s="101" t="s">
        <v>107</v>
      </c>
      <c r="C18" s="95">
        <v>77906</v>
      </c>
      <c r="D18" s="95">
        <v>76402</v>
      </c>
      <c r="E18" s="95">
        <v>75953</v>
      </c>
      <c r="F18" s="95"/>
      <c r="G18" s="95"/>
      <c r="H18" s="95"/>
      <c r="I18" s="97">
        <f t="shared" si="0"/>
        <v>4.1177762175964958E-2</v>
      </c>
      <c r="J18" s="97">
        <f t="shared" si="1"/>
        <v>-2.5068672502759737E-2</v>
      </c>
      <c r="K18" s="94">
        <f t="shared" si="2"/>
        <v>-1953</v>
      </c>
      <c r="L18" s="98">
        <f t="shared" si="4"/>
        <v>5.7702535011522782E-2</v>
      </c>
      <c r="M18" s="95">
        <f t="shared" si="3"/>
        <v>-449</v>
      </c>
      <c r="N18" s="95">
        <f t="shared" si="5"/>
        <v>0</v>
      </c>
      <c r="O18" s="6"/>
    </row>
    <row r="19" spans="1:15">
      <c r="A19" s="39">
        <v>17</v>
      </c>
      <c r="B19" s="101" t="s">
        <v>108</v>
      </c>
      <c r="C19" s="95">
        <v>15042</v>
      </c>
      <c r="D19" s="95">
        <v>14206</v>
      </c>
      <c r="E19" s="95">
        <v>14222</v>
      </c>
      <c r="F19" s="95"/>
      <c r="G19" s="95"/>
      <c r="H19" s="95"/>
      <c r="I19" s="97">
        <f t="shared" si="0"/>
        <v>7.7104279444732086E-3</v>
      </c>
      <c r="J19" s="97">
        <f t="shared" si="1"/>
        <v>-5.451402738997474E-2</v>
      </c>
      <c r="K19" s="94">
        <f t="shared" si="2"/>
        <v>-820</v>
      </c>
      <c r="L19" s="98">
        <f t="shared" si="4"/>
        <v>2.4227382851740236E-2</v>
      </c>
      <c r="M19" s="95">
        <f t="shared" si="3"/>
        <v>16</v>
      </c>
      <c r="N19" s="95">
        <f t="shared" si="5"/>
        <v>0</v>
      </c>
    </row>
    <row r="20" spans="1:15">
      <c r="A20" s="39">
        <v>18</v>
      </c>
      <c r="B20" s="101" t="s">
        <v>109</v>
      </c>
      <c r="C20" s="95">
        <v>3184</v>
      </c>
      <c r="D20" s="95">
        <v>3044</v>
      </c>
      <c r="E20" s="95">
        <v>3017</v>
      </c>
      <c r="F20" s="95"/>
      <c r="G20" s="95"/>
      <c r="H20" s="95"/>
      <c r="I20" s="97">
        <f t="shared" si="0"/>
        <v>1.6356603226322366E-3</v>
      </c>
      <c r="J20" s="97">
        <f t="shared" si="1"/>
        <v>-5.2449748743718591E-2</v>
      </c>
      <c r="K20" s="94">
        <f t="shared" si="2"/>
        <v>-167</v>
      </c>
      <c r="L20" s="98">
        <f t="shared" si="4"/>
        <v>4.9341133368788039E-3</v>
      </c>
      <c r="M20" s="95">
        <f t="shared" si="3"/>
        <v>-27</v>
      </c>
      <c r="N20" s="95">
        <f t="shared" si="5"/>
        <v>0</v>
      </c>
    </row>
    <row r="21" spans="1:15">
      <c r="A21" s="39">
        <v>19</v>
      </c>
      <c r="B21" s="101" t="s">
        <v>110</v>
      </c>
      <c r="C21" s="95">
        <v>8965</v>
      </c>
      <c r="D21" s="95">
        <v>8498</v>
      </c>
      <c r="E21" s="95">
        <v>8345</v>
      </c>
      <c r="F21" s="95"/>
      <c r="G21" s="95"/>
      <c r="H21" s="95"/>
      <c r="I21" s="97">
        <f t="shared" si="0"/>
        <v>4.5242245251461768E-3</v>
      </c>
      <c r="J21" s="97">
        <f t="shared" si="1"/>
        <v>-6.9157836029001676E-2</v>
      </c>
      <c r="K21" s="94">
        <f t="shared" si="2"/>
        <v>-620</v>
      </c>
      <c r="L21" s="98">
        <f t="shared" si="4"/>
        <v>1.8318265083023106E-2</v>
      </c>
      <c r="M21" s="95">
        <f t="shared" si="3"/>
        <v>-153</v>
      </c>
      <c r="N21" s="95">
        <f t="shared" si="5"/>
        <v>0</v>
      </c>
    </row>
    <row r="22" spans="1:15">
      <c r="A22" s="39">
        <v>20</v>
      </c>
      <c r="B22" s="101" t="s">
        <v>111</v>
      </c>
      <c r="C22" s="95">
        <v>25947</v>
      </c>
      <c r="D22" s="95">
        <v>25355</v>
      </c>
      <c r="E22" s="95">
        <v>25155</v>
      </c>
      <c r="F22" s="95"/>
      <c r="G22" s="95"/>
      <c r="H22" s="95"/>
      <c r="I22" s="97">
        <f t="shared" si="0"/>
        <v>1.3637731327747402E-2</v>
      </c>
      <c r="J22" s="97">
        <f t="shared" si="1"/>
        <v>-3.0523759972251128E-2</v>
      </c>
      <c r="K22" s="94">
        <f t="shared" si="2"/>
        <v>-792</v>
      </c>
      <c r="L22" s="98">
        <f t="shared" si="4"/>
        <v>2.3400106364119835E-2</v>
      </c>
      <c r="M22" s="95">
        <f t="shared" si="3"/>
        <v>-200</v>
      </c>
      <c r="N22" s="95">
        <f t="shared" si="5"/>
        <v>0</v>
      </c>
    </row>
    <row r="23" spans="1:15">
      <c r="A23" s="39">
        <v>21</v>
      </c>
      <c r="B23" s="101" t="s">
        <v>112</v>
      </c>
      <c r="C23" s="95">
        <v>16185</v>
      </c>
      <c r="D23" s="95">
        <v>16456</v>
      </c>
      <c r="E23" s="95">
        <v>16456</v>
      </c>
      <c r="F23" s="95"/>
      <c r="G23" s="95"/>
      <c r="H23" s="95"/>
      <c r="I23" s="97">
        <f t="shared" si="0"/>
        <v>8.9215864332900519E-3</v>
      </c>
      <c r="J23" s="97">
        <f t="shared" si="1"/>
        <v>1.6743898671609515E-2</v>
      </c>
      <c r="K23" s="94">
        <f t="shared" si="2"/>
        <v>271</v>
      </c>
      <c r="L23" s="98">
        <f t="shared" si="4"/>
        <v>-8.0068545766117123E-3</v>
      </c>
      <c r="M23" s="95">
        <f t="shared" si="3"/>
        <v>0</v>
      </c>
      <c r="N23" s="95">
        <f t="shared" si="5"/>
        <v>0</v>
      </c>
    </row>
    <row r="24" spans="1:15">
      <c r="A24" s="39">
        <v>22</v>
      </c>
      <c r="B24" s="101" t="s">
        <v>113</v>
      </c>
      <c r="C24" s="95">
        <v>9891</v>
      </c>
      <c r="D24" s="95">
        <v>9567</v>
      </c>
      <c r="E24" s="95">
        <v>9489</v>
      </c>
      <c r="F24" s="95"/>
      <c r="G24" s="95"/>
      <c r="H24" s="95"/>
      <c r="I24" s="97">
        <f t="shared" si="0"/>
        <v>5.1444417638240947E-3</v>
      </c>
      <c r="J24" s="97">
        <f t="shared" si="1"/>
        <v>-4.0643008795875041E-2</v>
      </c>
      <c r="K24" s="94">
        <f t="shared" si="2"/>
        <v>-402</v>
      </c>
      <c r="L24" s="98">
        <f t="shared" si="4"/>
        <v>1.1877326715121433E-2</v>
      </c>
      <c r="M24" s="95">
        <f t="shared" si="3"/>
        <v>-78</v>
      </c>
      <c r="N24" s="95">
        <f t="shared" si="5"/>
        <v>0</v>
      </c>
    </row>
    <row r="25" spans="1:15">
      <c r="A25" s="39">
        <v>23</v>
      </c>
      <c r="B25" s="101" t="s">
        <v>114</v>
      </c>
      <c r="C25" s="95">
        <v>8263</v>
      </c>
      <c r="D25" s="95">
        <v>8130</v>
      </c>
      <c r="E25" s="95">
        <v>8058</v>
      </c>
      <c r="F25" s="95"/>
      <c r="G25" s="95"/>
      <c r="H25" s="95"/>
      <c r="I25" s="97">
        <f t="shared" si="0"/>
        <v>4.3686280675407901E-3</v>
      </c>
      <c r="J25" s="97">
        <f t="shared" si="1"/>
        <v>-2.480939126225342E-2</v>
      </c>
      <c r="K25" s="94">
        <f t="shared" si="2"/>
        <v>-205</v>
      </c>
      <c r="L25" s="98">
        <f t="shared" si="4"/>
        <v>6.056845712935059E-3</v>
      </c>
      <c r="M25" s="95">
        <f t="shared" si="3"/>
        <v>-72</v>
      </c>
      <c r="N25" s="95">
        <f t="shared" si="5"/>
        <v>0</v>
      </c>
    </row>
    <row r="26" spans="1:15">
      <c r="A26" s="39">
        <v>24</v>
      </c>
      <c r="B26" s="101" t="s">
        <v>115</v>
      </c>
      <c r="C26" s="95">
        <v>4158</v>
      </c>
      <c r="D26" s="95">
        <v>3814</v>
      </c>
      <c r="E26" s="95">
        <v>3791</v>
      </c>
      <c r="F26" s="95"/>
      <c r="G26" s="95"/>
      <c r="H26" s="95"/>
      <c r="I26" s="97">
        <f t="shared" si="0"/>
        <v>2.0552828250244644E-3</v>
      </c>
      <c r="J26" s="97">
        <f t="shared" si="1"/>
        <v>-8.8263588263588266E-2</v>
      </c>
      <c r="K26" s="94">
        <f t="shared" si="2"/>
        <v>-367</v>
      </c>
      <c r="L26" s="98">
        <f t="shared" si="4"/>
        <v>1.0843231105595935E-2</v>
      </c>
      <c r="M26" s="95">
        <f t="shared" si="3"/>
        <v>-23</v>
      </c>
      <c r="N26" s="95">
        <f t="shared" si="5"/>
        <v>0</v>
      </c>
    </row>
    <row r="27" spans="1:15">
      <c r="A27" s="39">
        <v>25</v>
      </c>
      <c r="B27" s="101" t="s">
        <v>116</v>
      </c>
      <c r="C27" s="95">
        <v>10612</v>
      </c>
      <c r="D27" s="95">
        <v>10222</v>
      </c>
      <c r="E27" s="95">
        <v>10125</v>
      </c>
      <c r="F27" s="95"/>
      <c r="G27" s="95"/>
      <c r="H27" s="95"/>
      <c r="I27" s="97">
        <f t="shared" si="0"/>
        <v>5.4892478510611192E-3</v>
      </c>
      <c r="J27" s="97">
        <f t="shared" si="1"/>
        <v>-4.5891443648699584E-2</v>
      </c>
      <c r="K27" s="94">
        <f t="shared" si="2"/>
        <v>-487</v>
      </c>
      <c r="L27" s="98">
        <f t="shared" si="4"/>
        <v>1.4388701766826212E-2</v>
      </c>
      <c r="M27" s="95">
        <f t="shared" si="3"/>
        <v>-97</v>
      </c>
      <c r="N27" s="95">
        <f t="shared" si="5"/>
        <v>0</v>
      </c>
    </row>
    <row r="28" spans="1:15">
      <c r="A28" s="39">
        <v>26</v>
      </c>
      <c r="B28" s="101" t="s">
        <v>117</v>
      </c>
      <c r="C28" s="95">
        <v>20757</v>
      </c>
      <c r="D28" s="95">
        <v>20290</v>
      </c>
      <c r="E28" s="95">
        <v>20028</v>
      </c>
      <c r="F28" s="95"/>
      <c r="G28" s="95"/>
      <c r="H28" s="95"/>
      <c r="I28" s="97">
        <f t="shared" si="0"/>
        <v>1.0858138860350823E-2</v>
      </c>
      <c r="J28" s="97">
        <f t="shared" si="1"/>
        <v>-3.5120682179505709E-2</v>
      </c>
      <c r="K28" s="94">
        <f t="shared" si="2"/>
        <v>-729</v>
      </c>
      <c r="L28" s="98">
        <f t="shared" si="4"/>
        <v>2.153873426697394E-2</v>
      </c>
      <c r="M28" s="95">
        <f t="shared" si="3"/>
        <v>-262</v>
      </c>
      <c r="N28" s="95">
        <f t="shared" si="5"/>
        <v>0</v>
      </c>
    </row>
    <row r="29" spans="1:15">
      <c r="A29" s="39">
        <v>27</v>
      </c>
      <c r="B29" s="101" t="s">
        <v>118</v>
      </c>
      <c r="C29" s="95">
        <v>34217</v>
      </c>
      <c r="D29" s="95">
        <v>33169</v>
      </c>
      <c r="E29" s="95">
        <v>32908</v>
      </c>
      <c r="F29" s="95"/>
      <c r="G29" s="95"/>
      <c r="H29" s="95"/>
      <c r="I29" s="97">
        <f t="shared" si="0"/>
        <v>1.7841004274836474E-2</v>
      </c>
      <c r="J29" s="97">
        <f t="shared" si="1"/>
        <v>-3.8255837741473536E-2</v>
      </c>
      <c r="K29" s="94">
        <f t="shared" si="2"/>
        <v>-1309</v>
      </c>
      <c r="L29" s="98">
        <f t="shared" si="4"/>
        <v>3.8675175796253618E-2</v>
      </c>
      <c r="M29" s="95">
        <f t="shared" si="3"/>
        <v>-261</v>
      </c>
      <c r="N29" s="95">
        <f t="shared" si="5"/>
        <v>0</v>
      </c>
    </row>
    <row r="30" spans="1:15">
      <c r="A30" s="39">
        <v>28</v>
      </c>
      <c r="B30" s="101" t="s">
        <v>119</v>
      </c>
      <c r="C30" s="95">
        <v>9164</v>
      </c>
      <c r="D30" s="95">
        <v>8957</v>
      </c>
      <c r="E30" s="95">
        <v>8872</v>
      </c>
      <c r="F30" s="95"/>
      <c r="G30" s="95"/>
      <c r="H30" s="95"/>
      <c r="I30" s="97">
        <f t="shared" si="0"/>
        <v>4.8099364873693089E-3</v>
      </c>
      <c r="J30" s="97">
        <f t="shared" si="1"/>
        <v>-3.1863814927979045E-2</v>
      </c>
      <c r="K30" s="94">
        <f t="shared" si="2"/>
        <v>-292</v>
      </c>
      <c r="L30" s="98">
        <f t="shared" si="4"/>
        <v>8.6273119423270102E-3</v>
      </c>
      <c r="M30" s="95">
        <f t="shared" si="3"/>
        <v>-85</v>
      </c>
      <c r="N30" s="95">
        <f t="shared" si="5"/>
        <v>0</v>
      </c>
    </row>
    <row r="31" spans="1:15">
      <c r="A31" s="39">
        <v>29</v>
      </c>
      <c r="B31" s="101" t="s">
        <v>120</v>
      </c>
      <c r="C31" s="95">
        <v>2463</v>
      </c>
      <c r="D31" s="95">
        <v>2257</v>
      </c>
      <c r="E31" s="95">
        <v>2262</v>
      </c>
      <c r="F31" s="95"/>
      <c r="G31" s="95"/>
      <c r="H31" s="95"/>
      <c r="I31" s="97">
        <f t="shared" si="0"/>
        <v>1.226338631022247E-3</v>
      </c>
      <c r="J31" s="97">
        <f t="shared" si="1"/>
        <v>-8.1607795371498176E-2</v>
      </c>
      <c r="K31" s="94">
        <f t="shared" si="2"/>
        <v>-201</v>
      </c>
      <c r="L31" s="98">
        <f t="shared" si="4"/>
        <v>5.9386633575607166E-3</v>
      </c>
      <c r="M31" s="95">
        <f t="shared" si="3"/>
        <v>5</v>
      </c>
      <c r="N31" s="95">
        <f t="shared" si="5"/>
        <v>0</v>
      </c>
    </row>
    <row r="32" spans="1:15">
      <c r="A32" s="39">
        <v>30</v>
      </c>
      <c r="B32" s="101" t="s">
        <v>121</v>
      </c>
      <c r="C32" s="95">
        <v>1531</v>
      </c>
      <c r="D32" s="95">
        <v>1419</v>
      </c>
      <c r="E32" s="95">
        <v>1411</v>
      </c>
      <c r="F32" s="95"/>
      <c r="G32" s="95"/>
      <c r="H32" s="95"/>
      <c r="I32" s="97">
        <f t="shared" si="0"/>
        <v>7.6497073756515935E-4</v>
      </c>
      <c r="J32" s="97">
        <f t="shared" si="1"/>
        <v>-7.838014369693011E-2</v>
      </c>
      <c r="K32" s="94">
        <f t="shared" si="2"/>
        <v>-120</v>
      </c>
      <c r="L32" s="98">
        <f t="shared" si="4"/>
        <v>3.5454706612302782E-3</v>
      </c>
      <c r="M32" s="95">
        <f t="shared" si="3"/>
        <v>-8</v>
      </c>
      <c r="N32" s="95">
        <f t="shared" si="5"/>
        <v>0</v>
      </c>
    </row>
    <row r="33" spans="1:14">
      <c r="A33" s="39">
        <v>31</v>
      </c>
      <c r="B33" s="101" t="s">
        <v>122</v>
      </c>
      <c r="C33" s="95">
        <v>23753</v>
      </c>
      <c r="D33" s="95">
        <v>23403</v>
      </c>
      <c r="E33" s="95">
        <v>23339</v>
      </c>
      <c r="F33" s="95"/>
      <c r="G33" s="95"/>
      <c r="H33" s="95"/>
      <c r="I33" s="97">
        <f t="shared" si="0"/>
        <v>1.2653190676139799E-2</v>
      </c>
      <c r="J33" s="97">
        <f t="shared" si="1"/>
        <v>-1.7429377341809455E-2</v>
      </c>
      <c r="K33" s="94">
        <f t="shared" si="2"/>
        <v>-414</v>
      </c>
      <c r="L33" s="98">
        <f t="shared" si="4"/>
        <v>1.223187378124446E-2</v>
      </c>
      <c r="M33" s="95">
        <f t="shared" si="3"/>
        <v>-64</v>
      </c>
      <c r="N33" s="95">
        <f t="shared" si="5"/>
        <v>0</v>
      </c>
    </row>
    <row r="34" spans="1:14">
      <c r="A34" s="39">
        <v>32</v>
      </c>
      <c r="B34" s="101" t="s">
        <v>123</v>
      </c>
      <c r="C34" s="95">
        <v>9421</v>
      </c>
      <c r="D34" s="95">
        <v>9049</v>
      </c>
      <c r="E34" s="95">
        <v>8986</v>
      </c>
      <c r="F34" s="95"/>
      <c r="G34" s="95"/>
      <c r="H34" s="95"/>
      <c r="I34" s="97">
        <f t="shared" si="0"/>
        <v>4.8717413520627372E-3</v>
      </c>
      <c r="J34" s="97">
        <f t="shared" si="1"/>
        <v>-4.6173442309733574E-2</v>
      </c>
      <c r="K34" s="94">
        <f t="shared" si="2"/>
        <v>-435</v>
      </c>
      <c r="L34" s="98">
        <f t="shared" si="4"/>
        <v>1.2852331146959758E-2</v>
      </c>
      <c r="M34" s="95">
        <f t="shared" si="3"/>
        <v>-63</v>
      </c>
      <c r="N34" s="95">
        <f t="shared" si="5"/>
        <v>0</v>
      </c>
    </row>
    <row r="35" spans="1:14">
      <c r="A35" s="39">
        <v>33</v>
      </c>
      <c r="B35" s="101" t="s">
        <v>124</v>
      </c>
      <c r="C35" s="95">
        <v>38689</v>
      </c>
      <c r="D35" s="95">
        <v>37442</v>
      </c>
      <c r="E35" s="95">
        <v>37263</v>
      </c>
      <c r="F35" s="95"/>
      <c r="G35" s="95"/>
      <c r="H35" s="95"/>
      <c r="I35" s="97">
        <f t="shared" si="0"/>
        <v>2.0202058535712639E-2</v>
      </c>
      <c r="J35" s="97">
        <f t="shared" si="1"/>
        <v>-3.6858021659903331E-2</v>
      </c>
      <c r="K35" s="94">
        <f t="shared" si="2"/>
        <v>-1426</v>
      </c>
      <c r="L35" s="98">
        <f t="shared" si="4"/>
        <v>4.213200969095314E-2</v>
      </c>
      <c r="M35" s="95">
        <f t="shared" si="3"/>
        <v>-179</v>
      </c>
      <c r="N35" s="95">
        <f t="shared" si="5"/>
        <v>0</v>
      </c>
    </row>
    <row r="36" spans="1:14">
      <c r="A36" s="39">
        <v>34</v>
      </c>
      <c r="B36" s="101" t="s">
        <v>125</v>
      </c>
      <c r="C36" s="95">
        <v>520351</v>
      </c>
      <c r="D36" s="95">
        <v>523891</v>
      </c>
      <c r="E36" s="95">
        <v>520869</v>
      </c>
      <c r="F36" s="95"/>
      <c r="G36" s="95"/>
      <c r="H36" s="95"/>
      <c r="I36" s="97">
        <f t="shared" si="0"/>
        <v>0.28238805322808436</v>
      </c>
      <c r="J36" s="97">
        <f t="shared" si="1"/>
        <v>9.9548189587413106E-4</v>
      </c>
      <c r="K36" s="94">
        <f t="shared" si="2"/>
        <v>518</v>
      </c>
      <c r="L36" s="98">
        <f t="shared" si="4"/>
        <v>-1.5304615020977368E-2</v>
      </c>
      <c r="M36" s="95">
        <f t="shared" si="3"/>
        <v>-3022</v>
      </c>
      <c r="N36" s="95">
        <f t="shared" si="5"/>
        <v>0</v>
      </c>
    </row>
    <row r="37" spans="1:14">
      <c r="A37" s="39">
        <v>35</v>
      </c>
      <c r="B37" s="101" t="s">
        <v>126</v>
      </c>
      <c r="C37" s="95">
        <v>129908</v>
      </c>
      <c r="D37" s="95">
        <v>129514</v>
      </c>
      <c r="E37" s="95">
        <v>128504</v>
      </c>
      <c r="F37" s="95"/>
      <c r="G37" s="95"/>
      <c r="H37" s="95"/>
      <c r="I37" s="97">
        <f t="shared" si="0"/>
        <v>6.9668178355827962E-2</v>
      </c>
      <c r="J37" s="97">
        <f t="shared" si="1"/>
        <v>-1.0807648489700403E-2</v>
      </c>
      <c r="K37" s="94">
        <f t="shared" si="2"/>
        <v>-1404</v>
      </c>
      <c r="L37" s="98">
        <f t="shared" si="4"/>
        <v>4.1482006736394253E-2</v>
      </c>
      <c r="M37" s="95">
        <f t="shared" si="3"/>
        <v>-1010</v>
      </c>
      <c r="N37" s="95">
        <f t="shared" si="5"/>
        <v>0</v>
      </c>
    </row>
    <row r="38" spans="1:14">
      <c r="A38" s="39">
        <v>36</v>
      </c>
      <c r="B38" s="101" t="s">
        <v>127</v>
      </c>
      <c r="C38" s="95">
        <v>3113</v>
      </c>
      <c r="D38" s="95">
        <v>2970</v>
      </c>
      <c r="E38" s="95">
        <v>2968</v>
      </c>
      <c r="F38" s="95"/>
      <c r="G38" s="95"/>
      <c r="H38" s="95"/>
      <c r="I38" s="97">
        <f t="shared" si="0"/>
        <v>1.6090950737727805E-3</v>
      </c>
      <c r="J38" s="97">
        <f t="shared" si="1"/>
        <v>-4.6578862833279791E-2</v>
      </c>
      <c r="K38" s="94">
        <f t="shared" si="2"/>
        <v>-145</v>
      </c>
      <c r="L38" s="98">
        <f t="shared" si="4"/>
        <v>4.2841103823199195E-3</v>
      </c>
      <c r="M38" s="95">
        <f t="shared" si="3"/>
        <v>-2</v>
      </c>
      <c r="N38" s="95">
        <f t="shared" si="5"/>
        <v>0</v>
      </c>
    </row>
    <row r="39" spans="1:14">
      <c r="A39" s="39">
        <v>37</v>
      </c>
      <c r="B39" s="101" t="s">
        <v>128</v>
      </c>
      <c r="C39" s="95">
        <v>7896</v>
      </c>
      <c r="D39" s="95">
        <v>7651</v>
      </c>
      <c r="E39" s="95">
        <v>7526</v>
      </c>
      <c r="F39" s="95"/>
      <c r="G39" s="95"/>
      <c r="H39" s="95"/>
      <c r="I39" s="97">
        <f t="shared" si="0"/>
        <v>4.0802053656381213E-3</v>
      </c>
      <c r="J39" s="97">
        <f t="shared" si="1"/>
        <v>-4.6859169199594729E-2</v>
      </c>
      <c r="K39" s="94">
        <f t="shared" si="2"/>
        <v>-370</v>
      </c>
      <c r="L39" s="98">
        <f t="shared" si="4"/>
        <v>1.0931867872126692E-2</v>
      </c>
      <c r="M39" s="95">
        <f t="shared" si="3"/>
        <v>-125</v>
      </c>
      <c r="N39" s="95">
        <f t="shared" si="5"/>
        <v>0</v>
      </c>
    </row>
    <row r="40" spans="1:14">
      <c r="A40" s="39">
        <v>38</v>
      </c>
      <c r="B40" s="101" t="s">
        <v>129</v>
      </c>
      <c r="C40" s="95">
        <v>31683</v>
      </c>
      <c r="D40" s="95">
        <v>31322</v>
      </c>
      <c r="E40" s="95">
        <v>31207</v>
      </c>
      <c r="F40" s="95"/>
      <c r="G40" s="95"/>
      <c r="H40" s="95"/>
      <c r="I40" s="97">
        <f t="shared" si="0"/>
        <v>1.6918810635858206E-2</v>
      </c>
      <c r="J40" s="97">
        <f t="shared" si="1"/>
        <v>-1.5023829814095887E-2</v>
      </c>
      <c r="K40" s="94">
        <f t="shared" si="2"/>
        <v>-476</v>
      </c>
      <c r="L40" s="98">
        <f t="shared" si="4"/>
        <v>1.406370028954677E-2</v>
      </c>
      <c r="M40" s="95">
        <f t="shared" si="3"/>
        <v>-115</v>
      </c>
      <c r="N40" s="95">
        <f t="shared" si="5"/>
        <v>0</v>
      </c>
    </row>
    <row r="41" spans="1:14">
      <c r="A41" s="39">
        <v>39</v>
      </c>
      <c r="B41" s="101" t="s">
        <v>130</v>
      </c>
      <c r="C41" s="95">
        <v>8618</v>
      </c>
      <c r="D41" s="95">
        <v>8114</v>
      </c>
      <c r="E41" s="95">
        <v>8018</v>
      </c>
      <c r="F41" s="95"/>
      <c r="G41" s="95"/>
      <c r="H41" s="95"/>
      <c r="I41" s="97">
        <f t="shared" si="0"/>
        <v>4.3469421501044986E-3</v>
      </c>
      <c r="J41" s="97">
        <f t="shared" si="1"/>
        <v>-6.9621721977256898E-2</v>
      </c>
      <c r="K41" s="94">
        <f t="shared" si="2"/>
        <v>-600</v>
      </c>
      <c r="L41" s="98">
        <f t="shared" si="4"/>
        <v>1.772735330615139E-2</v>
      </c>
      <c r="M41" s="95">
        <f t="shared" si="3"/>
        <v>-96</v>
      </c>
      <c r="N41" s="95">
        <f t="shared" si="5"/>
        <v>0</v>
      </c>
    </row>
    <row r="42" spans="1:14">
      <c r="A42" s="39">
        <v>40</v>
      </c>
      <c r="B42" s="101" t="s">
        <v>131</v>
      </c>
      <c r="C42" s="95">
        <v>3997</v>
      </c>
      <c r="D42" s="95">
        <v>3803</v>
      </c>
      <c r="E42" s="95">
        <v>3803</v>
      </c>
      <c r="F42" s="95"/>
      <c r="G42" s="95"/>
      <c r="H42" s="95"/>
      <c r="I42" s="97">
        <f t="shared" si="0"/>
        <v>2.0617886002553517E-3</v>
      </c>
      <c r="J42" s="97">
        <f t="shared" si="1"/>
        <v>-4.8536402301726296E-2</v>
      </c>
      <c r="K42" s="94">
        <f t="shared" si="2"/>
        <v>-194</v>
      </c>
      <c r="L42" s="98">
        <f t="shared" si="4"/>
        <v>5.7318442356556164E-3</v>
      </c>
      <c r="M42" s="95">
        <f t="shared" si="3"/>
        <v>0</v>
      </c>
      <c r="N42" s="95">
        <f t="shared" si="5"/>
        <v>0</v>
      </c>
    </row>
    <row r="43" spans="1:14">
      <c r="A43" s="39">
        <v>41</v>
      </c>
      <c r="B43" s="101" t="s">
        <v>132</v>
      </c>
      <c r="C43" s="95">
        <v>47364</v>
      </c>
      <c r="D43" s="95">
        <v>45621</v>
      </c>
      <c r="E43" s="95">
        <v>45224</v>
      </c>
      <c r="F43" s="95"/>
      <c r="G43" s="95"/>
      <c r="H43" s="95"/>
      <c r="I43" s="97">
        <f t="shared" si="0"/>
        <v>2.4518098253470424E-2</v>
      </c>
      <c r="J43" s="97">
        <f t="shared" si="1"/>
        <v>-4.5181994763955749E-2</v>
      </c>
      <c r="K43" s="94">
        <f t="shared" si="2"/>
        <v>-2140</v>
      </c>
      <c r="L43" s="98">
        <f t="shared" si="4"/>
        <v>6.3227560125273294E-2</v>
      </c>
      <c r="M43" s="95">
        <f t="shared" si="3"/>
        <v>-397</v>
      </c>
      <c r="N43" s="95">
        <f t="shared" si="5"/>
        <v>0</v>
      </c>
    </row>
    <row r="44" spans="1:14">
      <c r="A44" s="39">
        <v>42</v>
      </c>
      <c r="B44" s="101" t="s">
        <v>133</v>
      </c>
      <c r="C44" s="95">
        <v>46676</v>
      </c>
      <c r="D44" s="95">
        <v>44978</v>
      </c>
      <c r="E44" s="95">
        <v>44779</v>
      </c>
      <c r="F44" s="95"/>
      <c r="G44" s="95"/>
      <c r="H44" s="95"/>
      <c r="I44" s="97">
        <f t="shared" si="0"/>
        <v>2.4276842421991688E-2</v>
      </c>
      <c r="J44" s="97">
        <f t="shared" si="1"/>
        <v>-4.0641871625674862E-2</v>
      </c>
      <c r="K44" s="94">
        <f t="shared" si="2"/>
        <v>-1897</v>
      </c>
      <c r="L44" s="98">
        <f t="shared" si="4"/>
        <v>5.6047982036281981E-2</v>
      </c>
      <c r="M44" s="95">
        <f t="shared" si="3"/>
        <v>-199</v>
      </c>
      <c r="N44" s="95">
        <f t="shared" si="5"/>
        <v>0</v>
      </c>
    </row>
    <row r="45" spans="1:14">
      <c r="A45" s="39">
        <v>43</v>
      </c>
      <c r="B45" s="101" t="s">
        <v>134</v>
      </c>
      <c r="C45" s="95">
        <v>10879</v>
      </c>
      <c r="D45" s="95">
        <v>10411</v>
      </c>
      <c r="E45" s="95">
        <v>10287</v>
      </c>
      <c r="F45" s="95"/>
      <c r="G45" s="95"/>
      <c r="H45" s="95"/>
      <c r="I45" s="97">
        <f t="shared" si="0"/>
        <v>5.5770758166780966E-3</v>
      </c>
      <c r="J45" s="97">
        <f t="shared" si="1"/>
        <v>-5.4416766246897695E-2</v>
      </c>
      <c r="K45" s="94">
        <f t="shared" si="2"/>
        <v>-592</v>
      </c>
      <c r="L45" s="98">
        <f t="shared" si="4"/>
        <v>1.7490988595402705E-2</v>
      </c>
      <c r="M45" s="95">
        <f t="shared" si="3"/>
        <v>-124</v>
      </c>
      <c r="N45" s="95">
        <f t="shared" si="5"/>
        <v>0</v>
      </c>
    </row>
    <row r="46" spans="1:14">
      <c r="A46" s="39">
        <v>44</v>
      </c>
      <c r="B46" s="101" t="s">
        <v>135</v>
      </c>
      <c r="C46" s="95">
        <v>12466</v>
      </c>
      <c r="D46" s="95">
        <v>12513</v>
      </c>
      <c r="E46" s="95">
        <v>12425</v>
      </c>
      <c r="F46" s="95"/>
      <c r="G46" s="95"/>
      <c r="H46" s="95"/>
      <c r="I46" s="97">
        <f t="shared" si="0"/>
        <v>6.7361881036478426E-3</v>
      </c>
      <c r="J46" s="97">
        <f t="shared" si="1"/>
        <v>-3.2889459329375902E-3</v>
      </c>
      <c r="K46" s="94">
        <f t="shared" si="2"/>
        <v>-41</v>
      </c>
      <c r="L46" s="98">
        <f t="shared" si="4"/>
        <v>1.2113691425870118E-3</v>
      </c>
      <c r="M46" s="95">
        <f t="shared" si="3"/>
        <v>-88</v>
      </c>
      <c r="N46" s="95">
        <f t="shared" si="5"/>
        <v>0</v>
      </c>
    </row>
    <row r="47" spans="1:14">
      <c r="A47" s="39">
        <v>45</v>
      </c>
      <c r="B47" s="101" t="s">
        <v>136</v>
      </c>
      <c r="C47" s="95">
        <v>28871</v>
      </c>
      <c r="D47" s="95">
        <v>27331</v>
      </c>
      <c r="E47" s="95">
        <v>27075</v>
      </c>
      <c r="F47" s="95"/>
      <c r="G47" s="95"/>
      <c r="H47" s="95"/>
      <c r="I47" s="97">
        <f t="shared" si="0"/>
        <v>1.4678655364689363E-2</v>
      </c>
      <c r="J47" s="97">
        <f t="shared" si="1"/>
        <v>-6.2207751723182429E-2</v>
      </c>
      <c r="K47" s="94">
        <f t="shared" si="2"/>
        <v>-1796</v>
      </c>
      <c r="L47" s="98">
        <f t="shared" si="4"/>
        <v>5.3063877563079835E-2</v>
      </c>
      <c r="M47" s="95">
        <f t="shared" si="3"/>
        <v>-256</v>
      </c>
      <c r="N47" s="95">
        <f t="shared" si="5"/>
        <v>0</v>
      </c>
    </row>
    <row r="48" spans="1:14">
      <c r="A48" s="39">
        <v>46</v>
      </c>
      <c r="B48" s="101" t="s">
        <v>137</v>
      </c>
      <c r="C48" s="95">
        <v>16377</v>
      </c>
      <c r="D48" s="95">
        <v>15882</v>
      </c>
      <c r="E48" s="95">
        <v>15789</v>
      </c>
      <c r="F48" s="95"/>
      <c r="G48" s="95"/>
      <c r="H48" s="95"/>
      <c r="I48" s="97">
        <f t="shared" si="0"/>
        <v>8.5599737600399028E-3</v>
      </c>
      <c r="J48" s="97">
        <f t="shared" si="1"/>
        <v>-3.5904011723758927E-2</v>
      </c>
      <c r="K48" s="94">
        <f t="shared" si="2"/>
        <v>-588</v>
      </c>
      <c r="L48" s="98">
        <f t="shared" si="4"/>
        <v>1.7372806240028363E-2</v>
      </c>
      <c r="M48" s="95">
        <f t="shared" si="3"/>
        <v>-93</v>
      </c>
      <c r="N48" s="95">
        <f t="shared" si="5"/>
        <v>0</v>
      </c>
    </row>
    <row r="49" spans="1:14">
      <c r="A49" s="39">
        <v>47</v>
      </c>
      <c r="B49" s="101" t="s">
        <v>138</v>
      </c>
      <c r="C49" s="95">
        <v>6237</v>
      </c>
      <c r="D49" s="95">
        <v>6399</v>
      </c>
      <c r="E49" s="95">
        <v>6385</v>
      </c>
      <c r="F49" s="95"/>
      <c r="G49" s="95"/>
      <c r="H49" s="95"/>
      <c r="I49" s="97">
        <f t="shared" si="0"/>
        <v>3.4616145707679256E-3</v>
      </c>
      <c r="J49" s="97">
        <f t="shared" si="1"/>
        <v>2.3729357062690398E-2</v>
      </c>
      <c r="K49" s="94">
        <f t="shared" si="2"/>
        <v>148</v>
      </c>
      <c r="L49" s="98">
        <f t="shared" si="4"/>
        <v>-4.3727471488506763E-3</v>
      </c>
      <c r="M49" s="95">
        <f t="shared" si="3"/>
        <v>-14</v>
      </c>
      <c r="N49" s="95">
        <f t="shared" si="5"/>
        <v>0</v>
      </c>
    </row>
    <row r="50" spans="1:14">
      <c r="A50" s="39">
        <v>48</v>
      </c>
      <c r="B50" s="101" t="s">
        <v>139</v>
      </c>
      <c r="C50" s="95">
        <v>37848</v>
      </c>
      <c r="D50" s="95">
        <v>37467</v>
      </c>
      <c r="E50" s="95">
        <v>38053</v>
      </c>
      <c r="F50" s="95"/>
      <c r="G50" s="95"/>
      <c r="H50" s="95"/>
      <c r="I50" s="97">
        <f t="shared" si="0"/>
        <v>2.0630355405079383E-2</v>
      </c>
      <c r="J50" s="97">
        <f t="shared" si="1"/>
        <v>5.4164024519129149E-3</v>
      </c>
      <c r="K50" s="94">
        <f t="shared" si="2"/>
        <v>205</v>
      </c>
      <c r="L50" s="98">
        <f t="shared" si="4"/>
        <v>-6.056845712935059E-3</v>
      </c>
      <c r="M50" s="95">
        <f t="shared" si="3"/>
        <v>586</v>
      </c>
      <c r="N50" s="95">
        <f t="shared" si="5"/>
        <v>0</v>
      </c>
    </row>
    <row r="51" spans="1:14">
      <c r="A51" s="39">
        <v>49</v>
      </c>
      <c r="B51" s="101" t="s">
        <v>140</v>
      </c>
      <c r="C51" s="95">
        <v>2469</v>
      </c>
      <c r="D51" s="95">
        <v>2378</v>
      </c>
      <c r="E51" s="95">
        <v>2373</v>
      </c>
      <c r="F51" s="95"/>
      <c r="G51" s="95"/>
      <c r="H51" s="95"/>
      <c r="I51" s="97">
        <f t="shared" si="0"/>
        <v>1.2865170519079541E-3</v>
      </c>
      <c r="J51" s="97">
        <f t="shared" si="1"/>
        <v>-3.8882138517618466E-2</v>
      </c>
      <c r="K51" s="94">
        <f t="shared" si="2"/>
        <v>-96</v>
      </c>
      <c r="L51" s="98">
        <f t="shared" si="4"/>
        <v>2.8363765289842226E-3</v>
      </c>
      <c r="M51" s="95">
        <f t="shared" si="3"/>
        <v>-5</v>
      </c>
      <c r="N51" s="95">
        <f t="shared" si="5"/>
        <v>0</v>
      </c>
    </row>
    <row r="52" spans="1:14">
      <c r="A52" s="39">
        <v>50</v>
      </c>
      <c r="B52" s="101" t="s">
        <v>141</v>
      </c>
      <c r="C52" s="95">
        <v>6465</v>
      </c>
      <c r="D52" s="95">
        <v>6779</v>
      </c>
      <c r="E52" s="95">
        <v>6749</v>
      </c>
      <c r="F52" s="95"/>
      <c r="G52" s="95"/>
      <c r="H52" s="95"/>
      <c r="I52" s="97">
        <f t="shared" si="0"/>
        <v>3.6589564194381722E-3</v>
      </c>
      <c r="J52" s="97">
        <f t="shared" si="1"/>
        <v>4.3928847641144624E-2</v>
      </c>
      <c r="K52" s="94">
        <f t="shared" si="2"/>
        <v>284</v>
      </c>
      <c r="L52" s="98">
        <f t="shared" si="4"/>
        <v>-8.3909472315783253E-3</v>
      </c>
      <c r="M52" s="95">
        <f t="shared" si="3"/>
        <v>-30</v>
      </c>
      <c r="N52" s="95">
        <f t="shared" si="5"/>
        <v>0</v>
      </c>
    </row>
    <row r="53" spans="1:14">
      <c r="A53" s="39">
        <v>51</v>
      </c>
      <c r="B53" s="101" t="s">
        <v>142</v>
      </c>
      <c r="C53" s="95">
        <v>6293</v>
      </c>
      <c r="D53" s="95">
        <v>6068</v>
      </c>
      <c r="E53" s="95">
        <v>5992</v>
      </c>
      <c r="F53" s="95"/>
      <c r="G53" s="95"/>
      <c r="H53" s="95"/>
      <c r="I53" s="97">
        <f t="shared" si="0"/>
        <v>3.248550431956368E-3</v>
      </c>
      <c r="J53" s="97">
        <f t="shared" si="1"/>
        <v>-4.7830923248053395E-2</v>
      </c>
      <c r="K53" s="94">
        <f t="shared" si="2"/>
        <v>-301</v>
      </c>
      <c r="L53" s="98">
        <f t="shared" si="4"/>
        <v>8.8932222419192807E-3</v>
      </c>
      <c r="M53" s="95">
        <f t="shared" si="3"/>
        <v>-76</v>
      </c>
      <c r="N53" s="95">
        <f t="shared" si="5"/>
        <v>0</v>
      </c>
    </row>
    <row r="54" spans="1:14">
      <c r="A54" s="39">
        <v>52</v>
      </c>
      <c r="B54" s="101" t="s">
        <v>143</v>
      </c>
      <c r="C54" s="95">
        <v>13461</v>
      </c>
      <c r="D54" s="95">
        <v>13272</v>
      </c>
      <c r="E54" s="95">
        <v>13179</v>
      </c>
      <c r="F54" s="95"/>
      <c r="G54" s="95"/>
      <c r="H54" s="95"/>
      <c r="I54" s="97">
        <f t="shared" si="0"/>
        <v>7.1449676473219247E-3</v>
      </c>
      <c r="J54" s="97">
        <f t="shared" si="1"/>
        <v>-2.0949409404947626E-2</v>
      </c>
      <c r="K54" s="94">
        <f t="shared" si="2"/>
        <v>-282</v>
      </c>
      <c r="L54" s="98">
        <f t="shared" si="4"/>
        <v>8.331856053891154E-3</v>
      </c>
      <c r="M54" s="95">
        <f t="shared" si="3"/>
        <v>-93</v>
      </c>
      <c r="N54" s="95">
        <f t="shared" si="5"/>
        <v>0</v>
      </c>
    </row>
    <row r="55" spans="1:14">
      <c r="A55" s="39">
        <v>53</v>
      </c>
      <c r="B55" s="101" t="s">
        <v>144</v>
      </c>
      <c r="C55" s="95">
        <v>7303</v>
      </c>
      <c r="D55" s="95">
        <v>7488</v>
      </c>
      <c r="E55" s="95">
        <v>7408</v>
      </c>
      <c r="F55" s="95"/>
      <c r="G55" s="95"/>
      <c r="H55" s="95"/>
      <c r="I55" s="97">
        <f t="shared" si="0"/>
        <v>4.0162319092010637E-3</v>
      </c>
      <c r="J55" s="97">
        <f t="shared" si="1"/>
        <v>1.4377653019307135E-2</v>
      </c>
      <c r="K55" s="94">
        <f t="shared" si="2"/>
        <v>105</v>
      </c>
      <c r="L55" s="98">
        <f t="shared" si="4"/>
        <v>-3.1022868285764935E-3</v>
      </c>
      <c r="M55" s="95">
        <f t="shared" si="3"/>
        <v>-80</v>
      </c>
      <c r="N55" s="95">
        <f t="shared" si="5"/>
        <v>0</v>
      </c>
    </row>
    <row r="56" spans="1:14">
      <c r="A56" s="39">
        <v>54</v>
      </c>
      <c r="B56" s="101" t="s">
        <v>145</v>
      </c>
      <c r="C56" s="95">
        <v>23226</v>
      </c>
      <c r="D56" s="95">
        <v>21994</v>
      </c>
      <c r="E56" s="95">
        <v>21865</v>
      </c>
      <c r="F56" s="95"/>
      <c r="G56" s="95"/>
      <c r="H56" s="95"/>
      <c r="I56" s="97">
        <f t="shared" si="0"/>
        <v>1.1854064618612482E-2</v>
      </c>
      <c r="J56" s="97">
        <f t="shared" si="1"/>
        <v>-5.8598122793421165E-2</v>
      </c>
      <c r="K56" s="94">
        <f t="shared" si="2"/>
        <v>-1361</v>
      </c>
      <c r="L56" s="98">
        <f t="shared" si="4"/>
        <v>4.0211546416120077E-2</v>
      </c>
      <c r="M56" s="95">
        <f t="shared" si="3"/>
        <v>-129</v>
      </c>
      <c r="N56" s="95">
        <f t="shared" si="5"/>
        <v>0</v>
      </c>
    </row>
    <row r="57" spans="1:14">
      <c r="A57" s="39">
        <v>55</v>
      </c>
      <c r="B57" s="101" t="s">
        <v>146</v>
      </c>
      <c r="C57" s="95">
        <v>26176</v>
      </c>
      <c r="D57" s="95">
        <v>25670</v>
      </c>
      <c r="E57" s="95">
        <v>25437</v>
      </c>
      <c r="F57" s="95"/>
      <c r="G57" s="95"/>
      <c r="H57" s="95"/>
      <c r="I57" s="97">
        <f t="shared" si="0"/>
        <v>1.3790617045673253E-2</v>
      </c>
      <c r="J57" s="97">
        <f t="shared" si="1"/>
        <v>-2.8231968215158925E-2</v>
      </c>
      <c r="K57" s="94">
        <f t="shared" si="2"/>
        <v>-739</v>
      </c>
      <c r="L57" s="98">
        <f t="shared" si="4"/>
        <v>2.1834190155409796E-2</v>
      </c>
      <c r="M57" s="95">
        <f t="shared" si="3"/>
        <v>-233</v>
      </c>
      <c r="N57" s="95">
        <f t="shared" si="5"/>
        <v>0</v>
      </c>
    </row>
    <row r="58" spans="1:14">
      <c r="A58" s="39">
        <v>56</v>
      </c>
      <c r="B58" s="101" t="s">
        <v>147</v>
      </c>
      <c r="C58" s="95">
        <v>2403</v>
      </c>
      <c r="D58" s="95">
        <v>2410</v>
      </c>
      <c r="E58" s="95">
        <v>2411</v>
      </c>
      <c r="F58" s="95"/>
      <c r="G58" s="95"/>
      <c r="H58" s="95"/>
      <c r="I58" s="97">
        <f t="shared" si="0"/>
        <v>1.3071186734724305E-3</v>
      </c>
      <c r="J58" s="97">
        <f t="shared" si="1"/>
        <v>3.3291718684977114E-3</v>
      </c>
      <c r="K58" s="94">
        <f t="shared" si="2"/>
        <v>8</v>
      </c>
      <c r="L58" s="98">
        <f t="shared" si="4"/>
        <v>-2.3636471074868522E-4</v>
      </c>
      <c r="M58" s="95">
        <f t="shared" si="3"/>
        <v>1</v>
      </c>
      <c r="N58" s="95">
        <f t="shared" si="5"/>
        <v>0</v>
      </c>
    </row>
    <row r="59" spans="1:14">
      <c r="A59" s="39">
        <v>57</v>
      </c>
      <c r="B59" s="101" t="s">
        <v>148</v>
      </c>
      <c r="C59" s="95">
        <v>4390</v>
      </c>
      <c r="D59" s="95">
        <v>4161</v>
      </c>
      <c r="E59" s="95">
        <v>4157</v>
      </c>
      <c r="F59" s="95"/>
      <c r="G59" s="95"/>
      <c r="H59" s="95"/>
      <c r="I59" s="97">
        <f t="shared" si="0"/>
        <v>2.2537089695665257E-3</v>
      </c>
      <c r="J59" s="97">
        <f t="shared" si="1"/>
        <v>-5.30751708428246E-2</v>
      </c>
      <c r="K59" s="94">
        <f t="shared" si="2"/>
        <v>-233</v>
      </c>
      <c r="L59" s="98">
        <f t="shared" si="4"/>
        <v>6.8841222005554571E-3</v>
      </c>
      <c r="M59" s="95">
        <f t="shared" si="3"/>
        <v>-4</v>
      </c>
      <c r="N59" s="95">
        <f t="shared" si="5"/>
        <v>0</v>
      </c>
    </row>
    <row r="60" spans="1:14">
      <c r="A60" s="39">
        <v>58</v>
      </c>
      <c r="B60" s="101" t="s">
        <v>149</v>
      </c>
      <c r="C60" s="95">
        <v>10601</v>
      </c>
      <c r="D60" s="95">
        <v>9861</v>
      </c>
      <c r="E60" s="95">
        <v>9922</v>
      </c>
      <c r="F60" s="95"/>
      <c r="G60" s="95"/>
      <c r="H60" s="95"/>
      <c r="I60" s="97">
        <f t="shared" si="0"/>
        <v>5.3791918200719428E-3</v>
      </c>
      <c r="J60" s="97">
        <f t="shared" si="1"/>
        <v>-6.4050561267804923E-2</v>
      </c>
      <c r="K60" s="94">
        <f t="shared" si="2"/>
        <v>-679</v>
      </c>
      <c r="L60" s="98">
        <f t="shared" si="4"/>
        <v>2.0061454824794659E-2</v>
      </c>
      <c r="M60" s="95">
        <f t="shared" si="3"/>
        <v>61</v>
      </c>
      <c r="N60" s="95">
        <f t="shared" si="5"/>
        <v>0</v>
      </c>
    </row>
    <row r="61" spans="1:14">
      <c r="A61" s="39">
        <v>59</v>
      </c>
      <c r="B61" s="101" t="s">
        <v>150</v>
      </c>
      <c r="C61" s="95">
        <v>25155</v>
      </c>
      <c r="D61" s="95">
        <v>23735</v>
      </c>
      <c r="E61" s="95">
        <v>23565</v>
      </c>
      <c r="F61" s="95"/>
      <c r="G61" s="95"/>
      <c r="H61" s="95"/>
      <c r="I61" s="97">
        <f t="shared" si="0"/>
        <v>1.2775716109654842E-2</v>
      </c>
      <c r="J61" s="97">
        <f t="shared" si="1"/>
        <v>-6.3208109719737629E-2</v>
      </c>
      <c r="K61" s="94">
        <f t="shared" si="2"/>
        <v>-1590</v>
      </c>
      <c r="L61" s="98">
        <f t="shared" si="4"/>
        <v>4.6977486261301188E-2</v>
      </c>
      <c r="M61" s="95">
        <f t="shared" si="3"/>
        <v>-170</v>
      </c>
      <c r="N61" s="95">
        <f t="shared" si="5"/>
        <v>0</v>
      </c>
    </row>
    <row r="62" spans="1:14">
      <c r="A62" s="39">
        <v>60</v>
      </c>
      <c r="B62" s="101" t="s">
        <v>151</v>
      </c>
      <c r="C62" s="95">
        <v>9025</v>
      </c>
      <c r="D62" s="95">
        <v>8633</v>
      </c>
      <c r="E62" s="95">
        <v>8572</v>
      </c>
      <c r="F62" s="95"/>
      <c r="G62" s="95"/>
      <c r="H62" s="95"/>
      <c r="I62" s="97">
        <f t="shared" si="0"/>
        <v>4.6472921065971269E-3</v>
      </c>
      <c r="J62" s="97">
        <f t="shared" si="1"/>
        <v>-5.0193905817174513E-2</v>
      </c>
      <c r="K62" s="94">
        <f t="shared" si="2"/>
        <v>-453</v>
      </c>
      <c r="L62" s="98">
        <f t="shared" si="4"/>
        <v>1.3384151746144301E-2</v>
      </c>
      <c r="M62" s="95">
        <f t="shared" si="3"/>
        <v>-61</v>
      </c>
      <c r="N62" s="95">
        <f t="shared" si="5"/>
        <v>0</v>
      </c>
    </row>
    <row r="63" spans="1:14">
      <c r="A63" s="39">
        <v>61</v>
      </c>
      <c r="B63" s="101" t="s">
        <v>152</v>
      </c>
      <c r="C63" s="95">
        <v>18738</v>
      </c>
      <c r="D63" s="95">
        <v>19246</v>
      </c>
      <c r="E63" s="95">
        <v>19248</v>
      </c>
      <c r="F63" s="95"/>
      <c r="G63" s="95"/>
      <c r="H63" s="95"/>
      <c r="I63" s="97">
        <f t="shared" si="0"/>
        <v>1.0435263470343152E-2</v>
      </c>
      <c r="J63" s="97">
        <f t="shared" si="1"/>
        <v>2.7217419148254884E-2</v>
      </c>
      <c r="K63" s="94">
        <f t="shared" si="2"/>
        <v>510</v>
      </c>
      <c r="L63" s="98">
        <f t="shared" si="4"/>
        <v>-1.5068250310228683E-2</v>
      </c>
      <c r="M63" s="95">
        <f t="shared" si="3"/>
        <v>2</v>
      </c>
      <c r="N63" s="95">
        <f t="shared" si="5"/>
        <v>0</v>
      </c>
    </row>
    <row r="64" spans="1:14">
      <c r="A64" s="39">
        <v>62</v>
      </c>
      <c r="B64" s="101" t="s">
        <v>153</v>
      </c>
      <c r="C64" s="95">
        <v>1326</v>
      </c>
      <c r="D64" s="95">
        <v>1305</v>
      </c>
      <c r="E64" s="95">
        <v>1316</v>
      </c>
      <c r="F64" s="95"/>
      <c r="G64" s="95"/>
      <c r="H64" s="95"/>
      <c r="I64" s="97">
        <f t="shared" si="0"/>
        <v>7.1346668365396867E-4</v>
      </c>
      <c r="J64" s="97">
        <f t="shared" si="1"/>
        <v>-7.5414781297134239E-3</v>
      </c>
      <c r="K64" s="94">
        <f t="shared" si="2"/>
        <v>-10</v>
      </c>
      <c r="L64" s="98">
        <f t="shared" si="4"/>
        <v>2.9545588843585654E-4</v>
      </c>
      <c r="M64" s="95">
        <f t="shared" si="3"/>
        <v>11</v>
      </c>
      <c r="N64" s="95">
        <f t="shared" si="5"/>
        <v>0</v>
      </c>
    </row>
    <row r="65" spans="1:14">
      <c r="A65" s="39">
        <v>63</v>
      </c>
      <c r="B65" s="101" t="s">
        <v>154</v>
      </c>
      <c r="C65" s="95">
        <v>13791</v>
      </c>
      <c r="D65" s="95">
        <v>13478</v>
      </c>
      <c r="E65" s="95">
        <v>13464</v>
      </c>
      <c r="F65" s="95"/>
      <c r="G65" s="95"/>
      <c r="H65" s="95"/>
      <c r="I65" s="97">
        <f t="shared" si="0"/>
        <v>7.2994798090554973E-3</v>
      </c>
      <c r="J65" s="97">
        <f t="shared" si="1"/>
        <v>-2.3711115945181639E-2</v>
      </c>
      <c r="K65" s="94">
        <f t="shared" si="2"/>
        <v>-327</v>
      </c>
      <c r="L65" s="98">
        <f t="shared" si="4"/>
        <v>9.6614075518525085E-3</v>
      </c>
      <c r="M65" s="95">
        <f t="shared" si="3"/>
        <v>-14</v>
      </c>
      <c r="N65" s="95">
        <f t="shared" si="5"/>
        <v>0</v>
      </c>
    </row>
    <row r="66" spans="1:14">
      <c r="A66" s="39">
        <v>64</v>
      </c>
      <c r="B66" s="101" t="s">
        <v>155</v>
      </c>
      <c r="C66" s="95">
        <v>9009</v>
      </c>
      <c r="D66" s="95">
        <v>9027</v>
      </c>
      <c r="E66" s="95">
        <v>8903</v>
      </c>
      <c r="F66" s="95"/>
      <c r="G66" s="95"/>
      <c r="H66" s="95"/>
      <c r="I66" s="97">
        <f t="shared" si="0"/>
        <v>4.8267430733824335E-3</v>
      </c>
      <c r="J66" s="97">
        <f t="shared" si="1"/>
        <v>-1.1766011766011766E-2</v>
      </c>
      <c r="K66" s="94">
        <f t="shared" si="2"/>
        <v>-106</v>
      </c>
      <c r="L66" s="98">
        <f t="shared" si="4"/>
        <v>3.1318324174200792E-3</v>
      </c>
      <c r="M66" s="95">
        <f t="shared" si="3"/>
        <v>-124</v>
      </c>
      <c r="N66" s="95">
        <f t="shared" si="5"/>
        <v>0</v>
      </c>
    </row>
    <row r="67" spans="1:14">
      <c r="A67" s="39">
        <v>65</v>
      </c>
      <c r="B67" s="101" t="s">
        <v>156</v>
      </c>
      <c r="C67" s="95">
        <v>9264</v>
      </c>
      <c r="D67" s="95">
        <v>9131</v>
      </c>
      <c r="E67" s="95">
        <v>9041</v>
      </c>
      <c r="F67" s="95"/>
      <c r="G67" s="95"/>
      <c r="H67" s="95"/>
      <c r="I67" s="97">
        <f t="shared" ref="I67:I84" si="6">E67/$E$84</f>
        <v>4.9015594885376372E-3</v>
      </c>
      <c r="J67" s="97">
        <f t="shared" ref="J67:J84" si="7">(E67-C67)/C67</f>
        <v>-2.407167530224525E-2</v>
      </c>
      <c r="K67" s="94">
        <f t="shared" ref="K67:K84" si="8">E67-C67</f>
        <v>-223</v>
      </c>
      <c r="L67" s="98">
        <f t="shared" si="4"/>
        <v>6.588666312119601E-3</v>
      </c>
      <c r="M67" s="95">
        <f t="shared" ref="M67:M84" si="9">E67-D67</f>
        <v>-90</v>
      </c>
      <c r="N67" s="95">
        <f t="shared" si="5"/>
        <v>0</v>
      </c>
    </row>
    <row r="68" spans="1:14">
      <c r="A68" s="39">
        <v>66</v>
      </c>
      <c r="B68" s="101" t="s">
        <v>157</v>
      </c>
      <c r="C68" s="95">
        <v>6156</v>
      </c>
      <c r="D68" s="95">
        <v>5814</v>
      </c>
      <c r="E68" s="95">
        <v>5881</v>
      </c>
      <c r="F68" s="95"/>
      <c r="G68" s="95"/>
      <c r="H68" s="95"/>
      <c r="I68" s="97">
        <f t="shared" si="6"/>
        <v>3.188372011070661E-3</v>
      </c>
      <c r="J68" s="97">
        <f t="shared" si="7"/>
        <v>-4.4671864847303441E-2</v>
      </c>
      <c r="K68" s="94">
        <f t="shared" si="8"/>
        <v>-275</v>
      </c>
      <c r="L68" s="98">
        <f t="shared" ref="L68:L84" si="10">K68/$K$84</f>
        <v>8.1250369319860547E-3</v>
      </c>
      <c r="M68" s="95">
        <f t="shared" si="9"/>
        <v>67</v>
      </c>
      <c r="N68" s="95">
        <f t="shared" ref="N68:N84" si="11">H68-G68</f>
        <v>0</v>
      </c>
    </row>
    <row r="69" spans="1:14">
      <c r="A69" s="39">
        <v>67</v>
      </c>
      <c r="B69" s="101" t="s">
        <v>158</v>
      </c>
      <c r="C69" s="95">
        <v>11430</v>
      </c>
      <c r="D69" s="95">
        <v>10987</v>
      </c>
      <c r="E69" s="95">
        <v>10938</v>
      </c>
      <c r="F69" s="95"/>
      <c r="G69" s="95"/>
      <c r="H69" s="95"/>
      <c r="I69" s="97">
        <f t="shared" si="6"/>
        <v>5.9300141229537305E-3</v>
      </c>
      <c r="J69" s="97">
        <f t="shared" si="7"/>
        <v>-4.3044619422572178E-2</v>
      </c>
      <c r="K69" s="94">
        <f t="shared" si="8"/>
        <v>-492</v>
      </c>
      <c r="L69" s="98">
        <f t="shared" si="10"/>
        <v>1.453642971104414E-2</v>
      </c>
      <c r="M69" s="95">
        <f t="shared" si="9"/>
        <v>-49</v>
      </c>
      <c r="N69" s="95">
        <f t="shared" si="11"/>
        <v>0</v>
      </c>
    </row>
    <row r="70" spans="1:14">
      <c r="A70" s="39">
        <v>68</v>
      </c>
      <c r="B70" s="101" t="s">
        <v>159</v>
      </c>
      <c r="C70" s="95">
        <v>7596</v>
      </c>
      <c r="D70" s="95">
        <v>7297</v>
      </c>
      <c r="E70" s="95">
        <v>7263</v>
      </c>
      <c r="F70" s="95"/>
      <c r="G70" s="95"/>
      <c r="H70" s="95"/>
      <c r="I70" s="97">
        <f t="shared" si="6"/>
        <v>3.937620458494509E-3</v>
      </c>
      <c r="J70" s="97">
        <f t="shared" si="7"/>
        <v>-4.3838862559241708E-2</v>
      </c>
      <c r="K70" s="94">
        <f t="shared" si="8"/>
        <v>-333</v>
      </c>
      <c r="L70" s="98">
        <f t="shared" si="10"/>
        <v>9.8386810849140222E-3</v>
      </c>
      <c r="M70" s="95">
        <f t="shared" si="9"/>
        <v>-34</v>
      </c>
      <c r="N70" s="95">
        <f t="shared" si="11"/>
        <v>0</v>
      </c>
    </row>
    <row r="71" spans="1:14">
      <c r="A71" s="39">
        <v>69</v>
      </c>
      <c r="B71" s="101" t="s">
        <v>160</v>
      </c>
      <c r="C71" s="95">
        <v>1272</v>
      </c>
      <c r="D71" s="95">
        <v>1196</v>
      </c>
      <c r="E71" s="95">
        <v>1209</v>
      </c>
      <c r="F71" s="95"/>
      <c r="G71" s="95"/>
      <c r="H71" s="95"/>
      <c r="I71" s="97">
        <f t="shared" si="6"/>
        <v>6.5545685451189062E-4</v>
      </c>
      <c r="J71" s="97">
        <f t="shared" si="7"/>
        <v>-4.9528301886792456E-2</v>
      </c>
      <c r="K71" s="94">
        <f t="shared" si="8"/>
        <v>-63</v>
      </c>
      <c r="L71" s="98">
        <f t="shared" si="10"/>
        <v>1.8613720971458962E-3</v>
      </c>
      <c r="M71" s="95">
        <f t="shared" si="9"/>
        <v>13</v>
      </c>
      <c r="N71" s="95">
        <f t="shared" si="11"/>
        <v>0</v>
      </c>
    </row>
    <row r="72" spans="1:14">
      <c r="A72" s="39">
        <v>70</v>
      </c>
      <c r="B72" s="101" t="s">
        <v>161</v>
      </c>
      <c r="C72" s="95">
        <v>4734</v>
      </c>
      <c r="D72" s="95">
        <v>4520</v>
      </c>
      <c r="E72" s="95">
        <v>4551</v>
      </c>
      <c r="F72" s="95"/>
      <c r="G72" s="95"/>
      <c r="H72" s="95"/>
      <c r="I72" s="97">
        <f t="shared" si="6"/>
        <v>2.4673152563139903E-3</v>
      </c>
      <c r="J72" s="97">
        <f t="shared" si="7"/>
        <v>-3.8656527249683145E-2</v>
      </c>
      <c r="K72" s="94">
        <f t="shared" si="8"/>
        <v>-183</v>
      </c>
      <c r="L72" s="98">
        <f t="shared" si="10"/>
        <v>5.4068427583761746E-3</v>
      </c>
      <c r="M72" s="95">
        <f t="shared" si="9"/>
        <v>31</v>
      </c>
      <c r="N72" s="95">
        <f t="shared" si="11"/>
        <v>0</v>
      </c>
    </row>
    <row r="73" spans="1:14">
      <c r="A73" s="39">
        <v>71</v>
      </c>
      <c r="B73" s="101" t="s">
        <v>162</v>
      </c>
      <c r="C73" s="95">
        <v>4928</v>
      </c>
      <c r="D73" s="95">
        <v>4626</v>
      </c>
      <c r="E73" s="95">
        <v>4561</v>
      </c>
      <c r="F73" s="95"/>
      <c r="G73" s="95"/>
      <c r="H73" s="95"/>
      <c r="I73" s="97">
        <f t="shared" si="6"/>
        <v>2.472736735673063E-3</v>
      </c>
      <c r="J73" s="97">
        <f t="shared" si="7"/>
        <v>-7.4472402597402593E-2</v>
      </c>
      <c r="K73" s="94">
        <f t="shared" si="8"/>
        <v>-367</v>
      </c>
      <c r="L73" s="98">
        <f t="shared" si="10"/>
        <v>1.0843231105595935E-2</v>
      </c>
      <c r="M73" s="95">
        <f t="shared" si="9"/>
        <v>-65</v>
      </c>
      <c r="N73" s="95">
        <f t="shared" si="11"/>
        <v>0</v>
      </c>
    </row>
    <row r="74" spans="1:14">
      <c r="A74" s="39">
        <v>72</v>
      </c>
      <c r="B74" s="101" t="s">
        <v>163</v>
      </c>
      <c r="C74" s="95">
        <v>4491</v>
      </c>
      <c r="D74" s="95">
        <v>4809</v>
      </c>
      <c r="E74" s="95">
        <v>4833</v>
      </c>
      <c r="F74" s="95"/>
      <c r="G74" s="95"/>
      <c r="H74" s="95"/>
      <c r="I74" s="97">
        <f t="shared" si="6"/>
        <v>2.6202009742398408E-3</v>
      </c>
      <c r="J74" s="97">
        <f t="shared" si="7"/>
        <v>7.6152304609218444E-2</v>
      </c>
      <c r="K74" s="94">
        <f t="shared" si="8"/>
        <v>342</v>
      </c>
      <c r="L74" s="98">
        <f t="shared" si="10"/>
        <v>-1.0104591384506293E-2</v>
      </c>
      <c r="M74" s="95">
        <f t="shared" si="9"/>
        <v>24</v>
      </c>
      <c r="N74" s="95">
        <f t="shared" si="11"/>
        <v>0</v>
      </c>
    </row>
    <row r="75" spans="1:14">
      <c r="A75" s="39">
        <v>73</v>
      </c>
      <c r="B75" s="101" t="s">
        <v>164</v>
      </c>
      <c r="C75" s="95">
        <v>2784</v>
      </c>
      <c r="D75" s="95">
        <v>2833</v>
      </c>
      <c r="E75" s="95">
        <v>2840</v>
      </c>
      <c r="F75" s="95"/>
      <c r="G75" s="95"/>
      <c r="H75" s="95"/>
      <c r="I75" s="97">
        <f t="shared" si="6"/>
        <v>1.5397001379766496E-3</v>
      </c>
      <c r="J75" s="97">
        <f t="shared" si="7"/>
        <v>2.0114942528735632E-2</v>
      </c>
      <c r="K75" s="94">
        <f t="shared" si="8"/>
        <v>56</v>
      </c>
      <c r="L75" s="98">
        <f t="shared" si="10"/>
        <v>-1.6545529752407966E-3</v>
      </c>
      <c r="M75" s="95">
        <f t="shared" si="9"/>
        <v>7</v>
      </c>
      <c r="N75" s="95">
        <f t="shared" si="11"/>
        <v>0</v>
      </c>
    </row>
    <row r="76" spans="1:14">
      <c r="A76" s="39">
        <v>74</v>
      </c>
      <c r="B76" s="101" t="s">
        <v>165</v>
      </c>
      <c r="C76" s="95">
        <v>4305</v>
      </c>
      <c r="D76" s="95">
        <v>4085</v>
      </c>
      <c r="E76" s="95">
        <v>4119</v>
      </c>
      <c r="F76" s="95"/>
      <c r="G76" s="95"/>
      <c r="H76" s="95"/>
      <c r="I76" s="97">
        <f t="shared" si="6"/>
        <v>2.2331073480020493E-3</v>
      </c>
      <c r="J76" s="97">
        <f t="shared" si="7"/>
        <v>-4.3205574912891988E-2</v>
      </c>
      <c r="K76" s="94">
        <f t="shared" si="8"/>
        <v>-186</v>
      </c>
      <c r="L76" s="98">
        <f t="shared" si="10"/>
        <v>5.4954795249069315E-3</v>
      </c>
      <c r="M76" s="95">
        <f t="shared" si="9"/>
        <v>34</v>
      </c>
      <c r="N76" s="95">
        <f t="shared" si="11"/>
        <v>0</v>
      </c>
    </row>
    <row r="77" spans="1:14">
      <c r="A77" s="39">
        <v>75</v>
      </c>
      <c r="B77" s="101" t="s">
        <v>166</v>
      </c>
      <c r="C77" s="95">
        <v>1384</v>
      </c>
      <c r="D77" s="95">
        <v>1272</v>
      </c>
      <c r="E77" s="95">
        <v>1252</v>
      </c>
      <c r="F77" s="95"/>
      <c r="G77" s="95"/>
      <c r="H77" s="95"/>
      <c r="I77" s="97">
        <f t="shared" si="6"/>
        <v>6.7876921575590334E-4</v>
      </c>
      <c r="J77" s="97">
        <f t="shared" si="7"/>
        <v>-9.5375722543352595E-2</v>
      </c>
      <c r="K77" s="94">
        <f t="shared" si="8"/>
        <v>-132</v>
      </c>
      <c r="L77" s="98">
        <f t="shared" si="10"/>
        <v>3.900017727353306E-3</v>
      </c>
      <c r="M77" s="95">
        <f t="shared" si="9"/>
        <v>-20</v>
      </c>
      <c r="N77" s="95">
        <f t="shared" si="11"/>
        <v>0</v>
      </c>
    </row>
    <row r="78" spans="1:14">
      <c r="A78" s="39">
        <v>76</v>
      </c>
      <c r="B78" s="101" t="s">
        <v>167</v>
      </c>
      <c r="C78" s="95">
        <v>2086</v>
      </c>
      <c r="D78" s="95">
        <v>2079</v>
      </c>
      <c r="E78" s="95">
        <v>2098</v>
      </c>
      <c r="F78" s="95"/>
      <c r="G78" s="95"/>
      <c r="H78" s="95"/>
      <c r="I78" s="97">
        <f t="shared" si="6"/>
        <v>1.1374263695334546E-3</v>
      </c>
      <c r="J78" s="97">
        <f t="shared" si="7"/>
        <v>5.7526366251198467E-3</v>
      </c>
      <c r="K78" s="94">
        <f t="shared" si="8"/>
        <v>12</v>
      </c>
      <c r="L78" s="98">
        <f t="shared" si="10"/>
        <v>-3.5454706612302782E-4</v>
      </c>
      <c r="M78" s="95">
        <f t="shared" si="9"/>
        <v>19</v>
      </c>
      <c r="N78" s="95">
        <f t="shared" si="11"/>
        <v>0</v>
      </c>
    </row>
    <row r="79" spans="1:14">
      <c r="A79" s="39">
        <v>77</v>
      </c>
      <c r="B79" s="101" t="s">
        <v>168</v>
      </c>
      <c r="C79" s="95">
        <v>7218</v>
      </c>
      <c r="D79" s="95">
        <v>7003</v>
      </c>
      <c r="E79" s="95">
        <v>7017</v>
      </c>
      <c r="F79" s="95"/>
      <c r="G79" s="95"/>
      <c r="H79" s="95"/>
      <c r="I79" s="97">
        <f t="shared" si="6"/>
        <v>3.8042520662613208E-3</v>
      </c>
      <c r="J79" s="97">
        <f t="shared" si="7"/>
        <v>-2.7847049044056525E-2</v>
      </c>
      <c r="K79" s="94">
        <f t="shared" si="8"/>
        <v>-201</v>
      </c>
      <c r="L79" s="98">
        <f t="shared" si="10"/>
        <v>5.9386633575607166E-3</v>
      </c>
      <c r="M79" s="95">
        <f t="shared" si="9"/>
        <v>14</v>
      </c>
      <c r="N79" s="95">
        <f t="shared" si="11"/>
        <v>0</v>
      </c>
    </row>
    <row r="80" spans="1:14">
      <c r="A80" s="39">
        <v>78</v>
      </c>
      <c r="B80" s="101" t="s">
        <v>169</v>
      </c>
      <c r="C80" s="95">
        <v>5263</v>
      </c>
      <c r="D80" s="95">
        <v>5049</v>
      </c>
      <c r="E80" s="95">
        <v>5006</v>
      </c>
      <c r="F80" s="95"/>
      <c r="G80" s="95"/>
      <c r="H80" s="95"/>
      <c r="I80" s="97">
        <f t="shared" si="6"/>
        <v>2.7139925671517988E-3</v>
      </c>
      <c r="J80" s="97">
        <f t="shared" si="7"/>
        <v>-4.883146494394832E-2</v>
      </c>
      <c r="K80" s="94">
        <f t="shared" si="8"/>
        <v>-257</v>
      </c>
      <c r="L80" s="98">
        <f t="shared" si="10"/>
        <v>7.5932163328015128E-3</v>
      </c>
      <c r="M80" s="95">
        <f t="shared" si="9"/>
        <v>-43</v>
      </c>
      <c r="N80" s="95">
        <f t="shared" si="11"/>
        <v>0</v>
      </c>
    </row>
    <row r="81" spans="1:14">
      <c r="A81" s="39">
        <v>79</v>
      </c>
      <c r="B81" s="101" t="s">
        <v>170</v>
      </c>
      <c r="C81" s="95">
        <v>1680</v>
      </c>
      <c r="D81" s="95">
        <v>1645</v>
      </c>
      <c r="E81" s="95">
        <v>1632</v>
      </c>
      <c r="F81" s="95"/>
      <c r="G81" s="95"/>
      <c r="H81" s="95"/>
      <c r="I81" s="97">
        <f t="shared" si="6"/>
        <v>8.847854314006663E-4</v>
      </c>
      <c r="J81" s="97">
        <f t="shared" si="7"/>
        <v>-2.8571428571428571E-2</v>
      </c>
      <c r="K81" s="94">
        <f t="shared" si="8"/>
        <v>-48</v>
      </c>
      <c r="L81" s="98">
        <f t="shared" si="10"/>
        <v>1.4181882644921113E-3</v>
      </c>
      <c r="M81" s="95">
        <f t="shared" si="9"/>
        <v>-13</v>
      </c>
      <c r="N81" s="95">
        <f t="shared" si="11"/>
        <v>0</v>
      </c>
    </row>
    <row r="82" spans="1:14">
      <c r="A82" s="39">
        <v>80</v>
      </c>
      <c r="B82" s="101" t="s">
        <v>171</v>
      </c>
      <c r="C82" s="95">
        <v>7013</v>
      </c>
      <c r="D82" s="95">
        <v>6797</v>
      </c>
      <c r="E82" s="95">
        <v>6720</v>
      </c>
      <c r="F82" s="95"/>
      <c r="G82" s="95"/>
      <c r="H82" s="95"/>
      <c r="I82" s="97">
        <f t="shared" si="6"/>
        <v>3.6432341292968614E-3</v>
      </c>
      <c r="J82" s="97">
        <f t="shared" si="7"/>
        <v>-4.1779552260088407E-2</v>
      </c>
      <c r="K82" s="94">
        <f t="shared" si="8"/>
        <v>-293</v>
      </c>
      <c r="L82" s="98">
        <f t="shared" si="10"/>
        <v>8.6568575311705958E-3</v>
      </c>
      <c r="M82" s="95">
        <f t="shared" si="9"/>
        <v>-77</v>
      </c>
      <c r="N82" s="95">
        <f t="shared" si="11"/>
        <v>0</v>
      </c>
    </row>
    <row r="83" spans="1:14">
      <c r="A83" s="39">
        <v>81</v>
      </c>
      <c r="B83" s="101" t="s">
        <v>172</v>
      </c>
      <c r="C83" s="95">
        <v>8367</v>
      </c>
      <c r="D83" s="95">
        <v>7952</v>
      </c>
      <c r="E83" s="95">
        <v>7915</v>
      </c>
      <c r="F83" s="95"/>
      <c r="G83" s="95"/>
      <c r="H83" s="95"/>
      <c r="I83" s="97">
        <f t="shared" si="6"/>
        <v>4.2911009127060504E-3</v>
      </c>
      <c r="J83" s="97">
        <f t="shared" si="7"/>
        <v>-5.4021752121429428E-2</v>
      </c>
      <c r="K83" s="94">
        <f t="shared" si="8"/>
        <v>-452</v>
      </c>
      <c r="L83" s="98">
        <f t="shared" si="10"/>
        <v>1.3354606157300716E-2</v>
      </c>
      <c r="M83" s="95">
        <f t="shared" si="9"/>
        <v>-37</v>
      </c>
      <c r="N83" s="95">
        <f t="shared" si="11"/>
        <v>0</v>
      </c>
    </row>
    <row r="84" spans="1:14" s="107" customFormat="1">
      <c r="A84" s="188" t="s">
        <v>173</v>
      </c>
      <c r="B84" s="188"/>
      <c r="C84" s="63">
        <v>1878361</v>
      </c>
      <c r="D84" s="63">
        <v>1854260</v>
      </c>
      <c r="E84" s="63">
        <v>1844515</v>
      </c>
      <c r="F84" s="63"/>
      <c r="G84" s="63"/>
      <c r="H84" s="63"/>
      <c r="I84" s="97">
        <f t="shared" si="6"/>
        <v>1</v>
      </c>
      <c r="J84" s="97">
        <f t="shared" si="7"/>
        <v>-1.8018900520187547E-2</v>
      </c>
      <c r="K84" s="94">
        <f t="shared" si="8"/>
        <v>-33846</v>
      </c>
      <c r="L84" s="98">
        <f t="shared" si="10"/>
        <v>1</v>
      </c>
      <c r="M84" s="94">
        <f t="shared" si="9"/>
        <v>-9745</v>
      </c>
      <c r="N84" s="95">
        <f t="shared" si="11"/>
        <v>0</v>
      </c>
    </row>
    <row r="85" spans="1:14">
      <c r="C85" s="135"/>
      <c r="D85" s="135"/>
      <c r="E85" s="136"/>
      <c r="F85" s="138"/>
      <c r="G85" s="138"/>
      <c r="H85" s="138"/>
      <c r="I85" s="54"/>
      <c r="L85" s="11"/>
    </row>
    <row r="86" spans="1:14">
      <c r="C86" s="124"/>
      <c r="D86" s="124"/>
      <c r="E86" s="124"/>
      <c r="F86" s="124"/>
      <c r="G86" s="124"/>
      <c r="H86" s="124"/>
      <c r="L86" s="11"/>
    </row>
    <row r="87" spans="1:14">
      <c r="C87" s="135"/>
      <c r="D87" s="135"/>
      <c r="E87" s="136"/>
      <c r="F87" s="138"/>
      <c r="G87" s="138"/>
      <c r="H87" s="138"/>
      <c r="L87" s="11"/>
    </row>
    <row r="88" spans="1:14">
      <c r="C88" s="135"/>
      <c r="D88" s="135"/>
      <c r="E88" s="136"/>
      <c r="F88" s="138"/>
      <c r="G88" s="138"/>
      <c r="H88" s="138"/>
      <c r="L88" s="11"/>
    </row>
    <row r="89" spans="1:14">
      <c r="C89" s="135"/>
      <c r="D89" s="135"/>
      <c r="E89" s="136"/>
      <c r="F89" s="138"/>
      <c r="G89" s="138"/>
      <c r="H89" s="138"/>
      <c r="L89" s="11"/>
    </row>
    <row r="90" spans="1:14">
      <c r="C90" s="135"/>
      <c r="D90" s="135"/>
      <c r="E90" s="136"/>
      <c r="F90" s="138"/>
      <c r="G90" s="138"/>
      <c r="H90" s="138"/>
      <c r="L90" s="11"/>
    </row>
    <row r="91" spans="1:14">
      <c r="C91" s="135"/>
      <c r="D91" s="135"/>
      <c r="E91" s="136"/>
      <c r="F91" s="138"/>
      <c r="G91" s="138"/>
      <c r="H91" s="138"/>
    </row>
    <row r="92" spans="1:14">
      <c r="C92" s="135"/>
      <c r="D92" s="135"/>
      <c r="E92" s="136"/>
      <c r="F92" s="138"/>
      <c r="G92" s="138"/>
      <c r="H92" s="138"/>
    </row>
    <row r="93" spans="1:14">
      <c r="C93" s="135"/>
      <c r="D93" s="135"/>
      <c r="E93" s="136"/>
      <c r="F93" s="138"/>
      <c r="G93" s="138"/>
      <c r="H93" s="138"/>
    </row>
    <row r="94" spans="1:14">
      <c r="C94" s="135"/>
      <c r="D94" s="135"/>
      <c r="E94" s="136"/>
      <c r="F94" s="138"/>
      <c r="G94" s="138"/>
      <c r="H94" s="138"/>
    </row>
    <row r="95" spans="1:14">
      <c r="C95" s="135"/>
      <c r="D95" s="135"/>
      <c r="E95" s="136"/>
      <c r="F95" s="138"/>
      <c r="G95" s="138"/>
      <c r="H95" s="138"/>
    </row>
    <row r="96" spans="1:14">
      <c r="C96" s="135"/>
      <c r="D96" s="135"/>
      <c r="E96" s="136"/>
      <c r="F96" s="138"/>
      <c r="G96" s="138"/>
      <c r="H96" s="138"/>
    </row>
    <row r="97" spans="3:9">
      <c r="C97" s="135"/>
      <c r="D97" s="135"/>
      <c r="E97" s="136"/>
      <c r="F97" s="138"/>
      <c r="G97" s="138"/>
      <c r="H97" s="138"/>
    </row>
    <row r="98" spans="3:9">
      <c r="C98" s="135"/>
      <c r="D98" s="135"/>
      <c r="E98" s="136"/>
      <c r="F98" s="138"/>
      <c r="G98" s="138"/>
      <c r="H98" s="138"/>
    </row>
    <row r="99" spans="3:9">
      <c r="C99" s="135"/>
      <c r="D99" s="135"/>
      <c r="E99" s="136"/>
      <c r="F99" s="138"/>
      <c r="G99" s="138"/>
      <c r="H99" s="138"/>
    </row>
    <row r="100" spans="3:9">
      <c r="C100" s="135"/>
      <c r="D100" s="135"/>
      <c r="E100" s="136"/>
      <c r="F100" s="138"/>
      <c r="G100" s="138"/>
      <c r="H100" s="138"/>
    </row>
    <row r="101" spans="3:9">
      <c r="C101" s="135"/>
      <c r="D101" s="135"/>
      <c r="E101" s="136"/>
      <c r="F101" s="138"/>
      <c r="G101" s="138"/>
      <c r="H101" s="138"/>
    </row>
    <row r="102" spans="3:9">
      <c r="C102" s="135"/>
      <c r="D102" s="135"/>
      <c r="E102" s="136"/>
      <c r="F102" s="138"/>
      <c r="G102" s="138"/>
      <c r="H102" s="138"/>
      <c r="I102" s="10"/>
    </row>
    <row r="103" spans="3:9">
      <c r="C103" s="135"/>
      <c r="D103" s="135"/>
      <c r="E103" s="136"/>
      <c r="F103" s="138"/>
      <c r="G103" s="138"/>
      <c r="H103" s="138"/>
    </row>
    <row r="104" spans="3:9">
      <c r="C104" s="135"/>
      <c r="D104" s="135"/>
      <c r="E104" s="136"/>
      <c r="F104" s="138"/>
      <c r="G104" s="138"/>
      <c r="H104" s="138"/>
    </row>
    <row r="105" spans="3:9">
      <c r="C105" s="135"/>
      <c r="D105" s="135"/>
      <c r="E105" s="136"/>
      <c r="F105" s="138"/>
      <c r="G105" s="138"/>
      <c r="H105" s="138"/>
    </row>
    <row r="106" spans="3:9">
      <c r="C106" s="135"/>
      <c r="D106" s="135"/>
      <c r="E106" s="136"/>
      <c r="F106" s="138"/>
      <c r="G106" s="138"/>
      <c r="H106" s="138"/>
    </row>
    <row r="107" spans="3:9">
      <c r="C107" s="135"/>
      <c r="D107" s="135"/>
      <c r="E107" s="136"/>
      <c r="F107" s="138"/>
      <c r="G107" s="138"/>
      <c r="H107" s="138"/>
    </row>
    <row r="108" spans="3:9">
      <c r="C108" s="135"/>
      <c r="D108" s="135"/>
      <c r="E108" s="136"/>
      <c r="F108" s="138"/>
      <c r="G108" s="138"/>
      <c r="H108" s="138"/>
    </row>
    <row r="109" spans="3:9">
      <c r="C109" s="135"/>
      <c r="D109" s="135"/>
      <c r="E109" s="136"/>
      <c r="F109" s="138"/>
      <c r="G109" s="138"/>
      <c r="H109" s="138"/>
    </row>
    <row r="110" spans="3:9">
      <c r="C110" s="135"/>
      <c r="D110" s="135"/>
      <c r="E110" s="136"/>
      <c r="F110" s="138"/>
      <c r="G110" s="138"/>
      <c r="H110" s="138"/>
    </row>
    <row r="111" spans="3:9">
      <c r="C111" s="135"/>
      <c r="D111" s="135"/>
      <c r="E111" s="136"/>
      <c r="F111" s="138"/>
      <c r="G111" s="138"/>
      <c r="H111" s="138"/>
    </row>
    <row r="112" spans="3:9">
      <c r="C112" s="135"/>
      <c r="D112" s="135"/>
      <c r="E112" s="136"/>
      <c r="F112" s="138"/>
      <c r="G112" s="138"/>
      <c r="H112" s="138"/>
    </row>
    <row r="113" spans="3:8">
      <c r="C113" s="135"/>
      <c r="D113" s="135"/>
      <c r="E113" s="136"/>
      <c r="F113" s="138"/>
      <c r="G113" s="138"/>
      <c r="H113" s="138"/>
    </row>
    <row r="114" spans="3:8">
      <c r="C114" s="135"/>
      <c r="D114" s="135"/>
      <c r="E114" s="136"/>
      <c r="F114" s="138"/>
      <c r="G114" s="138"/>
      <c r="H114" s="138"/>
    </row>
    <row r="115" spans="3:8">
      <c r="C115" s="135"/>
      <c r="D115" s="135"/>
      <c r="E115" s="136"/>
      <c r="F115" s="138"/>
      <c r="G115" s="138"/>
      <c r="H115" s="138"/>
    </row>
    <row r="116" spans="3:8">
      <c r="C116" s="135"/>
      <c r="D116" s="135"/>
      <c r="E116" s="136"/>
      <c r="F116" s="138"/>
      <c r="G116" s="138"/>
      <c r="H116" s="138"/>
    </row>
    <row r="117" spans="3:8">
      <c r="C117" s="135"/>
      <c r="D117" s="135"/>
      <c r="E117" s="136"/>
      <c r="F117" s="138"/>
      <c r="G117" s="138"/>
      <c r="H117" s="138"/>
    </row>
    <row r="118" spans="3:8">
      <c r="C118" s="135"/>
      <c r="D118" s="135"/>
      <c r="E118" s="136"/>
      <c r="F118" s="138"/>
      <c r="G118" s="138"/>
      <c r="H118" s="138"/>
    </row>
    <row r="119" spans="3:8">
      <c r="C119" s="135"/>
      <c r="D119" s="135"/>
      <c r="E119" s="136"/>
      <c r="F119" s="138"/>
      <c r="G119" s="138"/>
      <c r="H119" s="138"/>
    </row>
    <row r="120" spans="3:8">
      <c r="C120" s="135"/>
      <c r="D120" s="135"/>
      <c r="E120" s="136"/>
      <c r="F120" s="138"/>
      <c r="G120" s="138"/>
      <c r="H120" s="138"/>
    </row>
    <row r="121" spans="3:8">
      <c r="C121" s="135"/>
      <c r="D121" s="135"/>
      <c r="E121" s="136"/>
      <c r="F121" s="138"/>
      <c r="G121" s="138"/>
      <c r="H121" s="138"/>
    </row>
    <row r="122" spans="3:8">
      <c r="C122" s="135"/>
      <c r="D122" s="135"/>
      <c r="E122" s="136"/>
      <c r="F122" s="138"/>
      <c r="G122" s="138"/>
      <c r="H122" s="138"/>
    </row>
    <row r="123" spans="3:8">
      <c r="C123" s="135"/>
      <c r="D123" s="135"/>
      <c r="E123" s="136"/>
      <c r="F123" s="138"/>
      <c r="G123" s="138"/>
      <c r="H123" s="138"/>
    </row>
    <row r="124" spans="3:8">
      <c r="C124" s="135"/>
      <c r="D124" s="135"/>
      <c r="E124" s="136"/>
      <c r="F124" s="138"/>
      <c r="G124" s="138"/>
      <c r="H124" s="138"/>
    </row>
    <row r="125" spans="3:8">
      <c r="C125" s="135"/>
      <c r="D125" s="135"/>
      <c r="E125" s="136"/>
      <c r="F125" s="138"/>
      <c r="G125" s="138"/>
      <c r="H125" s="138"/>
    </row>
    <row r="126" spans="3:8">
      <c r="C126" s="135"/>
      <c r="D126" s="135"/>
      <c r="E126" s="136"/>
      <c r="F126" s="138"/>
      <c r="G126" s="138"/>
      <c r="H126" s="138"/>
    </row>
    <row r="127" spans="3:8">
      <c r="C127" s="135"/>
      <c r="D127" s="135"/>
      <c r="E127" s="136"/>
      <c r="F127" s="138"/>
      <c r="G127" s="138"/>
      <c r="H127" s="138"/>
    </row>
    <row r="128" spans="3:8">
      <c r="C128" s="135"/>
      <c r="D128" s="135"/>
      <c r="E128" s="136"/>
      <c r="F128" s="138"/>
      <c r="G128" s="138"/>
      <c r="H128" s="138"/>
    </row>
    <row r="129" spans="3:8">
      <c r="C129" s="135"/>
      <c r="D129" s="135"/>
      <c r="E129" s="136"/>
      <c r="F129" s="138"/>
      <c r="G129" s="138"/>
      <c r="H129" s="138"/>
    </row>
    <row r="130" spans="3:8">
      <c r="C130" s="135"/>
      <c r="D130" s="135"/>
      <c r="E130" s="136"/>
      <c r="F130" s="138"/>
      <c r="G130" s="138"/>
      <c r="H130" s="138"/>
    </row>
    <row r="131" spans="3:8">
      <c r="C131" s="135"/>
      <c r="D131" s="135"/>
      <c r="E131" s="136"/>
      <c r="F131" s="138"/>
      <c r="G131" s="138"/>
      <c r="H131" s="138"/>
    </row>
    <row r="132" spans="3:8">
      <c r="C132" s="135"/>
      <c r="D132" s="135"/>
      <c r="E132" s="136"/>
      <c r="F132" s="138"/>
      <c r="G132" s="138"/>
      <c r="H132" s="138"/>
    </row>
    <row r="133" spans="3:8">
      <c r="C133" s="135"/>
      <c r="D133" s="135"/>
      <c r="E133" s="136"/>
      <c r="F133" s="138"/>
      <c r="G133" s="138"/>
      <c r="H133" s="138"/>
    </row>
    <row r="134" spans="3:8">
      <c r="C134" s="135"/>
      <c r="D134" s="135"/>
      <c r="E134" s="136"/>
      <c r="F134" s="138"/>
      <c r="G134" s="138"/>
      <c r="H134" s="138"/>
    </row>
    <row r="135" spans="3:8">
      <c r="C135" s="135"/>
      <c r="D135" s="135"/>
      <c r="E135" s="136"/>
      <c r="F135" s="138"/>
      <c r="G135" s="138"/>
      <c r="H135" s="138"/>
    </row>
    <row r="136" spans="3:8">
      <c r="C136" s="135"/>
      <c r="D136" s="135"/>
      <c r="E136" s="136"/>
      <c r="F136" s="138"/>
      <c r="G136" s="138"/>
      <c r="H136" s="138"/>
    </row>
    <row r="137" spans="3:8">
      <c r="C137" s="135"/>
      <c r="D137" s="135"/>
      <c r="E137" s="136"/>
      <c r="F137" s="138"/>
      <c r="G137" s="138"/>
      <c r="H137" s="138"/>
    </row>
    <row r="138" spans="3:8">
      <c r="C138" s="135"/>
      <c r="D138" s="135"/>
      <c r="E138" s="136"/>
      <c r="F138" s="138"/>
      <c r="G138" s="138"/>
      <c r="H138" s="138"/>
    </row>
    <row r="139" spans="3:8">
      <c r="C139" s="135"/>
      <c r="D139" s="135"/>
      <c r="E139" s="136"/>
      <c r="F139" s="138"/>
      <c r="G139" s="138"/>
      <c r="H139" s="138"/>
    </row>
    <row r="140" spans="3:8">
      <c r="C140" s="135"/>
      <c r="D140" s="135"/>
      <c r="E140" s="136"/>
      <c r="F140" s="138"/>
      <c r="G140" s="138"/>
      <c r="H140" s="138"/>
    </row>
    <row r="141" spans="3:8">
      <c r="C141" s="135"/>
      <c r="D141" s="135"/>
      <c r="E141" s="136"/>
      <c r="F141" s="138"/>
      <c r="G141" s="138"/>
      <c r="H141" s="138"/>
    </row>
    <row r="142" spans="3:8">
      <c r="C142" s="135"/>
      <c r="D142" s="135"/>
      <c r="E142" s="136"/>
      <c r="F142" s="138"/>
      <c r="G142" s="138"/>
      <c r="H142" s="138"/>
    </row>
    <row r="143" spans="3:8">
      <c r="C143" s="135"/>
      <c r="D143" s="135"/>
      <c r="E143" s="136"/>
      <c r="F143" s="138"/>
      <c r="G143" s="138"/>
      <c r="H143" s="138"/>
    </row>
    <row r="144" spans="3:8">
      <c r="C144" s="13"/>
      <c r="D144" s="13"/>
      <c r="E144" s="13"/>
      <c r="F144" s="13"/>
      <c r="G144" s="13"/>
      <c r="H144" s="13"/>
    </row>
  </sheetData>
  <mergeCells count="3">
    <mergeCell ref="A84:B84"/>
    <mergeCell ref="C1:E1"/>
    <mergeCell ref="F1:H1"/>
  </mergeCell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97"/>
  <sheetViews>
    <sheetView topLeftCell="M1" zoomScale="83" zoomScaleNormal="83" workbookViewId="0">
      <pane ySplit="2" topLeftCell="A3" activePane="bottomLeft" state="frozen"/>
      <selection activeCell="W1" sqref="W1"/>
      <selection pane="bottomLeft" activeCell="W14" sqref="W14"/>
    </sheetView>
  </sheetViews>
  <sheetFormatPr defaultColWidth="9.140625" defaultRowHeight="15"/>
  <cols>
    <col min="1" max="1" width="13.7109375" style="5" bestFit="1" customWidth="1"/>
    <col min="2" max="2" width="34.42578125" style="5" bestFit="1" customWidth="1"/>
    <col min="3" max="8" width="12" style="5" customWidth="1"/>
    <col min="9" max="9" width="33.140625" style="5" customWidth="1"/>
    <col min="10" max="10" width="28.42578125" style="5" customWidth="1"/>
    <col min="11" max="11" width="28.28515625" style="5" customWidth="1"/>
    <col min="12" max="12" width="20.28515625" style="5" customWidth="1"/>
    <col min="13" max="14" width="32.42578125" style="5" customWidth="1"/>
    <col min="15" max="15" width="34.5703125" style="5" bestFit="1" customWidth="1"/>
    <col min="16" max="16384" width="9.140625" style="5"/>
  </cols>
  <sheetData>
    <row r="1" spans="1:16" ht="15.75" thickBot="1">
      <c r="A1" s="5" t="s">
        <v>1</v>
      </c>
      <c r="C1" s="184" t="s">
        <v>281</v>
      </c>
      <c r="D1" s="184"/>
      <c r="E1" s="185"/>
      <c r="F1" s="186" t="s">
        <v>280</v>
      </c>
      <c r="G1" s="184"/>
      <c r="H1" s="185"/>
    </row>
    <row r="2" spans="1:16" ht="30">
      <c r="A2" s="92" t="s">
        <v>1</v>
      </c>
      <c r="B2" s="91" t="s">
        <v>90</v>
      </c>
      <c r="C2" s="90">
        <v>43252</v>
      </c>
      <c r="D2" s="90">
        <v>43586</v>
      </c>
      <c r="E2" s="90">
        <v>43617</v>
      </c>
      <c r="F2" s="90">
        <v>43252</v>
      </c>
      <c r="G2" s="90">
        <v>43586</v>
      </c>
      <c r="H2" s="90">
        <v>43617</v>
      </c>
      <c r="I2" s="89" t="s">
        <v>328</v>
      </c>
      <c r="J2" s="89" t="s">
        <v>329</v>
      </c>
      <c r="K2" s="89" t="s">
        <v>308</v>
      </c>
      <c r="L2" s="89" t="s">
        <v>309</v>
      </c>
      <c r="M2" s="93" t="s">
        <v>311</v>
      </c>
      <c r="N2" s="158" t="s">
        <v>312</v>
      </c>
    </row>
    <row r="3" spans="1:16">
      <c r="A3" s="35">
        <v>1</v>
      </c>
      <c r="B3" s="96" t="s">
        <v>2</v>
      </c>
      <c r="C3" s="95">
        <v>34906</v>
      </c>
      <c r="D3" s="95">
        <v>34658</v>
      </c>
      <c r="E3" s="95">
        <v>37048</v>
      </c>
      <c r="F3" s="95"/>
      <c r="G3" s="95"/>
      <c r="H3" s="95"/>
      <c r="I3" s="97">
        <f t="shared" ref="I3:I66" si="0">E3/$E$92</f>
        <v>8.3910014617664501E-3</v>
      </c>
      <c r="J3" s="97">
        <f t="shared" ref="J3:J66" si="1">(E3-C3)/C3</f>
        <v>6.1364808342405319E-2</v>
      </c>
      <c r="K3" s="94">
        <f t="shared" ref="K3:K66" si="2">E3-C3</f>
        <v>2142</v>
      </c>
      <c r="L3" s="98">
        <f>K3/$K$92</f>
        <v>7.5935635508949557E-3</v>
      </c>
      <c r="M3" s="95">
        <f t="shared" ref="M3:M66" si="3">E3-D3</f>
        <v>2390</v>
      </c>
      <c r="N3" s="95">
        <f>H3-G3</f>
        <v>0</v>
      </c>
      <c r="O3" s="2"/>
      <c r="P3" s="7"/>
    </row>
    <row r="4" spans="1:16">
      <c r="A4" s="35">
        <v>2</v>
      </c>
      <c r="B4" s="96" t="s">
        <v>3</v>
      </c>
      <c r="C4" s="95">
        <v>10059</v>
      </c>
      <c r="D4" s="95">
        <v>8915</v>
      </c>
      <c r="E4" s="95">
        <v>8929</v>
      </c>
      <c r="F4" s="95"/>
      <c r="G4" s="95"/>
      <c r="H4" s="95"/>
      <c r="I4" s="97">
        <f t="shared" si="0"/>
        <v>2.0223291959650352E-3</v>
      </c>
      <c r="J4" s="97">
        <f t="shared" si="1"/>
        <v>-0.11233721045829605</v>
      </c>
      <c r="K4" s="94">
        <f t="shared" si="2"/>
        <v>-1130</v>
      </c>
      <c r="L4" s="98">
        <f t="shared" ref="L4:L67" si="4">K4/$K$92</f>
        <v>-4.0059415557942577E-3</v>
      </c>
      <c r="M4" s="95">
        <f t="shared" si="3"/>
        <v>14</v>
      </c>
      <c r="N4" s="95">
        <f t="shared" ref="N4:N67" si="5">H4-G4</f>
        <v>0</v>
      </c>
      <c r="O4" s="2"/>
      <c r="P4" s="7"/>
    </row>
    <row r="5" spans="1:16">
      <c r="A5" s="35">
        <v>3</v>
      </c>
      <c r="B5" s="96" t="s">
        <v>4</v>
      </c>
      <c r="C5" s="95">
        <v>1307</v>
      </c>
      <c r="D5" s="95">
        <v>1339</v>
      </c>
      <c r="E5" s="95">
        <v>1434</v>
      </c>
      <c r="F5" s="95"/>
      <c r="G5" s="95"/>
      <c r="H5" s="95"/>
      <c r="I5" s="97">
        <f t="shared" si="0"/>
        <v>3.247866577459806E-4</v>
      </c>
      <c r="J5" s="97">
        <f t="shared" si="1"/>
        <v>9.7169089517980103E-2</v>
      </c>
      <c r="K5" s="94">
        <f t="shared" si="2"/>
        <v>127</v>
      </c>
      <c r="L5" s="98">
        <f t="shared" si="4"/>
        <v>4.5022528989900065E-4</v>
      </c>
      <c r="M5" s="95">
        <f t="shared" si="3"/>
        <v>95</v>
      </c>
      <c r="N5" s="95">
        <f t="shared" si="5"/>
        <v>0</v>
      </c>
      <c r="O5" s="2"/>
      <c r="P5" s="7"/>
    </row>
    <row r="6" spans="1:16">
      <c r="A6" s="35">
        <v>5</v>
      </c>
      <c r="B6" s="96" t="s">
        <v>5</v>
      </c>
      <c r="C6" s="95">
        <v>476</v>
      </c>
      <c r="D6" s="95">
        <v>574</v>
      </c>
      <c r="E6" s="95">
        <v>574</v>
      </c>
      <c r="F6" s="95"/>
      <c r="G6" s="95"/>
      <c r="H6" s="95"/>
      <c r="I6" s="97">
        <f t="shared" si="0"/>
        <v>1.3000525909776349E-4</v>
      </c>
      <c r="J6" s="97">
        <f t="shared" si="1"/>
        <v>0.20588235294117646</v>
      </c>
      <c r="K6" s="94">
        <f t="shared" si="2"/>
        <v>98</v>
      </c>
      <c r="L6" s="98">
        <f t="shared" si="4"/>
        <v>3.4741794023702413E-4</v>
      </c>
      <c r="M6" s="95">
        <f t="shared" si="3"/>
        <v>0</v>
      </c>
      <c r="N6" s="95">
        <f t="shared" si="5"/>
        <v>0</v>
      </c>
      <c r="O6" s="2"/>
      <c r="P6" s="7"/>
    </row>
    <row r="7" spans="1:16">
      <c r="A7" s="35">
        <v>6</v>
      </c>
      <c r="B7" s="96" t="s">
        <v>6</v>
      </c>
      <c r="C7" s="95">
        <v>111</v>
      </c>
      <c r="D7" s="95">
        <v>106</v>
      </c>
      <c r="E7" s="95">
        <v>103</v>
      </c>
      <c r="F7" s="95"/>
      <c r="G7" s="95"/>
      <c r="H7" s="95"/>
      <c r="I7" s="97">
        <f t="shared" si="0"/>
        <v>2.332846983810042E-5</v>
      </c>
      <c r="J7" s="97">
        <f t="shared" si="1"/>
        <v>-7.2072072072072071E-2</v>
      </c>
      <c r="K7" s="94">
        <f t="shared" si="2"/>
        <v>-8</v>
      </c>
      <c r="L7" s="98">
        <f t="shared" si="4"/>
        <v>-2.8360648182614214E-5</v>
      </c>
      <c r="M7" s="95">
        <f t="shared" si="3"/>
        <v>-3</v>
      </c>
      <c r="N7" s="95">
        <f t="shared" si="5"/>
        <v>0</v>
      </c>
      <c r="O7" s="2"/>
      <c r="P7" s="7"/>
    </row>
    <row r="8" spans="1:16">
      <c r="A8" s="35">
        <v>7</v>
      </c>
      <c r="B8" s="96" t="s">
        <v>7</v>
      </c>
      <c r="C8" s="95">
        <v>1247</v>
      </c>
      <c r="D8" s="95">
        <v>1369</v>
      </c>
      <c r="E8" s="95">
        <v>1354</v>
      </c>
      <c r="F8" s="95"/>
      <c r="G8" s="95"/>
      <c r="H8" s="95"/>
      <c r="I8" s="97">
        <f t="shared" si="0"/>
        <v>3.0666745787172783E-4</v>
      </c>
      <c r="J8" s="97">
        <f t="shared" si="1"/>
        <v>8.5805934242181234E-2</v>
      </c>
      <c r="K8" s="94">
        <f t="shared" si="2"/>
        <v>107</v>
      </c>
      <c r="L8" s="98">
        <f t="shared" si="4"/>
        <v>3.793236694424651E-4</v>
      </c>
      <c r="M8" s="95">
        <f t="shared" si="3"/>
        <v>-15</v>
      </c>
      <c r="N8" s="95">
        <f t="shared" si="5"/>
        <v>0</v>
      </c>
      <c r="O8" s="2"/>
      <c r="P8" s="7"/>
    </row>
    <row r="9" spans="1:16">
      <c r="A9" s="35">
        <v>8</v>
      </c>
      <c r="B9" s="96" t="s">
        <v>300</v>
      </c>
      <c r="C9" s="95">
        <v>3752</v>
      </c>
      <c r="D9" s="95">
        <v>3878</v>
      </c>
      <c r="E9" s="95">
        <v>3924</v>
      </c>
      <c r="F9" s="95"/>
      <c r="G9" s="95"/>
      <c r="H9" s="95"/>
      <c r="I9" s="97">
        <f t="shared" si="0"/>
        <v>8.8874675383209748E-4</v>
      </c>
      <c r="J9" s="97">
        <f t="shared" si="1"/>
        <v>4.5842217484008532E-2</v>
      </c>
      <c r="K9" s="94">
        <f t="shared" si="2"/>
        <v>172</v>
      </c>
      <c r="L9" s="98">
        <f t="shared" si="4"/>
        <v>6.0975393592620556E-4</v>
      </c>
      <c r="M9" s="95">
        <f t="shared" si="3"/>
        <v>46</v>
      </c>
      <c r="N9" s="95">
        <f t="shared" si="5"/>
        <v>0</v>
      </c>
      <c r="O9" s="2"/>
      <c r="P9" s="7"/>
    </row>
    <row r="10" spans="1:16">
      <c r="A10" s="35">
        <v>9</v>
      </c>
      <c r="B10" s="96" t="s">
        <v>8</v>
      </c>
      <c r="C10" s="95">
        <v>560</v>
      </c>
      <c r="D10" s="95">
        <v>554</v>
      </c>
      <c r="E10" s="95">
        <v>553</v>
      </c>
      <c r="F10" s="95"/>
      <c r="G10" s="95"/>
      <c r="H10" s="95"/>
      <c r="I10" s="97">
        <f t="shared" si="0"/>
        <v>1.2524896913077216E-4</v>
      </c>
      <c r="J10" s="97">
        <f t="shared" si="1"/>
        <v>-1.2500000000000001E-2</v>
      </c>
      <c r="K10" s="94">
        <f t="shared" si="2"/>
        <v>-7</v>
      </c>
      <c r="L10" s="98">
        <f t="shared" si="4"/>
        <v>-2.4815567159787436E-5</v>
      </c>
      <c r="M10" s="95">
        <f t="shared" si="3"/>
        <v>-1</v>
      </c>
      <c r="N10" s="95">
        <f t="shared" si="5"/>
        <v>0</v>
      </c>
      <c r="O10" s="2"/>
      <c r="P10" s="7"/>
    </row>
    <row r="11" spans="1:16">
      <c r="A11" s="99">
        <v>10</v>
      </c>
      <c r="B11" s="96" t="s">
        <v>9</v>
      </c>
      <c r="C11" s="94">
        <v>139660</v>
      </c>
      <c r="D11" s="94">
        <v>141320</v>
      </c>
      <c r="E11" s="94">
        <v>144587</v>
      </c>
      <c r="F11" s="94"/>
      <c r="G11" s="94"/>
      <c r="H11" s="94"/>
      <c r="I11" s="97">
        <f t="shared" si="0"/>
        <v>3.2747509402732286E-2</v>
      </c>
      <c r="J11" s="97">
        <f t="shared" si="1"/>
        <v>3.5278533581555208E-2</v>
      </c>
      <c r="K11" s="94">
        <f t="shared" si="2"/>
        <v>4927</v>
      </c>
      <c r="L11" s="98">
        <f t="shared" si="4"/>
        <v>1.7466614199467528E-2</v>
      </c>
      <c r="M11" s="95">
        <f t="shared" si="3"/>
        <v>3267</v>
      </c>
      <c r="N11" s="95">
        <f t="shared" si="5"/>
        <v>0</v>
      </c>
      <c r="O11" s="2"/>
      <c r="P11" s="7"/>
    </row>
    <row r="12" spans="1:16">
      <c r="A12" s="99">
        <v>11</v>
      </c>
      <c r="B12" s="96" t="s">
        <v>10</v>
      </c>
      <c r="C12" s="94">
        <v>2727</v>
      </c>
      <c r="D12" s="94">
        <v>2655</v>
      </c>
      <c r="E12" s="94">
        <v>2751</v>
      </c>
      <c r="F12" s="94"/>
      <c r="G12" s="94"/>
      <c r="H12" s="94"/>
      <c r="I12" s="97">
        <f t="shared" si="0"/>
        <v>6.2307398567586659E-4</v>
      </c>
      <c r="J12" s="97">
        <f t="shared" si="1"/>
        <v>8.8008800880088004E-3</v>
      </c>
      <c r="K12" s="94">
        <f t="shared" si="2"/>
        <v>24</v>
      </c>
      <c r="L12" s="98">
        <f t="shared" si="4"/>
        <v>8.5081944547842645E-5</v>
      </c>
      <c r="M12" s="95">
        <f t="shared" si="3"/>
        <v>96</v>
      </c>
      <c r="N12" s="95">
        <f t="shared" si="5"/>
        <v>0</v>
      </c>
      <c r="O12" s="2"/>
      <c r="P12" s="7"/>
    </row>
    <row r="13" spans="1:16">
      <c r="A13" s="99">
        <v>12</v>
      </c>
      <c r="B13" s="96" t="s">
        <v>11</v>
      </c>
      <c r="C13" s="94">
        <v>1638</v>
      </c>
      <c r="D13" s="94">
        <v>1762</v>
      </c>
      <c r="E13" s="94">
        <v>1686</v>
      </c>
      <c r="F13" s="94"/>
      <c r="G13" s="94"/>
      <c r="H13" s="94"/>
      <c r="I13" s="97">
        <f t="shared" si="0"/>
        <v>3.8186213734987676E-4</v>
      </c>
      <c r="J13" s="97">
        <f t="shared" si="1"/>
        <v>2.9304029304029304E-2</v>
      </c>
      <c r="K13" s="94">
        <f t="shared" si="2"/>
        <v>48</v>
      </c>
      <c r="L13" s="98">
        <f t="shared" si="4"/>
        <v>1.7016388909568529E-4</v>
      </c>
      <c r="M13" s="95">
        <f t="shared" si="3"/>
        <v>-76</v>
      </c>
      <c r="N13" s="95">
        <f t="shared" si="5"/>
        <v>0</v>
      </c>
    </row>
    <row r="14" spans="1:16">
      <c r="A14" s="99">
        <v>13</v>
      </c>
      <c r="B14" s="96" t="s">
        <v>12</v>
      </c>
      <c r="C14" s="94">
        <v>117269</v>
      </c>
      <c r="D14" s="94">
        <v>114801</v>
      </c>
      <c r="E14" s="94">
        <v>114422</v>
      </c>
      <c r="F14" s="94"/>
      <c r="G14" s="94"/>
      <c r="H14" s="94"/>
      <c r="I14" s="97">
        <f t="shared" si="0"/>
        <v>2.5915438600146855E-2</v>
      </c>
      <c r="J14" s="97">
        <f t="shared" si="1"/>
        <v>-2.4277515797013705E-2</v>
      </c>
      <c r="K14" s="94">
        <f t="shared" si="2"/>
        <v>-2847</v>
      </c>
      <c r="L14" s="98">
        <f t="shared" si="4"/>
        <v>-1.0092845671987833E-2</v>
      </c>
      <c r="M14" s="95">
        <f t="shared" si="3"/>
        <v>-379</v>
      </c>
      <c r="N14" s="95">
        <f t="shared" si="5"/>
        <v>0</v>
      </c>
    </row>
    <row r="15" spans="1:16">
      <c r="A15" s="99">
        <v>14</v>
      </c>
      <c r="B15" s="96" t="s">
        <v>13</v>
      </c>
      <c r="C15" s="94">
        <v>253593</v>
      </c>
      <c r="D15" s="94">
        <v>278167</v>
      </c>
      <c r="E15" s="94">
        <v>278659</v>
      </c>
      <c r="F15" s="94"/>
      <c r="G15" s="94"/>
      <c r="H15" s="94"/>
      <c r="I15" s="97">
        <f t="shared" si="0"/>
        <v>6.3113476471992475E-2</v>
      </c>
      <c r="J15" s="97">
        <f t="shared" si="1"/>
        <v>9.8843422334212699E-2</v>
      </c>
      <c r="K15" s="94">
        <f t="shared" si="2"/>
        <v>25066</v>
      </c>
      <c r="L15" s="98">
        <f t="shared" si="4"/>
        <v>8.8861000918175989E-2</v>
      </c>
      <c r="M15" s="95">
        <f t="shared" si="3"/>
        <v>492</v>
      </c>
      <c r="N15" s="95">
        <f t="shared" si="5"/>
        <v>0</v>
      </c>
    </row>
    <row r="16" spans="1:16">
      <c r="A16" s="99">
        <v>15</v>
      </c>
      <c r="B16" s="96" t="s">
        <v>14</v>
      </c>
      <c r="C16" s="94">
        <v>14631</v>
      </c>
      <c r="D16" s="94">
        <v>14440</v>
      </c>
      <c r="E16" s="94">
        <v>14426</v>
      </c>
      <c r="F16" s="94"/>
      <c r="G16" s="94"/>
      <c r="H16" s="94"/>
      <c r="I16" s="97">
        <f t="shared" si="0"/>
        <v>3.2673447173246278E-3</v>
      </c>
      <c r="J16" s="97">
        <f t="shared" si="1"/>
        <v>-1.4011345772674459E-2</v>
      </c>
      <c r="K16" s="94">
        <f t="shared" si="2"/>
        <v>-205</v>
      </c>
      <c r="L16" s="98">
        <f t="shared" si="4"/>
        <v>-7.2674160967948923E-4</v>
      </c>
      <c r="M16" s="95">
        <f t="shared" si="3"/>
        <v>-14</v>
      </c>
      <c r="N16" s="95">
        <f t="shared" si="5"/>
        <v>0</v>
      </c>
    </row>
    <row r="17" spans="1:14">
      <c r="A17" s="99">
        <v>16</v>
      </c>
      <c r="B17" s="96" t="s">
        <v>15</v>
      </c>
      <c r="C17" s="94">
        <v>8556</v>
      </c>
      <c r="D17" s="94">
        <v>7913</v>
      </c>
      <c r="E17" s="94">
        <v>7898</v>
      </c>
      <c r="F17" s="94"/>
      <c r="G17" s="94"/>
      <c r="H17" s="94"/>
      <c r="I17" s="97">
        <f t="shared" si="0"/>
        <v>1.7888180075856031E-3</v>
      </c>
      <c r="J17" s="97">
        <f t="shared" si="1"/>
        <v>-7.6905095839177179E-2</v>
      </c>
      <c r="K17" s="94">
        <f t="shared" si="2"/>
        <v>-658</v>
      </c>
      <c r="L17" s="98">
        <f t="shared" si="4"/>
        <v>-2.3326633130200192E-3</v>
      </c>
      <c r="M17" s="95">
        <f t="shared" si="3"/>
        <v>-15</v>
      </c>
      <c r="N17" s="95">
        <f t="shared" si="5"/>
        <v>0</v>
      </c>
    </row>
    <row r="18" spans="1:14">
      <c r="A18" s="99">
        <v>17</v>
      </c>
      <c r="B18" s="96" t="s">
        <v>16</v>
      </c>
      <c r="C18" s="94">
        <v>10480</v>
      </c>
      <c r="D18" s="94">
        <v>10789</v>
      </c>
      <c r="E18" s="94">
        <v>10820</v>
      </c>
      <c r="F18" s="94"/>
      <c r="G18" s="94"/>
      <c r="H18" s="94"/>
      <c r="I18" s="97">
        <f t="shared" si="0"/>
        <v>2.4506217829926846E-3</v>
      </c>
      <c r="J18" s="97">
        <f t="shared" si="1"/>
        <v>3.2442748091603052E-2</v>
      </c>
      <c r="K18" s="94">
        <f t="shared" si="2"/>
        <v>340</v>
      </c>
      <c r="L18" s="98">
        <f t="shared" si="4"/>
        <v>1.205327547761104E-3</v>
      </c>
      <c r="M18" s="95">
        <f t="shared" si="3"/>
        <v>31</v>
      </c>
      <c r="N18" s="95">
        <f t="shared" si="5"/>
        <v>0</v>
      </c>
    </row>
    <row r="19" spans="1:14">
      <c r="A19" s="99">
        <v>18</v>
      </c>
      <c r="B19" s="96" t="s">
        <v>17</v>
      </c>
      <c r="C19" s="94">
        <v>12392</v>
      </c>
      <c r="D19" s="94">
        <v>11508</v>
      </c>
      <c r="E19" s="94">
        <v>11417</v>
      </c>
      <c r="F19" s="94"/>
      <c r="G19" s="94"/>
      <c r="H19" s="94"/>
      <c r="I19" s="97">
        <f t="shared" si="0"/>
        <v>2.5858363120542958E-3</v>
      </c>
      <c r="J19" s="97">
        <f t="shared" si="1"/>
        <v>-7.8679793415106516E-2</v>
      </c>
      <c r="K19" s="94">
        <f t="shared" si="2"/>
        <v>-975</v>
      </c>
      <c r="L19" s="98">
        <f t="shared" si="4"/>
        <v>-3.4564539972561071E-3</v>
      </c>
      <c r="M19" s="95">
        <f t="shared" si="3"/>
        <v>-91</v>
      </c>
      <c r="N19" s="95">
        <f t="shared" si="5"/>
        <v>0</v>
      </c>
    </row>
    <row r="20" spans="1:14">
      <c r="A20" s="99">
        <v>19</v>
      </c>
      <c r="B20" s="96" t="s">
        <v>18</v>
      </c>
      <c r="C20" s="94">
        <v>1076</v>
      </c>
      <c r="D20" s="94">
        <v>1050</v>
      </c>
      <c r="E20" s="94">
        <v>1055</v>
      </c>
      <c r="F20" s="94"/>
      <c r="G20" s="94"/>
      <c r="H20" s="94"/>
      <c r="I20" s="97">
        <f t="shared" si="0"/>
        <v>2.3894694834170817E-4</v>
      </c>
      <c r="J20" s="97">
        <f t="shared" si="1"/>
        <v>-1.9516728624535316E-2</v>
      </c>
      <c r="K20" s="94">
        <f t="shared" si="2"/>
        <v>-21</v>
      </c>
      <c r="L20" s="98">
        <f t="shared" si="4"/>
        <v>-7.4446701479362307E-5</v>
      </c>
      <c r="M20" s="95">
        <f t="shared" si="3"/>
        <v>5</v>
      </c>
      <c r="N20" s="95">
        <f t="shared" si="5"/>
        <v>0</v>
      </c>
    </row>
    <row r="21" spans="1:14">
      <c r="A21" s="99">
        <v>20</v>
      </c>
      <c r="B21" s="96" t="s">
        <v>19</v>
      </c>
      <c r="C21" s="94">
        <v>18749</v>
      </c>
      <c r="D21" s="94">
        <v>19470</v>
      </c>
      <c r="E21" s="94">
        <v>19659</v>
      </c>
      <c r="F21" s="94"/>
      <c r="G21" s="94"/>
      <c r="H21" s="94"/>
      <c r="I21" s="97">
        <f t="shared" si="0"/>
        <v>4.4525668790991856E-3</v>
      </c>
      <c r="J21" s="97">
        <f t="shared" si="1"/>
        <v>4.8535921915835514E-2</v>
      </c>
      <c r="K21" s="94">
        <f t="shared" si="2"/>
        <v>910</v>
      </c>
      <c r="L21" s="98">
        <f t="shared" si="4"/>
        <v>3.2260237307723668E-3</v>
      </c>
      <c r="M21" s="95">
        <f t="shared" si="3"/>
        <v>189</v>
      </c>
      <c r="N21" s="95">
        <f t="shared" si="5"/>
        <v>0</v>
      </c>
    </row>
    <row r="22" spans="1:14">
      <c r="A22" s="99">
        <v>21</v>
      </c>
      <c r="B22" s="96" t="s">
        <v>20</v>
      </c>
      <c r="C22" s="94">
        <v>9335</v>
      </c>
      <c r="D22" s="94">
        <v>9795</v>
      </c>
      <c r="E22" s="94">
        <v>9780</v>
      </c>
      <c r="F22" s="94"/>
      <c r="G22" s="94"/>
      <c r="H22" s="94"/>
      <c r="I22" s="97">
        <f t="shared" si="0"/>
        <v>2.2150721846273991E-3</v>
      </c>
      <c r="J22" s="97">
        <f t="shared" si="1"/>
        <v>4.7670058918050345E-2</v>
      </c>
      <c r="K22" s="94">
        <f t="shared" si="2"/>
        <v>445</v>
      </c>
      <c r="L22" s="98">
        <f t="shared" si="4"/>
        <v>1.5775610551579157E-3</v>
      </c>
      <c r="M22" s="95">
        <f t="shared" si="3"/>
        <v>-15</v>
      </c>
      <c r="N22" s="95">
        <f t="shared" si="5"/>
        <v>0</v>
      </c>
    </row>
    <row r="23" spans="1:14">
      <c r="A23" s="99">
        <v>22</v>
      </c>
      <c r="B23" s="96" t="s">
        <v>21</v>
      </c>
      <c r="C23" s="94">
        <v>44134</v>
      </c>
      <c r="D23" s="94">
        <v>43313</v>
      </c>
      <c r="E23" s="94">
        <v>43229</v>
      </c>
      <c r="F23" s="94"/>
      <c r="G23" s="94"/>
      <c r="H23" s="94"/>
      <c r="I23" s="97">
        <f t="shared" si="0"/>
        <v>9.7909361420509024E-3</v>
      </c>
      <c r="J23" s="97">
        <f t="shared" si="1"/>
        <v>-2.0505732541804503E-2</v>
      </c>
      <c r="K23" s="94">
        <f t="shared" si="2"/>
        <v>-905</v>
      </c>
      <c r="L23" s="98">
        <f t="shared" si="4"/>
        <v>-3.2082983256582331E-3</v>
      </c>
      <c r="M23" s="95">
        <f t="shared" si="3"/>
        <v>-84</v>
      </c>
      <c r="N23" s="95">
        <f t="shared" si="5"/>
        <v>0</v>
      </c>
    </row>
    <row r="24" spans="1:14">
      <c r="A24" s="99">
        <v>23</v>
      </c>
      <c r="B24" s="96" t="s">
        <v>22</v>
      </c>
      <c r="C24" s="94">
        <v>29815</v>
      </c>
      <c r="D24" s="94">
        <v>28049</v>
      </c>
      <c r="E24" s="94">
        <v>27978</v>
      </c>
      <c r="F24" s="94"/>
      <c r="G24" s="94"/>
      <c r="H24" s="94"/>
      <c r="I24" s="97">
        <f t="shared" si="0"/>
        <v>6.3367371760230436E-3</v>
      </c>
      <c r="J24" s="97">
        <f t="shared" si="1"/>
        <v>-6.1613281905081335E-2</v>
      </c>
      <c r="K24" s="94">
        <f t="shared" si="2"/>
        <v>-1837</v>
      </c>
      <c r="L24" s="98">
        <f t="shared" si="4"/>
        <v>-6.5123138389327892E-3</v>
      </c>
      <c r="M24" s="95">
        <f t="shared" si="3"/>
        <v>-71</v>
      </c>
      <c r="N24" s="95">
        <f t="shared" si="5"/>
        <v>0</v>
      </c>
    </row>
    <row r="25" spans="1:14">
      <c r="A25" s="99">
        <v>24</v>
      </c>
      <c r="B25" s="96" t="s">
        <v>23</v>
      </c>
      <c r="C25" s="94">
        <v>12003</v>
      </c>
      <c r="D25" s="94">
        <v>11750</v>
      </c>
      <c r="E25" s="94">
        <v>11740</v>
      </c>
      <c r="F25" s="94"/>
      <c r="G25" s="94"/>
      <c r="H25" s="94"/>
      <c r="I25" s="97">
        <f t="shared" si="0"/>
        <v>2.6589925815465915E-3</v>
      </c>
      <c r="J25" s="97">
        <f t="shared" si="1"/>
        <v>-2.1911188869449306E-2</v>
      </c>
      <c r="K25" s="94">
        <f t="shared" si="2"/>
        <v>-263</v>
      </c>
      <c r="L25" s="98">
        <f t="shared" si="4"/>
        <v>-9.3235630900344226E-4</v>
      </c>
      <c r="M25" s="95">
        <f t="shared" si="3"/>
        <v>-10</v>
      </c>
      <c r="N25" s="95">
        <f t="shared" si="5"/>
        <v>0</v>
      </c>
    </row>
    <row r="26" spans="1:14">
      <c r="A26" s="99">
        <v>25</v>
      </c>
      <c r="B26" s="96" t="s">
        <v>24</v>
      </c>
      <c r="C26" s="94">
        <v>56871</v>
      </c>
      <c r="D26" s="94">
        <v>54628</v>
      </c>
      <c r="E26" s="94">
        <v>54670</v>
      </c>
      <c r="F26" s="94"/>
      <c r="G26" s="94"/>
      <c r="H26" s="94"/>
      <c r="I26" s="97">
        <f t="shared" si="0"/>
        <v>1.2382208214067474E-2</v>
      </c>
      <c r="J26" s="97">
        <f t="shared" si="1"/>
        <v>-3.870162297128589E-2</v>
      </c>
      <c r="K26" s="94">
        <f t="shared" si="2"/>
        <v>-2201</v>
      </c>
      <c r="L26" s="98">
        <f t="shared" si="4"/>
        <v>-7.8027233312417356E-3</v>
      </c>
      <c r="M26" s="95">
        <f t="shared" si="3"/>
        <v>42</v>
      </c>
      <c r="N26" s="95">
        <f t="shared" si="5"/>
        <v>0</v>
      </c>
    </row>
    <row r="27" spans="1:14">
      <c r="A27" s="99">
        <v>26</v>
      </c>
      <c r="B27" s="96" t="s">
        <v>25</v>
      </c>
      <c r="C27" s="94">
        <v>11928</v>
      </c>
      <c r="D27" s="94">
        <v>11598</v>
      </c>
      <c r="E27" s="94">
        <v>11566</v>
      </c>
      <c r="F27" s="94"/>
      <c r="G27" s="94"/>
      <c r="H27" s="94"/>
      <c r="I27" s="97">
        <f t="shared" si="0"/>
        <v>2.6195833218200918E-3</v>
      </c>
      <c r="J27" s="97">
        <f t="shared" si="1"/>
        <v>-3.0348759221998658E-2</v>
      </c>
      <c r="K27" s="94">
        <f t="shared" si="2"/>
        <v>-362</v>
      </c>
      <c r="L27" s="98">
        <f t="shared" si="4"/>
        <v>-1.2833193302632933E-3</v>
      </c>
      <c r="M27" s="95">
        <f t="shared" si="3"/>
        <v>-32</v>
      </c>
      <c r="N27" s="95">
        <f t="shared" si="5"/>
        <v>0</v>
      </c>
    </row>
    <row r="28" spans="1:14">
      <c r="A28" s="99">
        <v>27</v>
      </c>
      <c r="B28" s="96" t="s">
        <v>26</v>
      </c>
      <c r="C28" s="94">
        <v>33899</v>
      </c>
      <c r="D28" s="94">
        <v>32356</v>
      </c>
      <c r="E28" s="94">
        <v>32740</v>
      </c>
      <c r="F28" s="94"/>
      <c r="G28" s="94"/>
      <c r="H28" s="94"/>
      <c r="I28" s="97">
        <f t="shared" si="0"/>
        <v>7.4152825485379395E-3</v>
      </c>
      <c r="J28" s="97">
        <f t="shared" si="1"/>
        <v>-3.4189799109118263E-2</v>
      </c>
      <c r="K28" s="94">
        <f t="shared" si="2"/>
        <v>-1159</v>
      </c>
      <c r="L28" s="98">
        <f t="shared" si="4"/>
        <v>-4.108748905456234E-3</v>
      </c>
      <c r="M28" s="95">
        <f t="shared" si="3"/>
        <v>384</v>
      </c>
      <c r="N28" s="95">
        <f t="shared" si="5"/>
        <v>0</v>
      </c>
    </row>
    <row r="29" spans="1:14">
      <c r="A29" s="99">
        <v>28</v>
      </c>
      <c r="B29" s="96" t="s">
        <v>27</v>
      </c>
      <c r="C29" s="94">
        <v>22725</v>
      </c>
      <c r="D29" s="94">
        <v>21635</v>
      </c>
      <c r="E29" s="94">
        <v>21719</v>
      </c>
      <c r="F29" s="94"/>
      <c r="G29" s="94"/>
      <c r="H29" s="94"/>
      <c r="I29" s="97">
        <f t="shared" si="0"/>
        <v>4.9191362758611943E-3</v>
      </c>
      <c r="J29" s="97">
        <f t="shared" si="1"/>
        <v>-4.4268426842684269E-2</v>
      </c>
      <c r="K29" s="94">
        <f t="shared" si="2"/>
        <v>-1006</v>
      </c>
      <c r="L29" s="98">
        <f t="shared" si="4"/>
        <v>-3.5663515089637372E-3</v>
      </c>
      <c r="M29" s="95">
        <f t="shared" si="3"/>
        <v>84</v>
      </c>
      <c r="N29" s="95">
        <f t="shared" si="5"/>
        <v>0</v>
      </c>
    </row>
    <row r="30" spans="1:14">
      <c r="A30" s="99">
        <v>29</v>
      </c>
      <c r="B30" s="96" t="s">
        <v>28</v>
      </c>
      <c r="C30" s="94">
        <v>34539</v>
      </c>
      <c r="D30" s="94">
        <v>33995</v>
      </c>
      <c r="E30" s="94">
        <v>33857</v>
      </c>
      <c r="F30" s="94"/>
      <c r="G30" s="94"/>
      <c r="H30" s="94"/>
      <c r="I30" s="97">
        <f t="shared" si="0"/>
        <v>7.6682718767821928E-3</v>
      </c>
      <c r="J30" s="97">
        <f t="shared" si="1"/>
        <v>-1.9745794608992732E-2</v>
      </c>
      <c r="K30" s="94">
        <f t="shared" si="2"/>
        <v>-682</v>
      </c>
      <c r="L30" s="98">
        <f t="shared" si="4"/>
        <v>-2.4177452575678618E-3</v>
      </c>
      <c r="M30" s="95">
        <f t="shared" si="3"/>
        <v>-138</v>
      </c>
      <c r="N30" s="95">
        <f t="shared" si="5"/>
        <v>0</v>
      </c>
    </row>
    <row r="31" spans="1:14">
      <c r="A31" s="99">
        <v>30</v>
      </c>
      <c r="B31" s="96" t="s">
        <v>29</v>
      </c>
      <c r="C31" s="94">
        <v>3855</v>
      </c>
      <c r="D31" s="94">
        <v>4495</v>
      </c>
      <c r="E31" s="94">
        <v>4506</v>
      </c>
      <c r="F31" s="94"/>
      <c r="G31" s="94"/>
      <c r="H31" s="94"/>
      <c r="I31" s="97">
        <f t="shared" si="0"/>
        <v>1.0205639329172863E-3</v>
      </c>
      <c r="J31" s="97">
        <f t="shared" si="1"/>
        <v>0.16887159533073931</v>
      </c>
      <c r="K31" s="94">
        <f t="shared" si="2"/>
        <v>651</v>
      </c>
      <c r="L31" s="98">
        <f t="shared" si="4"/>
        <v>2.3078477458602317E-3</v>
      </c>
      <c r="M31" s="95">
        <f t="shared" si="3"/>
        <v>11</v>
      </c>
      <c r="N31" s="95">
        <f t="shared" si="5"/>
        <v>0</v>
      </c>
    </row>
    <row r="32" spans="1:14">
      <c r="A32" s="99">
        <v>31</v>
      </c>
      <c r="B32" s="96" t="s">
        <v>30</v>
      </c>
      <c r="C32" s="94">
        <v>22400</v>
      </c>
      <c r="D32" s="94">
        <v>21434</v>
      </c>
      <c r="E32" s="94">
        <v>21393</v>
      </c>
      <c r="F32" s="94"/>
      <c r="G32" s="94"/>
      <c r="H32" s="94"/>
      <c r="I32" s="97">
        <f t="shared" si="0"/>
        <v>4.8453005363736142E-3</v>
      </c>
      <c r="J32" s="97">
        <f t="shared" si="1"/>
        <v>-4.4955357142857144E-2</v>
      </c>
      <c r="K32" s="94">
        <f t="shared" si="2"/>
        <v>-1007</v>
      </c>
      <c r="L32" s="98">
        <f t="shared" si="4"/>
        <v>-3.5698965899865643E-3</v>
      </c>
      <c r="M32" s="95">
        <f t="shared" si="3"/>
        <v>-41</v>
      </c>
      <c r="N32" s="95">
        <f t="shared" si="5"/>
        <v>0</v>
      </c>
    </row>
    <row r="33" spans="1:14">
      <c r="A33" s="99">
        <v>32</v>
      </c>
      <c r="B33" s="96" t="s">
        <v>31</v>
      </c>
      <c r="C33" s="94">
        <v>17297</v>
      </c>
      <c r="D33" s="94">
        <v>18955</v>
      </c>
      <c r="E33" s="94">
        <v>19062</v>
      </c>
      <c r="F33" s="94"/>
      <c r="G33" s="94"/>
      <c r="H33" s="94"/>
      <c r="I33" s="97">
        <f t="shared" si="0"/>
        <v>4.3173523500375744E-3</v>
      </c>
      <c r="J33" s="97">
        <f t="shared" si="1"/>
        <v>0.10204081632653061</v>
      </c>
      <c r="K33" s="94">
        <f t="shared" si="2"/>
        <v>1765</v>
      </c>
      <c r="L33" s="98">
        <f t="shared" si="4"/>
        <v>6.2570680052892605E-3</v>
      </c>
      <c r="M33" s="95">
        <f t="shared" si="3"/>
        <v>107</v>
      </c>
      <c r="N33" s="95">
        <f t="shared" si="5"/>
        <v>0</v>
      </c>
    </row>
    <row r="34" spans="1:14">
      <c r="A34" s="99">
        <v>33</v>
      </c>
      <c r="B34" s="96" t="s">
        <v>32</v>
      </c>
      <c r="C34" s="94">
        <v>17930</v>
      </c>
      <c r="D34" s="94">
        <v>17775</v>
      </c>
      <c r="E34" s="94">
        <v>17711</v>
      </c>
      <c r="F34" s="94"/>
      <c r="G34" s="94"/>
      <c r="H34" s="94"/>
      <c r="I34" s="97">
        <f t="shared" si="0"/>
        <v>4.0113643621611317E-3</v>
      </c>
      <c r="J34" s="97">
        <f t="shared" si="1"/>
        <v>-1.2214166201896264E-2</v>
      </c>
      <c r="K34" s="94">
        <f t="shared" si="2"/>
        <v>-219</v>
      </c>
      <c r="L34" s="98">
        <f t="shared" si="4"/>
        <v>-7.7637274399906407E-4</v>
      </c>
      <c r="M34" s="95">
        <f t="shared" si="3"/>
        <v>-64</v>
      </c>
      <c r="N34" s="95">
        <f t="shared" si="5"/>
        <v>0</v>
      </c>
    </row>
    <row r="35" spans="1:14">
      <c r="A35" s="99">
        <v>35</v>
      </c>
      <c r="B35" s="96" t="s">
        <v>33</v>
      </c>
      <c r="C35" s="94">
        <v>8489</v>
      </c>
      <c r="D35" s="94">
        <v>9000</v>
      </c>
      <c r="E35" s="94">
        <v>8920</v>
      </c>
      <c r="F35" s="94"/>
      <c r="G35" s="94"/>
      <c r="H35" s="94"/>
      <c r="I35" s="97">
        <f t="shared" si="0"/>
        <v>2.020290785979182E-3</v>
      </c>
      <c r="J35" s="97">
        <f t="shared" si="1"/>
        <v>5.0771586759335609E-2</v>
      </c>
      <c r="K35" s="94">
        <f t="shared" si="2"/>
        <v>431</v>
      </c>
      <c r="L35" s="98">
        <f t="shared" si="4"/>
        <v>1.5279299208383408E-3</v>
      </c>
      <c r="M35" s="95">
        <f t="shared" si="3"/>
        <v>-80</v>
      </c>
      <c r="N35" s="95">
        <f t="shared" si="5"/>
        <v>0</v>
      </c>
    </row>
    <row r="36" spans="1:14">
      <c r="A36" s="99">
        <v>36</v>
      </c>
      <c r="B36" s="96" t="s">
        <v>34</v>
      </c>
      <c r="C36" s="94">
        <v>1243</v>
      </c>
      <c r="D36" s="94">
        <v>1340</v>
      </c>
      <c r="E36" s="94">
        <v>1345</v>
      </c>
      <c r="F36" s="94"/>
      <c r="G36" s="94"/>
      <c r="H36" s="94"/>
      <c r="I36" s="97">
        <f t="shared" si="0"/>
        <v>3.0462904788587441E-4</v>
      </c>
      <c r="J36" s="97">
        <f t="shared" si="1"/>
        <v>8.2059533386967018E-2</v>
      </c>
      <c r="K36" s="94">
        <f t="shared" si="2"/>
        <v>102</v>
      </c>
      <c r="L36" s="98">
        <f t="shared" si="4"/>
        <v>3.6159826432833123E-4</v>
      </c>
      <c r="M36" s="95">
        <f t="shared" si="3"/>
        <v>5</v>
      </c>
      <c r="N36" s="95">
        <f t="shared" si="5"/>
        <v>0</v>
      </c>
    </row>
    <row r="37" spans="1:14">
      <c r="A37" s="99">
        <v>37</v>
      </c>
      <c r="B37" s="96" t="s">
        <v>35</v>
      </c>
      <c r="C37" s="94">
        <v>859</v>
      </c>
      <c r="D37" s="94">
        <v>891</v>
      </c>
      <c r="E37" s="94">
        <v>910</v>
      </c>
      <c r="F37" s="94"/>
      <c r="G37" s="94"/>
      <c r="H37" s="94"/>
      <c r="I37" s="97">
        <f t="shared" si="0"/>
        <v>2.0610589856962506E-4</v>
      </c>
      <c r="J37" s="97">
        <f t="shared" si="1"/>
        <v>5.9371362048894066E-2</v>
      </c>
      <c r="K37" s="94">
        <f t="shared" si="2"/>
        <v>51</v>
      </c>
      <c r="L37" s="98">
        <f t="shared" si="4"/>
        <v>1.8079913216416561E-4</v>
      </c>
      <c r="M37" s="95">
        <f t="shared" si="3"/>
        <v>19</v>
      </c>
      <c r="N37" s="95">
        <f t="shared" si="5"/>
        <v>0</v>
      </c>
    </row>
    <row r="38" spans="1:14">
      <c r="A38" s="99">
        <v>38</v>
      </c>
      <c r="B38" s="96" t="s">
        <v>36</v>
      </c>
      <c r="C38" s="94">
        <v>8157</v>
      </c>
      <c r="D38" s="94">
        <v>8313</v>
      </c>
      <c r="E38" s="94">
        <v>8331</v>
      </c>
      <c r="F38" s="94"/>
      <c r="G38" s="94"/>
      <c r="H38" s="94"/>
      <c r="I38" s="97">
        <f t="shared" si="0"/>
        <v>1.8868881769049961E-3</v>
      </c>
      <c r="J38" s="97">
        <f t="shared" si="1"/>
        <v>2.1331371827877896E-2</v>
      </c>
      <c r="K38" s="94">
        <f t="shared" si="2"/>
        <v>174</v>
      </c>
      <c r="L38" s="98">
        <f t="shared" si="4"/>
        <v>6.1684409797185911E-4</v>
      </c>
      <c r="M38" s="95">
        <f t="shared" si="3"/>
        <v>18</v>
      </c>
      <c r="N38" s="95">
        <f t="shared" si="5"/>
        <v>0</v>
      </c>
    </row>
    <row r="39" spans="1:14">
      <c r="A39" s="99">
        <v>39</v>
      </c>
      <c r="B39" s="96" t="s">
        <v>37</v>
      </c>
      <c r="C39" s="94">
        <v>179</v>
      </c>
      <c r="D39" s="94">
        <v>226</v>
      </c>
      <c r="E39" s="94">
        <v>228</v>
      </c>
      <c r="F39" s="94"/>
      <c r="G39" s="94"/>
      <c r="H39" s="94"/>
      <c r="I39" s="97">
        <f t="shared" si="0"/>
        <v>5.1639719641620347E-5</v>
      </c>
      <c r="J39" s="97">
        <f t="shared" si="1"/>
        <v>0.27374301675977653</v>
      </c>
      <c r="K39" s="94">
        <f t="shared" si="2"/>
        <v>49</v>
      </c>
      <c r="L39" s="98">
        <f t="shared" si="4"/>
        <v>1.7370897011851206E-4</v>
      </c>
      <c r="M39" s="95">
        <f t="shared" si="3"/>
        <v>2</v>
      </c>
      <c r="N39" s="95">
        <f t="shared" si="5"/>
        <v>0</v>
      </c>
    </row>
    <row r="40" spans="1:14">
      <c r="A40" s="99">
        <v>41</v>
      </c>
      <c r="B40" s="96" t="s">
        <v>38</v>
      </c>
      <c r="C40" s="94">
        <v>51033</v>
      </c>
      <c r="D40" s="94">
        <v>43477</v>
      </c>
      <c r="E40" s="94">
        <v>42751</v>
      </c>
      <c r="F40" s="94"/>
      <c r="G40" s="94"/>
      <c r="H40" s="94"/>
      <c r="I40" s="97">
        <f t="shared" si="0"/>
        <v>9.6826739228022436E-3</v>
      </c>
      <c r="J40" s="97">
        <f t="shared" si="1"/>
        <v>-0.16228714753198911</v>
      </c>
      <c r="K40" s="94">
        <f t="shared" si="2"/>
        <v>-8282</v>
      </c>
      <c r="L40" s="98">
        <f t="shared" si="4"/>
        <v>-2.9360361031051364E-2</v>
      </c>
      <c r="M40" s="95">
        <f t="shared" si="3"/>
        <v>-726</v>
      </c>
      <c r="N40" s="95">
        <f t="shared" si="5"/>
        <v>0</v>
      </c>
    </row>
    <row r="41" spans="1:14">
      <c r="A41" s="99">
        <v>42</v>
      </c>
      <c r="B41" s="96" t="s">
        <v>39</v>
      </c>
      <c r="C41" s="94">
        <v>21881</v>
      </c>
      <c r="D41" s="94">
        <v>22203</v>
      </c>
      <c r="E41" s="94">
        <v>21899</v>
      </c>
      <c r="F41" s="94"/>
      <c r="G41" s="94"/>
      <c r="H41" s="94"/>
      <c r="I41" s="97">
        <f t="shared" si="0"/>
        <v>4.9599044755782628E-3</v>
      </c>
      <c r="J41" s="97">
        <f t="shared" si="1"/>
        <v>8.2263150678670992E-4</v>
      </c>
      <c r="K41" s="94">
        <f t="shared" si="2"/>
        <v>18</v>
      </c>
      <c r="L41" s="98">
        <f t="shared" si="4"/>
        <v>6.3811458410881983E-5</v>
      </c>
      <c r="M41" s="95">
        <f t="shared" si="3"/>
        <v>-304</v>
      </c>
      <c r="N41" s="95">
        <f t="shared" si="5"/>
        <v>0</v>
      </c>
    </row>
    <row r="42" spans="1:14">
      <c r="A42" s="99">
        <v>43</v>
      </c>
      <c r="B42" s="96" t="s">
        <v>40</v>
      </c>
      <c r="C42" s="94">
        <v>37495</v>
      </c>
      <c r="D42" s="94">
        <v>34955</v>
      </c>
      <c r="E42" s="94">
        <v>34613</v>
      </c>
      <c r="F42" s="94"/>
      <c r="G42" s="94"/>
      <c r="H42" s="94"/>
      <c r="I42" s="97">
        <f t="shared" si="0"/>
        <v>7.8394983155938812E-3</v>
      </c>
      <c r="J42" s="97">
        <f t="shared" si="1"/>
        <v>-7.6863581810908119E-2</v>
      </c>
      <c r="K42" s="94">
        <f t="shared" si="2"/>
        <v>-2882</v>
      </c>
      <c r="L42" s="98">
        <f t="shared" si="4"/>
        <v>-1.021692350778677E-2</v>
      </c>
      <c r="M42" s="95">
        <f t="shared" si="3"/>
        <v>-342</v>
      </c>
      <c r="N42" s="95">
        <f t="shared" si="5"/>
        <v>0</v>
      </c>
    </row>
    <row r="43" spans="1:14">
      <c r="A43" s="99">
        <v>45</v>
      </c>
      <c r="B43" s="96" t="s">
        <v>41</v>
      </c>
      <c r="C43" s="94">
        <v>37269</v>
      </c>
      <c r="D43" s="94">
        <v>36318</v>
      </c>
      <c r="E43" s="94">
        <v>36086</v>
      </c>
      <c r="F43" s="94"/>
      <c r="G43" s="94"/>
      <c r="H43" s="94"/>
      <c r="I43" s="97">
        <f t="shared" si="0"/>
        <v>8.1731180832785612E-3</v>
      </c>
      <c r="J43" s="97">
        <f t="shared" si="1"/>
        <v>-3.174219861010491E-2</v>
      </c>
      <c r="K43" s="94">
        <f t="shared" si="2"/>
        <v>-1183</v>
      </c>
      <c r="L43" s="98">
        <f t="shared" si="4"/>
        <v>-4.1938308500040766E-3</v>
      </c>
      <c r="M43" s="95">
        <f t="shared" si="3"/>
        <v>-232</v>
      </c>
      <c r="N43" s="95">
        <f t="shared" si="5"/>
        <v>0</v>
      </c>
    </row>
    <row r="44" spans="1:14">
      <c r="A44" s="99">
        <v>46</v>
      </c>
      <c r="B44" s="96" t="s">
        <v>42</v>
      </c>
      <c r="C44" s="94">
        <v>205984</v>
      </c>
      <c r="D44" s="94">
        <v>206078</v>
      </c>
      <c r="E44" s="94">
        <v>205202</v>
      </c>
      <c r="F44" s="94"/>
      <c r="G44" s="94"/>
      <c r="H44" s="94"/>
      <c r="I44" s="97">
        <f t="shared" si="0"/>
        <v>4.6476200657455169E-2</v>
      </c>
      <c r="J44" s="97">
        <f t="shared" si="1"/>
        <v>-3.7964113717570296E-3</v>
      </c>
      <c r="K44" s="94">
        <f t="shared" si="2"/>
        <v>-782</v>
      </c>
      <c r="L44" s="98">
        <f t="shared" si="4"/>
        <v>-2.7722533598505393E-3</v>
      </c>
      <c r="M44" s="95">
        <f t="shared" si="3"/>
        <v>-876</v>
      </c>
      <c r="N44" s="95">
        <f t="shared" si="5"/>
        <v>0</v>
      </c>
    </row>
    <row r="45" spans="1:14">
      <c r="A45" s="99">
        <v>47</v>
      </c>
      <c r="B45" s="96" t="s">
        <v>43</v>
      </c>
      <c r="C45" s="94">
        <v>525398</v>
      </c>
      <c r="D45" s="94">
        <v>522558</v>
      </c>
      <c r="E45" s="94">
        <v>527785</v>
      </c>
      <c r="F45" s="94"/>
      <c r="G45" s="94"/>
      <c r="H45" s="94"/>
      <c r="I45" s="97">
        <f t="shared" si="0"/>
        <v>0.11953802382040611</v>
      </c>
      <c r="J45" s="97">
        <f t="shared" si="1"/>
        <v>4.5432224713455325E-3</v>
      </c>
      <c r="K45" s="94">
        <f t="shared" si="2"/>
        <v>2387</v>
      </c>
      <c r="L45" s="98">
        <f t="shared" si="4"/>
        <v>8.4621084014875163E-3</v>
      </c>
      <c r="M45" s="95">
        <f t="shared" si="3"/>
        <v>5227</v>
      </c>
      <c r="N45" s="95">
        <f t="shared" si="5"/>
        <v>0</v>
      </c>
    </row>
    <row r="46" spans="1:14">
      <c r="A46" s="99">
        <v>49</v>
      </c>
      <c r="B46" s="96" t="s">
        <v>44</v>
      </c>
      <c r="C46" s="94">
        <v>55623</v>
      </c>
      <c r="D46" s="94">
        <v>56139</v>
      </c>
      <c r="E46" s="94">
        <v>55404</v>
      </c>
      <c r="F46" s="94"/>
      <c r="G46" s="94"/>
      <c r="H46" s="94"/>
      <c r="I46" s="97">
        <f t="shared" si="0"/>
        <v>1.2548451872913743E-2</v>
      </c>
      <c r="J46" s="97">
        <f t="shared" si="1"/>
        <v>-3.9372202146594031E-3</v>
      </c>
      <c r="K46" s="94">
        <f t="shared" si="2"/>
        <v>-219</v>
      </c>
      <c r="L46" s="98">
        <f t="shared" si="4"/>
        <v>-7.7637274399906407E-4</v>
      </c>
      <c r="M46" s="95">
        <f t="shared" si="3"/>
        <v>-735</v>
      </c>
      <c r="N46" s="95">
        <f t="shared" si="5"/>
        <v>0</v>
      </c>
    </row>
    <row r="47" spans="1:14">
      <c r="A47" s="99">
        <v>50</v>
      </c>
      <c r="B47" s="96" t="s">
        <v>45</v>
      </c>
      <c r="C47" s="94">
        <v>1392</v>
      </c>
      <c r="D47" s="94">
        <v>1483</v>
      </c>
      <c r="E47" s="94">
        <v>1580</v>
      </c>
      <c r="F47" s="94"/>
      <c r="G47" s="94"/>
      <c r="H47" s="94"/>
      <c r="I47" s="97">
        <f t="shared" si="0"/>
        <v>3.5785419751649188E-4</v>
      </c>
      <c r="J47" s="97">
        <f t="shared" si="1"/>
        <v>0.13505747126436782</v>
      </c>
      <c r="K47" s="94">
        <f t="shared" si="2"/>
        <v>188</v>
      </c>
      <c r="L47" s="98">
        <f t="shared" si="4"/>
        <v>6.6647523229143406E-4</v>
      </c>
      <c r="M47" s="95">
        <f t="shared" si="3"/>
        <v>97</v>
      </c>
      <c r="N47" s="95">
        <f t="shared" si="5"/>
        <v>0</v>
      </c>
    </row>
    <row r="48" spans="1:14">
      <c r="A48" s="99">
        <v>51</v>
      </c>
      <c r="B48" s="96" t="s">
        <v>46</v>
      </c>
      <c r="C48" s="94">
        <v>11863</v>
      </c>
      <c r="D48" s="94">
        <v>13294</v>
      </c>
      <c r="E48" s="94">
        <v>13374</v>
      </c>
      <c r="F48" s="94"/>
      <c r="G48" s="94"/>
      <c r="H48" s="94"/>
      <c r="I48" s="97">
        <f t="shared" si="0"/>
        <v>3.0290772389782038E-3</v>
      </c>
      <c r="J48" s="97">
        <f t="shared" si="1"/>
        <v>0.12737081682542359</v>
      </c>
      <c r="K48" s="94">
        <f t="shared" si="2"/>
        <v>1511</v>
      </c>
      <c r="L48" s="98">
        <f t="shared" si="4"/>
        <v>5.3566174254912596E-3</v>
      </c>
      <c r="M48" s="95">
        <f t="shared" si="3"/>
        <v>80</v>
      </c>
      <c r="N48" s="95">
        <f t="shared" si="5"/>
        <v>0</v>
      </c>
    </row>
    <row r="49" spans="1:14">
      <c r="A49" s="99">
        <v>52</v>
      </c>
      <c r="B49" s="96" t="s">
        <v>47</v>
      </c>
      <c r="C49" s="94">
        <v>47936</v>
      </c>
      <c r="D49" s="94">
        <v>49353</v>
      </c>
      <c r="E49" s="94">
        <v>50130</v>
      </c>
      <c r="F49" s="94"/>
      <c r="G49" s="94"/>
      <c r="H49" s="94"/>
      <c r="I49" s="97">
        <f t="shared" si="0"/>
        <v>1.1353943621203632E-2</v>
      </c>
      <c r="J49" s="97">
        <f t="shared" si="1"/>
        <v>4.576935914552737E-2</v>
      </c>
      <c r="K49" s="94">
        <f t="shared" si="2"/>
        <v>2194</v>
      </c>
      <c r="L49" s="98">
        <f t="shared" si="4"/>
        <v>7.7779077640819485E-3</v>
      </c>
      <c r="M49" s="95">
        <f t="shared" si="3"/>
        <v>777</v>
      </c>
      <c r="N49" s="95">
        <f t="shared" si="5"/>
        <v>0</v>
      </c>
    </row>
    <row r="50" spans="1:14">
      <c r="A50" s="99">
        <v>53</v>
      </c>
      <c r="B50" s="96" t="s">
        <v>48</v>
      </c>
      <c r="C50" s="94">
        <v>9535</v>
      </c>
      <c r="D50" s="94">
        <v>10910</v>
      </c>
      <c r="E50" s="94">
        <v>11162</v>
      </c>
      <c r="F50" s="94"/>
      <c r="G50" s="94"/>
      <c r="H50" s="94"/>
      <c r="I50" s="97">
        <f t="shared" si="0"/>
        <v>2.5280813624551151E-3</v>
      </c>
      <c r="J50" s="97">
        <f t="shared" si="1"/>
        <v>0.17063450445726272</v>
      </c>
      <c r="K50" s="94">
        <f t="shared" si="2"/>
        <v>1627</v>
      </c>
      <c r="L50" s="98">
        <f t="shared" si="4"/>
        <v>5.7678468241391658E-3</v>
      </c>
      <c r="M50" s="95">
        <f t="shared" si="3"/>
        <v>252</v>
      </c>
      <c r="N50" s="95">
        <f t="shared" si="5"/>
        <v>0</v>
      </c>
    </row>
    <row r="51" spans="1:14">
      <c r="A51" s="99">
        <v>55</v>
      </c>
      <c r="B51" s="96" t="s">
        <v>49</v>
      </c>
      <c r="C51" s="94">
        <v>126734</v>
      </c>
      <c r="D51" s="94">
        <v>133108</v>
      </c>
      <c r="E51" s="94">
        <v>144211</v>
      </c>
      <c r="F51" s="94"/>
      <c r="G51" s="94"/>
      <c r="H51" s="94"/>
      <c r="I51" s="97">
        <f t="shared" si="0"/>
        <v>3.26623491633233E-2</v>
      </c>
      <c r="J51" s="97">
        <f t="shared" si="1"/>
        <v>0.13790300945286979</v>
      </c>
      <c r="K51" s="94">
        <f t="shared" si="2"/>
        <v>17477</v>
      </c>
      <c r="L51" s="98">
        <f t="shared" si="4"/>
        <v>6.1957381035943573E-2</v>
      </c>
      <c r="M51" s="95">
        <f t="shared" si="3"/>
        <v>11103</v>
      </c>
      <c r="N51" s="95">
        <f t="shared" si="5"/>
        <v>0</v>
      </c>
    </row>
    <row r="52" spans="1:14">
      <c r="A52" s="99">
        <v>56</v>
      </c>
      <c r="B52" s="96" t="s">
        <v>50</v>
      </c>
      <c r="C52" s="94">
        <v>205358</v>
      </c>
      <c r="D52" s="94">
        <v>212072</v>
      </c>
      <c r="E52" s="94">
        <v>211749</v>
      </c>
      <c r="F52" s="94"/>
      <c r="G52" s="94"/>
      <c r="H52" s="94"/>
      <c r="I52" s="97">
        <f t="shared" si="0"/>
        <v>4.7959030677164324E-2</v>
      </c>
      <c r="J52" s="97">
        <f t="shared" si="1"/>
        <v>3.112126140690891E-2</v>
      </c>
      <c r="K52" s="94">
        <f t="shared" si="2"/>
        <v>6391</v>
      </c>
      <c r="L52" s="98">
        <f t="shared" si="4"/>
        <v>2.265661281688593E-2</v>
      </c>
      <c r="M52" s="95">
        <f t="shared" si="3"/>
        <v>-323</v>
      </c>
      <c r="N52" s="95">
        <f t="shared" si="5"/>
        <v>0</v>
      </c>
    </row>
    <row r="53" spans="1:14">
      <c r="A53" s="99">
        <v>58</v>
      </c>
      <c r="B53" s="96" t="s">
        <v>51</v>
      </c>
      <c r="C53" s="94">
        <v>9098</v>
      </c>
      <c r="D53" s="94">
        <v>8688</v>
      </c>
      <c r="E53" s="94">
        <v>8639</v>
      </c>
      <c r="F53" s="94"/>
      <c r="G53" s="94"/>
      <c r="H53" s="94"/>
      <c r="I53" s="97">
        <f t="shared" si="0"/>
        <v>1.9566470964208693E-3</v>
      </c>
      <c r="J53" s="97">
        <f t="shared" si="1"/>
        <v>-5.0450648494174542E-2</v>
      </c>
      <c r="K53" s="94">
        <f t="shared" si="2"/>
        <v>-459</v>
      </c>
      <c r="L53" s="98">
        <f t="shared" si="4"/>
        <v>-1.6271921894774905E-3</v>
      </c>
      <c r="M53" s="95">
        <f t="shared" si="3"/>
        <v>-49</v>
      </c>
      <c r="N53" s="95">
        <f t="shared" si="5"/>
        <v>0</v>
      </c>
    </row>
    <row r="54" spans="1:14">
      <c r="A54" s="99">
        <v>59</v>
      </c>
      <c r="B54" s="96" t="s">
        <v>52</v>
      </c>
      <c r="C54" s="94">
        <v>5494</v>
      </c>
      <c r="D54" s="94">
        <v>6330</v>
      </c>
      <c r="E54" s="94">
        <v>6029</v>
      </c>
      <c r="F54" s="94"/>
      <c r="G54" s="94"/>
      <c r="H54" s="94"/>
      <c r="I54" s="97">
        <f t="shared" si="0"/>
        <v>1.3655082005233732E-3</v>
      </c>
      <c r="J54" s="97">
        <f t="shared" si="1"/>
        <v>9.7378958864215506E-2</v>
      </c>
      <c r="K54" s="94">
        <f t="shared" si="2"/>
        <v>535</v>
      </c>
      <c r="L54" s="98">
        <f t="shared" si="4"/>
        <v>1.8966183472123256E-3</v>
      </c>
      <c r="M54" s="95">
        <f t="shared" si="3"/>
        <v>-301</v>
      </c>
      <c r="N54" s="95">
        <f t="shared" si="5"/>
        <v>0</v>
      </c>
    </row>
    <row r="55" spans="1:14">
      <c r="A55" s="99">
        <v>60</v>
      </c>
      <c r="B55" s="96" t="s">
        <v>53</v>
      </c>
      <c r="C55" s="94">
        <v>3120</v>
      </c>
      <c r="D55" s="94">
        <v>3012</v>
      </c>
      <c r="E55" s="94">
        <v>2967</v>
      </c>
      <c r="F55" s="94"/>
      <c r="G55" s="94"/>
      <c r="H55" s="94"/>
      <c r="I55" s="97">
        <f t="shared" si="0"/>
        <v>6.7199582533634895E-4</v>
      </c>
      <c r="J55" s="97">
        <f t="shared" si="1"/>
        <v>-4.9038461538461538E-2</v>
      </c>
      <c r="K55" s="94">
        <f t="shared" si="2"/>
        <v>-153</v>
      </c>
      <c r="L55" s="98">
        <f t="shared" si="4"/>
        <v>-5.4239739649249684E-4</v>
      </c>
      <c r="M55" s="95">
        <f t="shared" si="3"/>
        <v>-45</v>
      </c>
      <c r="N55" s="95">
        <f t="shared" si="5"/>
        <v>0</v>
      </c>
    </row>
    <row r="56" spans="1:14">
      <c r="A56" s="99">
        <v>61</v>
      </c>
      <c r="B56" s="96" t="s">
        <v>54</v>
      </c>
      <c r="C56" s="94">
        <v>7816</v>
      </c>
      <c r="D56" s="94">
        <v>8125</v>
      </c>
      <c r="E56" s="94">
        <v>8527</v>
      </c>
      <c r="F56" s="94"/>
      <c r="G56" s="94"/>
      <c r="H56" s="94"/>
      <c r="I56" s="97">
        <f t="shared" si="0"/>
        <v>1.9312802165969154E-3</v>
      </c>
      <c r="J56" s="97">
        <f t="shared" si="1"/>
        <v>9.0967246673490279E-2</v>
      </c>
      <c r="K56" s="94">
        <f t="shared" si="2"/>
        <v>711</v>
      </c>
      <c r="L56" s="98">
        <f t="shared" si="4"/>
        <v>2.5205526072298381E-3</v>
      </c>
      <c r="M56" s="95">
        <f t="shared" si="3"/>
        <v>402</v>
      </c>
      <c r="N56" s="95">
        <f t="shared" si="5"/>
        <v>0</v>
      </c>
    </row>
    <row r="57" spans="1:14">
      <c r="A57" s="99">
        <v>62</v>
      </c>
      <c r="B57" s="96" t="s">
        <v>55</v>
      </c>
      <c r="C57" s="94">
        <v>25329</v>
      </c>
      <c r="D57" s="94">
        <v>29143</v>
      </c>
      <c r="E57" s="94">
        <v>29463</v>
      </c>
      <c r="F57" s="94"/>
      <c r="G57" s="94"/>
      <c r="H57" s="94"/>
      <c r="I57" s="97">
        <f t="shared" si="0"/>
        <v>6.6730748236888604E-3</v>
      </c>
      <c r="J57" s="97">
        <f t="shared" si="1"/>
        <v>0.16321212839038257</v>
      </c>
      <c r="K57" s="94">
        <f t="shared" si="2"/>
        <v>4134</v>
      </c>
      <c r="L57" s="98">
        <f t="shared" si="4"/>
        <v>1.4655364948365895E-2</v>
      </c>
      <c r="M57" s="95">
        <f t="shared" si="3"/>
        <v>320</v>
      </c>
      <c r="N57" s="95">
        <f t="shared" si="5"/>
        <v>0</v>
      </c>
    </row>
    <row r="58" spans="1:14">
      <c r="A58" s="99">
        <v>63</v>
      </c>
      <c r="B58" s="96" t="s">
        <v>56</v>
      </c>
      <c r="C58" s="94">
        <v>23410</v>
      </c>
      <c r="D58" s="94">
        <v>24058</v>
      </c>
      <c r="E58" s="94">
        <v>23806</v>
      </c>
      <c r="F58" s="94"/>
      <c r="G58" s="94"/>
      <c r="H58" s="94"/>
      <c r="I58" s="97">
        <f t="shared" si="0"/>
        <v>5.391820902580763E-3</v>
      </c>
      <c r="J58" s="97">
        <f t="shared" si="1"/>
        <v>1.6915847928235795E-2</v>
      </c>
      <c r="K58" s="94">
        <f t="shared" si="2"/>
        <v>396</v>
      </c>
      <c r="L58" s="98">
        <f t="shared" si="4"/>
        <v>1.4038520850394036E-3</v>
      </c>
      <c r="M58" s="95">
        <f t="shared" si="3"/>
        <v>-252</v>
      </c>
      <c r="N58" s="95">
        <f t="shared" si="5"/>
        <v>0</v>
      </c>
    </row>
    <row r="59" spans="1:14">
      <c r="A59" s="99">
        <v>64</v>
      </c>
      <c r="B59" s="96" t="s">
        <v>57</v>
      </c>
      <c r="C59" s="94">
        <v>38218</v>
      </c>
      <c r="D59" s="94">
        <v>37979</v>
      </c>
      <c r="E59" s="94">
        <v>37836</v>
      </c>
      <c r="F59" s="94"/>
      <c r="G59" s="94"/>
      <c r="H59" s="94"/>
      <c r="I59" s="97">
        <f t="shared" si="0"/>
        <v>8.5694755805278394E-3</v>
      </c>
      <c r="J59" s="97">
        <f t="shared" si="1"/>
        <v>-9.9952901774033182E-3</v>
      </c>
      <c r="K59" s="94">
        <f t="shared" si="2"/>
        <v>-382</v>
      </c>
      <c r="L59" s="98">
        <f t="shared" si="4"/>
        <v>-1.3542209507198288E-3</v>
      </c>
      <c r="M59" s="95">
        <f t="shared" si="3"/>
        <v>-143</v>
      </c>
      <c r="N59" s="95">
        <f t="shared" si="5"/>
        <v>0</v>
      </c>
    </row>
    <row r="60" spans="1:14">
      <c r="A60" s="99">
        <v>65</v>
      </c>
      <c r="B60" s="96" t="s">
        <v>58</v>
      </c>
      <c r="C60" s="94">
        <v>13057</v>
      </c>
      <c r="D60" s="94">
        <v>12503</v>
      </c>
      <c r="E60" s="94">
        <v>12441</v>
      </c>
      <c r="F60" s="94"/>
      <c r="G60" s="94"/>
      <c r="H60" s="94"/>
      <c r="I60" s="97">
        <f t="shared" si="0"/>
        <v>2.8177620704447313E-3</v>
      </c>
      <c r="J60" s="97">
        <f t="shared" si="1"/>
        <v>-4.7177759056444821E-2</v>
      </c>
      <c r="K60" s="94">
        <f t="shared" si="2"/>
        <v>-616</v>
      </c>
      <c r="L60" s="98">
        <f t="shared" si="4"/>
        <v>-2.1837699100612945E-3</v>
      </c>
      <c r="M60" s="95">
        <f t="shared" si="3"/>
        <v>-62</v>
      </c>
      <c r="N60" s="95">
        <f t="shared" si="5"/>
        <v>0</v>
      </c>
    </row>
    <row r="61" spans="1:14">
      <c r="A61" s="99">
        <v>66</v>
      </c>
      <c r="B61" s="96" t="s">
        <v>59</v>
      </c>
      <c r="C61" s="94">
        <v>25037</v>
      </c>
      <c r="D61" s="94">
        <v>25345</v>
      </c>
      <c r="E61" s="94">
        <v>25166</v>
      </c>
      <c r="F61" s="94"/>
      <c r="G61" s="94"/>
      <c r="H61" s="94"/>
      <c r="I61" s="97">
        <f t="shared" si="0"/>
        <v>5.6998473004430594E-3</v>
      </c>
      <c r="J61" s="97">
        <f t="shared" si="1"/>
        <v>5.1523744857610732E-3</v>
      </c>
      <c r="K61" s="94">
        <f t="shared" si="2"/>
        <v>129</v>
      </c>
      <c r="L61" s="98">
        <f t="shared" si="4"/>
        <v>4.5731545194465419E-4</v>
      </c>
      <c r="M61" s="95">
        <f t="shared" si="3"/>
        <v>-179</v>
      </c>
      <c r="N61" s="95">
        <f t="shared" si="5"/>
        <v>0</v>
      </c>
    </row>
    <row r="62" spans="1:14">
      <c r="A62" s="99">
        <v>68</v>
      </c>
      <c r="B62" s="96" t="s">
        <v>60</v>
      </c>
      <c r="C62" s="94">
        <v>32950</v>
      </c>
      <c r="D62" s="94">
        <v>34543</v>
      </c>
      <c r="E62" s="94">
        <v>34808</v>
      </c>
      <c r="F62" s="94"/>
      <c r="G62" s="94"/>
      <c r="H62" s="94"/>
      <c r="I62" s="97">
        <f t="shared" si="0"/>
        <v>7.8836638652873721E-3</v>
      </c>
      <c r="J62" s="97">
        <f t="shared" si="1"/>
        <v>5.6388467374810319E-2</v>
      </c>
      <c r="K62" s="94">
        <f t="shared" si="2"/>
        <v>1858</v>
      </c>
      <c r="L62" s="98">
        <f t="shared" si="4"/>
        <v>6.5867605404121513E-3</v>
      </c>
      <c r="M62" s="95">
        <f t="shared" si="3"/>
        <v>265</v>
      </c>
      <c r="N62" s="95">
        <f t="shared" si="5"/>
        <v>0</v>
      </c>
    </row>
    <row r="63" spans="1:14">
      <c r="A63" s="99">
        <v>69</v>
      </c>
      <c r="B63" s="96" t="s">
        <v>61</v>
      </c>
      <c r="C63" s="94">
        <v>79980</v>
      </c>
      <c r="D63" s="94">
        <v>85059</v>
      </c>
      <c r="E63" s="94">
        <v>84584</v>
      </c>
      <c r="F63" s="94"/>
      <c r="G63" s="94"/>
      <c r="H63" s="94"/>
      <c r="I63" s="97">
        <f t="shared" si="0"/>
        <v>1.9157430027047437E-2</v>
      </c>
      <c r="J63" s="97">
        <f t="shared" si="1"/>
        <v>5.7564391097774441E-2</v>
      </c>
      <c r="K63" s="94">
        <f t="shared" si="2"/>
        <v>4604</v>
      </c>
      <c r="L63" s="98">
        <f t="shared" si="4"/>
        <v>1.6321553029094479E-2</v>
      </c>
      <c r="M63" s="95">
        <f t="shared" si="3"/>
        <v>-475</v>
      </c>
      <c r="N63" s="95">
        <f t="shared" si="5"/>
        <v>0</v>
      </c>
    </row>
    <row r="64" spans="1:14">
      <c r="A64" s="99">
        <v>70</v>
      </c>
      <c r="B64" s="96" t="s">
        <v>62</v>
      </c>
      <c r="C64" s="94">
        <v>96062</v>
      </c>
      <c r="D64" s="94">
        <v>97384</v>
      </c>
      <c r="E64" s="94">
        <v>98744</v>
      </c>
      <c r="F64" s="94"/>
      <c r="G64" s="94"/>
      <c r="H64" s="94"/>
      <c r="I64" s="97">
        <f t="shared" si="0"/>
        <v>2.2364528404790172E-2</v>
      </c>
      <c r="J64" s="97">
        <f t="shared" si="1"/>
        <v>2.7919468676479774E-2</v>
      </c>
      <c r="K64" s="94">
        <f t="shared" si="2"/>
        <v>2682</v>
      </c>
      <c r="L64" s="98">
        <f t="shared" si="4"/>
        <v>9.5079073032214145E-3</v>
      </c>
      <c r="M64" s="95">
        <f t="shared" si="3"/>
        <v>1360</v>
      </c>
      <c r="N64" s="95">
        <f t="shared" si="5"/>
        <v>0</v>
      </c>
    </row>
    <row r="65" spans="1:14">
      <c r="A65" s="99">
        <v>71</v>
      </c>
      <c r="B65" s="96" t="s">
        <v>63</v>
      </c>
      <c r="C65" s="94">
        <v>50557</v>
      </c>
      <c r="D65" s="94">
        <v>47329</v>
      </c>
      <c r="E65" s="94">
        <v>46858</v>
      </c>
      <c r="F65" s="94"/>
      <c r="G65" s="94"/>
      <c r="H65" s="94"/>
      <c r="I65" s="97">
        <f t="shared" si="0"/>
        <v>1.0612868346346694E-2</v>
      </c>
      <c r="J65" s="97">
        <f t="shared" si="1"/>
        <v>-7.316494254010325E-2</v>
      </c>
      <c r="K65" s="94">
        <f t="shared" si="2"/>
        <v>-3699</v>
      </c>
      <c r="L65" s="98">
        <f t="shared" si="4"/>
        <v>-1.3113254703436246E-2</v>
      </c>
      <c r="M65" s="95">
        <f t="shared" si="3"/>
        <v>-471</v>
      </c>
      <c r="N65" s="95">
        <f t="shared" si="5"/>
        <v>0</v>
      </c>
    </row>
    <row r="66" spans="1:14">
      <c r="A66" s="99">
        <v>72</v>
      </c>
      <c r="B66" s="96" t="s">
        <v>64</v>
      </c>
      <c r="C66" s="94">
        <v>4349</v>
      </c>
      <c r="D66" s="94">
        <v>4635</v>
      </c>
      <c r="E66" s="94">
        <v>4635</v>
      </c>
      <c r="F66" s="94"/>
      <c r="G66" s="94"/>
      <c r="H66" s="94"/>
      <c r="I66" s="97">
        <f t="shared" si="0"/>
        <v>1.0497811427145189E-3</v>
      </c>
      <c r="J66" s="97">
        <f t="shared" si="1"/>
        <v>6.5762244194067607E-2</v>
      </c>
      <c r="K66" s="94">
        <f t="shared" si="2"/>
        <v>286</v>
      </c>
      <c r="L66" s="98">
        <f t="shared" si="4"/>
        <v>1.0138931725284582E-3</v>
      </c>
      <c r="M66" s="95">
        <f t="shared" si="3"/>
        <v>0</v>
      </c>
      <c r="N66" s="95">
        <f t="shared" si="5"/>
        <v>0</v>
      </c>
    </row>
    <row r="67" spans="1:14">
      <c r="A67" s="99">
        <v>73</v>
      </c>
      <c r="B67" s="96" t="s">
        <v>65</v>
      </c>
      <c r="C67" s="94">
        <v>26039</v>
      </c>
      <c r="D67" s="94">
        <v>24932</v>
      </c>
      <c r="E67" s="94">
        <v>25358</v>
      </c>
      <c r="F67" s="94"/>
      <c r="G67" s="94"/>
      <c r="H67" s="94"/>
      <c r="I67" s="97">
        <f t="shared" ref="I67:I92" si="6">E67/$E$92</f>
        <v>5.7433333801412663E-3</v>
      </c>
      <c r="J67" s="97">
        <f t="shared" ref="J67:J92" si="7">(E67-C67)/C67</f>
        <v>-2.6153078075194899E-2</v>
      </c>
      <c r="K67" s="94">
        <f t="shared" ref="K67:K92" si="8">E67-C67</f>
        <v>-681</v>
      </c>
      <c r="L67" s="98">
        <f t="shared" si="4"/>
        <v>-2.4142001765450351E-3</v>
      </c>
      <c r="M67" s="95">
        <f t="shared" ref="M67:M92" si="9">E67-D67</f>
        <v>426</v>
      </c>
      <c r="N67" s="95">
        <f t="shared" si="5"/>
        <v>0</v>
      </c>
    </row>
    <row r="68" spans="1:14">
      <c r="A68" s="99">
        <v>74</v>
      </c>
      <c r="B68" s="96" t="s">
        <v>66</v>
      </c>
      <c r="C68" s="94">
        <v>16705</v>
      </c>
      <c r="D68" s="94">
        <v>16534</v>
      </c>
      <c r="E68" s="94">
        <v>16427</v>
      </c>
      <c r="F68" s="94"/>
      <c r="G68" s="94"/>
      <c r="H68" s="94"/>
      <c r="I68" s="97">
        <f t="shared" si="6"/>
        <v>3.7205512041793747E-3</v>
      </c>
      <c r="J68" s="97">
        <f t="shared" si="7"/>
        <v>-1.6641724034720144E-2</v>
      </c>
      <c r="K68" s="94">
        <f t="shared" si="8"/>
        <v>-278</v>
      </c>
      <c r="L68" s="98">
        <f t="shared" ref="L68:L92" si="10">K68/$K$92</f>
        <v>-9.8553252434584399E-4</v>
      </c>
      <c r="M68" s="95">
        <f t="shared" si="9"/>
        <v>-107</v>
      </c>
      <c r="N68" s="95">
        <f t="shared" ref="N68:N92" si="11">H68-G68</f>
        <v>0</v>
      </c>
    </row>
    <row r="69" spans="1:14">
      <c r="A69" s="99">
        <v>75</v>
      </c>
      <c r="B69" s="96" t="s">
        <v>67</v>
      </c>
      <c r="C69" s="94">
        <v>3117</v>
      </c>
      <c r="D69" s="94">
        <v>3246</v>
      </c>
      <c r="E69" s="94">
        <v>3240</v>
      </c>
      <c r="F69" s="94"/>
      <c r="G69" s="94"/>
      <c r="H69" s="94"/>
      <c r="I69" s="97">
        <f t="shared" si="6"/>
        <v>7.3382759490723648E-4</v>
      </c>
      <c r="J69" s="97">
        <f t="shared" si="7"/>
        <v>3.9461020211742061E-2</v>
      </c>
      <c r="K69" s="94">
        <f t="shared" si="8"/>
        <v>123</v>
      </c>
      <c r="L69" s="98">
        <f t="shared" si="10"/>
        <v>4.3604496580769355E-4</v>
      </c>
      <c r="M69" s="95">
        <f t="shared" si="9"/>
        <v>-6</v>
      </c>
      <c r="N69" s="95">
        <f t="shared" si="11"/>
        <v>0</v>
      </c>
    </row>
    <row r="70" spans="1:14">
      <c r="A70" s="99">
        <v>77</v>
      </c>
      <c r="B70" s="96" t="s">
        <v>68</v>
      </c>
      <c r="C70" s="94">
        <v>6588</v>
      </c>
      <c r="D70" s="94">
        <v>6103</v>
      </c>
      <c r="E70" s="94">
        <v>6026</v>
      </c>
      <c r="F70" s="94"/>
      <c r="G70" s="94"/>
      <c r="H70" s="94"/>
      <c r="I70" s="97">
        <f t="shared" si="6"/>
        <v>1.3648287305280885E-3</v>
      </c>
      <c r="J70" s="97">
        <f t="shared" si="7"/>
        <v>-8.5306618093503345E-2</v>
      </c>
      <c r="K70" s="94">
        <f t="shared" si="8"/>
        <v>-562</v>
      </c>
      <c r="L70" s="98">
        <f t="shared" si="10"/>
        <v>-1.9923355348286484E-3</v>
      </c>
      <c r="M70" s="95">
        <f t="shared" si="9"/>
        <v>-77</v>
      </c>
      <c r="N70" s="95">
        <f t="shared" si="11"/>
        <v>0</v>
      </c>
    </row>
    <row r="71" spans="1:14">
      <c r="A71" s="99">
        <v>78</v>
      </c>
      <c r="B71" s="96" t="s">
        <v>69</v>
      </c>
      <c r="C71" s="94">
        <v>20548</v>
      </c>
      <c r="D71" s="94">
        <v>20860</v>
      </c>
      <c r="E71" s="94">
        <v>23458</v>
      </c>
      <c r="F71" s="94"/>
      <c r="G71" s="94"/>
      <c r="H71" s="94"/>
      <c r="I71" s="97">
        <f t="shared" si="6"/>
        <v>5.3130023831277637E-3</v>
      </c>
      <c r="J71" s="97">
        <f t="shared" si="7"/>
        <v>0.14161962234767375</v>
      </c>
      <c r="K71" s="94">
        <f t="shared" si="8"/>
        <v>2910</v>
      </c>
      <c r="L71" s="98">
        <f t="shared" si="10"/>
        <v>1.031618577642592E-2</v>
      </c>
      <c r="M71" s="95">
        <f t="shared" si="9"/>
        <v>2598</v>
      </c>
      <c r="N71" s="95">
        <f t="shared" si="11"/>
        <v>0</v>
      </c>
    </row>
    <row r="72" spans="1:14">
      <c r="A72" s="99">
        <v>79</v>
      </c>
      <c r="B72" s="96" t="s">
        <v>70</v>
      </c>
      <c r="C72" s="94">
        <v>20494</v>
      </c>
      <c r="D72" s="94">
        <v>22058</v>
      </c>
      <c r="E72" s="94">
        <v>22960</v>
      </c>
      <c r="F72" s="94"/>
      <c r="G72" s="94"/>
      <c r="H72" s="94"/>
      <c r="I72" s="97">
        <f t="shared" si="6"/>
        <v>5.20021036391054E-3</v>
      </c>
      <c r="J72" s="97">
        <f t="shared" si="7"/>
        <v>0.12032790084902899</v>
      </c>
      <c r="K72" s="94">
        <f t="shared" si="8"/>
        <v>2466</v>
      </c>
      <c r="L72" s="98">
        <f t="shared" si="10"/>
        <v>8.742169802290832E-3</v>
      </c>
      <c r="M72" s="95">
        <f t="shared" si="9"/>
        <v>902</v>
      </c>
      <c r="N72" s="95">
        <f t="shared" si="11"/>
        <v>0</v>
      </c>
    </row>
    <row r="73" spans="1:14">
      <c r="A73" s="99">
        <v>80</v>
      </c>
      <c r="B73" s="96" t="s">
        <v>71</v>
      </c>
      <c r="C73" s="94">
        <v>37398</v>
      </c>
      <c r="D73" s="94">
        <v>44245</v>
      </c>
      <c r="E73" s="94">
        <v>41195</v>
      </c>
      <c r="F73" s="94"/>
      <c r="G73" s="94"/>
      <c r="H73" s="94"/>
      <c r="I73" s="97">
        <f t="shared" si="6"/>
        <v>9.3302554852480266E-3</v>
      </c>
      <c r="J73" s="97">
        <f t="shared" si="7"/>
        <v>0.10152949355580512</v>
      </c>
      <c r="K73" s="94">
        <f t="shared" si="8"/>
        <v>3797</v>
      </c>
      <c r="L73" s="98">
        <f t="shared" si="10"/>
        <v>1.3460672643673271E-2</v>
      </c>
      <c r="M73" s="95">
        <f t="shared" si="9"/>
        <v>-3050</v>
      </c>
      <c r="N73" s="95">
        <f t="shared" si="11"/>
        <v>0</v>
      </c>
    </row>
    <row r="74" spans="1:14">
      <c r="A74" s="99">
        <v>81</v>
      </c>
      <c r="B74" s="96" t="s">
        <v>72</v>
      </c>
      <c r="C74" s="94">
        <v>267322</v>
      </c>
      <c r="D74" s="94">
        <v>312565</v>
      </c>
      <c r="E74" s="94">
        <v>302361</v>
      </c>
      <c r="F74" s="94"/>
      <c r="G74" s="94"/>
      <c r="H74" s="94"/>
      <c r="I74" s="97">
        <f t="shared" si="6"/>
        <v>6.8481742414736702E-2</v>
      </c>
      <c r="J74" s="97">
        <f t="shared" si="7"/>
        <v>0.13107413531246961</v>
      </c>
      <c r="K74" s="94">
        <f t="shared" si="8"/>
        <v>35039</v>
      </c>
      <c r="L74" s="98">
        <f t="shared" si="10"/>
        <v>0.12421609395882743</v>
      </c>
      <c r="M74" s="95">
        <f t="shared" si="9"/>
        <v>-10204</v>
      </c>
      <c r="N74" s="95">
        <f t="shared" si="11"/>
        <v>0</v>
      </c>
    </row>
    <row r="75" spans="1:14">
      <c r="A75" s="99">
        <v>82</v>
      </c>
      <c r="B75" s="96" t="s">
        <v>73</v>
      </c>
      <c r="C75" s="94">
        <v>196869</v>
      </c>
      <c r="D75" s="94">
        <v>200215</v>
      </c>
      <c r="E75" s="94">
        <v>197315</v>
      </c>
      <c r="F75" s="94"/>
      <c r="G75" s="94"/>
      <c r="H75" s="94"/>
      <c r="I75" s="97">
        <f t="shared" si="6"/>
        <v>4.4689874039852272E-2</v>
      </c>
      <c r="J75" s="97">
        <f t="shared" si="7"/>
        <v>2.2654658681661409E-3</v>
      </c>
      <c r="K75" s="94">
        <f t="shared" si="8"/>
        <v>446</v>
      </c>
      <c r="L75" s="98">
        <f t="shared" si="10"/>
        <v>1.5811061361807423E-3</v>
      </c>
      <c r="M75" s="95">
        <f t="shared" si="9"/>
        <v>-2900</v>
      </c>
      <c r="N75" s="95">
        <f t="shared" si="11"/>
        <v>0</v>
      </c>
    </row>
    <row r="76" spans="1:14">
      <c r="A76" s="99">
        <v>84</v>
      </c>
      <c r="B76" s="96" t="s">
        <v>74</v>
      </c>
      <c r="C76" s="94">
        <v>37480</v>
      </c>
      <c r="D76" s="94">
        <v>51854</v>
      </c>
      <c r="E76" s="94">
        <v>47929</v>
      </c>
      <c r="F76" s="94"/>
      <c r="G76" s="94"/>
      <c r="H76" s="94"/>
      <c r="I76" s="97">
        <f t="shared" si="6"/>
        <v>1.0855439134663252E-2</v>
      </c>
      <c r="J76" s="97">
        <f t="shared" si="7"/>
        <v>0.27878868729989326</v>
      </c>
      <c r="K76" s="94">
        <f t="shared" si="8"/>
        <v>10449</v>
      </c>
      <c r="L76" s="98">
        <f t="shared" si="10"/>
        <v>3.7042551607516988E-2</v>
      </c>
      <c r="M76" s="95">
        <f t="shared" si="9"/>
        <v>-3925</v>
      </c>
      <c r="N76" s="95">
        <f t="shared" si="11"/>
        <v>0</v>
      </c>
    </row>
    <row r="77" spans="1:14">
      <c r="A77" s="99">
        <v>85</v>
      </c>
      <c r="B77" s="96" t="s">
        <v>75</v>
      </c>
      <c r="C77" s="94">
        <v>330001</v>
      </c>
      <c r="D77" s="94">
        <v>406989</v>
      </c>
      <c r="E77" s="94">
        <v>378456</v>
      </c>
      <c r="F77" s="94"/>
      <c r="G77" s="94"/>
      <c r="H77" s="94"/>
      <c r="I77" s="97">
        <f t="shared" si="6"/>
        <v>8.5716498845127498E-2</v>
      </c>
      <c r="J77" s="97">
        <f t="shared" si="7"/>
        <v>0.14683288838518671</v>
      </c>
      <c r="K77" s="94">
        <f t="shared" si="8"/>
        <v>48455</v>
      </c>
      <c r="L77" s="98">
        <f t="shared" si="10"/>
        <v>0.17177690096107145</v>
      </c>
      <c r="M77" s="95">
        <f t="shared" si="9"/>
        <v>-28533</v>
      </c>
      <c r="N77" s="95">
        <f t="shared" si="11"/>
        <v>0</v>
      </c>
    </row>
    <row r="78" spans="1:14">
      <c r="A78" s="99">
        <v>86</v>
      </c>
      <c r="B78" s="96" t="s">
        <v>76</v>
      </c>
      <c r="C78" s="94">
        <v>221846</v>
      </c>
      <c r="D78" s="94">
        <v>336197</v>
      </c>
      <c r="E78" s="94">
        <v>336762</v>
      </c>
      <c r="F78" s="94"/>
      <c r="G78" s="94"/>
      <c r="H78" s="94"/>
      <c r="I78" s="97">
        <f t="shared" si="6"/>
        <v>7.6273224850663818E-2</v>
      </c>
      <c r="J78" s="97">
        <f t="shared" si="7"/>
        <v>0.51799897226003622</v>
      </c>
      <c r="K78" s="94">
        <f t="shared" si="8"/>
        <v>114916</v>
      </c>
      <c r="L78" s="98">
        <f t="shared" si="10"/>
        <v>0.40738653081916187</v>
      </c>
      <c r="M78" s="95">
        <f t="shared" si="9"/>
        <v>565</v>
      </c>
      <c r="N78" s="95">
        <f t="shared" si="11"/>
        <v>0</v>
      </c>
    </row>
    <row r="79" spans="1:14">
      <c r="A79" s="99">
        <v>87</v>
      </c>
      <c r="B79" s="96" t="s">
        <v>77</v>
      </c>
      <c r="C79" s="95">
        <v>21427</v>
      </c>
      <c r="D79" s="95">
        <v>23432</v>
      </c>
      <c r="E79" s="95">
        <v>23215</v>
      </c>
      <c r="F79" s="95"/>
      <c r="G79" s="95"/>
      <c r="H79" s="95"/>
      <c r="I79" s="97">
        <f t="shared" si="6"/>
        <v>5.2579653135097206E-3</v>
      </c>
      <c r="J79" s="97">
        <f t="shared" si="7"/>
        <v>8.3446119382088013E-2</v>
      </c>
      <c r="K79" s="94">
        <f t="shared" si="8"/>
        <v>1788</v>
      </c>
      <c r="L79" s="98">
        <f t="shared" si="10"/>
        <v>6.3386048688142769E-3</v>
      </c>
      <c r="M79" s="95">
        <f t="shared" si="9"/>
        <v>-217</v>
      </c>
      <c r="N79" s="95">
        <f t="shared" si="11"/>
        <v>0</v>
      </c>
    </row>
    <row r="80" spans="1:14">
      <c r="A80" s="99">
        <v>88</v>
      </c>
      <c r="B80" s="96" t="s">
        <v>78</v>
      </c>
      <c r="C80" s="95">
        <v>36233</v>
      </c>
      <c r="D80" s="95">
        <v>40202</v>
      </c>
      <c r="E80" s="95">
        <v>39608</v>
      </c>
      <c r="F80" s="95"/>
      <c r="G80" s="95"/>
      <c r="H80" s="95"/>
      <c r="I80" s="97">
        <f t="shared" si="6"/>
        <v>8.9708158577425385E-3</v>
      </c>
      <c r="J80" s="97">
        <f t="shared" si="7"/>
        <v>9.3147131068363101E-2</v>
      </c>
      <c r="K80" s="94">
        <f t="shared" si="8"/>
        <v>3375</v>
      </c>
      <c r="L80" s="98">
        <f t="shared" si="10"/>
        <v>1.1964648452040372E-2</v>
      </c>
      <c r="M80" s="95">
        <f t="shared" si="9"/>
        <v>-594</v>
      </c>
      <c r="N80" s="95">
        <f t="shared" si="11"/>
        <v>0</v>
      </c>
    </row>
    <row r="81" spans="1:16">
      <c r="A81" s="99">
        <v>90</v>
      </c>
      <c r="B81" s="96" t="s">
        <v>79</v>
      </c>
      <c r="C81" s="95">
        <v>4497</v>
      </c>
      <c r="D81" s="95">
        <v>5509</v>
      </c>
      <c r="E81" s="95">
        <v>5012</v>
      </c>
      <c r="F81" s="95"/>
      <c r="G81" s="95"/>
      <c r="H81" s="95"/>
      <c r="I81" s="97">
        <f t="shared" si="6"/>
        <v>1.1351678721219349E-3</v>
      </c>
      <c r="J81" s="97">
        <f t="shared" si="7"/>
        <v>0.11452079163887036</v>
      </c>
      <c r="K81" s="94">
        <f t="shared" si="8"/>
        <v>515</v>
      </c>
      <c r="L81" s="98">
        <f t="shared" si="10"/>
        <v>1.8257167267557901E-3</v>
      </c>
      <c r="M81" s="95">
        <f t="shared" si="9"/>
        <v>-497</v>
      </c>
      <c r="N81" s="95">
        <f t="shared" si="11"/>
        <v>0</v>
      </c>
      <c r="O81" s="8"/>
      <c r="P81" s="8"/>
    </row>
    <row r="82" spans="1:16">
      <c r="A82" s="99">
        <v>91</v>
      </c>
      <c r="B82" s="96" t="s">
        <v>80</v>
      </c>
      <c r="C82" s="95">
        <v>1617</v>
      </c>
      <c r="D82" s="95">
        <v>1717</v>
      </c>
      <c r="E82" s="95">
        <v>1722</v>
      </c>
      <c r="F82" s="95"/>
      <c r="G82" s="95"/>
      <c r="H82" s="95"/>
      <c r="I82" s="97">
        <f t="shared" si="6"/>
        <v>3.9001577729329051E-4</v>
      </c>
      <c r="J82" s="97">
        <f t="shared" si="7"/>
        <v>6.4935064935064929E-2</v>
      </c>
      <c r="K82" s="94">
        <f t="shared" si="8"/>
        <v>105</v>
      </c>
      <c r="L82" s="98">
        <f t="shared" si="10"/>
        <v>3.7223350739681155E-4</v>
      </c>
      <c r="M82" s="95">
        <f t="shared" si="9"/>
        <v>5</v>
      </c>
      <c r="N82" s="95">
        <f t="shared" si="11"/>
        <v>0</v>
      </c>
      <c r="O82" s="6"/>
      <c r="P82" s="6"/>
    </row>
    <row r="83" spans="1:16">
      <c r="A83" s="99">
        <v>92</v>
      </c>
      <c r="B83" s="96" t="s">
        <v>81</v>
      </c>
      <c r="C83" s="95">
        <v>1921</v>
      </c>
      <c r="D83" s="95">
        <v>1791</v>
      </c>
      <c r="E83" s="95">
        <v>1812</v>
      </c>
      <c r="F83" s="95"/>
      <c r="G83" s="95"/>
      <c r="H83" s="95"/>
      <c r="I83" s="97">
        <f t="shared" si="6"/>
        <v>4.1039987715182485E-4</v>
      </c>
      <c r="J83" s="97">
        <f t="shared" si="7"/>
        <v>-5.6741280583029671E-2</v>
      </c>
      <c r="K83" s="94">
        <f t="shared" si="8"/>
        <v>-109</v>
      </c>
      <c r="L83" s="98">
        <f t="shared" si="10"/>
        <v>-3.8641383148811865E-4</v>
      </c>
      <c r="M83" s="95">
        <f t="shared" si="9"/>
        <v>21</v>
      </c>
      <c r="N83" s="95">
        <f t="shared" si="11"/>
        <v>0</v>
      </c>
    </row>
    <row r="84" spans="1:16">
      <c r="A84" s="99">
        <v>93</v>
      </c>
      <c r="B84" s="96" t="s">
        <v>82</v>
      </c>
      <c r="C84" s="95">
        <v>17149</v>
      </c>
      <c r="D84" s="95">
        <v>17812</v>
      </c>
      <c r="E84" s="95">
        <v>18026</v>
      </c>
      <c r="F84" s="95"/>
      <c r="G84" s="95"/>
      <c r="H84" s="95"/>
      <c r="I84" s="97">
        <f t="shared" si="6"/>
        <v>4.0827087116660013E-3</v>
      </c>
      <c r="J84" s="97">
        <f t="shared" si="7"/>
        <v>5.1140008163741327E-2</v>
      </c>
      <c r="K84" s="94">
        <f t="shared" si="8"/>
        <v>877</v>
      </c>
      <c r="L84" s="98">
        <f t="shared" si="10"/>
        <v>3.1090360570190834E-3</v>
      </c>
      <c r="M84" s="95">
        <f t="shared" si="9"/>
        <v>214</v>
      </c>
      <c r="N84" s="95">
        <f t="shared" si="11"/>
        <v>0</v>
      </c>
    </row>
    <row r="85" spans="1:16">
      <c r="A85" s="99">
        <v>94</v>
      </c>
      <c r="B85" s="96" t="s">
        <v>83</v>
      </c>
      <c r="C85" s="95">
        <v>23914</v>
      </c>
      <c r="D85" s="95">
        <v>26675</v>
      </c>
      <c r="E85" s="95">
        <v>26897</v>
      </c>
      <c r="F85" s="95"/>
      <c r="G85" s="95"/>
      <c r="H85" s="95"/>
      <c r="I85" s="97">
        <f t="shared" si="6"/>
        <v>6.091901487722204E-3</v>
      </c>
      <c r="J85" s="97">
        <f t="shared" si="7"/>
        <v>0.12473864681776366</v>
      </c>
      <c r="K85" s="94">
        <f t="shared" si="8"/>
        <v>2983</v>
      </c>
      <c r="L85" s="98">
        <f t="shared" si="10"/>
        <v>1.0574976691092275E-2</v>
      </c>
      <c r="M85" s="95">
        <f t="shared" si="9"/>
        <v>222</v>
      </c>
      <c r="N85" s="95">
        <f t="shared" si="11"/>
        <v>0</v>
      </c>
    </row>
    <row r="86" spans="1:16">
      <c r="A86" s="99">
        <v>95</v>
      </c>
      <c r="B86" s="96" t="s">
        <v>84</v>
      </c>
      <c r="C86" s="95">
        <v>12798</v>
      </c>
      <c r="D86" s="95">
        <v>12096</v>
      </c>
      <c r="E86" s="95">
        <v>12012</v>
      </c>
      <c r="F86" s="95"/>
      <c r="G86" s="95"/>
      <c r="H86" s="95"/>
      <c r="I86" s="97">
        <f t="shared" si="6"/>
        <v>2.720597861119051E-3</v>
      </c>
      <c r="J86" s="97">
        <f t="shared" si="7"/>
        <v>-6.1415846225972806E-2</v>
      </c>
      <c r="K86" s="94">
        <f t="shared" si="8"/>
        <v>-786</v>
      </c>
      <c r="L86" s="98">
        <f t="shared" si="10"/>
        <v>-2.7864336839418464E-3</v>
      </c>
      <c r="M86" s="95">
        <f t="shared" si="9"/>
        <v>-84</v>
      </c>
      <c r="N86" s="95">
        <f t="shared" si="11"/>
        <v>0</v>
      </c>
    </row>
    <row r="87" spans="1:16">
      <c r="A87" s="99">
        <v>96</v>
      </c>
      <c r="B87" s="96" t="s">
        <v>85</v>
      </c>
      <c r="C87" s="95">
        <v>51062</v>
      </c>
      <c r="D87" s="95">
        <v>54660</v>
      </c>
      <c r="E87" s="95">
        <v>55160</v>
      </c>
      <c r="F87" s="95"/>
      <c r="G87" s="95"/>
      <c r="H87" s="95"/>
      <c r="I87" s="97">
        <f t="shared" si="6"/>
        <v>1.2493188313297272E-2</v>
      </c>
      <c r="J87" s="97">
        <f t="shared" si="7"/>
        <v>8.0255375817633465E-2</v>
      </c>
      <c r="K87" s="94">
        <f t="shared" si="8"/>
        <v>4098</v>
      </c>
      <c r="L87" s="98">
        <f t="shared" si="10"/>
        <v>1.4527742031544132E-2</v>
      </c>
      <c r="M87" s="95">
        <f t="shared" si="9"/>
        <v>500</v>
      </c>
      <c r="N87" s="95">
        <f t="shared" si="11"/>
        <v>0</v>
      </c>
    </row>
    <row r="88" spans="1:16">
      <c r="A88" s="99">
        <v>97</v>
      </c>
      <c r="B88" s="96" t="s">
        <v>86</v>
      </c>
      <c r="C88" s="95">
        <v>13332</v>
      </c>
      <c r="D88" s="95">
        <v>10827</v>
      </c>
      <c r="E88" s="95">
        <v>10655</v>
      </c>
      <c r="F88" s="95"/>
      <c r="G88" s="95"/>
      <c r="H88" s="95"/>
      <c r="I88" s="97">
        <f t="shared" si="6"/>
        <v>2.4132509332520386E-3</v>
      </c>
      <c r="J88" s="97">
        <f t="shared" si="7"/>
        <v>-0.20079507950795081</v>
      </c>
      <c r="K88" s="94">
        <f t="shared" si="8"/>
        <v>-2677</v>
      </c>
      <c r="L88" s="98">
        <f t="shared" si="10"/>
        <v>-9.4901818981072816E-3</v>
      </c>
      <c r="M88" s="95">
        <f t="shared" si="9"/>
        <v>-172</v>
      </c>
      <c r="N88" s="95">
        <f t="shared" si="11"/>
        <v>0</v>
      </c>
    </row>
    <row r="89" spans="1:16">
      <c r="A89" s="99">
        <v>98</v>
      </c>
      <c r="B89" s="96" t="s">
        <v>87</v>
      </c>
      <c r="C89" s="95">
        <v>735</v>
      </c>
      <c r="D89" s="95">
        <v>714</v>
      </c>
      <c r="E89" s="95">
        <v>262</v>
      </c>
      <c r="F89" s="95"/>
      <c r="G89" s="95"/>
      <c r="H89" s="95"/>
      <c r="I89" s="97">
        <f t="shared" si="6"/>
        <v>5.9340379588177769E-5</v>
      </c>
      <c r="J89" s="97">
        <f t="shared" si="7"/>
        <v>-0.64353741496598638</v>
      </c>
      <c r="K89" s="94">
        <f t="shared" si="8"/>
        <v>-473</v>
      </c>
      <c r="L89" s="98">
        <f t="shared" si="10"/>
        <v>-1.6768233237970654E-3</v>
      </c>
      <c r="M89" s="95">
        <f t="shared" si="9"/>
        <v>-452</v>
      </c>
      <c r="N89" s="95">
        <f t="shared" si="11"/>
        <v>0</v>
      </c>
    </row>
    <row r="90" spans="1:16">
      <c r="A90" s="99">
        <v>99</v>
      </c>
      <c r="B90" s="96" t="s">
        <v>88</v>
      </c>
      <c r="C90" s="95">
        <v>1770</v>
      </c>
      <c r="D90" s="95">
        <v>1922</v>
      </c>
      <c r="E90" s="95">
        <v>1960</v>
      </c>
      <c r="F90" s="95"/>
      <c r="G90" s="95"/>
      <c r="H90" s="95"/>
      <c r="I90" s="97">
        <f t="shared" si="6"/>
        <v>4.4392039691919244E-4</v>
      </c>
      <c r="J90" s="97">
        <f t="shared" si="7"/>
        <v>0.10734463276836158</v>
      </c>
      <c r="K90" s="94">
        <f t="shared" si="8"/>
        <v>190</v>
      </c>
      <c r="L90" s="98">
        <f t="shared" si="10"/>
        <v>6.7356539433708761E-4</v>
      </c>
      <c r="M90" s="95">
        <f t="shared" si="9"/>
        <v>38</v>
      </c>
      <c r="N90" s="95">
        <f t="shared" si="11"/>
        <v>0</v>
      </c>
    </row>
    <row r="91" spans="1:16">
      <c r="A91" s="99"/>
      <c r="B91" s="96" t="s">
        <v>285</v>
      </c>
      <c r="C91" s="95">
        <v>41438</v>
      </c>
      <c r="D91" s="95">
        <v>46403</v>
      </c>
      <c r="E91" s="95">
        <v>45945</v>
      </c>
      <c r="F91" s="95"/>
      <c r="G91" s="95"/>
      <c r="H91" s="95"/>
      <c r="I91" s="97">
        <f>E91/$E$92</f>
        <v>1.0406082977781785E-2</v>
      </c>
      <c r="J91" s="97">
        <f>(E91-C91)/C91</f>
        <v>0.10876490178097399</v>
      </c>
      <c r="K91" s="94">
        <f>E91-C91</f>
        <v>4507</v>
      </c>
      <c r="L91" s="98">
        <f>K91/$K$92</f>
        <v>1.5977680169880281E-2</v>
      </c>
      <c r="M91" s="95">
        <f>E91-D91</f>
        <v>-458</v>
      </c>
      <c r="N91" s="95">
        <f>H91-G91</f>
        <v>0</v>
      </c>
    </row>
    <row r="92" spans="1:16" s="107" customFormat="1">
      <c r="A92" s="183" t="s">
        <v>89</v>
      </c>
      <c r="B92" s="183"/>
      <c r="C92" s="61">
        <v>4133125</v>
      </c>
      <c r="D92" s="61">
        <v>4440455</v>
      </c>
      <c r="E92" s="61">
        <v>4415206</v>
      </c>
      <c r="F92" s="61"/>
      <c r="G92" s="61"/>
      <c r="H92" s="61"/>
      <c r="I92" s="97">
        <f t="shared" si="6"/>
        <v>1</v>
      </c>
      <c r="J92" s="97">
        <f t="shared" si="7"/>
        <v>6.8248843187660668E-2</v>
      </c>
      <c r="K92" s="94">
        <f t="shared" si="8"/>
        <v>282081</v>
      </c>
      <c r="L92" s="98">
        <f t="shared" si="10"/>
        <v>1</v>
      </c>
      <c r="M92" s="94">
        <f t="shared" si="9"/>
        <v>-25249</v>
      </c>
      <c r="N92" s="95">
        <f t="shared" si="11"/>
        <v>0</v>
      </c>
      <c r="O92" s="17"/>
      <c r="P92" s="17"/>
    </row>
    <row r="93" spans="1:16" s="6" customFormat="1">
      <c r="C93" s="137"/>
      <c r="D93" s="136"/>
      <c r="E93" s="138"/>
      <c r="F93" s="164"/>
      <c r="G93" s="164"/>
      <c r="H93" s="164"/>
      <c r="K93" s="14"/>
      <c r="L93" s="14"/>
      <c r="O93" s="5"/>
      <c r="P93" s="5"/>
    </row>
    <row r="94" spans="1:16">
      <c r="C94" s="137"/>
      <c r="D94" s="136"/>
      <c r="E94" s="138"/>
      <c r="F94" s="138"/>
      <c r="G94" s="138"/>
      <c r="H94" s="138"/>
      <c r="I94" s="10"/>
    </row>
    <row r="95" spans="1:16">
      <c r="E95" s="138"/>
      <c r="F95" s="138"/>
      <c r="H95" s="138"/>
    </row>
    <row r="97" spans="5:8">
      <c r="E97" s="138"/>
      <c r="G97" s="156"/>
      <c r="H97" s="156"/>
    </row>
  </sheetData>
  <mergeCells count="3">
    <mergeCell ref="A92:B92"/>
    <mergeCell ref="C1:E1"/>
    <mergeCell ref="F1:H1"/>
  </mergeCells>
  <pageMargins left="0.7" right="0.7" top="0.75" bottom="0.75" header="0.3" footer="0.3"/>
  <pageSetup paperSize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30"/>
  <sheetViews>
    <sheetView topLeftCell="M1" zoomScale="80" zoomScaleNormal="80" workbookViewId="0">
      <pane ySplit="2" topLeftCell="A3" activePane="bottomLeft" state="frozen"/>
      <selection pane="bottomLeft" activeCell="V16" sqref="V16"/>
    </sheetView>
  </sheetViews>
  <sheetFormatPr defaultColWidth="8.85546875" defaultRowHeight="15"/>
  <cols>
    <col min="1" max="1" width="13.7109375" style="5" bestFit="1" customWidth="1"/>
    <col min="2" max="2" width="34.42578125" style="5" bestFit="1" customWidth="1"/>
    <col min="3" max="5" width="12" style="5" bestFit="1" customWidth="1"/>
    <col min="6" max="8" width="12" style="5" customWidth="1"/>
    <col min="9" max="9" width="22.5703125" style="5" customWidth="1"/>
    <col min="10" max="10" width="28.42578125" style="5" customWidth="1"/>
    <col min="11" max="11" width="26.7109375" style="5" customWidth="1"/>
    <col min="12" max="12" width="20.28515625" style="5" customWidth="1"/>
    <col min="13" max="14" width="29" style="5" customWidth="1"/>
    <col min="15" max="16384" width="8.85546875" style="5"/>
  </cols>
  <sheetData>
    <row r="1" spans="1:16" ht="15.75" thickBot="1">
      <c r="C1" s="184" t="s">
        <v>281</v>
      </c>
      <c r="D1" s="184"/>
      <c r="E1" s="185"/>
      <c r="F1" s="186" t="s">
        <v>280</v>
      </c>
      <c r="G1" s="184"/>
      <c r="H1" s="185"/>
    </row>
    <row r="2" spans="1:16" ht="45">
      <c r="A2" s="92" t="s">
        <v>1</v>
      </c>
      <c r="B2" s="91" t="s">
        <v>90</v>
      </c>
      <c r="C2" s="90">
        <v>43252</v>
      </c>
      <c r="D2" s="90">
        <v>43586</v>
      </c>
      <c r="E2" s="90">
        <v>43617</v>
      </c>
      <c r="F2" s="90">
        <v>43252</v>
      </c>
      <c r="G2" s="90">
        <v>43586</v>
      </c>
      <c r="H2" s="90">
        <v>43617</v>
      </c>
      <c r="I2" s="89" t="s">
        <v>328</v>
      </c>
      <c r="J2" s="89" t="s">
        <v>307</v>
      </c>
      <c r="K2" s="89" t="s">
        <v>308</v>
      </c>
      <c r="L2" s="89" t="s">
        <v>309</v>
      </c>
      <c r="M2" s="93" t="s">
        <v>310</v>
      </c>
      <c r="N2" s="158" t="s">
        <v>312</v>
      </c>
    </row>
    <row r="3" spans="1:16">
      <c r="A3" s="99">
        <v>10</v>
      </c>
      <c r="B3" s="96" t="s">
        <v>9</v>
      </c>
      <c r="C3" s="94">
        <v>139660</v>
      </c>
      <c r="D3" s="94">
        <v>141320</v>
      </c>
      <c r="E3" s="94">
        <v>144587</v>
      </c>
      <c r="F3" s="94"/>
      <c r="G3" s="94"/>
      <c r="H3" s="94"/>
      <c r="I3" s="97">
        <f t="shared" ref="I3:I27" si="0">E3/$E$27</f>
        <v>0.15761704335730506</v>
      </c>
      <c r="J3" s="97">
        <f t="shared" ref="J3:J27" si="1">(E3-C3)/C3</f>
        <v>3.5278533581555208E-2</v>
      </c>
      <c r="K3" s="94">
        <f t="shared" ref="K3:K27" si="2">E3-C3</f>
        <v>4927</v>
      </c>
      <c r="L3" s="98">
        <f t="shared" ref="L3:L27" si="3">K3/$K$27</f>
        <v>0.24847445660396389</v>
      </c>
      <c r="M3" s="95">
        <f t="shared" ref="M3:M27" si="4">E3-D3</f>
        <v>3267</v>
      </c>
      <c r="N3" s="95">
        <f>H3-G3</f>
        <v>0</v>
      </c>
      <c r="P3" s="7"/>
    </row>
    <row r="4" spans="1:16">
      <c r="A4" s="99">
        <v>11</v>
      </c>
      <c r="B4" s="96" t="s">
        <v>10</v>
      </c>
      <c r="C4" s="94">
        <v>2727</v>
      </c>
      <c r="D4" s="94">
        <v>2655</v>
      </c>
      <c r="E4" s="94">
        <v>2751</v>
      </c>
      <c r="F4" s="94"/>
      <c r="G4" s="94"/>
      <c r="H4" s="94"/>
      <c r="I4" s="97">
        <f t="shared" si="0"/>
        <v>2.9989175117814616E-3</v>
      </c>
      <c r="J4" s="97">
        <f t="shared" si="1"/>
        <v>8.8008800880088004E-3</v>
      </c>
      <c r="K4" s="94">
        <f t="shared" si="2"/>
        <v>24</v>
      </c>
      <c r="L4" s="98">
        <f t="shared" si="3"/>
        <v>1.2103484794997227E-3</v>
      </c>
      <c r="M4" s="95">
        <f t="shared" si="4"/>
        <v>96</v>
      </c>
      <c r="N4" s="95">
        <f t="shared" ref="N4:N27" si="5">H4-G4</f>
        <v>0</v>
      </c>
      <c r="P4" s="7"/>
    </row>
    <row r="5" spans="1:16">
      <c r="A5" s="99">
        <v>12</v>
      </c>
      <c r="B5" s="96" t="s">
        <v>11</v>
      </c>
      <c r="C5" s="94">
        <v>1638</v>
      </c>
      <c r="D5" s="94">
        <v>1762</v>
      </c>
      <c r="E5" s="94">
        <v>1686</v>
      </c>
      <c r="F5" s="94"/>
      <c r="G5" s="94"/>
      <c r="H5" s="94"/>
      <c r="I5" s="97">
        <f t="shared" si="0"/>
        <v>1.8379407215061956E-3</v>
      </c>
      <c r="J5" s="97">
        <f t="shared" si="1"/>
        <v>2.9304029304029304E-2</v>
      </c>
      <c r="K5" s="94">
        <f t="shared" si="2"/>
        <v>48</v>
      </c>
      <c r="L5" s="98">
        <f t="shared" si="3"/>
        <v>2.4206969589994454E-3</v>
      </c>
      <c r="M5" s="95">
        <f t="shared" si="4"/>
        <v>-76</v>
      </c>
      <c r="N5" s="95">
        <f t="shared" si="5"/>
        <v>0</v>
      </c>
      <c r="P5" s="7"/>
    </row>
    <row r="6" spans="1:16">
      <c r="A6" s="99">
        <v>13</v>
      </c>
      <c r="B6" s="96" t="s">
        <v>12</v>
      </c>
      <c r="C6" s="94">
        <v>117269</v>
      </c>
      <c r="D6" s="94">
        <v>114801</v>
      </c>
      <c r="E6" s="94">
        <v>114422</v>
      </c>
      <c r="F6" s="94"/>
      <c r="G6" s="94"/>
      <c r="H6" s="94"/>
      <c r="I6" s="97">
        <f t="shared" si="0"/>
        <v>0.12473360215669153</v>
      </c>
      <c r="J6" s="97">
        <f t="shared" si="1"/>
        <v>-2.4277515797013705E-2</v>
      </c>
      <c r="K6" s="94">
        <f t="shared" si="2"/>
        <v>-2847</v>
      </c>
      <c r="L6" s="98">
        <f t="shared" si="3"/>
        <v>-0.1435775883806546</v>
      </c>
      <c r="M6" s="95">
        <f t="shared" si="4"/>
        <v>-379</v>
      </c>
      <c r="N6" s="95">
        <f t="shared" si="5"/>
        <v>0</v>
      </c>
      <c r="P6" s="7"/>
    </row>
    <row r="7" spans="1:16">
      <c r="A7" s="99">
        <v>14</v>
      </c>
      <c r="B7" s="96" t="s">
        <v>13</v>
      </c>
      <c r="C7" s="94">
        <v>253593</v>
      </c>
      <c r="D7" s="94">
        <v>278167</v>
      </c>
      <c r="E7" s="94">
        <v>278659</v>
      </c>
      <c r="F7" s="94"/>
      <c r="G7" s="94"/>
      <c r="H7" s="94"/>
      <c r="I7" s="97">
        <f t="shared" si="0"/>
        <v>0.30377148488386418</v>
      </c>
      <c r="J7" s="97">
        <f t="shared" si="1"/>
        <v>9.8843422334212699E-2</v>
      </c>
      <c r="K7" s="94">
        <f t="shared" si="2"/>
        <v>25066</v>
      </c>
      <c r="L7" s="98">
        <f t="shared" si="3"/>
        <v>1.2641081244641685</v>
      </c>
      <c r="M7" s="95">
        <f t="shared" si="4"/>
        <v>492</v>
      </c>
      <c r="N7" s="95">
        <f t="shared" si="5"/>
        <v>0</v>
      </c>
      <c r="P7" s="7"/>
    </row>
    <row r="8" spans="1:16">
      <c r="A8" s="99">
        <v>15</v>
      </c>
      <c r="B8" s="96" t="s">
        <v>14</v>
      </c>
      <c r="C8" s="94">
        <v>14631</v>
      </c>
      <c r="D8" s="94">
        <v>14440</v>
      </c>
      <c r="E8" s="94">
        <v>14426</v>
      </c>
      <c r="F8" s="94"/>
      <c r="G8" s="94"/>
      <c r="H8" s="94"/>
      <c r="I8" s="97">
        <f t="shared" si="0"/>
        <v>1.572605744273332E-2</v>
      </c>
      <c r="J8" s="97">
        <f t="shared" si="1"/>
        <v>-1.4011345772674459E-2</v>
      </c>
      <c r="K8" s="94">
        <f t="shared" si="2"/>
        <v>-205</v>
      </c>
      <c r="L8" s="98">
        <f t="shared" si="3"/>
        <v>-1.0338393262393464E-2</v>
      </c>
      <c r="M8" s="95">
        <f t="shared" si="4"/>
        <v>-14</v>
      </c>
      <c r="N8" s="95">
        <f t="shared" si="5"/>
        <v>0</v>
      </c>
      <c r="P8" s="7"/>
    </row>
    <row r="9" spans="1:16">
      <c r="A9" s="99">
        <v>16</v>
      </c>
      <c r="B9" s="96" t="s">
        <v>15</v>
      </c>
      <c r="C9" s="94">
        <v>8556</v>
      </c>
      <c r="D9" s="94">
        <v>7913</v>
      </c>
      <c r="E9" s="94">
        <v>7898</v>
      </c>
      <c r="F9" s="94"/>
      <c r="G9" s="94"/>
      <c r="H9" s="94"/>
      <c r="I9" s="97">
        <f t="shared" si="0"/>
        <v>8.6097602719192971E-3</v>
      </c>
      <c r="J9" s="97">
        <f t="shared" si="1"/>
        <v>-7.6905095839177179E-2</v>
      </c>
      <c r="K9" s="94">
        <f t="shared" si="2"/>
        <v>-658</v>
      </c>
      <c r="L9" s="98">
        <f t="shared" si="3"/>
        <v>-3.3183720812950727E-2</v>
      </c>
      <c r="M9" s="95">
        <f t="shared" si="4"/>
        <v>-15</v>
      </c>
      <c r="N9" s="95">
        <f t="shared" si="5"/>
        <v>0</v>
      </c>
      <c r="P9" s="7"/>
    </row>
    <row r="10" spans="1:16">
      <c r="A10" s="99">
        <v>17</v>
      </c>
      <c r="B10" s="96" t="s">
        <v>16</v>
      </c>
      <c r="C10" s="94">
        <v>10480</v>
      </c>
      <c r="D10" s="94">
        <v>10789</v>
      </c>
      <c r="E10" s="94">
        <v>10820</v>
      </c>
      <c r="F10" s="94"/>
      <c r="G10" s="94"/>
      <c r="H10" s="94"/>
      <c r="I10" s="97">
        <f t="shared" si="0"/>
        <v>1.1795088141575941E-2</v>
      </c>
      <c r="J10" s="97">
        <f t="shared" si="1"/>
        <v>3.2442748091603052E-2</v>
      </c>
      <c r="K10" s="94">
        <f t="shared" si="2"/>
        <v>340</v>
      </c>
      <c r="L10" s="98">
        <f t="shared" si="3"/>
        <v>1.7146603459579406E-2</v>
      </c>
      <c r="M10" s="95">
        <f t="shared" si="4"/>
        <v>31</v>
      </c>
      <c r="N10" s="95">
        <f t="shared" si="5"/>
        <v>0</v>
      </c>
      <c r="P10" s="7"/>
    </row>
    <row r="11" spans="1:16">
      <c r="A11" s="99">
        <v>18</v>
      </c>
      <c r="B11" s="96" t="s">
        <v>17</v>
      </c>
      <c r="C11" s="94">
        <v>12392</v>
      </c>
      <c r="D11" s="94">
        <v>11508</v>
      </c>
      <c r="E11" s="94">
        <v>11417</v>
      </c>
      <c r="F11" s="94"/>
      <c r="G11" s="94"/>
      <c r="H11" s="94"/>
      <c r="I11" s="97">
        <f t="shared" si="0"/>
        <v>1.2445889215561232E-2</v>
      </c>
      <c r="J11" s="97">
        <f t="shared" si="1"/>
        <v>-7.8679793415106516E-2</v>
      </c>
      <c r="K11" s="94">
        <f t="shared" si="2"/>
        <v>-975</v>
      </c>
      <c r="L11" s="98">
        <f t="shared" si="3"/>
        <v>-4.9170406979676229E-2</v>
      </c>
      <c r="M11" s="95">
        <f t="shared" si="4"/>
        <v>-91</v>
      </c>
      <c r="N11" s="95">
        <f t="shared" si="5"/>
        <v>0</v>
      </c>
      <c r="P11" s="7"/>
    </row>
    <row r="12" spans="1:16">
      <c r="A12" s="99">
        <v>19</v>
      </c>
      <c r="B12" s="96" t="s">
        <v>18</v>
      </c>
      <c r="C12" s="94">
        <v>1076</v>
      </c>
      <c r="D12" s="94">
        <v>1050</v>
      </c>
      <c r="E12" s="94">
        <v>1055</v>
      </c>
      <c r="F12" s="94"/>
      <c r="G12" s="94"/>
      <c r="H12" s="94"/>
      <c r="I12" s="97">
        <f t="shared" si="0"/>
        <v>1.1500755997562494E-3</v>
      </c>
      <c r="J12" s="97">
        <f t="shared" si="1"/>
        <v>-1.9516728624535316E-2</v>
      </c>
      <c r="K12" s="94">
        <f t="shared" si="2"/>
        <v>-21</v>
      </c>
      <c r="L12" s="98">
        <f t="shared" si="3"/>
        <v>-1.0590549195622573E-3</v>
      </c>
      <c r="M12" s="95">
        <f t="shared" si="4"/>
        <v>5</v>
      </c>
      <c r="N12" s="95">
        <f t="shared" si="5"/>
        <v>0</v>
      </c>
      <c r="P12" s="7"/>
    </row>
    <row r="13" spans="1:16">
      <c r="A13" s="99">
        <v>20</v>
      </c>
      <c r="B13" s="96" t="s">
        <v>19</v>
      </c>
      <c r="C13" s="94">
        <v>18749</v>
      </c>
      <c r="D13" s="94">
        <v>19470</v>
      </c>
      <c r="E13" s="94">
        <v>19659</v>
      </c>
      <c r="F13" s="94"/>
      <c r="G13" s="94"/>
      <c r="H13" s="94"/>
      <c r="I13" s="97">
        <f t="shared" si="0"/>
        <v>2.1430650441334697E-2</v>
      </c>
      <c r="J13" s="97">
        <f t="shared" si="1"/>
        <v>4.8535921915835514E-2</v>
      </c>
      <c r="K13" s="94">
        <f t="shared" si="2"/>
        <v>910</v>
      </c>
      <c r="L13" s="98">
        <f t="shared" si="3"/>
        <v>4.5892379847697819E-2</v>
      </c>
      <c r="M13" s="95">
        <f t="shared" si="4"/>
        <v>189</v>
      </c>
      <c r="N13" s="95">
        <f t="shared" si="5"/>
        <v>0</v>
      </c>
    </row>
    <row r="14" spans="1:16">
      <c r="A14" s="99">
        <v>21</v>
      </c>
      <c r="B14" s="96" t="s">
        <v>20</v>
      </c>
      <c r="C14" s="94">
        <v>9335</v>
      </c>
      <c r="D14" s="94">
        <v>9795</v>
      </c>
      <c r="E14" s="94">
        <v>9780</v>
      </c>
      <c r="F14" s="94"/>
      <c r="G14" s="94"/>
      <c r="H14" s="94"/>
      <c r="I14" s="97">
        <f t="shared" si="0"/>
        <v>1.0661364327598217E-2</v>
      </c>
      <c r="J14" s="97">
        <f t="shared" si="1"/>
        <v>4.7670058918050345E-2</v>
      </c>
      <c r="K14" s="94">
        <f t="shared" si="2"/>
        <v>445</v>
      </c>
      <c r="L14" s="98">
        <f t="shared" si="3"/>
        <v>2.2441878057390691E-2</v>
      </c>
      <c r="M14" s="95">
        <f t="shared" si="4"/>
        <v>-15</v>
      </c>
      <c r="N14" s="95">
        <f t="shared" si="5"/>
        <v>0</v>
      </c>
    </row>
    <row r="15" spans="1:16">
      <c r="A15" s="99">
        <v>22</v>
      </c>
      <c r="B15" s="96" t="s">
        <v>21</v>
      </c>
      <c r="C15" s="94">
        <v>44134</v>
      </c>
      <c r="D15" s="94">
        <v>43313</v>
      </c>
      <c r="E15" s="94">
        <v>43229</v>
      </c>
      <c r="F15" s="94"/>
      <c r="G15" s="94"/>
      <c r="H15" s="94"/>
      <c r="I15" s="97">
        <f t="shared" si="0"/>
        <v>4.7124756494656785E-2</v>
      </c>
      <c r="J15" s="97">
        <f t="shared" si="1"/>
        <v>-2.0505732541804503E-2</v>
      </c>
      <c r="K15" s="94">
        <f t="shared" si="2"/>
        <v>-905</v>
      </c>
      <c r="L15" s="98">
        <f t="shared" si="3"/>
        <v>-4.564022391446871E-2</v>
      </c>
      <c r="M15" s="95">
        <f t="shared" si="4"/>
        <v>-84</v>
      </c>
      <c r="N15" s="95">
        <f t="shared" si="5"/>
        <v>0</v>
      </c>
    </row>
    <row r="16" spans="1:16">
      <c r="A16" s="99">
        <v>23</v>
      </c>
      <c r="B16" s="96" t="s">
        <v>22</v>
      </c>
      <c r="C16" s="94">
        <v>29815</v>
      </c>
      <c r="D16" s="94">
        <v>28049</v>
      </c>
      <c r="E16" s="94">
        <v>27978</v>
      </c>
      <c r="F16" s="94"/>
      <c r="G16" s="94"/>
      <c r="H16" s="94"/>
      <c r="I16" s="97">
        <f t="shared" si="0"/>
        <v>3.0499350834104592E-2</v>
      </c>
      <c r="J16" s="97">
        <f t="shared" si="1"/>
        <v>-6.1613281905081335E-2</v>
      </c>
      <c r="K16" s="94">
        <f t="shared" si="2"/>
        <v>-1837</v>
      </c>
      <c r="L16" s="98">
        <f t="shared" si="3"/>
        <v>-9.2642089868374605E-2</v>
      </c>
      <c r="M16" s="95">
        <f t="shared" si="4"/>
        <v>-71</v>
      </c>
      <c r="N16" s="95">
        <f t="shared" si="5"/>
        <v>0</v>
      </c>
    </row>
    <row r="17" spans="1:16">
      <c r="A17" s="99">
        <v>24</v>
      </c>
      <c r="B17" s="96" t="s">
        <v>23</v>
      </c>
      <c r="C17" s="94">
        <v>12003</v>
      </c>
      <c r="D17" s="94">
        <v>11750</v>
      </c>
      <c r="E17" s="94">
        <v>11740</v>
      </c>
      <c r="F17" s="94"/>
      <c r="G17" s="94"/>
      <c r="H17" s="94"/>
      <c r="I17" s="97">
        <f t="shared" si="0"/>
        <v>1.2797997669325467E-2</v>
      </c>
      <c r="J17" s="97">
        <f t="shared" si="1"/>
        <v>-2.1911188869449306E-2</v>
      </c>
      <c r="K17" s="94">
        <f t="shared" si="2"/>
        <v>-263</v>
      </c>
      <c r="L17" s="98">
        <f t="shared" si="3"/>
        <v>-1.3263402087851128E-2</v>
      </c>
      <c r="M17" s="95">
        <f t="shared" si="4"/>
        <v>-10</v>
      </c>
      <c r="N17" s="95">
        <f t="shared" si="5"/>
        <v>0</v>
      </c>
      <c r="P17" s="8"/>
    </row>
    <row r="18" spans="1:16">
      <c r="A18" s="99">
        <v>25</v>
      </c>
      <c r="B18" s="96" t="s">
        <v>24</v>
      </c>
      <c r="C18" s="94">
        <v>56871</v>
      </c>
      <c r="D18" s="94">
        <v>54628</v>
      </c>
      <c r="E18" s="94">
        <v>54670</v>
      </c>
      <c r="F18" s="94"/>
      <c r="G18" s="94"/>
      <c r="H18" s="94"/>
      <c r="I18" s="97">
        <f t="shared" si="0"/>
        <v>5.9596808567463654E-2</v>
      </c>
      <c r="J18" s="97">
        <f t="shared" si="1"/>
        <v>-3.870162297128589E-2</v>
      </c>
      <c r="K18" s="94">
        <f t="shared" si="2"/>
        <v>-2201</v>
      </c>
      <c r="L18" s="98">
        <f t="shared" si="3"/>
        <v>-0.11099904180745374</v>
      </c>
      <c r="M18" s="95">
        <f t="shared" si="4"/>
        <v>42</v>
      </c>
      <c r="N18" s="95">
        <f t="shared" si="5"/>
        <v>0</v>
      </c>
    </row>
    <row r="19" spans="1:16">
      <c r="A19" s="99">
        <v>26</v>
      </c>
      <c r="B19" s="96" t="s">
        <v>25</v>
      </c>
      <c r="C19" s="94">
        <v>11928</v>
      </c>
      <c r="D19" s="94">
        <v>11598</v>
      </c>
      <c r="E19" s="94">
        <v>11566</v>
      </c>
      <c r="F19" s="94"/>
      <c r="G19" s="94"/>
      <c r="H19" s="94"/>
      <c r="I19" s="97">
        <f t="shared" si="0"/>
        <v>1.2608316954294579E-2</v>
      </c>
      <c r="J19" s="97">
        <f t="shared" si="1"/>
        <v>-3.0348759221998658E-2</v>
      </c>
      <c r="K19" s="94">
        <f t="shared" si="2"/>
        <v>-362</v>
      </c>
      <c r="L19" s="98">
        <f t="shared" si="3"/>
        <v>-1.8256089565787482E-2</v>
      </c>
      <c r="M19" s="95">
        <f t="shared" si="4"/>
        <v>-32</v>
      </c>
      <c r="N19" s="95">
        <f t="shared" si="5"/>
        <v>0</v>
      </c>
    </row>
    <row r="20" spans="1:16">
      <c r="A20" s="99">
        <v>27</v>
      </c>
      <c r="B20" s="96" t="s">
        <v>26</v>
      </c>
      <c r="C20" s="94">
        <v>33899</v>
      </c>
      <c r="D20" s="94">
        <v>32356</v>
      </c>
      <c r="E20" s="94">
        <v>32740</v>
      </c>
      <c r="F20" s="94"/>
      <c r="G20" s="94"/>
      <c r="H20" s="94"/>
      <c r="I20" s="97">
        <f t="shared" si="0"/>
        <v>3.5690497759260288E-2</v>
      </c>
      <c r="J20" s="97">
        <f t="shared" si="1"/>
        <v>-3.4189799109118263E-2</v>
      </c>
      <c r="K20" s="94">
        <f t="shared" si="2"/>
        <v>-1159</v>
      </c>
      <c r="L20" s="98">
        <f t="shared" si="3"/>
        <v>-5.8449745322507442E-2</v>
      </c>
      <c r="M20" s="95">
        <f t="shared" si="4"/>
        <v>384</v>
      </c>
      <c r="N20" s="95">
        <f t="shared" si="5"/>
        <v>0</v>
      </c>
    </row>
    <row r="21" spans="1:16">
      <c r="A21" s="99">
        <v>28</v>
      </c>
      <c r="B21" s="96" t="s">
        <v>27</v>
      </c>
      <c r="C21" s="94">
        <v>22725</v>
      </c>
      <c r="D21" s="94">
        <v>21635</v>
      </c>
      <c r="E21" s="94">
        <v>21719</v>
      </c>
      <c r="F21" s="94"/>
      <c r="G21" s="94"/>
      <c r="H21" s="94"/>
      <c r="I21" s="97">
        <f t="shared" si="0"/>
        <v>2.3676295688252115E-2</v>
      </c>
      <c r="J21" s="97">
        <f t="shared" si="1"/>
        <v>-4.4268426842684269E-2</v>
      </c>
      <c r="K21" s="94">
        <f t="shared" si="2"/>
        <v>-1006</v>
      </c>
      <c r="L21" s="98">
        <f t="shared" si="3"/>
        <v>-5.073377376569671E-2</v>
      </c>
      <c r="M21" s="95">
        <f t="shared" si="4"/>
        <v>84</v>
      </c>
      <c r="N21" s="95">
        <f t="shared" si="5"/>
        <v>0</v>
      </c>
    </row>
    <row r="22" spans="1:16">
      <c r="A22" s="99">
        <v>29</v>
      </c>
      <c r="B22" s="96" t="s">
        <v>28</v>
      </c>
      <c r="C22" s="94">
        <v>34539</v>
      </c>
      <c r="D22" s="94">
        <v>33995</v>
      </c>
      <c r="E22" s="94">
        <v>33857</v>
      </c>
      <c r="F22" s="94"/>
      <c r="G22" s="94"/>
      <c r="H22" s="94"/>
      <c r="I22" s="97">
        <f t="shared" si="0"/>
        <v>3.6908160740234439E-2</v>
      </c>
      <c r="J22" s="97">
        <f t="shared" si="1"/>
        <v>-1.9745794608992732E-2</v>
      </c>
      <c r="K22" s="94">
        <f t="shared" si="2"/>
        <v>-682</v>
      </c>
      <c r="L22" s="98">
        <f t="shared" si="3"/>
        <v>-3.4394069292450452E-2</v>
      </c>
      <c r="M22" s="95">
        <f t="shared" si="4"/>
        <v>-138</v>
      </c>
      <c r="N22" s="95">
        <f t="shared" si="5"/>
        <v>0</v>
      </c>
    </row>
    <row r="23" spans="1:16">
      <c r="A23" s="99">
        <v>30</v>
      </c>
      <c r="B23" s="96" t="s">
        <v>29</v>
      </c>
      <c r="C23" s="94">
        <v>3855</v>
      </c>
      <c r="D23" s="94">
        <v>4495</v>
      </c>
      <c r="E23" s="94">
        <v>4506</v>
      </c>
      <c r="F23" s="94"/>
      <c r="G23" s="94"/>
      <c r="H23" s="94"/>
      <c r="I23" s="97">
        <f t="shared" si="0"/>
        <v>4.9120764478688718E-3</v>
      </c>
      <c r="J23" s="97">
        <f t="shared" si="1"/>
        <v>0.16887159533073931</v>
      </c>
      <c r="K23" s="94">
        <f t="shared" si="2"/>
        <v>651</v>
      </c>
      <c r="L23" s="98">
        <f t="shared" si="3"/>
        <v>3.2830702506429978E-2</v>
      </c>
      <c r="M23" s="95">
        <f t="shared" si="4"/>
        <v>11</v>
      </c>
      <c r="N23" s="95">
        <f t="shared" si="5"/>
        <v>0</v>
      </c>
    </row>
    <row r="24" spans="1:16">
      <c r="A24" s="99">
        <v>31</v>
      </c>
      <c r="B24" s="96" t="s">
        <v>30</v>
      </c>
      <c r="C24" s="94">
        <v>22400</v>
      </c>
      <c r="D24" s="94">
        <v>21434</v>
      </c>
      <c r="E24" s="94">
        <v>21393</v>
      </c>
      <c r="F24" s="94"/>
      <c r="G24" s="94"/>
      <c r="H24" s="94"/>
      <c r="I24" s="97">
        <f t="shared" si="0"/>
        <v>2.3320916877332173E-2</v>
      </c>
      <c r="J24" s="97">
        <f t="shared" si="1"/>
        <v>-4.4955357142857144E-2</v>
      </c>
      <c r="K24" s="94">
        <f t="shared" si="2"/>
        <v>-1007</v>
      </c>
      <c r="L24" s="98">
        <f t="shared" si="3"/>
        <v>-5.0784204952342531E-2</v>
      </c>
      <c r="M24" s="95">
        <f t="shared" si="4"/>
        <v>-41</v>
      </c>
      <c r="N24" s="95">
        <f t="shared" si="5"/>
        <v>0</v>
      </c>
    </row>
    <row r="25" spans="1:16">
      <c r="A25" s="99">
        <v>32</v>
      </c>
      <c r="B25" s="96" t="s">
        <v>31</v>
      </c>
      <c r="C25" s="94">
        <v>17297</v>
      </c>
      <c r="D25" s="94">
        <v>18955</v>
      </c>
      <c r="E25" s="94">
        <v>19062</v>
      </c>
      <c r="F25" s="94"/>
      <c r="G25" s="94"/>
      <c r="H25" s="94"/>
      <c r="I25" s="97">
        <f t="shared" si="0"/>
        <v>2.0779849367349407E-2</v>
      </c>
      <c r="J25" s="97">
        <f t="shared" si="1"/>
        <v>0.10204081632653061</v>
      </c>
      <c r="K25" s="94">
        <f t="shared" si="2"/>
        <v>1765</v>
      </c>
      <c r="L25" s="98">
        <f t="shared" si="3"/>
        <v>8.9011044429875438E-2</v>
      </c>
      <c r="M25" s="95">
        <f t="shared" si="4"/>
        <v>107</v>
      </c>
      <c r="N25" s="95">
        <f t="shared" si="5"/>
        <v>0</v>
      </c>
    </row>
    <row r="26" spans="1:16">
      <c r="A26" s="99">
        <v>33</v>
      </c>
      <c r="B26" s="96" t="s">
        <v>32</v>
      </c>
      <c r="C26" s="94">
        <v>17930</v>
      </c>
      <c r="D26" s="94">
        <v>17775</v>
      </c>
      <c r="E26" s="94">
        <v>17711</v>
      </c>
      <c r="F26" s="94"/>
      <c r="G26" s="94"/>
      <c r="H26" s="94"/>
      <c r="I26" s="97">
        <f t="shared" si="0"/>
        <v>1.9307098528230267E-2</v>
      </c>
      <c r="J26" s="97">
        <f t="shared" si="1"/>
        <v>-1.2214166201896264E-2</v>
      </c>
      <c r="K26" s="94">
        <f t="shared" si="2"/>
        <v>-219</v>
      </c>
      <c r="L26" s="98">
        <f t="shared" si="3"/>
        <v>-1.1044429875434969E-2</v>
      </c>
      <c r="M26" s="95">
        <f t="shared" si="4"/>
        <v>-64</v>
      </c>
      <c r="N26" s="95">
        <f t="shared" si="5"/>
        <v>0</v>
      </c>
    </row>
    <row r="27" spans="1:16" s="107" customFormat="1" ht="14.45" customHeight="1">
      <c r="A27" s="183" t="s">
        <v>89</v>
      </c>
      <c r="B27" s="183"/>
      <c r="C27" s="61">
        <v>897502</v>
      </c>
      <c r="D27" s="61">
        <v>913653</v>
      </c>
      <c r="E27" s="61">
        <v>917331</v>
      </c>
      <c r="F27" s="61"/>
      <c r="G27" s="61"/>
      <c r="H27" s="61"/>
      <c r="I27" s="97">
        <f t="shared" si="0"/>
        <v>1</v>
      </c>
      <c r="J27" s="97">
        <f t="shared" si="1"/>
        <v>2.2093544081238817E-2</v>
      </c>
      <c r="K27" s="94">
        <f t="shared" si="2"/>
        <v>19829</v>
      </c>
      <c r="L27" s="98">
        <f t="shared" si="3"/>
        <v>1</v>
      </c>
      <c r="M27" s="94">
        <f t="shared" si="4"/>
        <v>3678</v>
      </c>
      <c r="N27" s="95">
        <f t="shared" si="5"/>
        <v>0</v>
      </c>
      <c r="P27" s="17"/>
    </row>
    <row r="29" spans="1:16">
      <c r="E29" s="138"/>
      <c r="F29" s="138"/>
    </row>
    <row r="30" spans="1:16">
      <c r="E30" s="138"/>
      <c r="F30" s="138"/>
    </row>
  </sheetData>
  <mergeCells count="3">
    <mergeCell ref="A27:B27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90"/>
  <sheetViews>
    <sheetView topLeftCell="M1" zoomScale="80" zoomScaleNormal="80" workbookViewId="0">
      <selection activeCell="AB13" sqref="AB13"/>
    </sheetView>
  </sheetViews>
  <sheetFormatPr defaultColWidth="9.140625" defaultRowHeight="15"/>
  <cols>
    <col min="1" max="1" width="11.85546875" style="5" customWidth="1"/>
    <col min="2" max="2" width="16.42578125" style="5" bestFit="1" customWidth="1"/>
    <col min="3" max="8" width="12.5703125" style="5" customWidth="1"/>
    <col min="9" max="9" width="19.28515625" style="5" customWidth="1"/>
    <col min="10" max="10" width="18.140625" style="5" customWidth="1"/>
    <col min="11" max="11" width="30.42578125" style="5" customWidth="1"/>
    <col min="12" max="12" width="27.42578125" style="5" customWidth="1"/>
    <col min="13" max="13" width="22.28515625" style="5" customWidth="1"/>
    <col min="14" max="15" width="30.42578125" style="5" customWidth="1"/>
    <col min="16" max="16384" width="9.140625" style="5"/>
  </cols>
  <sheetData>
    <row r="1" spans="1:15" ht="15.75" thickBot="1">
      <c r="C1" s="184" t="s">
        <v>281</v>
      </c>
      <c r="D1" s="184"/>
      <c r="E1" s="185"/>
      <c r="F1" s="186" t="s">
        <v>280</v>
      </c>
      <c r="G1" s="184"/>
      <c r="H1" s="185"/>
    </row>
    <row r="2" spans="1:15" ht="60">
      <c r="A2" s="90" t="s">
        <v>91</v>
      </c>
      <c r="B2" s="90" t="s">
        <v>174</v>
      </c>
      <c r="C2" s="90">
        <v>43252</v>
      </c>
      <c r="D2" s="90">
        <v>43586</v>
      </c>
      <c r="E2" s="90">
        <v>43617</v>
      </c>
      <c r="F2" s="90">
        <v>43252</v>
      </c>
      <c r="G2" s="90">
        <v>43586</v>
      </c>
      <c r="H2" s="90">
        <v>43617</v>
      </c>
      <c r="I2" s="89" t="s">
        <v>330</v>
      </c>
      <c r="J2" s="89" t="s">
        <v>305</v>
      </c>
      <c r="K2" s="89" t="s">
        <v>331</v>
      </c>
      <c r="L2" s="89" t="s">
        <v>332</v>
      </c>
      <c r="M2" s="89" t="s">
        <v>314</v>
      </c>
      <c r="N2" s="93" t="s">
        <v>333</v>
      </c>
      <c r="O2" s="158" t="s">
        <v>333</v>
      </c>
    </row>
    <row r="3" spans="1:15">
      <c r="A3" s="72">
        <v>1</v>
      </c>
      <c r="B3" s="86" t="s">
        <v>92</v>
      </c>
      <c r="C3" s="73">
        <v>76763</v>
      </c>
      <c r="D3" s="73">
        <v>84945</v>
      </c>
      <c r="E3" s="73">
        <v>82994</v>
      </c>
      <c r="F3" s="73"/>
      <c r="G3" s="73"/>
      <c r="H3" s="73"/>
      <c r="I3" s="87"/>
      <c r="J3" s="97">
        <f t="shared" ref="J3:J66" si="0">E3/$E$84</f>
        <v>1.8797310929546663E-2</v>
      </c>
      <c r="K3" s="97">
        <f t="shared" ref="K3:K66" si="1">(E3-C3)/C3</f>
        <v>8.1171918762945688E-2</v>
      </c>
      <c r="L3" s="94">
        <f t="shared" ref="L3:L66" si="2">E3-C3</f>
        <v>6231</v>
      </c>
      <c r="M3" s="98">
        <f>L3/$L$84</f>
        <v>2.2089399853233646E-2</v>
      </c>
      <c r="N3" s="95">
        <f t="shared" ref="N3:N66" si="3">E3-D3</f>
        <v>-1951</v>
      </c>
      <c r="O3" s="95">
        <f>H3-G3</f>
        <v>0</v>
      </c>
    </row>
    <row r="4" spans="1:15">
      <c r="A4" s="72">
        <v>2</v>
      </c>
      <c r="B4" s="86" t="s">
        <v>93</v>
      </c>
      <c r="C4" s="73">
        <v>11461</v>
      </c>
      <c r="D4" s="73">
        <v>14520</v>
      </c>
      <c r="E4" s="73">
        <v>14291</v>
      </c>
      <c r="F4" s="73"/>
      <c r="G4" s="73"/>
      <c r="H4" s="73"/>
      <c r="I4" s="87"/>
      <c r="J4" s="97">
        <f t="shared" si="0"/>
        <v>3.2367685675368262E-3</v>
      </c>
      <c r="K4" s="97">
        <f t="shared" si="1"/>
        <v>0.24692435215077219</v>
      </c>
      <c r="L4" s="94">
        <f t="shared" si="2"/>
        <v>2830</v>
      </c>
      <c r="M4" s="98">
        <f t="shared" ref="M4:M67" si="4">L4/$L$84</f>
        <v>1.0032579294599778E-2</v>
      </c>
      <c r="N4" s="95">
        <f t="shared" si="3"/>
        <v>-229</v>
      </c>
      <c r="O4" s="95">
        <f t="shared" ref="O4:O67" si="5">H4-G4</f>
        <v>0</v>
      </c>
    </row>
    <row r="5" spans="1:15">
      <c r="A5" s="72">
        <v>3</v>
      </c>
      <c r="B5" s="86" t="s">
        <v>94</v>
      </c>
      <c r="C5" s="73">
        <v>20454</v>
      </c>
      <c r="D5" s="73">
        <v>23325</v>
      </c>
      <c r="E5" s="73">
        <v>22783</v>
      </c>
      <c r="F5" s="73"/>
      <c r="G5" s="73"/>
      <c r="H5" s="73"/>
      <c r="I5" s="87"/>
      <c r="J5" s="97">
        <f t="shared" si="0"/>
        <v>5.1601216341887555E-3</v>
      </c>
      <c r="K5" s="97">
        <f t="shared" si="1"/>
        <v>0.113865258629119</v>
      </c>
      <c r="L5" s="94">
        <f t="shared" si="2"/>
        <v>2329</v>
      </c>
      <c r="M5" s="98">
        <f t="shared" si="4"/>
        <v>8.2564937021635636E-3</v>
      </c>
      <c r="N5" s="95">
        <f t="shared" si="3"/>
        <v>-542</v>
      </c>
      <c r="O5" s="95">
        <f t="shared" si="5"/>
        <v>0</v>
      </c>
    </row>
    <row r="6" spans="1:15">
      <c r="A6" s="72">
        <v>4</v>
      </c>
      <c r="B6" s="86" t="s">
        <v>95</v>
      </c>
      <c r="C6" s="73">
        <v>5332</v>
      </c>
      <c r="D6" s="73">
        <v>8737</v>
      </c>
      <c r="E6" s="73">
        <v>8351</v>
      </c>
      <c r="F6" s="73"/>
      <c r="G6" s="73"/>
      <c r="H6" s="73"/>
      <c r="I6" s="87"/>
      <c r="J6" s="97">
        <f t="shared" si="0"/>
        <v>1.8914179768735593E-3</v>
      </c>
      <c r="K6" s="97">
        <f t="shared" si="1"/>
        <v>0.56620405101275317</v>
      </c>
      <c r="L6" s="94">
        <f t="shared" si="2"/>
        <v>3019</v>
      </c>
      <c r="M6" s="98">
        <f t="shared" si="4"/>
        <v>1.0702599607914039E-2</v>
      </c>
      <c r="N6" s="95">
        <f t="shared" si="3"/>
        <v>-386</v>
      </c>
      <c r="O6" s="95">
        <f t="shared" si="5"/>
        <v>0</v>
      </c>
    </row>
    <row r="7" spans="1:15">
      <c r="A7" s="72">
        <v>5</v>
      </c>
      <c r="B7" s="86" t="s">
        <v>96</v>
      </c>
      <c r="C7" s="73">
        <v>10492</v>
      </c>
      <c r="D7" s="73">
        <v>12041</v>
      </c>
      <c r="E7" s="73">
        <v>11604</v>
      </c>
      <c r="F7" s="73"/>
      <c r="G7" s="73"/>
      <c r="H7" s="73"/>
      <c r="I7" s="87"/>
      <c r="J7" s="97">
        <f t="shared" si="0"/>
        <v>2.6281899417603619E-3</v>
      </c>
      <c r="K7" s="97">
        <f t="shared" si="1"/>
        <v>0.10598551277163554</v>
      </c>
      <c r="L7" s="94">
        <f t="shared" si="2"/>
        <v>1112</v>
      </c>
      <c r="M7" s="98">
        <f t="shared" si="4"/>
        <v>3.942130097383376E-3</v>
      </c>
      <c r="N7" s="95">
        <f t="shared" si="3"/>
        <v>-437</v>
      </c>
      <c r="O7" s="95">
        <f t="shared" si="5"/>
        <v>0</v>
      </c>
    </row>
    <row r="8" spans="1:15">
      <c r="A8" s="72">
        <v>6</v>
      </c>
      <c r="B8" s="86" t="s">
        <v>97</v>
      </c>
      <c r="C8" s="73">
        <v>335735</v>
      </c>
      <c r="D8" s="73">
        <v>353108</v>
      </c>
      <c r="E8" s="73">
        <v>349897</v>
      </c>
      <c r="F8" s="73"/>
      <c r="G8" s="73"/>
      <c r="H8" s="73"/>
      <c r="I8" s="87"/>
      <c r="J8" s="97">
        <f t="shared" si="0"/>
        <v>7.9248170980017699E-2</v>
      </c>
      <c r="K8" s="97">
        <f t="shared" si="1"/>
        <v>4.2182078127094284E-2</v>
      </c>
      <c r="L8" s="94">
        <f t="shared" si="2"/>
        <v>14162</v>
      </c>
      <c r="M8" s="98">
        <f t="shared" si="4"/>
        <v>5.020543744527281E-2</v>
      </c>
      <c r="N8" s="95">
        <f t="shared" si="3"/>
        <v>-3211</v>
      </c>
      <c r="O8" s="95">
        <f t="shared" si="5"/>
        <v>0</v>
      </c>
    </row>
    <row r="9" spans="1:15">
      <c r="A9" s="72">
        <v>7</v>
      </c>
      <c r="B9" s="86" t="s">
        <v>98</v>
      </c>
      <c r="C9" s="73">
        <v>197379</v>
      </c>
      <c r="D9" s="73">
        <v>212623</v>
      </c>
      <c r="E9" s="73">
        <v>218180</v>
      </c>
      <c r="F9" s="73"/>
      <c r="G9" s="73"/>
      <c r="H9" s="73"/>
      <c r="I9" s="87"/>
      <c r="J9" s="97">
        <f t="shared" si="0"/>
        <v>4.9415587857055819E-2</v>
      </c>
      <c r="K9" s="97">
        <f t="shared" si="1"/>
        <v>0.10538608463919667</v>
      </c>
      <c r="L9" s="94">
        <f t="shared" si="2"/>
        <v>20801</v>
      </c>
      <c r="M9" s="98">
        <f t="shared" si="4"/>
        <v>7.3741230355819781E-2</v>
      </c>
      <c r="N9" s="95">
        <f t="shared" si="3"/>
        <v>5557</v>
      </c>
      <c r="O9" s="95">
        <f t="shared" si="5"/>
        <v>0</v>
      </c>
    </row>
    <row r="10" spans="1:15">
      <c r="A10" s="72">
        <v>8</v>
      </c>
      <c r="B10" s="86" t="s">
        <v>99</v>
      </c>
      <c r="C10" s="73">
        <v>5561</v>
      </c>
      <c r="D10" s="73">
        <v>6788</v>
      </c>
      <c r="E10" s="73">
        <v>6532</v>
      </c>
      <c r="F10" s="73"/>
      <c r="G10" s="73"/>
      <c r="H10" s="73"/>
      <c r="I10" s="87"/>
      <c r="J10" s="97">
        <f t="shared" si="0"/>
        <v>1.4794326697327373E-3</v>
      </c>
      <c r="K10" s="97">
        <f t="shared" si="1"/>
        <v>0.17460888329437152</v>
      </c>
      <c r="L10" s="94">
        <f t="shared" si="2"/>
        <v>971</v>
      </c>
      <c r="M10" s="98">
        <f t="shared" si="4"/>
        <v>3.4422736731648E-3</v>
      </c>
      <c r="N10" s="95">
        <f t="shared" si="3"/>
        <v>-256</v>
      </c>
      <c r="O10" s="95">
        <f t="shared" si="5"/>
        <v>0</v>
      </c>
    </row>
    <row r="11" spans="1:15">
      <c r="A11" s="72">
        <v>9</v>
      </c>
      <c r="B11" s="86" t="s">
        <v>100</v>
      </c>
      <c r="C11" s="73">
        <v>51753</v>
      </c>
      <c r="D11" s="73">
        <v>53564</v>
      </c>
      <c r="E11" s="73">
        <v>53921</v>
      </c>
      <c r="F11" s="73"/>
      <c r="G11" s="73"/>
      <c r="H11" s="73"/>
      <c r="I11" s="87"/>
      <c r="J11" s="97">
        <f t="shared" si="0"/>
        <v>1.2212567205244784E-2</v>
      </c>
      <c r="K11" s="97">
        <f t="shared" si="1"/>
        <v>4.1891291326106701E-2</v>
      </c>
      <c r="L11" s="94">
        <f t="shared" si="2"/>
        <v>2168</v>
      </c>
      <c r="M11" s="98">
        <f t="shared" si="4"/>
        <v>7.6857356574884517E-3</v>
      </c>
      <c r="N11" s="95">
        <f t="shared" si="3"/>
        <v>357</v>
      </c>
      <c r="O11" s="95">
        <f t="shared" si="5"/>
        <v>0</v>
      </c>
    </row>
    <row r="12" spans="1:15">
      <c r="A12" s="72">
        <v>10</v>
      </c>
      <c r="B12" s="86" t="s">
        <v>101</v>
      </c>
      <c r="C12" s="73">
        <v>53781</v>
      </c>
      <c r="D12" s="73">
        <v>55173</v>
      </c>
      <c r="E12" s="73">
        <v>56815</v>
      </c>
      <c r="F12" s="73"/>
      <c r="G12" s="73"/>
      <c r="H12" s="73"/>
      <c r="I12" s="87"/>
      <c r="J12" s="97">
        <f t="shared" si="0"/>
        <v>1.2868029260695878E-2</v>
      </c>
      <c r="K12" s="97">
        <f t="shared" si="1"/>
        <v>5.6413975195701085E-2</v>
      </c>
      <c r="L12" s="94">
        <f t="shared" si="2"/>
        <v>3034</v>
      </c>
      <c r="M12" s="98">
        <f t="shared" si="4"/>
        <v>1.0755775823256441E-2</v>
      </c>
      <c r="N12" s="95">
        <f t="shared" si="3"/>
        <v>1642</v>
      </c>
      <c r="O12" s="95">
        <f t="shared" si="5"/>
        <v>0</v>
      </c>
    </row>
    <row r="13" spans="1:15">
      <c r="A13" s="72">
        <v>11</v>
      </c>
      <c r="B13" s="86" t="s">
        <v>102</v>
      </c>
      <c r="C13" s="73">
        <v>12277</v>
      </c>
      <c r="D13" s="73">
        <v>12260</v>
      </c>
      <c r="E13" s="73">
        <v>11919</v>
      </c>
      <c r="F13" s="73"/>
      <c r="G13" s="73"/>
      <c r="H13" s="73"/>
      <c r="I13" s="87"/>
      <c r="J13" s="97">
        <f t="shared" si="0"/>
        <v>2.6995342912652319E-3</v>
      </c>
      <c r="K13" s="97">
        <f t="shared" si="1"/>
        <v>-2.9160218294371588E-2</v>
      </c>
      <c r="L13" s="94">
        <f t="shared" si="2"/>
        <v>-358</v>
      </c>
      <c r="M13" s="98">
        <f t="shared" si="4"/>
        <v>-1.269139006171986E-3</v>
      </c>
      <c r="N13" s="95">
        <f t="shared" si="3"/>
        <v>-341</v>
      </c>
      <c r="O13" s="95">
        <f t="shared" si="5"/>
        <v>0</v>
      </c>
    </row>
    <row r="14" spans="1:15">
      <c r="A14" s="72">
        <v>12</v>
      </c>
      <c r="B14" s="86" t="s">
        <v>103</v>
      </c>
      <c r="C14" s="73">
        <v>5068</v>
      </c>
      <c r="D14" s="73">
        <v>7189</v>
      </c>
      <c r="E14" s="73">
        <v>6716</v>
      </c>
      <c r="F14" s="73"/>
      <c r="G14" s="73"/>
      <c r="H14" s="73"/>
      <c r="I14" s="87"/>
      <c r="J14" s="97">
        <f t="shared" si="0"/>
        <v>1.5211068294435186E-3</v>
      </c>
      <c r="K14" s="97">
        <f t="shared" si="1"/>
        <v>0.32517758484609316</v>
      </c>
      <c r="L14" s="94">
        <f t="shared" si="2"/>
        <v>1648</v>
      </c>
      <c r="M14" s="98">
        <f t="shared" si="4"/>
        <v>5.842293525618528E-3</v>
      </c>
      <c r="N14" s="95">
        <f t="shared" si="3"/>
        <v>-473</v>
      </c>
      <c r="O14" s="95">
        <f t="shared" si="5"/>
        <v>0</v>
      </c>
    </row>
    <row r="15" spans="1:15">
      <c r="A15" s="72">
        <v>13</v>
      </c>
      <c r="B15" s="86" t="s">
        <v>104</v>
      </c>
      <c r="C15" s="73">
        <v>5137</v>
      </c>
      <c r="D15" s="73">
        <v>7392</v>
      </c>
      <c r="E15" s="73">
        <v>6937</v>
      </c>
      <c r="F15" s="73"/>
      <c r="G15" s="73"/>
      <c r="H15" s="73"/>
      <c r="I15" s="87"/>
      <c r="J15" s="97">
        <f t="shared" si="0"/>
        <v>1.5711611190961418E-3</v>
      </c>
      <c r="K15" s="97">
        <f t="shared" si="1"/>
        <v>0.35039906560249173</v>
      </c>
      <c r="L15" s="94">
        <f t="shared" si="2"/>
        <v>1800</v>
      </c>
      <c r="M15" s="98">
        <f t="shared" si="4"/>
        <v>6.3811458410881977E-3</v>
      </c>
      <c r="N15" s="95">
        <f t="shared" si="3"/>
        <v>-455</v>
      </c>
      <c r="O15" s="95">
        <f t="shared" si="5"/>
        <v>0</v>
      </c>
    </row>
    <row r="16" spans="1:15">
      <c r="A16" s="72">
        <v>14</v>
      </c>
      <c r="B16" s="86" t="s">
        <v>105</v>
      </c>
      <c r="C16" s="73">
        <v>18591</v>
      </c>
      <c r="D16" s="73">
        <v>19760</v>
      </c>
      <c r="E16" s="73">
        <v>19460</v>
      </c>
      <c r="F16" s="73"/>
      <c r="G16" s="73"/>
      <c r="H16" s="73"/>
      <c r="I16" s="87"/>
      <c r="J16" s="97">
        <f t="shared" si="0"/>
        <v>4.4074953694119819E-3</v>
      </c>
      <c r="K16" s="97">
        <f t="shared" si="1"/>
        <v>4.6743047711258139E-2</v>
      </c>
      <c r="L16" s="94">
        <f t="shared" si="2"/>
        <v>869</v>
      </c>
      <c r="M16" s="98">
        <f t="shared" si="4"/>
        <v>3.0806754088364688E-3</v>
      </c>
      <c r="N16" s="95">
        <f t="shared" si="3"/>
        <v>-300</v>
      </c>
      <c r="O16" s="95">
        <f t="shared" si="5"/>
        <v>0</v>
      </c>
    </row>
    <row r="17" spans="1:15">
      <c r="A17" s="72">
        <v>15</v>
      </c>
      <c r="B17" s="86" t="s">
        <v>106</v>
      </c>
      <c r="C17" s="73">
        <v>8958</v>
      </c>
      <c r="D17" s="73">
        <v>9671</v>
      </c>
      <c r="E17" s="73">
        <v>9463</v>
      </c>
      <c r="F17" s="73"/>
      <c r="G17" s="73"/>
      <c r="H17" s="73"/>
      <c r="I17" s="87"/>
      <c r="J17" s="97">
        <f t="shared" si="0"/>
        <v>2.1432748551256727E-3</v>
      </c>
      <c r="K17" s="97">
        <f t="shared" si="1"/>
        <v>5.637419066755972E-2</v>
      </c>
      <c r="L17" s="94">
        <f t="shared" si="2"/>
        <v>505</v>
      </c>
      <c r="M17" s="98">
        <f t="shared" si="4"/>
        <v>1.7902659165275221E-3</v>
      </c>
      <c r="N17" s="95">
        <f t="shared" si="3"/>
        <v>-208</v>
      </c>
      <c r="O17" s="95">
        <f t="shared" si="5"/>
        <v>0</v>
      </c>
    </row>
    <row r="18" spans="1:15">
      <c r="A18" s="72">
        <v>16</v>
      </c>
      <c r="B18" s="86" t="s">
        <v>107</v>
      </c>
      <c r="C18" s="73">
        <v>214914</v>
      </c>
      <c r="D18" s="73">
        <v>220407</v>
      </c>
      <c r="E18" s="73">
        <v>221413</v>
      </c>
      <c r="F18" s="73"/>
      <c r="G18" s="73"/>
      <c r="H18" s="73"/>
      <c r="I18" s="87"/>
      <c r="J18" s="97">
        <f t="shared" si="0"/>
        <v>5.0147830021974059E-2</v>
      </c>
      <c r="K18" s="97">
        <f t="shared" si="1"/>
        <v>3.024000297793536E-2</v>
      </c>
      <c r="L18" s="94">
        <f t="shared" si="2"/>
        <v>6499</v>
      </c>
      <c r="M18" s="98">
        <f t="shared" si="4"/>
        <v>2.3039481567351222E-2</v>
      </c>
      <c r="N18" s="95">
        <f t="shared" si="3"/>
        <v>1006</v>
      </c>
      <c r="O18" s="95">
        <f t="shared" si="5"/>
        <v>0</v>
      </c>
    </row>
    <row r="19" spans="1:15">
      <c r="A19" s="72">
        <v>17</v>
      </c>
      <c r="B19" s="86" t="s">
        <v>108</v>
      </c>
      <c r="C19" s="73">
        <v>25006</v>
      </c>
      <c r="D19" s="73">
        <v>26098</v>
      </c>
      <c r="E19" s="73">
        <v>26196</v>
      </c>
      <c r="F19" s="73"/>
      <c r="G19" s="73"/>
      <c r="H19" s="73"/>
      <c r="I19" s="87"/>
      <c r="J19" s="97">
        <f t="shared" si="0"/>
        <v>5.9331319988240637E-3</v>
      </c>
      <c r="K19" s="97">
        <f t="shared" si="1"/>
        <v>4.7588578741102137E-2</v>
      </c>
      <c r="L19" s="94">
        <f t="shared" si="2"/>
        <v>1190</v>
      </c>
      <c r="M19" s="98">
        <f t="shared" si="4"/>
        <v>4.2186464171638646E-3</v>
      </c>
      <c r="N19" s="95">
        <f t="shared" si="3"/>
        <v>98</v>
      </c>
      <c r="O19" s="95">
        <f t="shared" si="5"/>
        <v>0</v>
      </c>
    </row>
    <row r="20" spans="1:15">
      <c r="A20" s="72">
        <v>18</v>
      </c>
      <c r="B20" s="86" t="s">
        <v>109</v>
      </c>
      <c r="C20" s="73">
        <v>7024</v>
      </c>
      <c r="D20" s="73">
        <v>8081</v>
      </c>
      <c r="E20" s="73">
        <v>7628</v>
      </c>
      <c r="F20" s="73"/>
      <c r="G20" s="73"/>
      <c r="H20" s="73"/>
      <c r="I20" s="87"/>
      <c r="J20" s="97">
        <f t="shared" si="0"/>
        <v>1.72766570801E-3</v>
      </c>
      <c r="K20" s="97">
        <f t="shared" si="1"/>
        <v>8.5990888382687924E-2</v>
      </c>
      <c r="L20" s="94">
        <f t="shared" si="2"/>
        <v>604</v>
      </c>
      <c r="M20" s="98">
        <f t="shared" si="4"/>
        <v>2.1412289377873732E-3</v>
      </c>
      <c r="N20" s="95">
        <f t="shared" si="3"/>
        <v>-453</v>
      </c>
      <c r="O20" s="95">
        <f t="shared" si="5"/>
        <v>0</v>
      </c>
    </row>
    <row r="21" spans="1:15">
      <c r="A21" s="72">
        <v>19</v>
      </c>
      <c r="B21" s="86" t="s">
        <v>110</v>
      </c>
      <c r="C21" s="73">
        <v>15999</v>
      </c>
      <c r="D21" s="73">
        <v>17347</v>
      </c>
      <c r="E21" s="73">
        <v>16730</v>
      </c>
      <c r="F21" s="73"/>
      <c r="G21" s="73"/>
      <c r="H21" s="73"/>
      <c r="I21" s="87"/>
      <c r="J21" s="97">
        <f t="shared" si="0"/>
        <v>3.7891776737031071E-3</v>
      </c>
      <c r="K21" s="97">
        <f t="shared" si="1"/>
        <v>4.5690355647227954E-2</v>
      </c>
      <c r="L21" s="94">
        <f t="shared" si="2"/>
        <v>731</v>
      </c>
      <c r="M21" s="98">
        <f t="shared" si="4"/>
        <v>2.5914542276863736E-3</v>
      </c>
      <c r="N21" s="95">
        <f t="shared" si="3"/>
        <v>-617</v>
      </c>
      <c r="O21" s="95">
        <f t="shared" si="5"/>
        <v>0</v>
      </c>
    </row>
    <row r="22" spans="1:15">
      <c r="A22" s="72">
        <v>20</v>
      </c>
      <c r="B22" s="86" t="s">
        <v>111</v>
      </c>
      <c r="C22" s="73">
        <v>65038</v>
      </c>
      <c r="D22" s="73">
        <v>68081</v>
      </c>
      <c r="E22" s="73">
        <v>67094</v>
      </c>
      <c r="F22" s="73"/>
      <c r="G22" s="73"/>
      <c r="H22" s="73"/>
      <c r="I22" s="87"/>
      <c r="J22" s="97">
        <f t="shared" si="0"/>
        <v>1.5196119954538928E-2</v>
      </c>
      <c r="K22" s="97">
        <f t="shared" si="1"/>
        <v>3.161228820074418E-2</v>
      </c>
      <c r="L22" s="94">
        <f t="shared" si="2"/>
        <v>2056</v>
      </c>
      <c r="M22" s="98">
        <f t="shared" si="4"/>
        <v>7.2886865829318529E-3</v>
      </c>
      <c r="N22" s="95">
        <f t="shared" si="3"/>
        <v>-987</v>
      </c>
      <c r="O22" s="95">
        <f t="shared" si="5"/>
        <v>0</v>
      </c>
    </row>
    <row r="23" spans="1:15">
      <c r="A23" s="72">
        <v>21</v>
      </c>
      <c r="B23" s="86" t="s">
        <v>112</v>
      </c>
      <c r="C23" s="73">
        <v>27759</v>
      </c>
      <c r="D23" s="73">
        <v>36890</v>
      </c>
      <c r="E23" s="73">
        <v>36414</v>
      </c>
      <c r="F23" s="73"/>
      <c r="G23" s="73"/>
      <c r="H23" s="73"/>
      <c r="I23" s="87"/>
      <c r="J23" s="97">
        <f t="shared" si="0"/>
        <v>8.2474068027629972E-3</v>
      </c>
      <c r="K23" s="97">
        <f t="shared" si="1"/>
        <v>0.31179077056089916</v>
      </c>
      <c r="L23" s="94">
        <f t="shared" si="2"/>
        <v>8655</v>
      </c>
      <c r="M23" s="98">
        <f t="shared" si="4"/>
        <v>3.0682676252565752E-2</v>
      </c>
      <c r="N23" s="95">
        <f t="shared" si="3"/>
        <v>-476</v>
      </c>
      <c r="O23" s="95">
        <f t="shared" si="5"/>
        <v>0</v>
      </c>
    </row>
    <row r="24" spans="1:15">
      <c r="A24" s="72">
        <v>22</v>
      </c>
      <c r="B24" s="86" t="s">
        <v>113</v>
      </c>
      <c r="C24" s="73">
        <v>22220</v>
      </c>
      <c r="D24" s="73">
        <v>24377</v>
      </c>
      <c r="E24" s="73">
        <v>24207</v>
      </c>
      <c r="F24" s="73"/>
      <c r="G24" s="73"/>
      <c r="H24" s="73"/>
      <c r="I24" s="87"/>
      <c r="J24" s="97">
        <f t="shared" si="0"/>
        <v>5.4826433919504544E-3</v>
      </c>
      <c r="K24" s="97">
        <f t="shared" si="1"/>
        <v>8.9423942394239425E-2</v>
      </c>
      <c r="L24" s="94">
        <f t="shared" si="2"/>
        <v>1987</v>
      </c>
      <c r="M24" s="98">
        <f t="shared" si="4"/>
        <v>7.0440759923568056E-3</v>
      </c>
      <c r="N24" s="95">
        <f t="shared" si="3"/>
        <v>-170</v>
      </c>
      <c r="O24" s="95">
        <f t="shared" si="5"/>
        <v>0</v>
      </c>
    </row>
    <row r="25" spans="1:15">
      <c r="A25" s="72">
        <v>23</v>
      </c>
      <c r="B25" s="86" t="s">
        <v>114</v>
      </c>
      <c r="C25" s="73">
        <v>13633</v>
      </c>
      <c r="D25" s="73">
        <v>17111</v>
      </c>
      <c r="E25" s="73">
        <v>16663</v>
      </c>
      <c r="F25" s="73"/>
      <c r="G25" s="73"/>
      <c r="H25" s="73"/>
      <c r="I25" s="87"/>
      <c r="J25" s="97">
        <f t="shared" si="0"/>
        <v>3.7740028438084201E-3</v>
      </c>
      <c r="K25" s="97">
        <f t="shared" si="1"/>
        <v>0.22225482285630455</v>
      </c>
      <c r="L25" s="94">
        <f t="shared" si="2"/>
        <v>3030</v>
      </c>
      <c r="M25" s="98">
        <f t="shared" si="4"/>
        <v>1.0741595499165134E-2</v>
      </c>
      <c r="N25" s="95">
        <f t="shared" si="3"/>
        <v>-448</v>
      </c>
      <c r="O25" s="95">
        <f t="shared" si="5"/>
        <v>0</v>
      </c>
    </row>
    <row r="26" spans="1:15">
      <c r="A26" s="72">
        <v>24</v>
      </c>
      <c r="B26" s="86" t="s">
        <v>115</v>
      </c>
      <c r="C26" s="73">
        <v>7143</v>
      </c>
      <c r="D26" s="73">
        <v>9036</v>
      </c>
      <c r="E26" s="73">
        <v>8523</v>
      </c>
      <c r="F26" s="73"/>
      <c r="G26" s="73"/>
      <c r="H26" s="73"/>
      <c r="I26" s="87"/>
      <c r="J26" s="97">
        <f t="shared" si="0"/>
        <v>1.9303742566032026E-3</v>
      </c>
      <c r="K26" s="97">
        <f t="shared" si="1"/>
        <v>0.19319613607727845</v>
      </c>
      <c r="L26" s="94">
        <f t="shared" si="2"/>
        <v>1380</v>
      </c>
      <c r="M26" s="98">
        <f t="shared" si="4"/>
        <v>4.892211811500952E-3</v>
      </c>
      <c r="N26" s="95">
        <f t="shared" si="3"/>
        <v>-513</v>
      </c>
      <c r="O26" s="95">
        <f t="shared" si="5"/>
        <v>0</v>
      </c>
    </row>
    <row r="27" spans="1:15">
      <c r="A27" s="72">
        <v>25</v>
      </c>
      <c r="B27" s="86" t="s">
        <v>116</v>
      </c>
      <c r="C27" s="73">
        <v>17026</v>
      </c>
      <c r="D27" s="73">
        <v>20579</v>
      </c>
      <c r="E27" s="73">
        <v>19665</v>
      </c>
      <c r="F27" s="73"/>
      <c r="G27" s="73"/>
      <c r="H27" s="73"/>
      <c r="I27" s="87"/>
      <c r="J27" s="97">
        <f t="shared" si="0"/>
        <v>4.4539258190897544E-3</v>
      </c>
      <c r="K27" s="97">
        <f t="shared" si="1"/>
        <v>0.15499823798895807</v>
      </c>
      <c r="L27" s="94">
        <f t="shared" si="2"/>
        <v>2639</v>
      </c>
      <c r="M27" s="98">
        <f t="shared" si="4"/>
        <v>9.3554688192398639E-3</v>
      </c>
      <c r="N27" s="95">
        <f t="shared" si="3"/>
        <v>-914</v>
      </c>
      <c r="O27" s="95">
        <f t="shared" si="5"/>
        <v>0</v>
      </c>
    </row>
    <row r="28" spans="1:15">
      <c r="A28" s="72">
        <v>26</v>
      </c>
      <c r="B28" s="86" t="s">
        <v>117</v>
      </c>
      <c r="C28" s="73">
        <v>50697</v>
      </c>
      <c r="D28" s="73">
        <v>53914</v>
      </c>
      <c r="E28" s="73">
        <v>53515</v>
      </c>
      <c r="F28" s="73"/>
      <c r="G28" s="73"/>
      <c r="H28" s="73"/>
      <c r="I28" s="87"/>
      <c r="J28" s="97">
        <f t="shared" si="0"/>
        <v>1.212061226588295E-2</v>
      </c>
      <c r="K28" s="97">
        <f t="shared" si="1"/>
        <v>5.5585143105114698E-2</v>
      </c>
      <c r="L28" s="94">
        <f t="shared" si="2"/>
        <v>2818</v>
      </c>
      <c r="M28" s="98">
        <f t="shared" si="4"/>
        <v>9.9900383223258567E-3</v>
      </c>
      <c r="N28" s="95">
        <f t="shared" si="3"/>
        <v>-399</v>
      </c>
      <c r="O28" s="95">
        <f t="shared" si="5"/>
        <v>0</v>
      </c>
    </row>
    <row r="29" spans="1:15">
      <c r="A29" s="72">
        <v>27</v>
      </c>
      <c r="B29" s="86" t="s">
        <v>118</v>
      </c>
      <c r="C29" s="73">
        <v>50653</v>
      </c>
      <c r="D29" s="73">
        <v>59450</v>
      </c>
      <c r="E29" s="73">
        <v>58759</v>
      </c>
      <c r="F29" s="73"/>
      <c r="G29" s="73"/>
      <c r="H29" s="73"/>
      <c r="I29" s="87"/>
      <c r="J29" s="97">
        <f t="shared" si="0"/>
        <v>1.3308325817640219E-2</v>
      </c>
      <c r="K29" s="97">
        <f t="shared" si="1"/>
        <v>0.16003000809428858</v>
      </c>
      <c r="L29" s="94">
        <f t="shared" si="2"/>
        <v>8106</v>
      </c>
      <c r="M29" s="98">
        <f t="shared" si="4"/>
        <v>2.873642677103385E-2</v>
      </c>
      <c r="N29" s="95">
        <f t="shared" si="3"/>
        <v>-691</v>
      </c>
      <c r="O29" s="95">
        <f t="shared" si="5"/>
        <v>0</v>
      </c>
    </row>
    <row r="30" spans="1:15">
      <c r="A30" s="72">
        <v>28</v>
      </c>
      <c r="B30" s="86" t="s">
        <v>119</v>
      </c>
      <c r="C30" s="73">
        <v>17339</v>
      </c>
      <c r="D30" s="73">
        <v>19474</v>
      </c>
      <c r="E30" s="73">
        <v>18646</v>
      </c>
      <c r="F30" s="73"/>
      <c r="G30" s="73"/>
      <c r="H30" s="73"/>
      <c r="I30" s="87"/>
      <c r="J30" s="97">
        <f t="shared" si="0"/>
        <v>4.2231325106914606E-3</v>
      </c>
      <c r="K30" s="97">
        <f t="shared" si="1"/>
        <v>7.5379202952880794E-2</v>
      </c>
      <c r="L30" s="94">
        <f t="shared" si="2"/>
        <v>1307</v>
      </c>
      <c r="M30" s="98">
        <f t="shared" si="4"/>
        <v>4.6334208968345971E-3</v>
      </c>
      <c r="N30" s="95">
        <f t="shared" si="3"/>
        <v>-828</v>
      </c>
      <c r="O30" s="95">
        <f t="shared" si="5"/>
        <v>0</v>
      </c>
    </row>
    <row r="31" spans="1:15">
      <c r="A31" s="72">
        <v>29</v>
      </c>
      <c r="B31" s="86" t="s">
        <v>120</v>
      </c>
      <c r="C31" s="73">
        <v>3785</v>
      </c>
      <c r="D31" s="73">
        <v>4501</v>
      </c>
      <c r="E31" s="73">
        <v>4238</v>
      </c>
      <c r="F31" s="73"/>
      <c r="G31" s="73"/>
      <c r="H31" s="73"/>
      <c r="I31" s="87"/>
      <c r="J31" s="97">
        <f t="shared" si="0"/>
        <v>9.5986461333853962E-4</v>
      </c>
      <c r="K31" s="97">
        <f t="shared" si="1"/>
        <v>0.11968295904887714</v>
      </c>
      <c r="L31" s="94">
        <f t="shared" si="2"/>
        <v>453</v>
      </c>
      <c r="M31" s="98">
        <f t="shared" si="4"/>
        <v>1.6059217033405299E-3</v>
      </c>
      <c r="N31" s="95">
        <f t="shared" si="3"/>
        <v>-263</v>
      </c>
      <c r="O31" s="95">
        <f t="shared" si="5"/>
        <v>0</v>
      </c>
    </row>
    <row r="32" spans="1:15">
      <c r="A32" s="72">
        <v>30</v>
      </c>
      <c r="B32" s="86" t="s">
        <v>121</v>
      </c>
      <c r="C32" s="73">
        <v>4714</v>
      </c>
      <c r="D32" s="73">
        <v>6570</v>
      </c>
      <c r="E32" s="73">
        <v>6495</v>
      </c>
      <c r="F32" s="73"/>
      <c r="G32" s="73"/>
      <c r="H32" s="73"/>
      <c r="I32" s="87"/>
      <c r="J32" s="97">
        <f t="shared" si="0"/>
        <v>1.4710525397908954E-3</v>
      </c>
      <c r="K32" s="97">
        <f t="shared" si="1"/>
        <v>0.37781077641069155</v>
      </c>
      <c r="L32" s="94">
        <f t="shared" si="2"/>
        <v>1781</v>
      </c>
      <c r="M32" s="98">
        <f t="shared" si="4"/>
        <v>6.3137893016544889E-3</v>
      </c>
      <c r="N32" s="95">
        <f t="shared" si="3"/>
        <v>-75</v>
      </c>
      <c r="O32" s="95">
        <f t="shared" si="5"/>
        <v>0</v>
      </c>
    </row>
    <row r="33" spans="1:15">
      <c r="A33" s="72">
        <v>31</v>
      </c>
      <c r="B33" s="86" t="s">
        <v>122</v>
      </c>
      <c r="C33" s="73">
        <v>38885</v>
      </c>
      <c r="D33" s="73">
        <v>44860</v>
      </c>
      <c r="E33" s="73">
        <v>44288</v>
      </c>
      <c r="F33" s="73"/>
      <c r="G33" s="73"/>
      <c r="H33" s="73"/>
      <c r="I33" s="87"/>
      <c r="J33" s="97">
        <f t="shared" si="0"/>
        <v>1.0030789050386324E-2</v>
      </c>
      <c r="K33" s="97">
        <f t="shared" si="1"/>
        <v>0.13894818053233896</v>
      </c>
      <c r="L33" s="94">
        <f t="shared" si="2"/>
        <v>5403</v>
      </c>
      <c r="M33" s="98">
        <f t="shared" si="4"/>
        <v>1.9154072766333075E-2</v>
      </c>
      <c r="N33" s="95">
        <f t="shared" si="3"/>
        <v>-572</v>
      </c>
      <c r="O33" s="95">
        <f t="shared" si="5"/>
        <v>0</v>
      </c>
    </row>
    <row r="34" spans="1:15">
      <c r="A34" s="72">
        <v>32</v>
      </c>
      <c r="B34" s="86" t="s">
        <v>123</v>
      </c>
      <c r="C34" s="73">
        <v>17029</v>
      </c>
      <c r="D34" s="73">
        <v>18492</v>
      </c>
      <c r="E34" s="73">
        <v>17901</v>
      </c>
      <c r="F34" s="73"/>
      <c r="G34" s="73"/>
      <c r="H34" s="73"/>
      <c r="I34" s="87"/>
      <c r="J34" s="97">
        <f t="shared" si="0"/>
        <v>4.0543974618624818E-3</v>
      </c>
      <c r="K34" s="97">
        <f t="shared" si="1"/>
        <v>5.1206764930412825E-2</v>
      </c>
      <c r="L34" s="94">
        <f t="shared" si="2"/>
        <v>872</v>
      </c>
      <c r="M34" s="98">
        <f t="shared" si="4"/>
        <v>3.0913106519049492E-3</v>
      </c>
      <c r="N34" s="95">
        <f t="shared" si="3"/>
        <v>-591</v>
      </c>
      <c r="O34" s="95">
        <f t="shared" si="5"/>
        <v>0</v>
      </c>
    </row>
    <row r="35" spans="1:15">
      <c r="A35" s="72">
        <v>33</v>
      </c>
      <c r="B35" s="86" t="s">
        <v>124</v>
      </c>
      <c r="C35" s="73">
        <v>64183</v>
      </c>
      <c r="D35" s="73">
        <v>69872</v>
      </c>
      <c r="E35" s="73">
        <v>69701</v>
      </c>
      <c r="F35" s="73"/>
      <c r="G35" s="73"/>
      <c r="H35" s="73"/>
      <c r="I35" s="87"/>
      <c r="J35" s="97">
        <f t="shared" si="0"/>
        <v>1.5786579380441139E-2</v>
      </c>
      <c r="K35" s="97">
        <f t="shared" si="1"/>
        <v>8.5972921178505218E-2</v>
      </c>
      <c r="L35" s="94">
        <f t="shared" si="2"/>
        <v>5518</v>
      </c>
      <c r="M35" s="98">
        <f t="shared" si="4"/>
        <v>1.9561757083958155E-2</v>
      </c>
      <c r="N35" s="95">
        <f t="shared" si="3"/>
        <v>-171</v>
      </c>
      <c r="O35" s="95">
        <f t="shared" si="5"/>
        <v>0</v>
      </c>
    </row>
    <row r="36" spans="1:15">
      <c r="A36" s="72">
        <v>34</v>
      </c>
      <c r="B36" s="86" t="s">
        <v>125</v>
      </c>
      <c r="C36" s="73">
        <v>1306331</v>
      </c>
      <c r="D36" s="73">
        <v>1370271</v>
      </c>
      <c r="E36" s="73">
        <v>1363116</v>
      </c>
      <c r="F36" s="73"/>
      <c r="G36" s="73"/>
      <c r="H36" s="73"/>
      <c r="I36" s="87"/>
      <c r="J36" s="97">
        <f t="shared" si="0"/>
        <v>0.30873214069739896</v>
      </c>
      <c r="K36" s="97">
        <f t="shared" si="1"/>
        <v>4.3469074836316367E-2</v>
      </c>
      <c r="L36" s="94">
        <f t="shared" si="2"/>
        <v>56785</v>
      </c>
      <c r="M36" s="98">
        <f t="shared" si="4"/>
        <v>0.20130742588121853</v>
      </c>
      <c r="N36" s="95">
        <f t="shared" si="3"/>
        <v>-7155</v>
      </c>
      <c r="O36" s="95">
        <f t="shared" si="5"/>
        <v>0</v>
      </c>
    </row>
    <row r="37" spans="1:15">
      <c r="A37" s="72">
        <v>35</v>
      </c>
      <c r="B37" s="86" t="s">
        <v>126</v>
      </c>
      <c r="C37" s="73">
        <v>293833</v>
      </c>
      <c r="D37" s="73">
        <v>306416</v>
      </c>
      <c r="E37" s="73">
        <v>305097</v>
      </c>
      <c r="F37" s="73"/>
      <c r="G37" s="73"/>
      <c r="H37" s="73"/>
      <c r="I37" s="87"/>
      <c r="J37" s="97">
        <f t="shared" si="0"/>
        <v>6.9101419050436153E-2</v>
      </c>
      <c r="K37" s="97">
        <f t="shared" si="1"/>
        <v>3.8334700322972572E-2</v>
      </c>
      <c r="L37" s="94">
        <f t="shared" si="2"/>
        <v>11264</v>
      </c>
      <c r="M37" s="98">
        <f t="shared" si="4"/>
        <v>3.993179264112081E-2</v>
      </c>
      <c r="N37" s="95">
        <f t="shared" si="3"/>
        <v>-1319</v>
      </c>
      <c r="O37" s="95">
        <f t="shared" si="5"/>
        <v>0</v>
      </c>
    </row>
    <row r="38" spans="1:15">
      <c r="A38" s="72">
        <v>36</v>
      </c>
      <c r="B38" s="86" t="s">
        <v>127</v>
      </c>
      <c r="C38" s="73">
        <v>6090</v>
      </c>
      <c r="D38" s="73">
        <v>7710</v>
      </c>
      <c r="E38" s="73">
        <v>7328</v>
      </c>
      <c r="F38" s="73"/>
      <c r="G38" s="73"/>
      <c r="H38" s="73"/>
      <c r="I38" s="87"/>
      <c r="J38" s="97">
        <f t="shared" si="0"/>
        <v>1.6597187084815522E-3</v>
      </c>
      <c r="K38" s="97">
        <f t="shared" si="1"/>
        <v>0.2032840722495895</v>
      </c>
      <c r="L38" s="94">
        <f t="shared" si="2"/>
        <v>1238</v>
      </c>
      <c r="M38" s="98">
        <f t="shared" si="4"/>
        <v>4.3888103062595498E-3</v>
      </c>
      <c r="N38" s="95">
        <f t="shared" si="3"/>
        <v>-382</v>
      </c>
      <c r="O38" s="95">
        <f t="shared" si="5"/>
        <v>0</v>
      </c>
    </row>
    <row r="39" spans="1:15">
      <c r="A39" s="72">
        <v>37</v>
      </c>
      <c r="B39" s="86" t="s">
        <v>128</v>
      </c>
      <c r="C39" s="73">
        <v>12954</v>
      </c>
      <c r="D39" s="73">
        <v>14800</v>
      </c>
      <c r="E39" s="73">
        <v>14137</v>
      </c>
      <c r="F39" s="73"/>
      <c r="G39" s="73"/>
      <c r="H39" s="73"/>
      <c r="I39" s="87"/>
      <c r="J39" s="97">
        <f t="shared" si="0"/>
        <v>3.2018891077788894E-3</v>
      </c>
      <c r="K39" s="97">
        <f t="shared" si="1"/>
        <v>9.1323143430600592E-2</v>
      </c>
      <c r="L39" s="94">
        <f t="shared" si="2"/>
        <v>1183</v>
      </c>
      <c r="M39" s="98">
        <f t="shared" si="4"/>
        <v>4.1938308500040766E-3</v>
      </c>
      <c r="N39" s="95">
        <f t="shared" si="3"/>
        <v>-663</v>
      </c>
      <c r="O39" s="95">
        <f t="shared" si="5"/>
        <v>0</v>
      </c>
    </row>
    <row r="40" spans="1:15">
      <c r="A40" s="72">
        <v>38</v>
      </c>
      <c r="B40" s="86" t="s">
        <v>129</v>
      </c>
      <c r="C40" s="73">
        <v>47828</v>
      </c>
      <c r="D40" s="73">
        <v>50993</v>
      </c>
      <c r="E40" s="73">
        <v>50978</v>
      </c>
      <c r="F40" s="73"/>
      <c r="G40" s="73"/>
      <c r="H40" s="73"/>
      <c r="I40" s="87"/>
      <c r="J40" s="97">
        <f t="shared" si="0"/>
        <v>1.1546007139870711E-2</v>
      </c>
      <c r="K40" s="97">
        <f t="shared" si="1"/>
        <v>6.5861001923559426E-2</v>
      </c>
      <c r="L40" s="94">
        <f t="shared" si="2"/>
        <v>3150</v>
      </c>
      <c r="M40" s="98">
        <f t="shared" si="4"/>
        <v>1.1167005221904346E-2</v>
      </c>
      <c r="N40" s="95">
        <f t="shared" si="3"/>
        <v>-15</v>
      </c>
      <c r="O40" s="95">
        <f t="shared" si="5"/>
        <v>0</v>
      </c>
    </row>
    <row r="41" spans="1:15">
      <c r="A41" s="72">
        <v>39</v>
      </c>
      <c r="B41" s="86" t="s">
        <v>130</v>
      </c>
      <c r="C41" s="73">
        <v>22702</v>
      </c>
      <c r="D41" s="73">
        <v>23612</v>
      </c>
      <c r="E41" s="73">
        <v>23244</v>
      </c>
      <c r="F41" s="73"/>
      <c r="G41" s="73"/>
      <c r="H41" s="73"/>
      <c r="I41" s="87"/>
      <c r="J41" s="97">
        <f t="shared" si="0"/>
        <v>5.2645335234641375E-3</v>
      </c>
      <c r="K41" s="97">
        <f t="shared" si="1"/>
        <v>2.3874548497929696E-2</v>
      </c>
      <c r="L41" s="94">
        <f t="shared" si="2"/>
        <v>542</v>
      </c>
      <c r="M41" s="98">
        <f t="shared" si="4"/>
        <v>1.9214339143721129E-3</v>
      </c>
      <c r="N41" s="95">
        <f t="shared" si="3"/>
        <v>-368</v>
      </c>
      <c r="O41" s="95">
        <f t="shared" si="5"/>
        <v>0</v>
      </c>
    </row>
    <row r="42" spans="1:15">
      <c r="A42" s="72">
        <v>40</v>
      </c>
      <c r="B42" s="86" t="s">
        <v>131</v>
      </c>
      <c r="C42" s="73">
        <v>5405</v>
      </c>
      <c r="D42" s="73">
        <v>6089</v>
      </c>
      <c r="E42" s="73">
        <v>5920</v>
      </c>
      <c r="F42" s="73"/>
      <c r="G42" s="73"/>
      <c r="H42" s="73"/>
      <c r="I42" s="87"/>
      <c r="J42" s="97">
        <f t="shared" si="0"/>
        <v>1.3408207906947037E-3</v>
      </c>
      <c r="K42" s="97">
        <f t="shared" si="1"/>
        <v>9.5282146160962075E-2</v>
      </c>
      <c r="L42" s="94">
        <f t="shared" si="2"/>
        <v>515</v>
      </c>
      <c r="M42" s="98">
        <f t="shared" si="4"/>
        <v>1.8257167267557901E-3</v>
      </c>
      <c r="N42" s="95">
        <f t="shared" si="3"/>
        <v>-169</v>
      </c>
      <c r="O42" s="95">
        <f t="shared" si="5"/>
        <v>0</v>
      </c>
    </row>
    <row r="43" spans="1:15">
      <c r="A43" s="72">
        <v>41</v>
      </c>
      <c r="B43" s="86" t="s">
        <v>132</v>
      </c>
      <c r="C43" s="73">
        <v>129285</v>
      </c>
      <c r="D43" s="73">
        <v>133430</v>
      </c>
      <c r="E43" s="73">
        <v>132795</v>
      </c>
      <c r="F43" s="73"/>
      <c r="G43" s="73"/>
      <c r="H43" s="73"/>
      <c r="I43" s="87"/>
      <c r="J43" s="97">
        <f t="shared" si="0"/>
        <v>3.0076739341267429E-2</v>
      </c>
      <c r="K43" s="97">
        <f t="shared" si="1"/>
        <v>2.7149321266968326E-2</v>
      </c>
      <c r="L43" s="94">
        <f t="shared" si="2"/>
        <v>3510</v>
      </c>
      <c r="M43" s="98">
        <f t="shared" si="4"/>
        <v>1.2443234390121986E-2</v>
      </c>
      <c r="N43" s="95">
        <f t="shared" si="3"/>
        <v>-635</v>
      </c>
      <c r="O43" s="95">
        <f t="shared" si="5"/>
        <v>0</v>
      </c>
    </row>
    <row r="44" spans="1:15">
      <c r="A44" s="72">
        <v>42</v>
      </c>
      <c r="B44" s="86" t="s">
        <v>133</v>
      </c>
      <c r="C44" s="73">
        <v>64096</v>
      </c>
      <c r="D44" s="73">
        <v>65540</v>
      </c>
      <c r="E44" s="73">
        <v>64565</v>
      </c>
      <c r="F44" s="73"/>
      <c r="G44" s="73"/>
      <c r="H44" s="73"/>
      <c r="I44" s="87"/>
      <c r="J44" s="97">
        <f t="shared" si="0"/>
        <v>1.4623326748514113E-2</v>
      </c>
      <c r="K44" s="97">
        <f t="shared" si="1"/>
        <v>7.3171492760858714E-3</v>
      </c>
      <c r="L44" s="94">
        <f t="shared" si="2"/>
        <v>469</v>
      </c>
      <c r="M44" s="98">
        <f t="shared" si="4"/>
        <v>1.6626429997057583E-3</v>
      </c>
      <c r="N44" s="95">
        <f t="shared" si="3"/>
        <v>-975</v>
      </c>
      <c r="O44" s="95">
        <f t="shared" si="5"/>
        <v>0</v>
      </c>
    </row>
    <row r="45" spans="1:15">
      <c r="A45" s="72">
        <v>43</v>
      </c>
      <c r="B45" s="86" t="s">
        <v>134</v>
      </c>
      <c r="C45" s="73">
        <v>19426</v>
      </c>
      <c r="D45" s="73">
        <v>21932</v>
      </c>
      <c r="E45" s="73">
        <v>20785</v>
      </c>
      <c r="F45" s="73"/>
      <c r="G45" s="73"/>
      <c r="H45" s="73"/>
      <c r="I45" s="87"/>
      <c r="J45" s="97">
        <f t="shared" si="0"/>
        <v>4.7075946173292934E-3</v>
      </c>
      <c r="K45" s="97">
        <f t="shared" si="1"/>
        <v>6.9957788530834966E-2</v>
      </c>
      <c r="L45" s="94">
        <f t="shared" si="2"/>
        <v>1359</v>
      </c>
      <c r="M45" s="98">
        <f t="shared" si="4"/>
        <v>4.8177651100215898E-3</v>
      </c>
      <c r="N45" s="95">
        <f t="shared" si="3"/>
        <v>-1147</v>
      </c>
      <c r="O45" s="95">
        <f t="shared" si="5"/>
        <v>0</v>
      </c>
    </row>
    <row r="46" spans="1:15">
      <c r="A46" s="72">
        <v>44</v>
      </c>
      <c r="B46" s="86" t="s">
        <v>135</v>
      </c>
      <c r="C46" s="73">
        <v>22396</v>
      </c>
      <c r="D46" s="73">
        <v>25103</v>
      </c>
      <c r="E46" s="73">
        <v>24465</v>
      </c>
      <c r="F46" s="73"/>
      <c r="G46" s="73"/>
      <c r="H46" s="73"/>
      <c r="I46" s="87"/>
      <c r="J46" s="97">
        <f t="shared" si="0"/>
        <v>5.54107781154492E-3</v>
      </c>
      <c r="K46" s="97">
        <f t="shared" si="1"/>
        <v>9.2382568315770672E-2</v>
      </c>
      <c r="L46" s="94">
        <f t="shared" si="2"/>
        <v>2069</v>
      </c>
      <c r="M46" s="98">
        <f t="shared" si="4"/>
        <v>7.3347726362286009E-3</v>
      </c>
      <c r="N46" s="95">
        <f t="shared" si="3"/>
        <v>-638</v>
      </c>
      <c r="O46" s="95">
        <f t="shared" si="5"/>
        <v>0</v>
      </c>
    </row>
    <row r="47" spans="1:15">
      <c r="A47" s="72">
        <v>45</v>
      </c>
      <c r="B47" s="86" t="s">
        <v>136</v>
      </c>
      <c r="C47" s="73">
        <v>69475</v>
      </c>
      <c r="D47" s="73">
        <v>70978</v>
      </c>
      <c r="E47" s="73">
        <v>71885</v>
      </c>
      <c r="F47" s="73"/>
      <c r="G47" s="73"/>
      <c r="H47" s="73"/>
      <c r="I47" s="87"/>
      <c r="J47" s="97">
        <f t="shared" si="0"/>
        <v>1.6281233537008239E-2</v>
      </c>
      <c r="K47" s="97">
        <f t="shared" si="1"/>
        <v>3.4688736955739471E-2</v>
      </c>
      <c r="L47" s="94">
        <f t="shared" si="2"/>
        <v>2410</v>
      </c>
      <c r="M47" s="98">
        <f t="shared" si="4"/>
        <v>8.5436452650125318E-3</v>
      </c>
      <c r="N47" s="95">
        <f t="shared" si="3"/>
        <v>907</v>
      </c>
      <c r="O47" s="95">
        <f t="shared" si="5"/>
        <v>0</v>
      </c>
    </row>
    <row r="48" spans="1:15">
      <c r="A48" s="72">
        <v>46</v>
      </c>
      <c r="B48" s="86" t="s">
        <v>137</v>
      </c>
      <c r="C48" s="73">
        <v>26524</v>
      </c>
      <c r="D48" s="73">
        <v>28799</v>
      </c>
      <c r="E48" s="73">
        <v>28765</v>
      </c>
      <c r="F48" s="73"/>
      <c r="G48" s="73"/>
      <c r="H48" s="73"/>
      <c r="I48" s="87"/>
      <c r="J48" s="97">
        <f t="shared" si="0"/>
        <v>6.5149848047860058E-3</v>
      </c>
      <c r="K48" s="97">
        <f t="shared" si="1"/>
        <v>8.4489518926255461E-2</v>
      </c>
      <c r="L48" s="94">
        <f t="shared" si="2"/>
        <v>2241</v>
      </c>
      <c r="M48" s="98">
        <f t="shared" si="4"/>
        <v>7.9445265721548065E-3</v>
      </c>
      <c r="N48" s="95">
        <f t="shared" si="3"/>
        <v>-34</v>
      </c>
      <c r="O48" s="95">
        <f t="shared" si="5"/>
        <v>0</v>
      </c>
    </row>
    <row r="49" spans="1:15">
      <c r="A49" s="72">
        <v>47</v>
      </c>
      <c r="B49" s="86" t="s">
        <v>138</v>
      </c>
      <c r="C49" s="73">
        <v>12145</v>
      </c>
      <c r="D49" s="73">
        <v>16849</v>
      </c>
      <c r="E49" s="73">
        <v>16557</v>
      </c>
      <c r="F49" s="73"/>
      <c r="G49" s="73"/>
      <c r="H49" s="73"/>
      <c r="I49" s="87"/>
      <c r="J49" s="97">
        <f t="shared" si="0"/>
        <v>3.7499949039750354E-3</v>
      </c>
      <c r="K49" s="97">
        <f t="shared" si="1"/>
        <v>0.3632770687525731</v>
      </c>
      <c r="L49" s="94">
        <f t="shared" si="2"/>
        <v>4412</v>
      </c>
      <c r="M49" s="98">
        <f t="shared" si="4"/>
        <v>1.5640897472711739E-2</v>
      </c>
      <c r="N49" s="95">
        <f t="shared" si="3"/>
        <v>-292</v>
      </c>
      <c r="O49" s="95">
        <f t="shared" si="5"/>
        <v>0</v>
      </c>
    </row>
    <row r="50" spans="1:15">
      <c r="A50" s="72">
        <v>48</v>
      </c>
      <c r="B50" s="86" t="s">
        <v>139</v>
      </c>
      <c r="C50" s="73">
        <v>69522</v>
      </c>
      <c r="D50" s="73">
        <v>71873</v>
      </c>
      <c r="E50" s="73">
        <v>76461</v>
      </c>
      <c r="F50" s="73"/>
      <c r="G50" s="73"/>
      <c r="H50" s="73"/>
      <c r="I50" s="87"/>
      <c r="J50" s="97">
        <f t="shared" si="0"/>
        <v>1.7317651769815496E-2</v>
      </c>
      <c r="K50" s="97">
        <f t="shared" si="1"/>
        <v>9.9810132044532665E-2</v>
      </c>
      <c r="L50" s="94">
        <f t="shared" si="2"/>
        <v>6939</v>
      </c>
      <c r="M50" s="98">
        <f t="shared" si="4"/>
        <v>2.4599317217395004E-2</v>
      </c>
      <c r="N50" s="95">
        <f t="shared" si="3"/>
        <v>4588</v>
      </c>
      <c r="O50" s="95">
        <f t="shared" si="5"/>
        <v>0</v>
      </c>
    </row>
    <row r="51" spans="1:15">
      <c r="A51" s="72">
        <v>49</v>
      </c>
      <c r="B51" s="86" t="s">
        <v>140</v>
      </c>
      <c r="C51" s="73">
        <v>4501</v>
      </c>
      <c r="D51" s="73">
        <v>7870</v>
      </c>
      <c r="E51" s="73">
        <v>7501</v>
      </c>
      <c r="F51" s="73"/>
      <c r="G51" s="73"/>
      <c r="H51" s="73"/>
      <c r="I51" s="87"/>
      <c r="J51" s="97">
        <f t="shared" si="0"/>
        <v>1.6989014782096236E-3</v>
      </c>
      <c r="K51" s="97">
        <f t="shared" si="1"/>
        <v>0.66651855143301486</v>
      </c>
      <c r="L51" s="94">
        <f t="shared" si="2"/>
        <v>3000</v>
      </c>
      <c r="M51" s="98">
        <f t="shared" si="4"/>
        <v>1.063524306848033E-2</v>
      </c>
      <c r="N51" s="95">
        <f t="shared" si="3"/>
        <v>-369</v>
      </c>
      <c r="O51" s="95">
        <f t="shared" si="5"/>
        <v>0</v>
      </c>
    </row>
    <row r="52" spans="1:15">
      <c r="A52" s="72">
        <v>50</v>
      </c>
      <c r="B52" s="86" t="s">
        <v>141</v>
      </c>
      <c r="C52" s="73">
        <v>8943</v>
      </c>
      <c r="D52" s="73">
        <v>11789</v>
      </c>
      <c r="E52" s="73">
        <v>11370</v>
      </c>
      <c r="F52" s="73"/>
      <c r="G52" s="73"/>
      <c r="H52" s="73"/>
      <c r="I52" s="87"/>
      <c r="J52" s="97">
        <f t="shared" si="0"/>
        <v>2.5751912821281725E-3</v>
      </c>
      <c r="K52" s="97">
        <f t="shared" si="1"/>
        <v>0.27138544112713853</v>
      </c>
      <c r="L52" s="94">
        <f t="shared" si="2"/>
        <v>2427</v>
      </c>
      <c r="M52" s="98">
        <f t="shared" si="4"/>
        <v>8.6039116424005864E-3</v>
      </c>
      <c r="N52" s="95">
        <f t="shared" si="3"/>
        <v>-419</v>
      </c>
      <c r="O52" s="95">
        <f t="shared" si="5"/>
        <v>0</v>
      </c>
    </row>
    <row r="53" spans="1:15">
      <c r="A53" s="72">
        <v>51</v>
      </c>
      <c r="B53" s="86" t="s">
        <v>142</v>
      </c>
      <c r="C53" s="73">
        <v>7989</v>
      </c>
      <c r="D53" s="73">
        <v>9935</v>
      </c>
      <c r="E53" s="73">
        <v>9312</v>
      </c>
      <c r="F53" s="73"/>
      <c r="G53" s="73"/>
      <c r="H53" s="73"/>
      <c r="I53" s="87"/>
      <c r="J53" s="97">
        <f t="shared" si="0"/>
        <v>2.1090748653630202E-3</v>
      </c>
      <c r="K53" s="97">
        <f t="shared" si="1"/>
        <v>0.16560270371761171</v>
      </c>
      <c r="L53" s="94">
        <f t="shared" si="2"/>
        <v>1323</v>
      </c>
      <c r="M53" s="98">
        <f t="shared" si="4"/>
        <v>4.6901421931998255E-3</v>
      </c>
      <c r="N53" s="95">
        <f t="shared" si="3"/>
        <v>-623</v>
      </c>
      <c r="O53" s="95">
        <f t="shared" si="5"/>
        <v>0</v>
      </c>
    </row>
    <row r="54" spans="1:15">
      <c r="A54" s="72">
        <v>52</v>
      </c>
      <c r="B54" s="86" t="s">
        <v>143</v>
      </c>
      <c r="C54" s="73">
        <v>28715</v>
      </c>
      <c r="D54" s="73">
        <v>32129</v>
      </c>
      <c r="E54" s="73">
        <v>31522</v>
      </c>
      <c r="F54" s="73"/>
      <c r="G54" s="73"/>
      <c r="H54" s="73"/>
      <c r="I54" s="87"/>
      <c r="J54" s="97">
        <f t="shared" si="0"/>
        <v>7.1394177304524411E-3</v>
      </c>
      <c r="K54" s="97">
        <f t="shared" si="1"/>
        <v>9.7753787219223398E-2</v>
      </c>
      <c r="L54" s="94">
        <f t="shared" si="2"/>
        <v>2807</v>
      </c>
      <c r="M54" s="98">
        <f t="shared" si="4"/>
        <v>9.9510424310747629E-3</v>
      </c>
      <c r="N54" s="95">
        <f t="shared" si="3"/>
        <v>-607</v>
      </c>
      <c r="O54" s="95">
        <f t="shared" si="5"/>
        <v>0</v>
      </c>
    </row>
    <row r="55" spans="1:15">
      <c r="A55" s="72">
        <v>53</v>
      </c>
      <c r="B55" s="86" t="s">
        <v>144</v>
      </c>
      <c r="C55" s="73">
        <v>13112</v>
      </c>
      <c r="D55" s="73">
        <v>15227</v>
      </c>
      <c r="E55" s="73">
        <v>14661</v>
      </c>
      <c r="F55" s="73"/>
      <c r="G55" s="73"/>
      <c r="H55" s="73"/>
      <c r="I55" s="87"/>
      <c r="J55" s="97">
        <f t="shared" si="0"/>
        <v>3.3205698669552452E-3</v>
      </c>
      <c r="K55" s="97">
        <f t="shared" si="1"/>
        <v>0.11813605857230018</v>
      </c>
      <c r="L55" s="94">
        <f t="shared" si="2"/>
        <v>1549</v>
      </c>
      <c r="M55" s="98">
        <f t="shared" si="4"/>
        <v>5.4913305043586772E-3</v>
      </c>
      <c r="N55" s="95">
        <f t="shared" si="3"/>
        <v>-566</v>
      </c>
      <c r="O55" s="95">
        <f t="shared" si="5"/>
        <v>0</v>
      </c>
    </row>
    <row r="56" spans="1:15">
      <c r="A56" s="72">
        <v>54</v>
      </c>
      <c r="B56" s="86" t="s">
        <v>145</v>
      </c>
      <c r="C56" s="73">
        <v>50847</v>
      </c>
      <c r="D56" s="73">
        <v>52413</v>
      </c>
      <c r="E56" s="73">
        <v>51933</v>
      </c>
      <c r="F56" s="73"/>
      <c r="G56" s="73"/>
      <c r="H56" s="73"/>
      <c r="I56" s="87"/>
      <c r="J56" s="97">
        <f t="shared" si="0"/>
        <v>1.1762305088369602E-2</v>
      </c>
      <c r="K56" s="97">
        <f t="shared" si="1"/>
        <v>2.1358192223730015E-2</v>
      </c>
      <c r="L56" s="94">
        <f t="shared" si="2"/>
        <v>1086</v>
      </c>
      <c r="M56" s="98">
        <f t="shared" si="4"/>
        <v>3.8499579907898796E-3</v>
      </c>
      <c r="N56" s="95">
        <f t="shared" si="3"/>
        <v>-480</v>
      </c>
      <c r="O56" s="95">
        <f t="shared" si="5"/>
        <v>0</v>
      </c>
    </row>
    <row r="57" spans="1:15">
      <c r="A57" s="72">
        <v>55</v>
      </c>
      <c r="B57" s="86" t="s">
        <v>146</v>
      </c>
      <c r="C57" s="73">
        <v>49546</v>
      </c>
      <c r="D57" s="73">
        <v>55367</v>
      </c>
      <c r="E57" s="73">
        <v>54138</v>
      </c>
      <c r="F57" s="73"/>
      <c r="G57" s="73"/>
      <c r="H57" s="73"/>
      <c r="I57" s="87"/>
      <c r="J57" s="97">
        <f t="shared" si="0"/>
        <v>1.2261715534903694E-2</v>
      </c>
      <c r="K57" s="97">
        <f t="shared" si="1"/>
        <v>9.2681548460016958E-2</v>
      </c>
      <c r="L57" s="94">
        <f t="shared" si="2"/>
        <v>4592</v>
      </c>
      <c r="M57" s="98">
        <f t="shared" si="4"/>
        <v>1.6279012056820558E-2</v>
      </c>
      <c r="N57" s="95">
        <f t="shared" si="3"/>
        <v>-1229</v>
      </c>
      <c r="O57" s="95">
        <f t="shared" si="5"/>
        <v>0</v>
      </c>
    </row>
    <row r="58" spans="1:15">
      <c r="A58" s="72">
        <v>56</v>
      </c>
      <c r="B58" s="86" t="s">
        <v>147</v>
      </c>
      <c r="C58" s="73">
        <v>3690</v>
      </c>
      <c r="D58" s="73">
        <v>6319</v>
      </c>
      <c r="E58" s="73">
        <v>6116</v>
      </c>
      <c r="F58" s="73"/>
      <c r="G58" s="73"/>
      <c r="H58" s="73"/>
      <c r="I58" s="87"/>
      <c r="J58" s="97">
        <f t="shared" si="0"/>
        <v>1.385212830386623E-3</v>
      </c>
      <c r="K58" s="97">
        <f t="shared" si="1"/>
        <v>0.65745257452574524</v>
      </c>
      <c r="L58" s="94">
        <f t="shared" si="2"/>
        <v>2426</v>
      </c>
      <c r="M58" s="98">
        <f t="shared" si="4"/>
        <v>8.6003665613777602E-3</v>
      </c>
      <c r="N58" s="95">
        <f t="shared" si="3"/>
        <v>-203</v>
      </c>
      <c r="O58" s="95">
        <f t="shared" si="5"/>
        <v>0</v>
      </c>
    </row>
    <row r="59" spans="1:15">
      <c r="A59" s="72">
        <v>57</v>
      </c>
      <c r="B59" s="86" t="s">
        <v>148</v>
      </c>
      <c r="C59" s="73">
        <v>7693</v>
      </c>
      <c r="D59" s="73">
        <v>8826</v>
      </c>
      <c r="E59" s="73">
        <v>8680</v>
      </c>
      <c r="F59" s="73"/>
      <c r="G59" s="73"/>
      <c r="H59" s="73"/>
      <c r="I59" s="87"/>
      <c r="J59" s="97">
        <f t="shared" si="0"/>
        <v>1.9659331863564238E-3</v>
      </c>
      <c r="K59" s="97">
        <f t="shared" si="1"/>
        <v>0.12829845313921748</v>
      </c>
      <c r="L59" s="94">
        <f t="shared" si="2"/>
        <v>987</v>
      </c>
      <c r="M59" s="98">
        <f t="shared" si="4"/>
        <v>3.4989949695300288E-3</v>
      </c>
      <c r="N59" s="95">
        <f t="shared" si="3"/>
        <v>-146</v>
      </c>
      <c r="O59" s="95">
        <f t="shared" si="5"/>
        <v>0</v>
      </c>
    </row>
    <row r="60" spans="1:15">
      <c r="A60" s="72">
        <v>58</v>
      </c>
      <c r="B60" s="86" t="s">
        <v>149</v>
      </c>
      <c r="C60" s="73">
        <v>16812</v>
      </c>
      <c r="D60" s="73">
        <v>18542</v>
      </c>
      <c r="E60" s="73">
        <v>18064</v>
      </c>
      <c r="F60" s="73"/>
      <c r="G60" s="73"/>
      <c r="H60" s="73"/>
      <c r="I60" s="87"/>
      <c r="J60" s="97">
        <f t="shared" si="0"/>
        <v>4.0913153316062718E-3</v>
      </c>
      <c r="K60" s="97">
        <f t="shared" si="1"/>
        <v>7.4470616226504874E-2</v>
      </c>
      <c r="L60" s="94">
        <f t="shared" si="2"/>
        <v>1252</v>
      </c>
      <c r="M60" s="98">
        <f t="shared" si="4"/>
        <v>4.4384414405791248E-3</v>
      </c>
      <c r="N60" s="95">
        <f t="shared" si="3"/>
        <v>-478</v>
      </c>
      <c r="O60" s="95">
        <f t="shared" si="5"/>
        <v>0</v>
      </c>
    </row>
    <row r="61" spans="1:15">
      <c r="A61" s="72">
        <v>59</v>
      </c>
      <c r="B61" s="86" t="s">
        <v>150</v>
      </c>
      <c r="C61" s="73">
        <v>84131</v>
      </c>
      <c r="D61" s="73">
        <v>84548</v>
      </c>
      <c r="E61" s="73">
        <v>84240</v>
      </c>
      <c r="F61" s="73"/>
      <c r="G61" s="73"/>
      <c r="H61" s="73"/>
      <c r="I61" s="87"/>
      <c r="J61" s="97">
        <f t="shared" si="0"/>
        <v>1.9079517467588149E-2</v>
      </c>
      <c r="K61" s="97">
        <f t="shared" si="1"/>
        <v>1.2955985308625833E-3</v>
      </c>
      <c r="L61" s="94">
        <f t="shared" si="2"/>
        <v>109</v>
      </c>
      <c r="M61" s="98">
        <f t="shared" si="4"/>
        <v>3.8641383148811865E-4</v>
      </c>
      <c r="N61" s="95">
        <f t="shared" si="3"/>
        <v>-308</v>
      </c>
      <c r="O61" s="95">
        <f t="shared" si="5"/>
        <v>0</v>
      </c>
    </row>
    <row r="62" spans="1:15">
      <c r="A62" s="72">
        <v>60</v>
      </c>
      <c r="B62" s="86" t="s">
        <v>151</v>
      </c>
      <c r="C62" s="73">
        <v>14510</v>
      </c>
      <c r="D62" s="73">
        <v>18183</v>
      </c>
      <c r="E62" s="73">
        <v>17651</v>
      </c>
      <c r="F62" s="73"/>
      <c r="G62" s="73"/>
      <c r="H62" s="73"/>
      <c r="I62" s="87"/>
      <c r="J62" s="97">
        <f t="shared" si="0"/>
        <v>3.9977749622554419E-3</v>
      </c>
      <c r="K62" s="97">
        <f t="shared" si="1"/>
        <v>0.21647139903514817</v>
      </c>
      <c r="L62" s="94">
        <f t="shared" si="2"/>
        <v>3141</v>
      </c>
      <c r="M62" s="98">
        <f t="shared" si="4"/>
        <v>1.1135099492698905E-2</v>
      </c>
      <c r="N62" s="95">
        <f t="shared" si="3"/>
        <v>-532</v>
      </c>
      <c r="O62" s="95">
        <f t="shared" si="5"/>
        <v>0</v>
      </c>
    </row>
    <row r="63" spans="1:15">
      <c r="A63" s="72">
        <v>61</v>
      </c>
      <c r="B63" s="86" t="s">
        <v>152</v>
      </c>
      <c r="C63" s="73">
        <v>34608</v>
      </c>
      <c r="D63" s="73">
        <v>37170</v>
      </c>
      <c r="E63" s="73">
        <v>36793</v>
      </c>
      <c r="F63" s="73"/>
      <c r="G63" s="73"/>
      <c r="H63" s="73"/>
      <c r="I63" s="87"/>
      <c r="J63" s="97">
        <f t="shared" si="0"/>
        <v>8.3332465121672694E-3</v>
      </c>
      <c r="K63" s="97">
        <f t="shared" si="1"/>
        <v>6.3135691169671757E-2</v>
      </c>
      <c r="L63" s="94">
        <f t="shared" si="2"/>
        <v>2185</v>
      </c>
      <c r="M63" s="98">
        <f t="shared" si="4"/>
        <v>7.7460020348765072E-3</v>
      </c>
      <c r="N63" s="95">
        <f t="shared" si="3"/>
        <v>-377</v>
      </c>
      <c r="O63" s="95">
        <f t="shared" si="5"/>
        <v>0</v>
      </c>
    </row>
    <row r="64" spans="1:15">
      <c r="A64" s="72">
        <v>62</v>
      </c>
      <c r="B64" s="86" t="s">
        <v>153</v>
      </c>
      <c r="C64" s="73">
        <v>2577</v>
      </c>
      <c r="D64" s="73">
        <v>3162</v>
      </c>
      <c r="E64" s="73">
        <v>3058</v>
      </c>
      <c r="F64" s="73"/>
      <c r="G64" s="73"/>
      <c r="H64" s="73"/>
      <c r="I64" s="87"/>
      <c r="J64" s="97">
        <f t="shared" si="0"/>
        <v>6.926064151933115E-4</v>
      </c>
      <c r="K64" s="97">
        <f t="shared" si="1"/>
        <v>0.18665114474194799</v>
      </c>
      <c r="L64" s="94">
        <f t="shared" si="2"/>
        <v>481</v>
      </c>
      <c r="M64" s="98">
        <f t="shared" si="4"/>
        <v>1.7051839719796796E-3</v>
      </c>
      <c r="N64" s="95">
        <f t="shared" si="3"/>
        <v>-104</v>
      </c>
      <c r="O64" s="95">
        <f t="shared" si="5"/>
        <v>0</v>
      </c>
    </row>
    <row r="65" spans="1:15">
      <c r="A65" s="72">
        <v>63</v>
      </c>
      <c r="B65" s="86" t="s">
        <v>154</v>
      </c>
      <c r="C65" s="73">
        <v>24093</v>
      </c>
      <c r="D65" s="73">
        <v>33468</v>
      </c>
      <c r="E65" s="73">
        <v>34245</v>
      </c>
      <c r="F65" s="73"/>
      <c r="G65" s="73"/>
      <c r="H65" s="73"/>
      <c r="I65" s="87"/>
      <c r="J65" s="97">
        <f t="shared" si="0"/>
        <v>7.7561499961723186E-3</v>
      </c>
      <c r="K65" s="97">
        <f t="shared" si="1"/>
        <v>0.42136720209189393</v>
      </c>
      <c r="L65" s="94">
        <f t="shared" si="2"/>
        <v>10152</v>
      </c>
      <c r="M65" s="98">
        <f t="shared" si="4"/>
        <v>3.5989662543737436E-2</v>
      </c>
      <c r="N65" s="95">
        <f t="shared" si="3"/>
        <v>777</v>
      </c>
      <c r="O65" s="95">
        <f t="shared" si="5"/>
        <v>0</v>
      </c>
    </row>
    <row r="66" spans="1:15">
      <c r="A66" s="72">
        <v>64</v>
      </c>
      <c r="B66" s="86" t="s">
        <v>155</v>
      </c>
      <c r="C66" s="73">
        <v>18459</v>
      </c>
      <c r="D66" s="73">
        <v>20349</v>
      </c>
      <c r="E66" s="73">
        <v>20003</v>
      </c>
      <c r="F66" s="73"/>
      <c r="G66" s="73"/>
      <c r="H66" s="73"/>
      <c r="I66" s="87"/>
      <c r="J66" s="97">
        <f t="shared" si="0"/>
        <v>4.530479438558473E-3</v>
      </c>
      <c r="K66" s="97">
        <f t="shared" si="1"/>
        <v>8.3644834498076817E-2</v>
      </c>
      <c r="L66" s="94">
        <f t="shared" si="2"/>
        <v>1544</v>
      </c>
      <c r="M66" s="98">
        <f t="shared" si="4"/>
        <v>5.4736050992445434E-3</v>
      </c>
      <c r="N66" s="95">
        <f t="shared" si="3"/>
        <v>-346</v>
      </c>
      <c r="O66" s="95">
        <f t="shared" si="5"/>
        <v>0</v>
      </c>
    </row>
    <row r="67" spans="1:15">
      <c r="A67" s="72">
        <v>65</v>
      </c>
      <c r="B67" s="86" t="s">
        <v>156</v>
      </c>
      <c r="C67" s="73">
        <v>15696</v>
      </c>
      <c r="D67" s="73">
        <v>21057</v>
      </c>
      <c r="E67" s="73">
        <v>21223</v>
      </c>
      <c r="F67" s="73"/>
      <c r="G67" s="73"/>
      <c r="H67" s="73"/>
      <c r="I67" s="87"/>
      <c r="J67" s="97">
        <f t="shared" ref="J67:J84" si="6">E67/$E$84</f>
        <v>4.8067972366408274E-3</v>
      </c>
      <c r="K67" s="97">
        <f t="shared" ref="K67:K84" si="7">(E67-C67)/C67</f>
        <v>0.35212793068297654</v>
      </c>
      <c r="L67" s="94">
        <f t="shared" ref="L67:L84" si="8">E67-C67</f>
        <v>5527</v>
      </c>
      <c r="M67" s="98">
        <f t="shared" si="4"/>
        <v>1.9593662813163593E-2</v>
      </c>
      <c r="N67" s="95">
        <f t="shared" ref="N67:N84" si="9">E67-D67</f>
        <v>166</v>
      </c>
      <c r="O67" s="95">
        <f t="shared" si="5"/>
        <v>0</v>
      </c>
    </row>
    <row r="68" spans="1:15">
      <c r="A68" s="72">
        <v>66</v>
      </c>
      <c r="B68" s="86" t="s">
        <v>157</v>
      </c>
      <c r="C68" s="73">
        <v>8300</v>
      </c>
      <c r="D68" s="73">
        <v>10926</v>
      </c>
      <c r="E68" s="73">
        <v>10430</v>
      </c>
      <c r="F68" s="73"/>
      <c r="G68" s="73"/>
      <c r="H68" s="73"/>
      <c r="I68" s="87"/>
      <c r="J68" s="97">
        <f t="shared" si="6"/>
        <v>2.3622906836057028E-3</v>
      </c>
      <c r="K68" s="97">
        <f t="shared" si="7"/>
        <v>0.25662650602409637</v>
      </c>
      <c r="L68" s="94">
        <f t="shared" si="8"/>
        <v>2130</v>
      </c>
      <c r="M68" s="98">
        <f t="shared" ref="M68:M84" si="10">L68/$L$84</f>
        <v>7.551022578621034E-3</v>
      </c>
      <c r="N68" s="95">
        <f t="shared" si="9"/>
        <v>-496</v>
      </c>
      <c r="O68" s="95">
        <f t="shared" ref="O68:O83" si="11">H68-G68</f>
        <v>0</v>
      </c>
    </row>
    <row r="69" spans="1:15">
      <c r="A69" s="72">
        <v>67</v>
      </c>
      <c r="B69" s="86" t="s">
        <v>158</v>
      </c>
      <c r="C69" s="73">
        <v>20463</v>
      </c>
      <c r="D69" s="73">
        <v>22768</v>
      </c>
      <c r="E69" s="73">
        <v>22472</v>
      </c>
      <c r="F69" s="73"/>
      <c r="G69" s="73"/>
      <c r="H69" s="73"/>
      <c r="I69" s="87"/>
      <c r="J69" s="97">
        <f t="shared" si="6"/>
        <v>5.0896832446775979E-3</v>
      </c>
      <c r="K69" s="97">
        <f t="shared" si="7"/>
        <v>9.817719786932512E-2</v>
      </c>
      <c r="L69" s="94">
        <f t="shared" si="8"/>
        <v>2009</v>
      </c>
      <c r="M69" s="98">
        <f t="shared" si="10"/>
        <v>7.1220677748589948E-3</v>
      </c>
      <c r="N69" s="95">
        <f t="shared" si="9"/>
        <v>-296</v>
      </c>
      <c r="O69" s="95">
        <f t="shared" si="11"/>
        <v>0</v>
      </c>
    </row>
    <row r="70" spans="1:15">
      <c r="A70" s="72">
        <v>68</v>
      </c>
      <c r="B70" s="86" t="s">
        <v>159</v>
      </c>
      <c r="C70" s="73">
        <v>10684</v>
      </c>
      <c r="D70" s="73">
        <v>11944</v>
      </c>
      <c r="E70" s="73">
        <v>11915</v>
      </c>
      <c r="F70" s="73"/>
      <c r="G70" s="73"/>
      <c r="H70" s="73"/>
      <c r="I70" s="87"/>
      <c r="J70" s="97">
        <f t="shared" si="6"/>
        <v>2.6986283312715196E-3</v>
      </c>
      <c r="K70" s="97">
        <f t="shared" si="7"/>
        <v>0.11521901909397229</v>
      </c>
      <c r="L70" s="94">
        <f t="shared" si="8"/>
        <v>1231</v>
      </c>
      <c r="M70" s="98">
        <f t="shared" si="10"/>
        <v>4.3639947390997618E-3</v>
      </c>
      <c r="N70" s="95">
        <f t="shared" si="9"/>
        <v>-29</v>
      </c>
      <c r="O70" s="95">
        <f t="shared" si="11"/>
        <v>0</v>
      </c>
    </row>
    <row r="71" spans="1:15">
      <c r="A71" s="72">
        <v>69</v>
      </c>
      <c r="B71" s="86" t="s">
        <v>160</v>
      </c>
      <c r="C71" s="73">
        <v>2401</v>
      </c>
      <c r="D71" s="73">
        <v>2576</v>
      </c>
      <c r="E71" s="73">
        <v>2547</v>
      </c>
      <c r="F71" s="73"/>
      <c r="G71" s="73"/>
      <c r="H71" s="73"/>
      <c r="I71" s="87"/>
      <c r="J71" s="97">
        <f t="shared" si="6"/>
        <v>5.7687002599652204E-4</v>
      </c>
      <c r="K71" s="97">
        <f t="shared" si="7"/>
        <v>6.0807996668054975E-2</v>
      </c>
      <c r="L71" s="94">
        <f t="shared" si="8"/>
        <v>146</v>
      </c>
      <c r="M71" s="98">
        <f t="shared" si="10"/>
        <v>5.1758182933270942E-4</v>
      </c>
      <c r="N71" s="95">
        <f t="shared" si="9"/>
        <v>-29</v>
      </c>
      <c r="O71" s="95">
        <f t="shared" si="11"/>
        <v>0</v>
      </c>
    </row>
    <row r="72" spans="1:15">
      <c r="A72" s="72">
        <v>70</v>
      </c>
      <c r="B72" s="86" t="s">
        <v>161</v>
      </c>
      <c r="C72" s="73">
        <v>12256</v>
      </c>
      <c r="D72" s="73">
        <v>13001</v>
      </c>
      <c r="E72" s="73">
        <v>12942</v>
      </c>
      <c r="F72" s="73"/>
      <c r="G72" s="73"/>
      <c r="H72" s="73"/>
      <c r="I72" s="87"/>
      <c r="J72" s="97">
        <f t="shared" si="6"/>
        <v>2.9312335596572391E-3</v>
      </c>
      <c r="K72" s="97">
        <f t="shared" si="7"/>
        <v>5.5972584856396869E-2</v>
      </c>
      <c r="L72" s="94">
        <f t="shared" si="8"/>
        <v>686</v>
      </c>
      <c r="M72" s="98">
        <f t="shared" si="10"/>
        <v>2.4319255816591689E-3</v>
      </c>
      <c r="N72" s="95">
        <f t="shared" si="9"/>
        <v>-59</v>
      </c>
      <c r="O72" s="95">
        <f t="shared" si="11"/>
        <v>0</v>
      </c>
    </row>
    <row r="73" spans="1:15">
      <c r="A73" s="72">
        <v>71</v>
      </c>
      <c r="B73" s="86" t="s">
        <v>162</v>
      </c>
      <c r="C73" s="73">
        <v>7412</v>
      </c>
      <c r="D73" s="73">
        <v>9242</v>
      </c>
      <c r="E73" s="73">
        <v>9155</v>
      </c>
      <c r="F73" s="73"/>
      <c r="G73" s="73"/>
      <c r="H73" s="73"/>
      <c r="I73" s="87"/>
      <c r="J73" s="97">
        <f t="shared" si="6"/>
        <v>2.0735159356097994E-3</v>
      </c>
      <c r="K73" s="97">
        <f t="shared" si="7"/>
        <v>0.23515920129519699</v>
      </c>
      <c r="L73" s="94">
        <f t="shared" si="8"/>
        <v>1743</v>
      </c>
      <c r="M73" s="98">
        <f t="shared" si="10"/>
        <v>6.1790762227870721E-3</v>
      </c>
      <c r="N73" s="95">
        <f t="shared" si="9"/>
        <v>-87</v>
      </c>
      <c r="O73" s="95">
        <f t="shared" si="11"/>
        <v>0</v>
      </c>
    </row>
    <row r="74" spans="1:15">
      <c r="A74" s="72">
        <v>72</v>
      </c>
      <c r="B74" s="86" t="s">
        <v>163</v>
      </c>
      <c r="C74" s="73">
        <v>11824</v>
      </c>
      <c r="D74" s="73">
        <v>16451</v>
      </c>
      <c r="E74" s="73">
        <v>16868</v>
      </c>
      <c r="F74" s="73"/>
      <c r="G74" s="73"/>
      <c r="H74" s="73"/>
      <c r="I74" s="87"/>
      <c r="J74" s="97">
        <f t="shared" si="6"/>
        <v>3.8204332934861931E-3</v>
      </c>
      <c r="K74" s="97">
        <f t="shared" si="7"/>
        <v>0.42658998646820029</v>
      </c>
      <c r="L74" s="94">
        <f t="shared" si="8"/>
        <v>5044</v>
      </c>
      <c r="M74" s="98">
        <f t="shared" si="10"/>
        <v>1.7881388679138261E-2</v>
      </c>
      <c r="N74" s="95">
        <f t="shared" si="9"/>
        <v>417</v>
      </c>
      <c r="O74" s="95">
        <f t="shared" si="11"/>
        <v>0</v>
      </c>
    </row>
    <row r="75" spans="1:15">
      <c r="A75" s="72">
        <v>73</v>
      </c>
      <c r="B75" s="86" t="s">
        <v>164</v>
      </c>
      <c r="C75" s="73">
        <v>6666</v>
      </c>
      <c r="D75" s="73">
        <v>9513</v>
      </c>
      <c r="E75" s="73">
        <v>9469</v>
      </c>
      <c r="F75" s="73"/>
      <c r="G75" s="73"/>
      <c r="H75" s="73"/>
      <c r="I75" s="87"/>
      <c r="J75" s="97">
        <f t="shared" si="6"/>
        <v>2.1446337951162415E-3</v>
      </c>
      <c r="K75" s="97">
        <f t="shared" si="7"/>
        <v>0.4204920492049205</v>
      </c>
      <c r="L75" s="94">
        <f t="shared" si="8"/>
        <v>2803</v>
      </c>
      <c r="M75" s="98">
        <f t="shared" si="10"/>
        <v>9.9368621069834545E-3</v>
      </c>
      <c r="N75" s="95">
        <f t="shared" si="9"/>
        <v>-44</v>
      </c>
      <c r="O75" s="95">
        <f t="shared" si="11"/>
        <v>0</v>
      </c>
    </row>
    <row r="76" spans="1:15">
      <c r="A76" s="72">
        <v>74</v>
      </c>
      <c r="B76" s="86" t="s">
        <v>165</v>
      </c>
      <c r="C76" s="73">
        <v>8189</v>
      </c>
      <c r="D76" s="73">
        <v>8904</v>
      </c>
      <c r="E76" s="73">
        <v>8633</v>
      </c>
      <c r="F76" s="73"/>
      <c r="G76" s="73"/>
      <c r="H76" s="73"/>
      <c r="I76" s="87"/>
      <c r="J76" s="97">
        <f t="shared" si="6"/>
        <v>1.9552881564303E-3</v>
      </c>
      <c r="K76" s="97">
        <f t="shared" si="7"/>
        <v>5.4219074368054711E-2</v>
      </c>
      <c r="L76" s="94">
        <f t="shared" si="8"/>
        <v>444</v>
      </c>
      <c r="M76" s="98">
        <f t="shared" si="10"/>
        <v>1.5740159741350888E-3</v>
      </c>
      <c r="N76" s="95">
        <f t="shared" si="9"/>
        <v>-271</v>
      </c>
      <c r="O76" s="95">
        <f t="shared" si="11"/>
        <v>0</v>
      </c>
    </row>
    <row r="77" spans="1:15">
      <c r="A77" s="72">
        <v>75</v>
      </c>
      <c r="B77" s="86" t="s">
        <v>166</v>
      </c>
      <c r="C77" s="73">
        <v>2463</v>
      </c>
      <c r="D77" s="73">
        <v>3087</v>
      </c>
      <c r="E77" s="73">
        <v>2893</v>
      </c>
      <c r="F77" s="73"/>
      <c r="G77" s="73"/>
      <c r="H77" s="73"/>
      <c r="I77" s="87"/>
      <c r="J77" s="97">
        <f t="shared" si="6"/>
        <v>6.5523556545266516E-4</v>
      </c>
      <c r="K77" s="97">
        <f t="shared" si="7"/>
        <v>0.17458384084449857</v>
      </c>
      <c r="L77" s="94">
        <f t="shared" si="8"/>
        <v>430</v>
      </c>
      <c r="M77" s="98">
        <f t="shared" si="10"/>
        <v>1.5243848398155139E-3</v>
      </c>
      <c r="N77" s="95">
        <f t="shared" si="9"/>
        <v>-194</v>
      </c>
      <c r="O77" s="95">
        <f t="shared" si="11"/>
        <v>0</v>
      </c>
    </row>
    <row r="78" spans="1:15">
      <c r="A78" s="72">
        <v>76</v>
      </c>
      <c r="B78" s="86" t="s">
        <v>167</v>
      </c>
      <c r="C78" s="73">
        <v>4082</v>
      </c>
      <c r="D78" s="73">
        <v>4758</v>
      </c>
      <c r="E78" s="73">
        <v>4803</v>
      </c>
      <c r="F78" s="73"/>
      <c r="G78" s="73"/>
      <c r="H78" s="73"/>
      <c r="I78" s="87"/>
      <c r="J78" s="97">
        <f t="shared" si="6"/>
        <v>1.0878314624504497E-3</v>
      </c>
      <c r="K78" s="97">
        <f t="shared" si="7"/>
        <v>0.17662910338069573</v>
      </c>
      <c r="L78" s="94">
        <f t="shared" si="8"/>
        <v>721</v>
      </c>
      <c r="M78" s="98">
        <f t="shared" si="10"/>
        <v>2.5560034174581061E-3</v>
      </c>
      <c r="N78" s="95">
        <f t="shared" si="9"/>
        <v>45</v>
      </c>
      <c r="O78" s="95">
        <f t="shared" si="11"/>
        <v>0</v>
      </c>
    </row>
    <row r="79" spans="1:15">
      <c r="A79" s="72">
        <v>77</v>
      </c>
      <c r="B79" s="86" t="s">
        <v>168</v>
      </c>
      <c r="C79" s="73">
        <v>13314</v>
      </c>
      <c r="D79" s="73">
        <v>14905</v>
      </c>
      <c r="E79" s="73">
        <v>14785</v>
      </c>
      <c r="F79" s="73"/>
      <c r="G79" s="73"/>
      <c r="H79" s="73"/>
      <c r="I79" s="87"/>
      <c r="J79" s="97">
        <f t="shared" si="6"/>
        <v>3.3486546267603367E-3</v>
      </c>
      <c r="K79" s="97">
        <f t="shared" si="7"/>
        <v>0.11048520354514045</v>
      </c>
      <c r="L79" s="94">
        <f t="shared" si="8"/>
        <v>1471</v>
      </c>
      <c r="M79" s="98">
        <f t="shared" si="10"/>
        <v>5.2148141845781886E-3</v>
      </c>
      <c r="N79" s="95">
        <f t="shared" si="9"/>
        <v>-120</v>
      </c>
      <c r="O79" s="95">
        <f t="shared" si="11"/>
        <v>0</v>
      </c>
    </row>
    <row r="80" spans="1:15">
      <c r="A80" s="72">
        <v>78</v>
      </c>
      <c r="B80" s="86" t="s">
        <v>169</v>
      </c>
      <c r="C80" s="73">
        <v>9467</v>
      </c>
      <c r="D80" s="73">
        <v>10853</v>
      </c>
      <c r="E80" s="73">
        <v>10504</v>
      </c>
      <c r="F80" s="73"/>
      <c r="G80" s="73"/>
      <c r="H80" s="73"/>
      <c r="I80" s="87"/>
      <c r="J80" s="97">
        <f t="shared" si="6"/>
        <v>2.3790509434893866E-3</v>
      </c>
      <c r="K80" s="97">
        <f t="shared" si="7"/>
        <v>0.10953839653533326</v>
      </c>
      <c r="L80" s="94">
        <f t="shared" si="8"/>
        <v>1037</v>
      </c>
      <c r="M80" s="98">
        <f t="shared" si="10"/>
        <v>3.6762490206713673E-3</v>
      </c>
      <c r="N80" s="95">
        <f t="shared" si="9"/>
        <v>-349</v>
      </c>
      <c r="O80" s="95">
        <f t="shared" si="11"/>
        <v>0</v>
      </c>
    </row>
    <row r="81" spans="1:15">
      <c r="A81" s="72">
        <v>79</v>
      </c>
      <c r="B81" s="86" t="s">
        <v>170</v>
      </c>
      <c r="C81" s="73">
        <v>5057</v>
      </c>
      <c r="D81" s="73">
        <v>6509</v>
      </c>
      <c r="E81" s="73">
        <v>6364</v>
      </c>
      <c r="F81" s="73"/>
      <c r="G81" s="73"/>
      <c r="H81" s="73"/>
      <c r="I81" s="87"/>
      <c r="J81" s="97">
        <f t="shared" si="6"/>
        <v>1.4413823499968064E-3</v>
      </c>
      <c r="K81" s="97">
        <f t="shared" si="7"/>
        <v>0.25845362863357724</v>
      </c>
      <c r="L81" s="94">
        <f t="shared" si="8"/>
        <v>1307</v>
      </c>
      <c r="M81" s="98">
        <f t="shared" si="10"/>
        <v>4.6334208968345971E-3</v>
      </c>
      <c r="N81" s="95">
        <f t="shared" si="9"/>
        <v>-145</v>
      </c>
      <c r="O81" s="95">
        <f t="shared" si="11"/>
        <v>0</v>
      </c>
    </row>
    <row r="82" spans="1:15">
      <c r="A82" s="72">
        <v>80</v>
      </c>
      <c r="B82" s="86" t="s">
        <v>171</v>
      </c>
      <c r="C82" s="73">
        <v>11884</v>
      </c>
      <c r="D82" s="73">
        <v>13935</v>
      </c>
      <c r="E82" s="73">
        <v>13157</v>
      </c>
      <c r="F82" s="73"/>
      <c r="G82" s="73"/>
      <c r="H82" s="73"/>
      <c r="I82" s="87"/>
      <c r="J82" s="97">
        <f t="shared" si="6"/>
        <v>2.9799289093192932E-3</v>
      </c>
      <c r="K82" s="97">
        <f t="shared" si="7"/>
        <v>0.10711881521373275</v>
      </c>
      <c r="L82" s="94">
        <f t="shared" si="8"/>
        <v>1273</v>
      </c>
      <c r="M82" s="98">
        <f t="shared" si="10"/>
        <v>4.512888142058487E-3</v>
      </c>
      <c r="N82" s="95">
        <f t="shared" si="9"/>
        <v>-778</v>
      </c>
      <c r="O82" s="95">
        <f t="shared" si="11"/>
        <v>0</v>
      </c>
    </row>
    <row r="83" spans="1:15">
      <c r="A83" s="72">
        <v>81</v>
      </c>
      <c r="B83" s="86" t="s">
        <v>172</v>
      </c>
      <c r="C83" s="73">
        <v>22940</v>
      </c>
      <c r="D83" s="73">
        <v>24098</v>
      </c>
      <c r="E83" s="73">
        <v>23722</v>
      </c>
      <c r="F83" s="73"/>
      <c r="G83" s="73"/>
      <c r="H83" s="73"/>
      <c r="I83" s="87"/>
      <c r="J83" s="97">
        <f t="shared" si="6"/>
        <v>5.3727957427127972E-3</v>
      </c>
      <c r="K83" s="97">
        <f t="shared" si="7"/>
        <v>3.4088927637314734E-2</v>
      </c>
      <c r="L83" s="94">
        <f t="shared" si="8"/>
        <v>782</v>
      </c>
      <c r="M83" s="98">
        <f t="shared" si="10"/>
        <v>2.7722533598505393E-3</v>
      </c>
      <c r="N83" s="95">
        <f t="shared" si="9"/>
        <v>-376</v>
      </c>
      <c r="O83" s="95">
        <f t="shared" si="11"/>
        <v>0</v>
      </c>
    </row>
    <row r="84" spans="1:15" s="107" customFormat="1">
      <c r="A84" s="187" t="s">
        <v>173</v>
      </c>
      <c r="B84" s="187"/>
      <c r="C84" s="74">
        <v>4133125</v>
      </c>
      <c r="D84" s="74">
        <v>4440455</v>
      </c>
      <c r="E84" s="74">
        <v>4415206</v>
      </c>
      <c r="F84" s="61"/>
      <c r="G84" s="61"/>
      <c r="H84" s="61"/>
      <c r="I84" s="110"/>
      <c r="J84" s="66">
        <f t="shared" si="6"/>
        <v>1</v>
      </c>
      <c r="K84" s="66">
        <f t="shared" si="7"/>
        <v>6.8248843187660668E-2</v>
      </c>
      <c r="L84" s="61">
        <f t="shared" si="8"/>
        <v>282081</v>
      </c>
      <c r="M84" s="67">
        <f t="shared" si="10"/>
        <v>1</v>
      </c>
      <c r="N84" s="61">
        <f t="shared" si="9"/>
        <v>-25249</v>
      </c>
      <c r="O84" s="95">
        <f>H84-G84</f>
        <v>0</v>
      </c>
    </row>
    <row r="85" spans="1:15">
      <c r="F85" s="124"/>
      <c r="G85" s="124"/>
      <c r="H85" s="124"/>
      <c r="I85" s="70"/>
      <c r="M85" s="11"/>
    </row>
    <row r="86" spans="1:15">
      <c r="F86" s="138">
        <f>E84-C84</f>
        <v>282081</v>
      </c>
      <c r="G86" s="138">
        <f>E84-D84</f>
        <v>-25249</v>
      </c>
      <c r="I86" s="18"/>
      <c r="M86" s="11"/>
    </row>
    <row r="87" spans="1:15">
      <c r="F87" s="138">
        <f>H84-F84</f>
        <v>0</v>
      </c>
      <c r="G87" s="138">
        <f>H84-G84</f>
        <v>0</v>
      </c>
      <c r="M87" s="11"/>
    </row>
    <row r="88" spans="1:15">
      <c r="M88" s="11"/>
    </row>
    <row r="89" spans="1:15">
      <c r="M89" s="11"/>
    </row>
    <row r="90" spans="1:15">
      <c r="M90" s="11"/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84"/>
  <sheetViews>
    <sheetView zoomScale="80" zoomScaleNormal="80" workbookViewId="0">
      <pane ySplit="2" topLeftCell="A6" activePane="bottomLeft" state="frozen"/>
      <selection pane="bottomLeft" activeCell="L84" sqref="L84"/>
    </sheetView>
  </sheetViews>
  <sheetFormatPr defaultColWidth="8.85546875" defaultRowHeight="15"/>
  <cols>
    <col min="1" max="1" width="18.28515625" style="5" bestFit="1" customWidth="1"/>
    <col min="2" max="2" width="12" style="5" customWidth="1"/>
    <col min="3" max="3" width="12" style="5" bestFit="1" customWidth="1"/>
    <col min="4" max="7" width="12" style="5" customWidth="1"/>
    <col min="8" max="8" width="22.42578125" style="5" customWidth="1"/>
    <col min="9" max="9" width="26.42578125" style="5" customWidth="1"/>
    <col min="10" max="10" width="27.42578125" style="5" customWidth="1"/>
    <col min="11" max="11" width="13.28515625" style="5" customWidth="1"/>
    <col min="12" max="12" width="14.140625" style="5" customWidth="1"/>
    <col min="13" max="16384" width="8.85546875" style="5"/>
  </cols>
  <sheetData>
    <row r="1" spans="1:12" ht="15.75" thickBot="1">
      <c r="B1" s="184" t="s">
        <v>281</v>
      </c>
      <c r="C1" s="184"/>
      <c r="D1" s="185"/>
      <c r="E1" s="186" t="s">
        <v>280</v>
      </c>
      <c r="F1" s="184"/>
      <c r="G1" s="185"/>
    </row>
    <row r="2" spans="1:12" ht="45">
      <c r="A2" s="90" t="s">
        <v>174</v>
      </c>
      <c r="B2" s="90">
        <v>43282</v>
      </c>
      <c r="C2" s="90">
        <v>43617</v>
      </c>
      <c r="D2" s="90">
        <v>43647</v>
      </c>
      <c r="E2" s="90">
        <v>43282</v>
      </c>
      <c r="F2" s="90">
        <v>43617</v>
      </c>
      <c r="G2" s="90">
        <v>43647</v>
      </c>
      <c r="H2" s="89" t="s">
        <v>334</v>
      </c>
      <c r="I2" s="1" t="s">
        <v>335</v>
      </c>
      <c r="J2" s="1" t="s">
        <v>336</v>
      </c>
      <c r="K2" s="89" t="s">
        <v>262</v>
      </c>
      <c r="L2" s="89" t="s">
        <v>283</v>
      </c>
    </row>
    <row r="3" spans="1:12">
      <c r="A3" s="42" t="s">
        <v>175</v>
      </c>
      <c r="B3" s="85">
        <v>2876</v>
      </c>
      <c r="C3" s="94">
        <v>3318</v>
      </c>
      <c r="D3" s="23">
        <v>5350</v>
      </c>
      <c r="E3" s="23">
        <v>2689.1876117854199</v>
      </c>
      <c r="F3" s="23">
        <v>4081.3405180353602</v>
      </c>
      <c r="G3" s="23">
        <v>4510.8098928837298</v>
      </c>
      <c r="H3" s="98">
        <f>D3/$D$84</f>
        <v>2.661863702627533E-2</v>
      </c>
      <c r="I3" s="98">
        <f t="shared" ref="I3:I66" si="0">(D3-B3)/B3</f>
        <v>0.86022253129346316</v>
      </c>
      <c r="J3" s="94">
        <f t="shared" ref="J3:J66" si="1">D3-B3</f>
        <v>2474</v>
      </c>
      <c r="K3" s="94">
        <f>D3-C3</f>
        <v>2032</v>
      </c>
      <c r="L3" s="94">
        <f>G3-F3</f>
        <v>429.46937484836963</v>
      </c>
    </row>
    <row r="4" spans="1:12">
      <c r="A4" s="42" t="s">
        <v>176</v>
      </c>
      <c r="B4" s="85">
        <v>536</v>
      </c>
      <c r="C4" s="94">
        <v>514</v>
      </c>
      <c r="D4" s="23">
        <v>692</v>
      </c>
      <c r="E4" s="23">
        <v>482.66489700711099</v>
      </c>
      <c r="F4" s="23">
        <v>539.45183455350104</v>
      </c>
      <c r="G4" s="23">
        <v>630.17700253385306</v>
      </c>
      <c r="H4" s="98">
        <f t="shared" ref="H4:H67" si="2">D4/$D$84</f>
        <v>3.4430087518098184E-3</v>
      </c>
      <c r="I4" s="98">
        <f t="shared" si="0"/>
        <v>0.29104477611940299</v>
      </c>
      <c r="J4" s="94">
        <f t="shared" si="1"/>
        <v>156</v>
      </c>
      <c r="K4" s="94">
        <f t="shared" ref="K4:K67" si="3">D4-C4</f>
        <v>178</v>
      </c>
      <c r="L4" s="94">
        <f t="shared" ref="L4:L67" si="4">G4-F4</f>
        <v>90.725167980352012</v>
      </c>
    </row>
    <row r="5" spans="1:12">
      <c r="A5" s="42" t="s">
        <v>177</v>
      </c>
      <c r="B5" s="85">
        <v>782</v>
      </c>
      <c r="C5" s="94">
        <v>1082</v>
      </c>
      <c r="D5" s="23">
        <v>1485</v>
      </c>
      <c r="E5" s="23">
        <v>807.336133339041</v>
      </c>
      <c r="F5" s="23">
        <v>1154.5799363020001</v>
      </c>
      <c r="G5" s="23">
        <v>1529.1306081622999</v>
      </c>
      <c r="H5" s="98">
        <f t="shared" si="2"/>
        <v>7.3885375671063304E-3</v>
      </c>
      <c r="I5" s="98">
        <f t="shared" si="0"/>
        <v>0.89897698209718668</v>
      </c>
      <c r="J5" s="94">
        <f t="shared" si="1"/>
        <v>703</v>
      </c>
      <c r="K5" s="94">
        <f t="shared" si="3"/>
        <v>403</v>
      </c>
      <c r="L5" s="94">
        <f t="shared" si="4"/>
        <v>374.55067186029987</v>
      </c>
    </row>
    <row r="6" spans="1:12">
      <c r="A6" s="42" t="s">
        <v>178</v>
      </c>
      <c r="B6" s="85">
        <v>261</v>
      </c>
      <c r="C6" s="94">
        <v>235</v>
      </c>
      <c r="D6" s="23">
        <v>662</v>
      </c>
      <c r="E6" s="23">
        <v>177.19699580709599</v>
      </c>
      <c r="F6" s="23">
        <v>187.93825366072599</v>
      </c>
      <c r="G6" s="23">
        <v>574.620795932482</v>
      </c>
      <c r="H6" s="98">
        <f t="shared" si="2"/>
        <v>3.2937453666157515E-3</v>
      </c>
      <c r="I6" s="98">
        <f t="shared" si="0"/>
        <v>1.5363984674329503</v>
      </c>
      <c r="J6" s="94">
        <f t="shared" si="1"/>
        <v>401</v>
      </c>
      <c r="K6" s="94">
        <f t="shared" si="3"/>
        <v>427</v>
      </c>
      <c r="L6" s="94">
        <f t="shared" si="4"/>
        <v>386.68254227175601</v>
      </c>
    </row>
    <row r="7" spans="1:12">
      <c r="A7" s="42" t="s">
        <v>179</v>
      </c>
      <c r="B7" s="85">
        <v>445</v>
      </c>
      <c r="C7" s="94">
        <v>512</v>
      </c>
      <c r="D7" s="23">
        <v>794</v>
      </c>
      <c r="E7" s="23">
        <v>381.214026964526</v>
      </c>
      <c r="F7" s="23">
        <v>454.45399691479201</v>
      </c>
      <c r="G7" s="23">
        <v>680.18841431005103</v>
      </c>
      <c r="H7" s="98">
        <f t="shared" si="2"/>
        <v>3.9505042614696477E-3</v>
      </c>
      <c r="I7" s="98">
        <f t="shared" si="0"/>
        <v>0.78426966292134837</v>
      </c>
      <c r="J7" s="94">
        <f t="shared" si="1"/>
        <v>349</v>
      </c>
      <c r="K7" s="94">
        <f t="shared" si="3"/>
        <v>282</v>
      </c>
      <c r="L7" s="94">
        <f t="shared" si="4"/>
        <v>225.73441739525902</v>
      </c>
    </row>
    <row r="8" spans="1:12">
      <c r="A8" s="42" t="s">
        <v>180</v>
      </c>
      <c r="B8" s="85">
        <v>345</v>
      </c>
      <c r="C8" s="94">
        <v>406</v>
      </c>
      <c r="D8" s="23">
        <v>534</v>
      </c>
      <c r="E8" s="23">
        <v>260.709542576915</v>
      </c>
      <c r="F8" s="23">
        <v>322.34250937152501</v>
      </c>
      <c r="G8" s="23">
        <v>403.53542369203001</v>
      </c>
      <c r="H8" s="98">
        <f t="shared" si="2"/>
        <v>2.6568882564543977E-3</v>
      </c>
      <c r="I8" s="98">
        <f t="shared" si="0"/>
        <v>0.54782608695652169</v>
      </c>
      <c r="J8" s="94">
        <f t="shared" si="1"/>
        <v>189</v>
      </c>
      <c r="K8" s="94">
        <f t="shared" si="3"/>
        <v>128</v>
      </c>
      <c r="L8" s="94">
        <f t="shared" si="4"/>
        <v>81.192914320504997</v>
      </c>
    </row>
    <row r="9" spans="1:12">
      <c r="A9" s="42" t="s">
        <v>181</v>
      </c>
      <c r="B9" s="85">
        <v>9401</v>
      </c>
      <c r="C9" s="94">
        <v>11706</v>
      </c>
      <c r="D9" s="23">
        <v>15744</v>
      </c>
      <c r="E9" s="23">
        <v>9124.85705075847</v>
      </c>
      <c r="F9" s="23">
        <v>12191.840592544901</v>
      </c>
      <c r="G9" s="23">
        <v>15284.256245554699</v>
      </c>
      <c r="H9" s="98">
        <f t="shared" si="2"/>
        <v>7.8333424549846514E-2</v>
      </c>
      <c r="I9" s="98">
        <f t="shared" si="0"/>
        <v>0.67471545580257419</v>
      </c>
      <c r="J9" s="94">
        <f t="shared" si="1"/>
        <v>6343</v>
      </c>
      <c r="K9" s="94">
        <f t="shared" si="3"/>
        <v>4038</v>
      </c>
      <c r="L9" s="94">
        <f t="shared" si="4"/>
        <v>3092.4156530097989</v>
      </c>
    </row>
    <row r="10" spans="1:12">
      <c r="A10" s="42" t="s">
        <v>182</v>
      </c>
      <c r="B10" s="85">
        <v>4018</v>
      </c>
      <c r="C10" s="94">
        <v>5107</v>
      </c>
      <c r="D10" s="23">
        <v>5831</v>
      </c>
      <c r="E10" s="23">
        <v>5938.0936755611301</v>
      </c>
      <c r="F10" s="23">
        <v>7882.0519972522998</v>
      </c>
      <c r="G10" s="23">
        <v>8421.0305406366097</v>
      </c>
      <c r="H10" s="98">
        <f t="shared" si="2"/>
        <v>2.9011826635553545E-2</v>
      </c>
      <c r="I10" s="98">
        <f t="shared" si="0"/>
        <v>0.45121951219512196</v>
      </c>
      <c r="J10" s="94">
        <f t="shared" si="1"/>
        <v>1813</v>
      </c>
      <c r="K10" s="94">
        <f t="shared" si="3"/>
        <v>724</v>
      </c>
      <c r="L10" s="94">
        <f t="shared" si="4"/>
        <v>538.97854338430989</v>
      </c>
    </row>
    <row r="11" spans="1:12">
      <c r="A11" s="42" t="s">
        <v>183</v>
      </c>
      <c r="B11" s="85">
        <v>166</v>
      </c>
      <c r="C11" s="94">
        <v>171</v>
      </c>
      <c r="D11" s="23">
        <v>315</v>
      </c>
      <c r="E11" s="23">
        <v>148.175656102555</v>
      </c>
      <c r="F11" s="23">
        <v>160.46307094787301</v>
      </c>
      <c r="G11" s="23">
        <v>297.59554523257202</v>
      </c>
      <c r="H11" s="98">
        <f t="shared" si="2"/>
        <v>1.5672655445377064E-3</v>
      </c>
      <c r="I11" s="98">
        <f t="shared" si="0"/>
        <v>0.89759036144578308</v>
      </c>
      <c r="J11" s="94">
        <f t="shared" si="1"/>
        <v>149</v>
      </c>
      <c r="K11" s="94">
        <f t="shared" si="3"/>
        <v>144</v>
      </c>
      <c r="L11" s="94">
        <f t="shared" si="4"/>
        <v>137.13247428469901</v>
      </c>
    </row>
    <row r="12" spans="1:12">
      <c r="A12" s="42" t="s">
        <v>184</v>
      </c>
      <c r="B12" s="85">
        <v>372</v>
      </c>
      <c r="C12" s="94">
        <v>311</v>
      </c>
      <c r="D12" s="23">
        <v>834</v>
      </c>
      <c r="E12" s="23">
        <v>299.69053131946799</v>
      </c>
      <c r="F12" s="23">
        <v>282.16985547210498</v>
      </c>
      <c r="G12" s="23">
        <v>671.68555211789499</v>
      </c>
      <c r="H12" s="98">
        <f t="shared" si="2"/>
        <v>4.1495221083950699E-3</v>
      </c>
      <c r="I12" s="98">
        <f t="shared" si="0"/>
        <v>1.2419354838709677</v>
      </c>
      <c r="J12" s="94">
        <f t="shared" si="1"/>
        <v>462</v>
      </c>
      <c r="K12" s="94">
        <f t="shared" si="3"/>
        <v>523</v>
      </c>
      <c r="L12" s="94">
        <f t="shared" si="4"/>
        <v>389.51569664579</v>
      </c>
    </row>
    <row r="13" spans="1:12">
      <c r="A13" s="42" t="s">
        <v>185</v>
      </c>
      <c r="B13" s="85">
        <v>1428</v>
      </c>
      <c r="C13" s="94">
        <v>1730</v>
      </c>
      <c r="D13" s="23">
        <v>2306</v>
      </c>
      <c r="E13" s="23">
        <v>1466.6500100692699</v>
      </c>
      <c r="F13" s="23">
        <v>2046.8468907090601</v>
      </c>
      <c r="G13" s="23">
        <v>2367.9533869851898</v>
      </c>
      <c r="H13" s="98">
        <f t="shared" si="2"/>
        <v>1.1473378875250639E-2</v>
      </c>
      <c r="I13" s="98">
        <f t="shared" si="0"/>
        <v>0.61484593837535018</v>
      </c>
      <c r="J13" s="94">
        <f t="shared" si="1"/>
        <v>878</v>
      </c>
      <c r="K13" s="94">
        <f t="shared" si="3"/>
        <v>576</v>
      </c>
      <c r="L13" s="94">
        <f t="shared" si="4"/>
        <v>321.10649627612975</v>
      </c>
    </row>
    <row r="14" spans="1:12">
      <c r="A14" s="42" t="s">
        <v>186</v>
      </c>
      <c r="B14" s="85">
        <v>1131</v>
      </c>
      <c r="C14" s="94">
        <v>1877</v>
      </c>
      <c r="D14" s="23">
        <v>2061</v>
      </c>
      <c r="E14" s="23">
        <v>1165.79707325753</v>
      </c>
      <c r="F14" s="23">
        <v>1945.0940827499801</v>
      </c>
      <c r="G14" s="23">
        <v>2207.0717757336902</v>
      </c>
      <c r="H14" s="98">
        <f t="shared" si="2"/>
        <v>1.0254394562832421E-2</v>
      </c>
      <c r="I14" s="98">
        <f t="shared" si="0"/>
        <v>0.82228116710875332</v>
      </c>
      <c r="J14" s="94">
        <f t="shared" si="1"/>
        <v>930</v>
      </c>
      <c r="K14" s="94">
        <f t="shared" si="3"/>
        <v>184</v>
      </c>
      <c r="L14" s="94">
        <f t="shared" si="4"/>
        <v>261.97769298371009</v>
      </c>
    </row>
    <row r="15" spans="1:12">
      <c r="A15" s="42" t="s">
        <v>187</v>
      </c>
      <c r="B15" s="85">
        <v>290</v>
      </c>
      <c r="C15" s="94">
        <v>446</v>
      </c>
      <c r="D15" s="23">
        <v>445</v>
      </c>
      <c r="E15" s="23">
        <v>302.263214000277</v>
      </c>
      <c r="F15" s="23">
        <v>412.48744721747897</v>
      </c>
      <c r="G15" s="23">
        <v>463.63492665957398</v>
      </c>
      <c r="H15" s="98">
        <f t="shared" si="2"/>
        <v>2.2140735470453313E-3</v>
      </c>
      <c r="I15" s="98">
        <f t="shared" si="0"/>
        <v>0.53448275862068961</v>
      </c>
      <c r="J15" s="94">
        <f t="shared" si="1"/>
        <v>155</v>
      </c>
      <c r="K15" s="94">
        <f t="shared" si="3"/>
        <v>-1</v>
      </c>
      <c r="L15" s="94">
        <f t="shared" si="4"/>
        <v>51.147479442095005</v>
      </c>
    </row>
    <row r="16" spans="1:12">
      <c r="A16" s="42" t="s">
        <v>188</v>
      </c>
      <c r="B16" s="85">
        <v>460</v>
      </c>
      <c r="C16" s="94">
        <v>457</v>
      </c>
      <c r="D16" s="23">
        <v>848</v>
      </c>
      <c r="E16" s="23">
        <v>424.45548662098099</v>
      </c>
      <c r="F16" s="23">
        <v>525.36233654253999</v>
      </c>
      <c r="G16" s="23">
        <v>691.60177785887004</v>
      </c>
      <c r="H16" s="98">
        <f t="shared" si="2"/>
        <v>4.2191783548189681E-3</v>
      </c>
      <c r="I16" s="98">
        <f t="shared" si="0"/>
        <v>0.84347826086956523</v>
      </c>
      <c r="J16" s="94">
        <f t="shared" si="1"/>
        <v>388</v>
      </c>
      <c r="K16" s="94">
        <f t="shared" si="3"/>
        <v>391</v>
      </c>
      <c r="L16" s="94">
        <f t="shared" si="4"/>
        <v>166.23944131633004</v>
      </c>
    </row>
    <row r="17" spans="1:12">
      <c r="A17" s="42" t="s">
        <v>189</v>
      </c>
      <c r="B17" s="85">
        <v>76</v>
      </c>
      <c r="C17" s="94">
        <v>73</v>
      </c>
      <c r="D17" s="23">
        <v>330</v>
      </c>
      <c r="E17" s="23">
        <v>47.629295081751501</v>
      </c>
      <c r="F17" s="23">
        <v>63.692565355642998</v>
      </c>
      <c r="G17" s="23">
        <v>206.81128185930001</v>
      </c>
      <c r="H17" s="98">
        <f t="shared" si="2"/>
        <v>1.64189723713474E-3</v>
      </c>
      <c r="I17" s="98">
        <f t="shared" si="0"/>
        <v>3.3421052631578947</v>
      </c>
      <c r="J17" s="94">
        <f t="shared" si="1"/>
        <v>254</v>
      </c>
      <c r="K17" s="94">
        <f t="shared" si="3"/>
        <v>257</v>
      </c>
      <c r="L17" s="94">
        <f t="shared" si="4"/>
        <v>143.11871650365703</v>
      </c>
    </row>
    <row r="18" spans="1:12">
      <c r="A18" s="42" t="s">
        <v>190</v>
      </c>
      <c r="B18" s="85">
        <v>392</v>
      </c>
      <c r="C18" s="94">
        <v>658</v>
      </c>
      <c r="D18" s="23">
        <v>674</v>
      </c>
      <c r="E18" s="23">
        <v>422.84171792115501</v>
      </c>
      <c r="F18" s="23">
        <v>657.41560585989498</v>
      </c>
      <c r="G18" s="23">
        <v>730.59270721651603</v>
      </c>
      <c r="H18" s="98">
        <f t="shared" si="2"/>
        <v>3.3534507206933782E-3</v>
      </c>
      <c r="I18" s="98">
        <f t="shared" si="0"/>
        <v>0.71938775510204078</v>
      </c>
      <c r="J18" s="94">
        <f t="shared" si="1"/>
        <v>282</v>
      </c>
      <c r="K18" s="94">
        <f t="shared" si="3"/>
        <v>16</v>
      </c>
      <c r="L18" s="94">
        <f t="shared" si="4"/>
        <v>73.177101356621051</v>
      </c>
    </row>
    <row r="19" spans="1:12">
      <c r="A19" s="42" t="s">
        <v>191</v>
      </c>
      <c r="B19" s="85">
        <v>194</v>
      </c>
      <c r="C19" s="94">
        <v>225</v>
      </c>
      <c r="D19" s="23">
        <v>354</v>
      </c>
      <c r="E19" s="23">
        <v>235.934698099549</v>
      </c>
      <c r="F19" s="23">
        <v>302.99950676595603</v>
      </c>
      <c r="G19" s="23">
        <v>418.55375552414699</v>
      </c>
      <c r="H19" s="98">
        <f t="shared" si="2"/>
        <v>1.7613079452899938E-3</v>
      </c>
      <c r="I19" s="98">
        <f t="shared" si="0"/>
        <v>0.82474226804123707</v>
      </c>
      <c r="J19" s="94">
        <f t="shared" si="1"/>
        <v>160</v>
      </c>
      <c r="K19" s="94">
        <f t="shared" si="3"/>
        <v>129</v>
      </c>
      <c r="L19" s="94">
        <f t="shared" si="4"/>
        <v>115.55424875819097</v>
      </c>
    </row>
    <row r="20" spans="1:12">
      <c r="A20" s="42" t="s">
        <v>192</v>
      </c>
      <c r="B20" s="85">
        <v>198</v>
      </c>
      <c r="C20" s="94">
        <v>193</v>
      </c>
      <c r="D20" s="23">
        <v>426</v>
      </c>
      <c r="E20" s="23">
        <v>178.500634923289</v>
      </c>
      <c r="F20" s="23">
        <v>183.56971072984399</v>
      </c>
      <c r="G20" s="23">
        <v>382.02929890646601</v>
      </c>
      <c r="H20" s="98">
        <f t="shared" si="2"/>
        <v>2.1195400697557555E-3</v>
      </c>
      <c r="I20" s="98">
        <f t="shared" si="0"/>
        <v>1.1515151515151516</v>
      </c>
      <c r="J20" s="94">
        <f t="shared" si="1"/>
        <v>228</v>
      </c>
      <c r="K20" s="94">
        <f t="shared" si="3"/>
        <v>233</v>
      </c>
      <c r="L20" s="94">
        <f t="shared" si="4"/>
        <v>198.45958817662202</v>
      </c>
    </row>
    <row r="21" spans="1:12">
      <c r="A21" s="42" t="s">
        <v>193</v>
      </c>
      <c r="B21" s="85">
        <v>439</v>
      </c>
      <c r="C21" s="94">
        <v>606</v>
      </c>
      <c r="D21" s="23">
        <v>845</v>
      </c>
      <c r="E21" s="23">
        <v>441.43340845236298</v>
      </c>
      <c r="F21" s="23">
        <v>634.35013358297499</v>
      </c>
      <c r="G21" s="23">
        <v>826.47454158999506</v>
      </c>
      <c r="H21" s="98">
        <f t="shared" si="2"/>
        <v>4.2042520162995619E-3</v>
      </c>
      <c r="I21" s="98">
        <f t="shared" si="0"/>
        <v>0.9248291571753986</v>
      </c>
      <c r="J21" s="94">
        <f t="shared" si="1"/>
        <v>406</v>
      </c>
      <c r="K21" s="94">
        <f t="shared" si="3"/>
        <v>239</v>
      </c>
      <c r="L21" s="94">
        <f t="shared" si="4"/>
        <v>192.12440800702007</v>
      </c>
    </row>
    <row r="22" spans="1:12">
      <c r="A22" s="42" t="s">
        <v>194</v>
      </c>
      <c r="B22" s="85">
        <v>261</v>
      </c>
      <c r="C22" s="94">
        <v>419</v>
      </c>
      <c r="D22" s="23">
        <v>590</v>
      </c>
      <c r="E22" s="23">
        <v>258.79423947402603</v>
      </c>
      <c r="F22" s="23">
        <v>425.90690341220397</v>
      </c>
      <c r="G22" s="23">
        <v>584.22567425929697</v>
      </c>
      <c r="H22" s="98">
        <f t="shared" si="2"/>
        <v>2.93551324214999E-3</v>
      </c>
      <c r="I22" s="98">
        <f t="shared" si="0"/>
        <v>1.2605363984674329</v>
      </c>
      <c r="J22" s="94">
        <f t="shared" si="1"/>
        <v>329</v>
      </c>
      <c r="K22" s="94">
        <f t="shared" si="3"/>
        <v>171</v>
      </c>
      <c r="L22" s="94">
        <f t="shared" si="4"/>
        <v>158.31877084709299</v>
      </c>
    </row>
    <row r="23" spans="1:12">
      <c r="A23" s="42" t="s">
        <v>195</v>
      </c>
      <c r="B23" s="85">
        <v>6091</v>
      </c>
      <c r="C23" s="94">
        <v>7484</v>
      </c>
      <c r="D23" s="23">
        <v>9572</v>
      </c>
      <c r="E23" s="23">
        <v>5757.2843277003103</v>
      </c>
      <c r="F23" s="23">
        <v>8310.0299232164107</v>
      </c>
      <c r="G23" s="23">
        <v>8821.3697830243309</v>
      </c>
      <c r="H23" s="98">
        <f t="shared" si="2"/>
        <v>4.7624970769253733E-2</v>
      </c>
      <c r="I23" s="98">
        <f t="shared" si="0"/>
        <v>0.57149893285174846</v>
      </c>
      <c r="J23" s="94">
        <f t="shared" si="1"/>
        <v>3481</v>
      </c>
      <c r="K23" s="94">
        <f t="shared" si="3"/>
        <v>2088</v>
      </c>
      <c r="L23" s="94">
        <f t="shared" si="4"/>
        <v>511.33985980792022</v>
      </c>
    </row>
    <row r="24" spans="1:12">
      <c r="A24" s="42" t="s">
        <v>196</v>
      </c>
      <c r="B24" s="85">
        <v>717</v>
      </c>
      <c r="C24" s="94">
        <v>913</v>
      </c>
      <c r="D24" s="23">
        <v>1252</v>
      </c>
      <c r="E24" s="23">
        <v>694.85347363574704</v>
      </c>
      <c r="F24" s="23">
        <v>980.52670334335505</v>
      </c>
      <c r="G24" s="23">
        <v>1203.4917619744799</v>
      </c>
      <c r="H24" s="98">
        <f t="shared" si="2"/>
        <v>6.2292586087657415E-3</v>
      </c>
      <c r="I24" s="98">
        <f t="shared" si="0"/>
        <v>0.74616457461645747</v>
      </c>
      <c r="J24" s="94">
        <f t="shared" si="1"/>
        <v>535</v>
      </c>
      <c r="K24" s="94">
        <f t="shared" si="3"/>
        <v>339</v>
      </c>
      <c r="L24" s="94">
        <f t="shared" si="4"/>
        <v>222.96505863112486</v>
      </c>
    </row>
    <row r="25" spans="1:12">
      <c r="A25" s="42" t="s">
        <v>197</v>
      </c>
      <c r="B25" s="85">
        <v>214</v>
      </c>
      <c r="C25" s="94">
        <v>283</v>
      </c>
      <c r="D25" s="23">
        <v>429</v>
      </c>
      <c r="E25" s="23">
        <v>188.25541887227001</v>
      </c>
      <c r="F25" s="23">
        <v>288.96993999428298</v>
      </c>
      <c r="G25" s="23">
        <v>378.61707510823999</v>
      </c>
      <c r="H25" s="98">
        <f t="shared" si="2"/>
        <v>2.1344664082751622E-3</v>
      </c>
      <c r="I25" s="98">
        <f t="shared" si="0"/>
        <v>1.0046728971962617</v>
      </c>
      <c r="J25" s="94">
        <f t="shared" si="1"/>
        <v>215</v>
      </c>
      <c r="K25" s="94">
        <f t="shared" si="3"/>
        <v>146</v>
      </c>
      <c r="L25" s="94">
        <f t="shared" si="4"/>
        <v>89.647135113957006</v>
      </c>
    </row>
    <row r="26" spans="1:12">
      <c r="A26" s="42" t="s">
        <v>198</v>
      </c>
      <c r="B26" s="85">
        <v>618</v>
      </c>
      <c r="C26" s="94">
        <v>670</v>
      </c>
      <c r="D26" s="23">
        <v>1205</v>
      </c>
      <c r="E26" s="23">
        <v>593.88746156195498</v>
      </c>
      <c r="F26" s="23">
        <v>734.86277946882001</v>
      </c>
      <c r="G26" s="23">
        <v>1151.77159969077</v>
      </c>
      <c r="H26" s="98">
        <f t="shared" si="2"/>
        <v>5.9954126386283692E-3</v>
      </c>
      <c r="I26" s="98">
        <f t="shared" si="0"/>
        <v>0.94983818770226536</v>
      </c>
      <c r="J26" s="94">
        <f t="shared" si="1"/>
        <v>587</v>
      </c>
      <c r="K26" s="94">
        <f t="shared" si="3"/>
        <v>535</v>
      </c>
      <c r="L26" s="94">
        <f t="shared" si="4"/>
        <v>416.90882022195001</v>
      </c>
    </row>
    <row r="27" spans="1:12">
      <c r="A27" s="42" t="s">
        <v>199</v>
      </c>
      <c r="B27" s="85">
        <v>1691</v>
      </c>
      <c r="C27" s="94">
        <v>2006</v>
      </c>
      <c r="D27" s="23">
        <v>2700</v>
      </c>
      <c r="E27" s="23">
        <v>1623.0379801000199</v>
      </c>
      <c r="F27" s="23">
        <v>2262.3632024275898</v>
      </c>
      <c r="G27" s="23">
        <v>2593.8099158310001</v>
      </c>
      <c r="H27" s="98">
        <f t="shared" si="2"/>
        <v>1.3433704667466056E-2</v>
      </c>
      <c r="I27" s="98">
        <f t="shared" si="0"/>
        <v>0.59668835008870491</v>
      </c>
      <c r="J27" s="94">
        <f t="shared" si="1"/>
        <v>1009</v>
      </c>
      <c r="K27" s="94">
        <f t="shared" si="3"/>
        <v>694</v>
      </c>
      <c r="L27" s="94">
        <f t="shared" si="4"/>
        <v>331.44671340341029</v>
      </c>
    </row>
    <row r="28" spans="1:12">
      <c r="A28" s="42" t="s">
        <v>112</v>
      </c>
      <c r="B28" s="85">
        <v>1063</v>
      </c>
      <c r="C28" s="94">
        <v>1372</v>
      </c>
      <c r="D28" s="23">
        <v>2132</v>
      </c>
      <c r="E28" s="23">
        <v>994.00598878295796</v>
      </c>
      <c r="F28" s="23">
        <v>1349.9472006742701</v>
      </c>
      <c r="G28" s="23">
        <v>1990.29511873296</v>
      </c>
      <c r="H28" s="98">
        <f t="shared" si="2"/>
        <v>1.0607651241125048E-2</v>
      </c>
      <c r="I28" s="98">
        <f t="shared" si="0"/>
        <v>1.0056444026340545</v>
      </c>
      <c r="J28" s="94">
        <f t="shared" si="1"/>
        <v>1069</v>
      </c>
      <c r="K28" s="94">
        <f t="shared" si="3"/>
        <v>760</v>
      </c>
      <c r="L28" s="94">
        <f t="shared" si="4"/>
        <v>640.34791805868986</v>
      </c>
    </row>
    <row r="29" spans="1:12">
      <c r="A29" s="42" t="s">
        <v>200</v>
      </c>
      <c r="B29" s="85">
        <v>692</v>
      </c>
      <c r="C29" s="94">
        <v>1227</v>
      </c>
      <c r="D29" s="23">
        <v>1169</v>
      </c>
      <c r="E29" s="23">
        <v>664.28870765288195</v>
      </c>
      <c r="F29" s="23">
        <v>1120.69071525403</v>
      </c>
      <c r="G29" s="23">
        <v>1122.1514218608399</v>
      </c>
      <c r="H29" s="98">
        <f t="shared" si="2"/>
        <v>5.8162965763954881E-3</v>
      </c>
      <c r="I29" s="98">
        <f t="shared" si="0"/>
        <v>0.68930635838150289</v>
      </c>
      <c r="J29" s="94">
        <f t="shared" si="1"/>
        <v>477</v>
      </c>
      <c r="K29" s="94">
        <f t="shared" si="3"/>
        <v>-58</v>
      </c>
      <c r="L29" s="94">
        <f t="shared" si="4"/>
        <v>1.4607066068099357</v>
      </c>
    </row>
    <row r="30" spans="1:12">
      <c r="A30" s="42" t="s">
        <v>201</v>
      </c>
      <c r="B30" s="85">
        <v>487</v>
      </c>
      <c r="C30" s="94">
        <v>607</v>
      </c>
      <c r="D30" s="23">
        <v>855</v>
      </c>
      <c r="E30" s="23">
        <v>472.97163991226898</v>
      </c>
      <c r="F30" s="23">
        <v>646.79240665417001</v>
      </c>
      <c r="G30" s="23">
        <v>771.05702771239203</v>
      </c>
      <c r="H30" s="98">
        <f t="shared" si="2"/>
        <v>4.2540064780309172E-3</v>
      </c>
      <c r="I30" s="98">
        <f t="shared" si="0"/>
        <v>0.75564681724845995</v>
      </c>
      <c r="J30" s="94">
        <f t="shared" si="1"/>
        <v>368</v>
      </c>
      <c r="K30" s="94">
        <f t="shared" si="3"/>
        <v>248</v>
      </c>
      <c r="L30" s="94">
        <f t="shared" si="4"/>
        <v>124.26462105822202</v>
      </c>
    </row>
    <row r="31" spans="1:12">
      <c r="A31" s="42" t="s">
        <v>202</v>
      </c>
      <c r="B31" s="85">
        <v>731</v>
      </c>
      <c r="C31" s="94">
        <v>694</v>
      </c>
      <c r="D31" s="23">
        <v>1075</v>
      </c>
      <c r="E31" s="23">
        <v>716.73120047331201</v>
      </c>
      <c r="F31" s="23">
        <v>885.82964084487003</v>
      </c>
      <c r="G31" s="23">
        <v>1017.55852061624</v>
      </c>
      <c r="H31" s="98">
        <f t="shared" si="2"/>
        <v>5.3486046361207445E-3</v>
      </c>
      <c r="I31" s="98">
        <f t="shared" si="0"/>
        <v>0.47058823529411764</v>
      </c>
      <c r="J31" s="94">
        <f t="shared" si="1"/>
        <v>344</v>
      </c>
      <c r="K31" s="94">
        <f t="shared" si="3"/>
        <v>381</v>
      </c>
      <c r="L31" s="94">
        <f t="shared" si="4"/>
        <v>131.72887977136998</v>
      </c>
    </row>
    <row r="32" spans="1:12">
      <c r="A32" s="42" t="s">
        <v>203</v>
      </c>
      <c r="B32" s="85">
        <v>363</v>
      </c>
      <c r="C32" s="94">
        <v>355</v>
      </c>
      <c r="D32" s="23">
        <v>615</v>
      </c>
      <c r="E32" s="23">
        <v>341.82053641077601</v>
      </c>
      <c r="F32" s="23">
        <v>380.202208590792</v>
      </c>
      <c r="G32" s="23">
        <v>577.009073304347</v>
      </c>
      <c r="H32" s="98">
        <f t="shared" si="2"/>
        <v>3.0598993964783792E-3</v>
      </c>
      <c r="I32" s="98">
        <f t="shared" si="0"/>
        <v>0.69421487603305787</v>
      </c>
      <c r="J32" s="94">
        <f t="shared" si="1"/>
        <v>252</v>
      </c>
      <c r="K32" s="94">
        <f t="shared" si="3"/>
        <v>260</v>
      </c>
      <c r="L32" s="94">
        <f t="shared" si="4"/>
        <v>196.806864713555</v>
      </c>
    </row>
    <row r="33" spans="1:12">
      <c r="A33" s="42" t="s">
        <v>204</v>
      </c>
      <c r="B33" s="85">
        <v>1112</v>
      </c>
      <c r="C33" s="94">
        <v>1183</v>
      </c>
      <c r="D33" s="23">
        <v>1703</v>
      </c>
      <c r="E33" s="23">
        <v>803.40503219482105</v>
      </c>
      <c r="F33" s="23">
        <v>1204.0031092935201</v>
      </c>
      <c r="G33" s="23">
        <v>1239.5155455798899</v>
      </c>
      <c r="H33" s="98">
        <f t="shared" si="2"/>
        <v>8.4731848328498862E-3</v>
      </c>
      <c r="I33" s="98">
        <f t="shared" si="0"/>
        <v>0.53147482014388492</v>
      </c>
      <c r="J33" s="94">
        <f t="shared" si="1"/>
        <v>591</v>
      </c>
      <c r="K33" s="94">
        <f t="shared" si="3"/>
        <v>520</v>
      </c>
      <c r="L33" s="94">
        <f t="shared" si="4"/>
        <v>35.512436286369848</v>
      </c>
    </row>
    <row r="34" spans="1:12">
      <c r="A34" s="42" t="s">
        <v>205</v>
      </c>
      <c r="B34" s="85">
        <v>1519</v>
      </c>
      <c r="C34" s="94">
        <v>1510</v>
      </c>
      <c r="D34" s="23">
        <v>2161</v>
      </c>
      <c r="E34" s="23">
        <v>1533.6919631324199</v>
      </c>
      <c r="F34" s="23">
        <v>1698.5506841107599</v>
      </c>
      <c r="G34" s="23">
        <v>2181.69637405293</v>
      </c>
      <c r="H34" s="98">
        <f t="shared" si="2"/>
        <v>1.075193918014598E-2</v>
      </c>
      <c r="I34" s="98">
        <f t="shared" si="0"/>
        <v>0.42264647794601712</v>
      </c>
      <c r="J34" s="94">
        <f t="shared" si="1"/>
        <v>642</v>
      </c>
      <c r="K34" s="94">
        <f t="shared" si="3"/>
        <v>651</v>
      </c>
      <c r="L34" s="94">
        <f t="shared" si="4"/>
        <v>483.14568994217007</v>
      </c>
    </row>
    <row r="35" spans="1:12">
      <c r="A35" s="42" t="s">
        <v>206</v>
      </c>
      <c r="B35" s="85">
        <v>3374</v>
      </c>
      <c r="C35" s="94">
        <v>2977</v>
      </c>
      <c r="D35" s="23">
        <v>4496</v>
      </c>
      <c r="E35" s="23">
        <v>2872.6429512227501</v>
      </c>
      <c r="F35" s="23">
        <v>3480.5672291343199</v>
      </c>
      <c r="G35" s="23">
        <v>3751.6650393463801</v>
      </c>
      <c r="H35" s="98">
        <f t="shared" si="2"/>
        <v>2.2369605994417549E-2</v>
      </c>
      <c r="I35" s="98">
        <f t="shared" si="0"/>
        <v>0.33254297569650265</v>
      </c>
      <c r="J35" s="94">
        <f t="shared" si="1"/>
        <v>1122</v>
      </c>
      <c r="K35" s="94">
        <f t="shared" si="3"/>
        <v>1519</v>
      </c>
      <c r="L35" s="94">
        <f t="shared" si="4"/>
        <v>271.09781021206027</v>
      </c>
    </row>
    <row r="36" spans="1:12">
      <c r="A36" s="42" t="s">
        <v>207</v>
      </c>
      <c r="B36" s="85">
        <v>558</v>
      </c>
      <c r="C36" s="94">
        <v>620</v>
      </c>
      <c r="D36" s="23">
        <v>1064</v>
      </c>
      <c r="E36" s="23">
        <v>368.300272200839</v>
      </c>
      <c r="F36" s="23">
        <v>490.90948581621001</v>
      </c>
      <c r="G36" s="23">
        <v>693.17496971522701</v>
      </c>
      <c r="H36" s="98">
        <f t="shared" si="2"/>
        <v>5.2938747282162526E-3</v>
      </c>
      <c r="I36" s="98">
        <f t="shared" si="0"/>
        <v>0.90681003584229392</v>
      </c>
      <c r="J36" s="94">
        <f t="shared" si="1"/>
        <v>506</v>
      </c>
      <c r="K36" s="94">
        <f t="shared" si="3"/>
        <v>444</v>
      </c>
      <c r="L36" s="94">
        <f t="shared" si="4"/>
        <v>202.265483899017</v>
      </c>
    </row>
    <row r="37" spans="1:12">
      <c r="A37" s="42" t="s">
        <v>208</v>
      </c>
      <c r="B37" s="85">
        <v>175</v>
      </c>
      <c r="C37" s="94">
        <v>180</v>
      </c>
      <c r="D37" s="23">
        <v>382</v>
      </c>
      <c r="E37" s="23">
        <v>167.99309953224</v>
      </c>
      <c r="F37" s="23">
        <v>175.57733010196301</v>
      </c>
      <c r="G37" s="23">
        <v>293.14169852052402</v>
      </c>
      <c r="H37" s="98">
        <f t="shared" si="2"/>
        <v>1.9006204381377899E-3</v>
      </c>
      <c r="I37" s="98">
        <f t="shared" si="0"/>
        <v>1.1828571428571428</v>
      </c>
      <c r="J37" s="94">
        <f t="shared" si="1"/>
        <v>207</v>
      </c>
      <c r="K37" s="94">
        <f t="shared" si="3"/>
        <v>202</v>
      </c>
      <c r="L37" s="94">
        <f t="shared" si="4"/>
        <v>117.564368418561</v>
      </c>
    </row>
    <row r="38" spans="1:12">
      <c r="A38" s="42" t="s">
        <v>209</v>
      </c>
      <c r="B38" s="85">
        <v>95</v>
      </c>
      <c r="C38" s="94">
        <v>136</v>
      </c>
      <c r="D38" s="23">
        <v>169</v>
      </c>
      <c r="E38" s="23">
        <v>103.084461662785</v>
      </c>
      <c r="F38" s="23">
        <v>124.44094098460801</v>
      </c>
      <c r="G38" s="23">
        <v>180.55200849544201</v>
      </c>
      <c r="H38" s="98">
        <f t="shared" si="2"/>
        <v>8.4085040325991231E-4</v>
      </c>
      <c r="I38" s="98">
        <f t="shared" si="0"/>
        <v>0.77894736842105261</v>
      </c>
      <c r="J38" s="94">
        <f t="shared" si="1"/>
        <v>74</v>
      </c>
      <c r="K38" s="94">
        <f t="shared" si="3"/>
        <v>33</v>
      </c>
      <c r="L38" s="94">
        <f t="shared" si="4"/>
        <v>56.111067510834005</v>
      </c>
    </row>
    <row r="39" spans="1:12">
      <c r="A39" s="42" t="s">
        <v>210</v>
      </c>
      <c r="B39" s="85">
        <v>1488</v>
      </c>
      <c r="C39" s="94">
        <v>1592</v>
      </c>
      <c r="D39" s="23">
        <v>2179</v>
      </c>
      <c r="E39" s="23">
        <v>1321.43735810578</v>
      </c>
      <c r="F39" s="23">
        <v>1616.9636776073501</v>
      </c>
      <c r="G39" s="23">
        <v>1930.4688450906301</v>
      </c>
      <c r="H39" s="98">
        <f t="shared" si="2"/>
        <v>1.0841497211262419E-2</v>
      </c>
      <c r="I39" s="98">
        <f t="shared" si="0"/>
        <v>0.4643817204301075</v>
      </c>
      <c r="J39" s="94">
        <f t="shared" si="1"/>
        <v>691</v>
      </c>
      <c r="K39" s="94">
        <f t="shared" si="3"/>
        <v>587</v>
      </c>
      <c r="L39" s="94">
        <f t="shared" si="4"/>
        <v>313.50516748328005</v>
      </c>
    </row>
    <row r="40" spans="1:12">
      <c r="A40" s="42" t="s">
        <v>211</v>
      </c>
      <c r="B40" s="85">
        <v>157</v>
      </c>
      <c r="C40" s="94">
        <v>159</v>
      </c>
      <c r="D40" s="23">
        <v>260</v>
      </c>
      <c r="E40" s="23">
        <v>138.15151665307599</v>
      </c>
      <c r="F40" s="23">
        <v>186.275918154534</v>
      </c>
      <c r="G40" s="23">
        <v>239.05284463206101</v>
      </c>
      <c r="H40" s="98">
        <f t="shared" si="2"/>
        <v>1.2936160050152498E-3</v>
      </c>
      <c r="I40" s="98">
        <f t="shared" si="0"/>
        <v>0.6560509554140127</v>
      </c>
      <c r="J40" s="94">
        <f t="shared" si="1"/>
        <v>103</v>
      </c>
      <c r="K40" s="94">
        <f t="shared" si="3"/>
        <v>101</v>
      </c>
      <c r="L40" s="94">
        <f t="shared" si="4"/>
        <v>52.776926477527013</v>
      </c>
    </row>
    <row r="41" spans="1:12">
      <c r="A41" s="42" t="s">
        <v>212</v>
      </c>
      <c r="B41" s="85">
        <v>498</v>
      </c>
      <c r="C41" s="94">
        <v>591</v>
      </c>
      <c r="D41" s="23">
        <v>847</v>
      </c>
      <c r="E41" s="23">
        <v>476.87845278875602</v>
      </c>
      <c r="F41" s="23">
        <v>705.11710674832</v>
      </c>
      <c r="G41" s="23">
        <v>804.83471532812996</v>
      </c>
      <c r="H41" s="98">
        <f t="shared" si="2"/>
        <v>4.2142029086458324E-3</v>
      </c>
      <c r="I41" s="98">
        <f t="shared" si="0"/>
        <v>0.70080321285140568</v>
      </c>
      <c r="J41" s="94">
        <f t="shared" si="1"/>
        <v>349</v>
      </c>
      <c r="K41" s="94">
        <f t="shared" si="3"/>
        <v>256</v>
      </c>
      <c r="L41" s="94">
        <f t="shared" si="4"/>
        <v>99.717608579809962</v>
      </c>
    </row>
    <row r="42" spans="1:12">
      <c r="A42" s="42" t="s">
        <v>213</v>
      </c>
      <c r="B42" s="85">
        <v>35722</v>
      </c>
      <c r="C42" s="94">
        <v>38153</v>
      </c>
      <c r="D42" s="23">
        <v>51136</v>
      </c>
      <c r="E42" s="23">
        <v>32501.594081682098</v>
      </c>
      <c r="F42" s="23">
        <v>41158.420716174602</v>
      </c>
      <c r="G42" s="23">
        <v>44799.986009882399</v>
      </c>
      <c r="H42" s="98">
        <f t="shared" si="2"/>
        <v>0.25442441550946082</v>
      </c>
      <c r="I42" s="98">
        <f t="shared" si="0"/>
        <v>0.43149879626000781</v>
      </c>
      <c r="J42" s="94">
        <f t="shared" si="1"/>
        <v>15414</v>
      </c>
      <c r="K42" s="94">
        <f t="shared" si="3"/>
        <v>12983</v>
      </c>
      <c r="L42" s="94">
        <f t="shared" si="4"/>
        <v>3641.5652937077975</v>
      </c>
    </row>
    <row r="43" spans="1:12">
      <c r="A43" s="42" t="s">
        <v>214</v>
      </c>
      <c r="B43" s="85">
        <v>8483</v>
      </c>
      <c r="C43" s="94">
        <v>8850</v>
      </c>
      <c r="D43" s="23">
        <v>12595</v>
      </c>
      <c r="E43" s="23">
        <v>8297.7553210267197</v>
      </c>
      <c r="F43" s="23">
        <v>10232.2505343677</v>
      </c>
      <c r="G43" s="23">
        <v>12302.2318234779</v>
      </c>
      <c r="H43" s="98">
        <f t="shared" si="2"/>
        <v>6.2665744550642583E-2</v>
      </c>
      <c r="I43" s="98">
        <f t="shared" si="0"/>
        <v>0.48473417423081455</v>
      </c>
      <c r="J43" s="94">
        <f t="shared" si="1"/>
        <v>4112</v>
      </c>
      <c r="K43" s="94">
        <f t="shared" si="3"/>
        <v>3745</v>
      </c>
      <c r="L43" s="94">
        <f t="shared" si="4"/>
        <v>2069.9812891101992</v>
      </c>
    </row>
    <row r="44" spans="1:12">
      <c r="A44" s="42" t="s">
        <v>215</v>
      </c>
      <c r="B44" s="85">
        <v>1208</v>
      </c>
      <c r="C44" s="94">
        <v>1433</v>
      </c>
      <c r="D44" s="23">
        <v>2284</v>
      </c>
      <c r="E44" s="23">
        <v>1227.40504860329</v>
      </c>
      <c r="F44" s="23">
        <v>1649.4556774658599</v>
      </c>
      <c r="G44" s="23">
        <v>2294.6556407247899</v>
      </c>
      <c r="H44" s="98">
        <f t="shared" si="2"/>
        <v>1.1363919059441655E-2</v>
      </c>
      <c r="I44" s="98">
        <f t="shared" si="0"/>
        <v>0.89072847682119205</v>
      </c>
      <c r="J44" s="94">
        <f t="shared" si="1"/>
        <v>1076</v>
      </c>
      <c r="K44" s="94">
        <f t="shared" si="3"/>
        <v>851</v>
      </c>
      <c r="L44" s="94">
        <f t="shared" si="4"/>
        <v>645.19996325892998</v>
      </c>
    </row>
    <row r="45" spans="1:12">
      <c r="A45" s="42" t="s">
        <v>216</v>
      </c>
      <c r="B45" s="85">
        <v>321</v>
      </c>
      <c r="C45" s="94">
        <v>437</v>
      </c>
      <c r="D45" s="23">
        <v>538</v>
      </c>
      <c r="E45" s="23">
        <v>285.77522647817199</v>
      </c>
      <c r="F45" s="23">
        <v>410.75877261094598</v>
      </c>
      <c r="G45" s="23">
        <v>473.86302327701497</v>
      </c>
      <c r="H45" s="98">
        <f t="shared" si="2"/>
        <v>2.6767900411469397E-3</v>
      </c>
      <c r="I45" s="98">
        <f t="shared" si="0"/>
        <v>0.67601246105919</v>
      </c>
      <c r="J45" s="94">
        <f t="shared" si="1"/>
        <v>217</v>
      </c>
      <c r="K45" s="94">
        <f t="shared" si="3"/>
        <v>101</v>
      </c>
      <c r="L45" s="94">
        <f t="shared" si="4"/>
        <v>63.104250666068992</v>
      </c>
    </row>
    <row r="46" spans="1:12">
      <c r="A46" s="42" t="s">
        <v>217</v>
      </c>
      <c r="B46" s="85">
        <v>540</v>
      </c>
      <c r="C46" s="94">
        <v>505</v>
      </c>
      <c r="D46" s="23">
        <v>702</v>
      </c>
      <c r="E46" s="23">
        <v>482.86658391442199</v>
      </c>
      <c r="F46" s="23">
        <v>537.79887700768802</v>
      </c>
      <c r="G46" s="23">
        <v>578.82637654457801</v>
      </c>
      <c r="H46" s="98">
        <f t="shared" si="2"/>
        <v>3.4927632135411742E-3</v>
      </c>
      <c r="I46" s="98">
        <f t="shared" si="0"/>
        <v>0.3</v>
      </c>
      <c r="J46" s="94">
        <f t="shared" si="1"/>
        <v>162</v>
      </c>
      <c r="K46" s="94">
        <f t="shared" si="3"/>
        <v>197</v>
      </c>
      <c r="L46" s="94">
        <f t="shared" si="4"/>
        <v>41.027499536889991</v>
      </c>
    </row>
    <row r="47" spans="1:12">
      <c r="A47" s="42" t="s">
        <v>218</v>
      </c>
      <c r="B47" s="85">
        <v>324</v>
      </c>
      <c r="C47" s="94">
        <v>208</v>
      </c>
      <c r="D47" s="23">
        <v>788</v>
      </c>
      <c r="E47" s="23">
        <v>228.99857078613201</v>
      </c>
      <c r="F47" s="23">
        <v>207.37210252126101</v>
      </c>
      <c r="G47" s="23">
        <v>550.048006671385</v>
      </c>
      <c r="H47" s="98">
        <f t="shared" si="2"/>
        <v>3.9206515844308334E-3</v>
      </c>
      <c r="I47" s="98">
        <f t="shared" si="0"/>
        <v>1.4320987654320987</v>
      </c>
      <c r="J47" s="94">
        <f t="shared" si="1"/>
        <v>464</v>
      </c>
      <c r="K47" s="94">
        <f t="shared" si="3"/>
        <v>580</v>
      </c>
      <c r="L47" s="94">
        <f t="shared" si="4"/>
        <v>342.67590415012398</v>
      </c>
    </row>
    <row r="48" spans="1:12">
      <c r="A48" s="42" t="s">
        <v>219</v>
      </c>
      <c r="B48" s="85">
        <v>494</v>
      </c>
      <c r="C48" s="94">
        <v>579</v>
      </c>
      <c r="D48" s="23">
        <v>951</v>
      </c>
      <c r="E48" s="23">
        <v>438.96880913299998</v>
      </c>
      <c r="F48" s="23">
        <v>554.79042129297204</v>
      </c>
      <c r="G48" s="23">
        <v>835.775248796038</v>
      </c>
      <c r="H48" s="98">
        <f t="shared" si="2"/>
        <v>4.7316493106519331E-3</v>
      </c>
      <c r="I48" s="98">
        <f t="shared" si="0"/>
        <v>0.9251012145748988</v>
      </c>
      <c r="J48" s="94">
        <f t="shared" si="1"/>
        <v>457</v>
      </c>
      <c r="K48" s="94">
        <f t="shared" si="3"/>
        <v>372</v>
      </c>
      <c r="L48" s="94">
        <f t="shared" si="4"/>
        <v>280.98482750306596</v>
      </c>
    </row>
    <row r="49" spans="1:12">
      <c r="A49" s="42" t="s">
        <v>220</v>
      </c>
      <c r="B49" s="85">
        <v>2388</v>
      </c>
      <c r="C49" s="94">
        <v>2065</v>
      </c>
      <c r="D49" s="23">
        <v>3256</v>
      </c>
      <c r="E49" s="23">
        <v>2358.2382103916698</v>
      </c>
      <c r="F49" s="23">
        <v>2611.8947232457599</v>
      </c>
      <c r="G49" s="23">
        <v>3168.36720847999</v>
      </c>
      <c r="H49" s="98">
        <f t="shared" si="2"/>
        <v>1.6200052739729437E-2</v>
      </c>
      <c r="I49" s="98">
        <f t="shared" si="0"/>
        <v>0.36348408710217756</v>
      </c>
      <c r="J49" s="94">
        <f t="shared" si="1"/>
        <v>868</v>
      </c>
      <c r="K49" s="94">
        <f t="shared" si="3"/>
        <v>1191</v>
      </c>
      <c r="L49" s="94">
        <f t="shared" si="4"/>
        <v>556.47248523423013</v>
      </c>
    </row>
    <row r="50" spans="1:12">
      <c r="A50" s="42" t="s">
        <v>222</v>
      </c>
      <c r="B50" s="85">
        <v>107</v>
      </c>
      <c r="C50" s="94">
        <v>-1482</v>
      </c>
      <c r="D50" s="23">
        <v>2556</v>
      </c>
      <c r="E50" s="23">
        <v>119.84075496264001</v>
      </c>
      <c r="F50" s="23">
        <v>-1434.9290985208099</v>
      </c>
      <c r="G50" s="23">
        <v>2573.8272365206499</v>
      </c>
      <c r="H50" s="98">
        <f t="shared" si="2"/>
        <v>1.2717240418534533E-2</v>
      </c>
      <c r="I50" s="98">
        <f t="shared" si="0"/>
        <v>22.88785046728972</v>
      </c>
      <c r="J50" s="94">
        <f t="shared" si="1"/>
        <v>2449</v>
      </c>
      <c r="K50" s="94">
        <f t="shared" si="3"/>
        <v>4038</v>
      </c>
      <c r="L50" s="94">
        <f t="shared" si="4"/>
        <v>4008.7563350414598</v>
      </c>
    </row>
    <row r="51" spans="1:12">
      <c r="A51" s="42" t="s">
        <v>130</v>
      </c>
      <c r="B51" s="85">
        <v>453</v>
      </c>
      <c r="C51" s="94">
        <v>-1361</v>
      </c>
      <c r="D51" s="23">
        <v>3025</v>
      </c>
      <c r="E51" s="23">
        <v>377.82798154740198</v>
      </c>
      <c r="F51" s="23">
        <v>-1368.7858681510099</v>
      </c>
      <c r="G51" s="23">
        <v>2949.8413756365098</v>
      </c>
      <c r="H51" s="98">
        <f t="shared" si="2"/>
        <v>1.5050724673735118E-2</v>
      </c>
      <c r="I51" s="98">
        <f t="shared" si="0"/>
        <v>5.6777041942604853</v>
      </c>
      <c r="J51" s="94">
        <f t="shared" si="1"/>
        <v>2572</v>
      </c>
      <c r="K51" s="94">
        <f t="shared" si="3"/>
        <v>4386</v>
      </c>
      <c r="L51" s="94">
        <f t="shared" si="4"/>
        <v>4318.6272437875195</v>
      </c>
    </row>
    <row r="52" spans="1:12">
      <c r="A52" s="42" t="s">
        <v>223</v>
      </c>
      <c r="B52" s="85">
        <v>595</v>
      </c>
      <c r="C52" s="94">
        <v>3593</v>
      </c>
      <c r="D52" s="23">
        <v>-3027</v>
      </c>
      <c r="E52" s="23">
        <v>618.97183134539898</v>
      </c>
      <c r="F52" s="23">
        <v>3562.2044250531499</v>
      </c>
      <c r="G52" s="23">
        <v>-3001.8084197675598</v>
      </c>
      <c r="H52" s="98">
        <f t="shared" si="2"/>
        <v>-1.5060675566081389E-2</v>
      </c>
      <c r="I52" s="98">
        <f t="shared" si="0"/>
        <v>-6.087394957983193</v>
      </c>
      <c r="J52" s="94">
        <f t="shared" si="1"/>
        <v>-3622</v>
      </c>
      <c r="K52" s="94">
        <f t="shared" si="3"/>
        <v>-6620</v>
      </c>
      <c r="L52" s="94">
        <f t="shared" si="4"/>
        <v>-6564.0128448207097</v>
      </c>
    </row>
    <row r="53" spans="1:12">
      <c r="A53" s="42" t="s">
        <v>221</v>
      </c>
      <c r="B53" s="85">
        <v>214</v>
      </c>
      <c r="C53" s="94">
        <v>762</v>
      </c>
      <c r="D53" s="23">
        <v>-367</v>
      </c>
      <c r="E53" s="23">
        <v>212.73863734705</v>
      </c>
      <c r="F53" s="23">
        <v>757.56372338940002</v>
      </c>
      <c r="G53" s="23">
        <v>-366.29793216824498</v>
      </c>
      <c r="H53" s="98">
        <f t="shared" si="2"/>
        <v>-1.8259887455407563E-3</v>
      </c>
      <c r="I53" s="98">
        <f t="shared" si="0"/>
        <v>-2.7149532710280373</v>
      </c>
      <c r="J53" s="94">
        <f t="shared" si="1"/>
        <v>-581</v>
      </c>
      <c r="K53" s="94">
        <f t="shared" si="3"/>
        <v>-1129</v>
      </c>
      <c r="L53" s="94">
        <f t="shared" si="4"/>
        <v>-1123.861655557645</v>
      </c>
    </row>
    <row r="54" spans="1:12">
      <c r="A54" s="42" t="s">
        <v>224</v>
      </c>
      <c r="B54" s="85">
        <v>4132</v>
      </c>
      <c r="C54" s="94">
        <v>5187</v>
      </c>
      <c r="D54" s="23">
        <v>6311</v>
      </c>
      <c r="E54" s="23">
        <v>3899.1913483561402</v>
      </c>
      <c r="F54" s="23">
        <v>5836.5715256043304</v>
      </c>
      <c r="G54" s="23">
        <v>5864.6679626485502</v>
      </c>
      <c r="H54" s="98">
        <f t="shared" si="2"/>
        <v>3.1400040798658622E-2</v>
      </c>
      <c r="I54" s="98">
        <f t="shared" si="0"/>
        <v>0.52734753146176183</v>
      </c>
      <c r="J54" s="94">
        <f t="shared" si="1"/>
        <v>2179</v>
      </c>
      <c r="K54" s="94">
        <f t="shared" si="3"/>
        <v>1124</v>
      </c>
      <c r="L54" s="94">
        <f t="shared" si="4"/>
        <v>28.096437044219783</v>
      </c>
    </row>
    <row r="55" spans="1:12">
      <c r="A55" s="42" t="s">
        <v>225</v>
      </c>
      <c r="B55" s="85">
        <v>2373</v>
      </c>
      <c r="C55" s="94">
        <v>2884</v>
      </c>
      <c r="D55" s="23">
        <v>4530</v>
      </c>
      <c r="E55" s="23">
        <v>2059.0795881107701</v>
      </c>
      <c r="F55" s="23">
        <v>2911.48012102855</v>
      </c>
      <c r="G55" s="23">
        <v>3908.9314817244699</v>
      </c>
      <c r="H55" s="98">
        <f t="shared" si="2"/>
        <v>2.253877116430416E-2</v>
      </c>
      <c r="I55" s="98">
        <f t="shared" si="0"/>
        <v>0.90897597977243993</v>
      </c>
      <c r="J55" s="94">
        <f t="shared" si="1"/>
        <v>2157</v>
      </c>
      <c r="K55" s="94">
        <f t="shared" si="3"/>
        <v>1646</v>
      </c>
      <c r="L55" s="94">
        <f t="shared" si="4"/>
        <v>997.4513606959199</v>
      </c>
    </row>
    <row r="56" spans="1:12">
      <c r="A56" s="42" t="s">
        <v>226</v>
      </c>
      <c r="B56" s="85">
        <v>706</v>
      </c>
      <c r="C56" s="94">
        <v>816</v>
      </c>
      <c r="D56" s="23">
        <v>1212</v>
      </c>
      <c r="E56" s="23">
        <v>768.57816140980003</v>
      </c>
      <c r="F56" s="23">
        <v>906.61817635345994</v>
      </c>
      <c r="G56" s="23">
        <v>1314.28014848373</v>
      </c>
      <c r="H56" s="98">
        <f t="shared" si="2"/>
        <v>6.0302407618403183E-3</v>
      </c>
      <c r="I56" s="98">
        <f t="shared" si="0"/>
        <v>0.71671388101983002</v>
      </c>
      <c r="J56" s="94">
        <f t="shared" si="1"/>
        <v>506</v>
      </c>
      <c r="K56" s="94">
        <f t="shared" si="3"/>
        <v>396</v>
      </c>
      <c r="L56" s="94">
        <f t="shared" si="4"/>
        <v>407.6619721302701</v>
      </c>
    </row>
    <row r="57" spans="1:12">
      <c r="A57" s="42" t="s">
        <v>227</v>
      </c>
      <c r="B57" s="85">
        <v>1074</v>
      </c>
      <c r="C57" s="94">
        <v>1104</v>
      </c>
      <c r="D57" s="23">
        <v>1451</v>
      </c>
      <c r="E57" s="23">
        <v>930.17538526409305</v>
      </c>
      <c r="F57" s="23">
        <v>1067.8871752198099</v>
      </c>
      <c r="G57" s="23">
        <v>1260.4846422425101</v>
      </c>
      <c r="H57" s="98">
        <f t="shared" si="2"/>
        <v>7.2193723972197206E-3</v>
      </c>
      <c r="I57" s="98">
        <f t="shared" si="0"/>
        <v>0.351024208566108</v>
      </c>
      <c r="J57" s="94">
        <f t="shared" si="1"/>
        <v>377</v>
      </c>
      <c r="K57" s="94">
        <f t="shared" si="3"/>
        <v>347</v>
      </c>
      <c r="L57" s="94">
        <f t="shared" si="4"/>
        <v>192.59746702270013</v>
      </c>
    </row>
    <row r="58" spans="1:12">
      <c r="A58" s="42" t="s">
        <v>228</v>
      </c>
      <c r="B58" s="85">
        <v>2583</v>
      </c>
      <c r="C58" s="94">
        <v>2150</v>
      </c>
      <c r="D58" s="23">
        <v>3587</v>
      </c>
      <c r="E58" s="23">
        <v>2347.37929659988</v>
      </c>
      <c r="F58" s="23">
        <v>2168.86270679057</v>
      </c>
      <c r="G58" s="23">
        <v>3251.8081315295299</v>
      </c>
      <c r="H58" s="98">
        <f t="shared" si="2"/>
        <v>1.784692542303731E-2</v>
      </c>
      <c r="I58" s="98">
        <f t="shared" si="0"/>
        <v>0.38869531552458381</v>
      </c>
      <c r="J58" s="94">
        <f t="shared" si="1"/>
        <v>1004</v>
      </c>
      <c r="K58" s="94">
        <f t="shared" si="3"/>
        <v>1437</v>
      </c>
      <c r="L58" s="94">
        <f t="shared" si="4"/>
        <v>1082.9454247389599</v>
      </c>
    </row>
    <row r="59" spans="1:12">
      <c r="A59" s="42" t="s">
        <v>229</v>
      </c>
      <c r="B59" s="85">
        <v>730</v>
      </c>
      <c r="C59" s="94">
        <v>629</v>
      </c>
      <c r="D59" s="23">
        <v>1081</v>
      </c>
      <c r="E59" s="23">
        <v>612.23881514060702</v>
      </c>
      <c r="F59" s="23">
        <v>569.86142585540699</v>
      </c>
      <c r="G59" s="23">
        <v>906.50893684038999</v>
      </c>
      <c r="H59" s="98">
        <f t="shared" si="2"/>
        <v>5.3784573131595579E-3</v>
      </c>
      <c r="I59" s="98">
        <f t="shared" si="0"/>
        <v>0.4808219178082192</v>
      </c>
      <c r="J59" s="94">
        <f t="shared" si="1"/>
        <v>351</v>
      </c>
      <c r="K59" s="94">
        <f t="shared" si="3"/>
        <v>452</v>
      </c>
      <c r="L59" s="94">
        <f t="shared" si="4"/>
        <v>336.647510984983</v>
      </c>
    </row>
    <row r="60" spans="1:12">
      <c r="A60" s="42" t="s">
        <v>230</v>
      </c>
      <c r="B60" s="85">
        <v>2533</v>
      </c>
      <c r="C60" s="94">
        <v>2652</v>
      </c>
      <c r="D60" s="23">
        <v>3762</v>
      </c>
      <c r="E60" s="23">
        <v>2330.4698803753899</v>
      </c>
      <c r="F60" s="23">
        <v>2638.59772051561</v>
      </c>
      <c r="G60" s="23">
        <v>3458.2897292607099</v>
      </c>
      <c r="H60" s="98">
        <f t="shared" si="2"/>
        <v>1.8717628503336036E-2</v>
      </c>
      <c r="I60" s="98">
        <f t="shared" si="0"/>
        <v>0.4851954204500592</v>
      </c>
      <c r="J60" s="94">
        <f t="shared" si="1"/>
        <v>1229</v>
      </c>
      <c r="K60" s="94">
        <f t="shared" si="3"/>
        <v>1110</v>
      </c>
      <c r="L60" s="94">
        <f t="shared" si="4"/>
        <v>819.69200874509988</v>
      </c>
    </row>
    <row r="61" spans="1:12">
      <c r="A61" s="42" t="s">
        <v>231</v>
      </c>
      <c r="B61" s="85">
        <v>1257</v>
      </c>
      <c r="C61" s="94">
        <v>1618</v>
      </c>
      <c r="D61" s="23">
        <v>2239</v>
      </c>
      <c r="E61" s="23">
        <v>1940.3560923356199</v>
      </c>
      <c r="F61" s="23">
        <v>2812.3212368050399</v>
      </c>
      <c r="G61" s="23">
        <v>3379.0943993870301</v>
      </c>
      <c r="H61" s="98">
        <f t="shared" si="2"/>
        <v>1.1140023981650555E-2</v>
      </c>
      <c r="I61" s="98">
        <f t="shared" si="0"/>
        <v>0.78122513922036596</v>
      </c>
      <c r="J61" s="94">
        <f t="shared" si="1"/>
        <v>982</v>
      </c>
      <c r="K61" s="94">
        <f t="shared" si="3"/>
        <v>621</v>
      </c>
      <c r="L61" s="94">
        <f t="shared" si="4"/>
        <v>566.77316258199016</v>
      </c>
    </row>
    <row r="62" spans="1:12">
      <c r="A62" s="42" t="s">
        <v>232</v>
      </c>
      <c r="B62" s="85">
        <v>186</v>
      </c>
      <c r="C62" s="94">
        <v>172</v>
      </c>
      <c r="D62" s="23">
        <v>271</v>
      </c>
      <c r="E62" s="23">
        <v>174.40290632766099</v>
      </c>
      <c r="F62" s="23">
        <v>183.94849403542199</v>
      </c>
      <c r="G62" s="23">
        <v>258.04504702851898</v>
      </c>
      <c r="H62" s="98">
        <f t="shared" si="2"/>
        <v>1.348345912919741E-3</v>
      </c>
      <c r="I62" s="98">
        <f t="shared" si="0"/>
        <v>0.45698924731182794</v>
      </c>
      <c r="J62" s="94">
        <f t="shared" si="1"/>
        <v>85</v>
      </c>
      <c r="K62" s="94">
        <f t="shared" si="3"/>
        <v>99</v>
      </c>
      <c r="L62" s="94">
        <f t="shared" si="4"/>
        <v>74.096552993096992</v>
      </c>
    </row>
    <row r="63" spans="1:12">
      <c r="A63" s="42" t="s">
        <v>233</v>
      </c>
      <c r="B63" s="85">
        <v>332</v>
      </c>
      <c r="C63" s="94">
        <v>479</v>
      </c>
      <c r="D63" s="23">
        <v>621</v>
      </c>
      <c r="E63" s="23">
        <v>328.35882633818602</v>
      </c>
      <c r="F63" s="23">
        <v>447.28629943707199</v>
      </c>
      <c r="G63" s="23">
        <v>612.24450417771004</v>
      </c>
      <c r="H63" s="98">
        <f t="shared" si="2"/>
        <v>3.0897520735171926E-3</v>
      </c>
      <c r="I63" s="98">
        <f t="shared" si="0"/>
        <v>0.87048192771084343</v>
      </c>
      <c r="J63" s="94">
        <f t="shared" si="1"/>
        <v>289</v>
      </c>
      <c r="K63" s="94">
        <f t="shared" si="3"/>
        <v>142</v>
      </c>
      <c r="L63" s="94">
        <f t="shared" si="4"/>
        <v>164.95820474063805</v>
      </c>
    </row>
    <row r="64" spans="1:12">
      <c r="A64" s="42" t="s">
        <v>234</v>
      </c>
      <c r="B64" s="85">
        <v>316</v>
      </c>
      <c r="C64" s="94">
        <v>601</v>
      </c>
      <c r="D64" s="23">
        <v>557</v>
      </c>
      <c r="E64" s="23">
        <v>296.75713243643497</v>
      </c>
      <c r="F64" s="23">
        <v>566.44439987518297</v>
      </c>
      <c r="G64" s="23">
        <v>525.15190801850599</v>
      </c>
      <c r="H64" s="98">
        <f t="shared" si="2"/>
        <v>2.771323518436516E-3</v>
      </c>
      <c r="I64" s="98">
        <f t="shared" si="0"/>
        <v>0.76265822784810122</v>
      </c>
      <c r="J64" s="94">
        <f t="shared" si="1"/>
        <v>241</v>
      </c>
      <c r="K64" s="94">
        <f t="shared" si="3"/>
        <v>-44</v>
      </c>
      <c r="L64" s="94">
        <f t="shared" si="4"/>
        <v>-41.292491856676975</v>
      </c>
    </row>
    <row r="65" spans="1:12">
      <c r="A65" s="42" t="s">
        <v>235</v>
      </c>
      <c r="B65" s="85">
        <v>762</v>
      </c>
      <c r="C65" s="94">
        <v>969</v>
      </c>
      <c r="D65" s="23">
        <v>1697</v>
      </c>
      <c r="E65" s="23">
        <v>600.81731581733402</v>
      </c>
      <c r="F65" s="23">
        <v>809.09612089674999</v>
      </c>
      <c r="G65" s="23">
        <v>1335.1865188404599</v>
      </c>
      <c r="H65" s="98">
        <f t="shared" si="2"/>
        <v>8.443332155811072E-3</v>
      </c>
      <c r="I65" s="98">
        <f t="shared" si="0"/>
        <v>1.227034120734908</v>
      </c>
      <c r="J65" s="94">
        <f t="shared" si="1"/>
        <v>935</v>
      </c>
      <c r="K65" s="94">
        <f t="shared" si="3"/>
        <v>728</v>
      </c>
      <c r="L65" s="94">
        <f t="shared" si="4"/>
        <v>526.09039794370995</v>
      </c>
    </row>
    <row r="66" spans="1:12">
      <c r="A66" s="42" t="s">
        <v>236</v>
      </c>
      <c r="B66" s="85">
        <v>558</v>
      </c>
      <c r="C66" s="94">
        <v>745</v>
      </c>
      <c r="D66" s="23">
        <v>1025</v>
      </c>
      <c r="E66" s="23">
        <v>497.235845072252</v>
      </c>
      <c r="F66" s="23">
        <v>655.57168440877194</v>
      </c>
      <c r="G66" s="23">
        <v>912.57905796168905</v>
      </c>
      <c r="H66" s="98">
        <f t="shared" si="2"/>
        <v>5.0998323274639651E-3</v>
      </c>
      <c r="I66" s="98">
        <f t="shared" si="0"/>
        <v>0.8369175627240143</v>
      </c>
      <c r="J66" s="94">
        <f t="shared" si="1"/>
        <v>467</v>
      </c>
      <c r="K66" s="94">
        <f t="shared" si="3"/>
        <v>280</v>
      </c>
      <c r="L66" s="94">
        <f t="shared" si="4"/>
        <v>257.0073735529171</v>
      </c>
    </row>
    <row r="67" spans="1:12">
      <c r="A67" s="42" t="s">
        <v>237</v>
      </c>
      <c r="B67" s="85">
        <v>355</v>
      </c>
      <c r="C67" s="94">
        <v>536</v>
      </c>
      <c r="D67" s="23">
        <v>608</v>
      </c>
      <c r="E67" s="23">
        <v>340.12995083492501</v>
      </c>
      <c r="F67" s="23">
        <v>588.70118680652297</v>
      </c>
      <c r="G67" s="23">
        <v>629.03912475780703</v>
      </c>
      <c r="H67" s="98">
        <f t="shared" si="2"/>
        <v>3.0250712732664302E-3</v>
      </c>
      <c r="I67" s="98">
        <f t="shared" ref="I67:I84" si="5">(D67-B67)/B67</f>
        <v>0.71267605633802822</v>
      </c>
      <c r="J67" s="94">
        <f t="shared" ref="J67:J84" si="6">D67-B67</f>
        <v>253</v>
      </c>
      <c r="K67" s="94">
        <f t="shared" si="3"/>
        <v>72</v>
      </c>
      <c r="L67" s="94">
        <f t="shared" si="4"/>
        <v>40.337937951284061</v>
      </c>
    </row>
    <row r="68" spans="1:12">
      <c r="A68" s="42" t="s">
        <v>238</v>
      </c>
      <c r="B68" s="85">
        <v>1866</v>
      </c>
      <c r="C68" s="94">
        <v>1824</v>
      </c>
      <c r="D68" s="23">
        <v>2719</v>
      </c>
      <c r="E68" s="23">
        <v>1679.4479632381699</v>
      </c>
      <c r="F68" s="23">
        <v>2090.70303858528</v>
      </c>
      <c r="G68" s="23">
        <v>2447.1958102937001</v>
      </c>
      <c r="H68" s="98">
        <f t="shared" ref="H68:H84" si="7">D68/$D$84</f>
        <v>1.3528238144755631E-2</v>
      </c>
      <c r="I68" s="98">
        <f t="shared" si="5"/>
        <v>0.45712754555198287</v>
      </c>
      <c r="J68" s="94">
        <f t="shared" si="6"/>
        <v>853</v>
      </c>
      <c r="K68" s="94">
        <f t="shared" ref="K68:K84" si="8">D68-C68</f>
        <v>895</v>
      </c>
      <c r="L68" s="94">
        <f t="shared" ref="L68:L84" si="9">G68-F68</f>
        <v>356.49277170842015</v>
      </c>
    </row>
    <row r="69" spans="1:12">
      <c r="A69" s="42" t="s">
        <v>239</v>
      </c>
      <c r="B69" s="85">
        <v>1692</v>
      </c>
      <c r="C69" s="94">
        <v>2057</v>
      </c>
      <c r="D69" s="23">
        <v>2560</v>
      </c>
      <c r="E69" s="23">
        <v>1566.2668914912001</v>
      </c>
      <c r="F69" s="23">
        <v>2228.8261514603901</v>
      </c>
      <c r="G69" s="23">
        <v>2397.9563152754799</v>
      </c>
      <c r="H69" s="98">
        <f t="shared" si="7"/>
        <v>1.2737142203227074E-2</v>
      </c>
      <c r="I69" s="98">
        <f t="shared" si="5"/>
        <v>0.51300236406619382</v>
      </c>
      <c r="J69" s="94">
        <f t="shared" si="6"/>
        <v>868</v>
      </c>
      <c r="K69" s="94">
        <f t="shared" si="8"/>
        <v>503</v>
      </c>
      <c r="L69" s="94">
        <f t="shared" si="9"/>
        <v>169.13016381508987</v>
      </c>
    </row>
    <row r="70" spans="1:12">
      <c r="A70" s="42" t="s">
        <v>240</v>
      </c>
      <c r="B70" s="85">
        <v>186</v>
      </c>
      <c r="C70" s="94">
        <v>164</v>
      </c>
      <c r="D70" s="23">
        <v>431</v>
      </c>
      <c r="E70" s="23">
        <v>158.77304792860099</v>
      </c>
      <c r="F70" s="23">
        <v>131.19348187163999</v>
      </c>
      <c r="G70" s="23">
        <v>367.90947210634101</v>
      </c>
      <c r="H70" s="98">
        <f t="shared" si="7"/>
        <v>2.1444173006214332E-3</v>
      </c>
      <c r="I70" s="98">
        <f t="shared" si="5"/>
        <v>1.3172043010752688</v>
      </c>
      <c r="J70" s="94">
        <f t="shared" si="6"/>
        <v>245</v>
      </c>
      <c r="K70" s="94">
        <f t="shared" si="8"/>
        <v>267</v>
      </c>
      <c r="L70" s="94">
        <f t="shared" si="9"/>
        <v>236.71599023470102</v>
      </c>
    </row>
    <row r="71" spans="1:12">
      <c r="A71" s="42" t="s">
        <v>241</v>
      </c>
      <c r="B71" s="85">
        <v>167</v>
      </c>
      <c r="C71" s="94">
        <v>438</v>
      </c>
      <c r="D71" s="23">
        <v>370</v>
      </c>
      <c r="E71" s="23">
        <v>137.786752449988</v>
      </c>
      <c r="F71" s="23">
        <v>331.19534043581302</v>
      </c>
      <c r="G71" s="23">
        <v>306.894624538389</v>
      </c>
      <c r="H71" s="98">
        <f t="shared" si="7"/>
        <v>1.8409150840601632E-3</v>
      </c>
      <c r="I71" s="98">
        <f t="shared" si="5"/>
        <v>1.215568862275449</v>
      </c>
      <c r="J71" s="94">
        <f t="shared" si="6"/>
        <v>203</v>
      </c>
      <c r="K71" s="94">
        <f t="shared" si="8"/>
        <v>-68</v>
      </c>
      <c r="L71" s="94">
        <f t="shared" si="9"/>
        <v>-24.300715897424027</v>
      </c>
    </row>
    <row r="72" spans="1:12">
      <c r="A72" s="42" t="s">
        <v>242</v>
      </c>
      <c r="B72" s="85">
        <v>973</v>
      </c>
      <c r="C72" s="94">
        <v>1147</v>
      </c>
      <c r="D72" s="23">
        <v>1325</v>
      </c>
      <c r="E72" s="23">
        <v>981.54990696937</v>
      </c>
      <c r="F72" s="23">
        <v>1224.5979217689801</v>
      </c>
      <c r="G72" s="23">
        <v>1421.3948786548999</v>
      </c>
      <c r="H72" s="98">
        <f t="shared" si="7"/>
        <v>6.5924661794046378E-3</v>
      </c>
      <c r="I72" s="98">
        <f t="shared" si="5"/>
        <v>0.36176772867420348</v>
      </c>
      <c r="J72" s="94">
        <f t="shared" si="6"/>
        <v>352</v>
      </c>
      <c r="K72" s="94">
        <f t="shared" si="8"/>
        <v>178</v>
      </c>
      <c r="L72" s="94">
        <f t="shared" si="9"/>
        <v>196.79695688591983</v>
      </c>
    </row>
    <row r="73" spans="1:12">
      <c r="A73" s="42" t="s">
        <v>243</v>
      </c>
      <c r="B73" s="85">
        <v>1182</v>
      </c>
      <c r="C73" s="94">
        <v>1198</v>
      </c>
      <c r="D73" s="23">
        <v>1736</v>
      </c>
      <c r="E73" s="23">
        <v>1013.98972439692</v>
      </c>
      <c r="F73" s="23">
        <v>1130.0657270378399</v>
      </c>
      <c r="G73" s="23">
        <v>1489.2437811489399</v>
      </c>
      <c r="H73" s="98">
        <f t="shared" si="7"/>
        <v>8.6373745565633594E-3</v>
      </c>
      <c r="I73" s="98">
        <f t="shared" si="5"/>
        <v>0.46869712351945853</v>
      </c>
      <c r="J73" s="94">
        <f t="shared" si="6"/>
        <v>554</v>
      </c>
      <c r="K73" s="94">
        <f t="shared" si="8"/>
        <v>538</v>
      </c>
      <c r="L73" s="94">
        <f t="shared" si="9"/>
        <v>359.17805411109998</v>
      </c>
    </row>
    <row r="74" spans="1:12">
      <c r="A74" s="42" t="s">
        <v>244</v>
      </c>
      <c r="B74" s="85">
        <v>244</v>
      </c>
      <c r="C74" s="94">
        <v>200</v>
      </c>
      <c r="D74" s="23">
        <v>423</v>
      </c>
      <c r="E74" s="23">
        <v>217.56734791107499</v>
      </c>
      <c r="F74" s="23">
        <v>245.796465004151</v>
      </c>
      <c r="G74" s="23">
        <v>376.55813280254603</v>
      </c>
      <c r="H74" s="98">
        <f t="shared" si="7"/>
        <v>2.1046137312363488E-3</v>
      </c>
      <c r="I74" s="98">
        <f t="shared" si="5"/>
        <v>0.73360655737704916</v>
      </c>
      <c r="J74" s="94">
        <f t="shared" si="6"/>
        <v>179</v>
      </c>
      <c r="K74" s="94">
        <f t="shared" si="8"/>
        <v>223</v>
      </c>
      <c r="L74" s="94">
        <f t="shared" si="9"/>
        <v>130.76166779839502</v>
      </c>
    </row>
    <row r="75" spans="1:12">
      <c r="A75" s="42" t="s">
        <v>245</v>
      </c>
      <c r="B75" s="85">
        <v>2766</v>
      </c>
      <c r="C75" s="94">
        <v>2650</v>
      </c>
      <c r="D75" s="23">
        <v>4038</v>
      </c>
      <c r="E75" s="23">
        <v>2810.8925154601102</v>
      </c>
      <c r="F75" s="23">
        <v>3101.3811534894598</v>
      </c>
      <c r="G75" s="23">
        <v>4060.6824701928499</v>
      </c>
      <c r="H75" s="98">
        <f t="shared" si="7"/>
        <v>2.0090851647121457E-2</v>
      </c>
      <c r="I75" s="98">
        <f t="shared" si="5"/>
        <v>0.4598698481561822</v>
      </c>
      <c r="J75" s="94">
        <f t="shared" si="6"/>
        <v>1272</v>
      </c>
      <c r="K75" s="94">
        <f t="shared" si="8"/>
        <v>1388</v>
      </c>
      <c r="L75" s="94">
        <f t="shared" si="9"/>
        <v>959.30131670339006</v>
      </c>
    </row>
    <row r="76" spans="1:12">
      <c r="A76" s="42" t="s">
        <v>246</v>
      </c>
      <c r="B76" s="85">
        <v>611</v>
      </c>
      <c r="C76" s="94">
        <v>746</v>
      </c>
      <c r="D76" s="23">
        <v>1158</v>
      </c>
      <c r="E76" s="23">
        <v>494.71122400040002</v>
      </c>
      <c r="F76" s="23">
        <v>669.88202222014695</v>
      </c>
      <c r="G76" s="23">
        <v>937.60324876576601</v>
      </c>
      <c r="H76" s="98">
        <f t="shared" si="7"/>
        <v>5.761566668490997E-3</v>
      </c>
      <c r="I76" s="98">
        <f t="shared" si="5"/>
        <v>0.89525368248772508</v>
      </c>
      <c r="J76" s="94">
        <f t="shared" si="6"/>
        <v>547</v>
      </c>
      <c r="K76" s="94">
        <f t="shared" si="8"/>
        <v>412</v>
      </c>
      <c r="L76" s="94">
        <f t="shared" si="9"/>
        <v>267.72122654561906</v>
      </c>
    </row>
    <row r="77" spans="1:12">
      <c r="A77" s="42" t="s">
        <v>247</v>
      </c>
      <c r="B77" s="85">
        <v>1207</v>
      </c>
      <c r="C77" s="94">
        <v>1549</v>
      </c>
      <c r="D77" s="23">
        <v>2042</v>
      </c>
      <c r="E77" s="23">
        <v>855.07075433813702</v>
      </c>
      <c r="F77" s="23">
        <v>1243.0917080596</v>
      </c>
      <c r="G77" s="23">
        <v>1448.94414890602</v>
      </c>
      <c r="H77" s="98">
        <f t="shared" si="7"/>
        <v>1.0159861085542846E-2</v>
      </c>
      <c r="I77" s="98">
        <f t="shared" si="5"/>
        <v>0.6917978458989229</v>
      </c>
      <c r="J77" s="94">
        <f t="shared" si="6"/>
        <v>835</v>
      </c>
      <c r="K77" s="94">
        <f t="shared" si="8"/>
        <v>493</v>
      </c>
      <c r="L77" s="94">
        <f t="shared" si="9"/>
        <v>205.85244084642</v>
      </c>
    </row>
    <row r="78" spans="1:12">
      <c r="A78" s="42" t="s">
        <v>248</v>
      </c>
      <c r="B78" s="85">
        <v>119</v>
      </c>
      <c r="C78" s="94">
        <v>63</v>
      </c>
      <c r="D78" s="23">
        <v>198</v>
      </c>
      <c r="E78" s="23">
        <v>104.704281294742</v>
      </c>
      <c r="F78" s="23">
        <v>60.393718878017999</v>
      </c>
      <c r="G78" s="23">
        <v>185.67638855357399</v>
      </c>
      <c r="H78" s="98">
        <f t="shared" si="7"/>
        <v>9.8513834228084406E-4</v>
      </c>
      <c r="I78" s="98">
        <f t="shared" si="5"/>
        <v>0.66386554621848737</v>
      </c>
      <c r="J78" s="94">
        <f t="shared" si="6"/>
        <v>79</v>
      </c>
      <c r="K78" s="94">
        <f t="shared" si="8"/>
        <v>135</v>
      </c>
      <c r="L78" s="94">
        <f t="shared" si="9"/>
        <v>125.28266967555598</v>
      </c>
    </row>
    <row r="79" spans="1:12">
      <c r="A79" s="42" t="s">
        <v>249</v>
      </c>
      <c r="B79" s="85">
        <v>691</v>
      </c>
      <c r="C79" s="94">
        <v>714</v>
      </c>
      <c r="D79" s="23">
        <v>1216</v>
      </c>
      <c r="E79" s="23">
        <v>659.70280049086398</v>
      </c>
      <c r="F79" s="23">
        <v>741.12560812669994</v>
      </c>
      <c r="G79" s="23">
        <v>1160.9231065970901</v>
      </c>
      <c r="H79" s="98">
        <f t="shared" si="7"/>
        <v>6.0501425465328603E-3</v>
      </c>
      <c r="I79" s="98">
        <f t="shared" si="5"/>
        <v>0.75976845151953687</v>
      </c>
      <c r="J79" s="94">
        <f t="shared" si="6"/>
        <v>525</v>
      </c>
      <c r="K79" s="94">
        <f t="shared" si="8"/>
        <v>502</v>
      </c>
      <c r="L79" s="94">
        <f t="shared" si="9"/>
        <v>419.79749847039011</v>
      </c>
    </row>
    <row r="80" spans="1:12">
      <c r="A80" s="42" t="s">
        <v>250</v>
      </c>
      <c r="B80" s="85">
        <v>733</v>
      </c>
      <c r="C80" s="94">
        <v>814</v>
      </c>
      <c r="D80" s="23">
        <v>1488</v>
      </c>
      <c r="E80" s="23">
        <v>516.17942655181901</v>
      </c>
      <c r="F80" s="23">
        <v>648.63319011298995</v>
      </c>
      <c r="G80" s="23">
        <v>1049.6214817576899</v>
      </c>
      <c r="H80" s="98">
        <f t="shared" si="7"/>
        <v>7.4034639056257366E-3</v>
      </c>
      <c r="I80" s="98">
        <f t="shared" si="5"/>
        <v>1.0300136425648021</v>
      </c>
      <c r="J80" s="94">
        <f t="shared" si="6"/>
        <v>755</v>
      </c>
      <c r="K80" s="94">
        <f t="shared" si="8"/>
        <v>674</v>
      </c>
      <c r="L80" s="94">
        <f t="shared" si="9"/>
        <v>400.98829164469998</v>
      </c>
    </row>
    <row r="81" spans="1:12">
      <c r="A81" s="42" t="s">
        <v>251</v>
      </c>
      <c r="B81" s="85">
        <v>393</v>
      </c>
      <c r="C81" s="94">
        <v>630</v>
      </c>
      <c r="D81" s="23">
        <v>758</v>
      </c>
      <c r="E81" s="23">
        <v>369.85985985489702</v>
      </c>
      <c r="F81" s="23">
        <v>620.99237819249595</v>
      </c>
      <c r="G81" s="23">
        <v>734.05067891776696</v>
      </c>
      <c r="H81" s="98">
        <f t="shared" si="7"/>
        <v>3.7713881992367665E-3</v>
      </c>
      <c r="I81" s="98">
        <f t="shared" si="5"/>
        <v>0.92875318066157764</v>
      </c>
      <c r="J81" s="94">
        <f t="shared" si="6"/>
        <v>365</v>
      </c>
      <c r="K81" s="94">
        <f t="shared" si="8"/>
        <v>128</v>
      </c>
      <c r="L81" s="94">
        <f t="shared" si="9"/>
        <v>113.05830072527101</v>
      </c>
    </row>
    <row r="82" spans="1:12">
      <c r="A82" s="42" t="s">
        <v>252</v>
      </c>
      <c r="B82" s="85">
        <v>313</v>
      </c>
      <c r="C82" s="94">
        <v>365</v>
      </c>
      <c r="D82" s="23">
        <v>612</v>
      </c>
      <c r="E82" s="23">
        <v>333.87539727284502</v>
      </c>
      <c r="F82" s="23">
        <v>424.162224063304</v>
      </c>
      <c r="G82" s="23">
        <v>612.76439326453794</v>
      </c>
      <c r="H82" s="98">
        <f t="shared" si="7"/>
        <v>3.0449730579589726E-3</v>
      </c>
      <c r="I82" s="98">
        <f t="shared" si="5"/>
        <v>0.95527156549520764</v>
      </c>
      <c r="J82" s="94">
        <f t="shared" si="6"/>
        <v>299</v>
      </c>
      <c r="K82" s="94">
        <f t="shared" si="8"/>
        <v>247</v>
      </c>
      <c r="L82" s="94">
        <f t="shared" si="9"/>
        <v>188.60216920123395</v>
      </c>
    </row>
    <row r="83" spans="1:12">
      <c r="A83" s="42" t="s">
        <v>253</v>
      </c>
      <c r="B83" s="85">
        <v>705</v>
      </c>
      <c r="C83" s="94">
        <v>895</v>
      </c>
      <c r="D83" s="23">
        <v>1139</v>
      </c>
      <c r="E83" s="23">
        <v>610.79909312755797</v>
      </c>
      <c r="F83" s="23">
        <v>817.50049654779798</v>
      </c>
      <c r="G83" s="23">
        <v>988.38374581777805</v>
      </c>
      <c r="H83" s="98">
        <f t="shared" si="7"/>
        <v>5.6670331912014212E-3</v>
      </c>
      <c r="I83" s="98">
        <f t="shared" si="5"/>
        <v>0.61560283687943262</v>
      </c>
      <c r="J83" s="94">
        <f t="shared" si="6"/>
        <v>434</v>
      </c>
      <c r="K83" s="94">
        <f t="shared" si="8"/>
        <v>244</v>
      </c>
      <c r="L83" s="94">
        <f t="shared" si="9"/>
        <v>170.88324926998007</v>
      </c>
    </row>
    <row r="84" spans="1:12" s="8" customFormat="1">
      <c r="A84" s="43" t="s">
        <v>173</v>
      </c>
      <c r="B84" s="84">
        <v>128308</v>
      </c>
      <c r="C84" s="61">
        <v>144343</v>
      </c>
      <c r="D84" s="64">
        <v>200987</v>
      </c>
      <c r="E84" s="64">
        <v>130858.856600746</v>
      </c>
      <c r="F84" s="64">
        <v>189589.94941967601</v>
      </c>
      <c r="G84" s="64">
        <v>206480.78493219899</v>
      </c>
      <c r="H84" s="98">
        <f t="shared" si="7"/>
        <v>1</v>
      </c>
      <c r="I84" s="98">
        <f t="shared" si="5"/>
        <v>0.56644168719019861</v>
      </c>
      <c r="J84" s="94">
        <f t="shared" si="6"/>
        <v>72679</v>
      </c>
      <c r="K84" s="94">
        <f t="shared" si="8"/>
        <v>56644</v>
      </c>
      <c r="L84" s="94">
        <f t="shared" si="9"/>
        <v>16890.835512522986</v>
      </c>
    </row>
  </sheetData>
  <mergeCells count="2">
    <mergeCell ref="B1:D1"/>
    <mergeCell ref="E1:G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84"/>
  <sheetViews>
    <sheetView zoomScale="80" zoomScaleNormal="80" workbookViewId="0">
      <pane ySplit="2" topLeftCell="A78" activePane="bottomLeft" state="frozen"/>
      <selection pane="bottomLeft" activeCell="I89" sqref="I89"/>
    </sheetView>
  </sheetViews>
  <sheetFormatPr defaultColWidth="8.85546875" defaultRowHeight="16.5" customHeight="1"/>
  <cols>
    <col min="1" max="1" width="18.28515625" style="5" bestFit="1" customWidth="1"/>
    <col min="2" max="2" width="12" style="5" customWidth="1"/>
    <col min="3" max="3" width="12" style="5" bestFit="1" customWidth="1"/>
    <col min="4" max="7" width="12" style="5" customWidth="1"/>
    <col min="8" max="8" width="21.42578125" style="5" customWidth="1"/>
    <col min="9" max="9" width="31.140625" style="5" customWidth="1"/>
    <col min="10" max="10" width="36.7109375" style="5" customWidth="1"/>
    <col min="11" max="11" width="8.85546875" style="5"/>
    <col min="12" max="12" width="11.140625" style="5" customWidth="1"/>
    <col min="13" max="16384" width="8.85546875" style="5"/>
  </cols>
  <sheetData>
    <row r="1" spans="1:12" ht="16.5" customHeight="1" thickBot="1">
      <c r="B1" s="184" t="s">
        <v>281</v>
      </c>
      <c r="C1" s="184"/>
      <c r="D1" s="185"/>
      <c r="E1" s="186" t="s">
        <v>280</v>
      </c>
      <c r="F1" s="184"/>
      <c r="G1" s="185"/>
    </row>
    <row r="2" spans="1:12" ht="55.5" customHeight="1">
      <c r="A2" s="16" t="s">
        <v>174</v>
      </c>
      <c r="B2" s="90">
        <v>43282</v>
      </c>
      <c r="C2" s="90">
        <v>43617</v>
      </c>
      <c r="D2" s="90">
        <v>43647</v>
      </c>
      <c r="E2" s="90">
        <v>43282</v>
      </c>
      <c r="F2" s="90">
        <v>43617</v>
      </c>
      <c r="G2" s="90">
        <v>43647</v>
      </c>
      <c r="H2" s="89" t="s">
        <v>337</v>
      </c>
      <c r="I2" s="1" t="s">
        <v>338</v>
      </c>
      <c r="J2" s="1" t="s">
        <v>339</v>
      </c>
      <c r="K2" s="1" t="s">
        <v>262</v>
      </c>
      <c r="L2" s="89" t="s">
        <v>283</v>
      </c>
    </row>
    <row r="3" spans="1:12" ht="16.5" customHeight="1">
      <c r="A3" s="42" t="s">
        <v>175</v>
      </c>
      <c r="B3" s="95">
        <v>1495</v>
      </c>
      <c r="C3" s="94">
        <v>1748</v>
      </c>
      <c r="D3" s="23">
        <v>2917</v>
      </c>
      <c r="E3" s="23">
        <v>1395.1324296897201</v>
      </c>
      <c r="F3" s="23">
        <v>1996.75772343932</v>
      </c>
      <c r="G3" s="23">
        <v>2695.8240726241002</v>
      </c>
      <c r="H3" s="98">
        <f>D3/$D$84</f>
        <v>2.8880902169285454E-2</v>
      </c>
      <c r="I3" s="98">
        <f t="shared" ref="I3:I66" si="0">(D3-B3)/B3</f>
        <v>0.95117056856187288</v>
      </c>
      <c r="J3" s="94">
        <f t="shared" ref="J3:J66" si="1">D3-B3</f>
        <v>1422</v>
      </c>
      <c r="K3" s="94">
        <f>D3-C3</f>
        <v>1169</v>
      </c>
      <c r="L3" s="94">
        <f>G3-F3</f>
        <v>699.06634918478017</v>
      </c>
    </row>
    <row r="4" spans="1:12" ht="16.5" customHeight="1">
      <c r="A4" s="42" t="s">
        <v>176</v>
      </c>
      <c r="B4" s="95">
        <v>278</v>
      </c>
      <c r="C4" s="94">
        <v>278</v>
      </c>
      <c r="D4" s="23">
        <v>339</v>
      </c>
      <c r="E4" s="23">
        <v>247.10688577491501</v>
      </c>
      <c r="F4" s="23">
        <v>299.12330808805899</v>
      </c>
      <c r="G4" s="23">
        <v>316.13855344003599</v>
      </c>
      <c r="H4" s="98">
        <f t="shared" ref="H4:H67" si="2">D4/$D$84</f>
        <v>3.3564024118573083E-3</v>
      </c>
      <c r="I4" s="98">
        <f t="shared" si="0"/>
        <v>0.21942446043165467</v>
      </c>
      <c r="J4" s="94">
        <f t="shared" si="1"/>
        <v>61</v>
      </c>
      <c r="K4" s="94">
        <f t="shared" ref="K4:K67" si="3">D4-C4</f>
        <v>61</v>
      </c>
      <c r="L4" s="94">
        <f t="shared" ref="L4:L67" si="4">G4-F4</f>
        <v>17.015245351977001</v>
      </c>
    </row>
    <row r="5" spans="1:12" ht="16.5" customHeight="1">
      <c r="A5" s="42" t="s">
        <v>177</v>
      </c>
      <c r="B5" s="95">
        <v>347</v>
      </c>
      <c r="C5" s="94">
        <v>436</v>
      </c>
      <c r="D5" s="23">
        <v>709</v>
      </c>
      <c r="E5" s="23">
        <v>351.10637515641201</v>
      </c>
      <c r="F5" s="23">
        <v>462.31315560172999</v>
      </c>
      <c r="G5" s="23">
        <v>717.39023201105601</v>
      </c>
      <c r="H5" s="98">
        <f t="shared" si="2"/>
        <v>7.019732477896258E-3</v>
      </c>
      <c r="I5" s="98">
        <f t="shared" si="0"/>
        <v>1.043227665706052</v>
      </c>
      <c r="J5" s="94">
        <f t="shared" si="1"/>
        <v>362</v>
      </c>
      <c r="K5" s="94">
        <f t="shared" si="3"/>
        <v>273</v>
      </c>
      <c r="L5" s="94">
        <f t="shared" si="4"/>
        <v>255.07707640932603</v>
      </c>
    </row>
    <row r="6" spans="1:12" ht="16.5" customHeight="1">
      <c r="A6" s="42" t="s">
        <v>178</v>
      </c>
      <c r="B6" s="95">
        <v>86</v>
      </c>
      <c r="C6" s="94">
        <v>63</v>
      </c>
      <c r="D6" s="23">
        <v>184</v>
      </c>
      <c r="E6" s="23">
        <v>76.390748551628405</v>
      </c>
      <c r="F6" s="23">
        <v>92.015651892337601</v>
      </c>
      <c r="G6" s="23">
        <v>174.541277140343</v>
      </c>
      <c r="H6" s="98">
        <f t="shared" si="2"/>
        <v>1.8217641409490994E-3</v>
      </c>
      <c r="I6" s="98">
        <f t="shared" si="0"/>
        <v>1.1395348837209303</v>
      </c>
      <c r="J6" s="94">
        <f t="shared" si="1"/>
        <v>98</v>
      </c>
      <c r="K6" s="94">
        <f t="shared" si="3"/>
        <v>121</v>
      </c>
      <c r="L6" s="94">
        <f t="shared" si="4"/>
        <v>82.525625248005397</v>
      </c>
    </row>
    <row r="7" spans="1:12" ht="16.5" customHeight="1">
      <c r="A7" s="42" t="s">
        <v>179</v>
      </c>
      <c r="B7" s="95">
        <v>165</v>
      </c>
      <c r="C7" s="94">
        <v>192</v>
      </c>
      <c r="D7" s="23">
        <v>345</v>
      </c>
      <c r="E7" s="23">
        <v>126.36165611586399</v>
      </c>
      <c r="F7" s="23">
        <v>167.756824911314</v>
      </c>
      <c r="G7" s="23">
        <v>264.21027815525503</v>
      </c>
      <c r="H7" s="98">
        <f t="shared" si="2"/>
        <v>3.4158077642795614E-3</v>
      </c>
      <c r="I7" s="98">
        <f t="shared" si="0"/>
        <v>1.0909090909090908</v>
      </c>
      <c r="J7" s="94">
        <f t="shared" si="1"/>
        <v>180</v>
      </c>
      <c r="K7" s="94">
        <f t="shared" si="3"/>
        <v>153</v>
      </c>
      <c r="L7" s="94">
        <f t="shared" si="4"/>
        <v>96.453453243941027</v>
      </c>
    </row>
    <row r="8" spans="1:12" ht="16.5" customHeight="1">
      <c r="A8" s="42" t="s">
        <v>180</v>
      </c>
      <c r="B8" s="95">
        <v>144</v>
      </c>
      <c r="C8" s="94">
        <v>166</v>
      </c>
      <c r="D8" s="23">
        <v>213</v>
      </c>
      <c r="E8" s="23">
        <v>125.488979035946</v>
      </c>
      <c r="F8" s="23">
        <v>139.75533577149599</v>
      </c>
      <c r="G8" s="23">
        <v>185.69825869084301</v>
      </c>
      <c r="H8" s="98">
        <f t="shared" si="2"/>
        <v>2.1088900109899902E-3</v>
      </c>
      <c r="I8" s="98">
        <f t="shared" si="0"/>
        <v>0.47916666666666669</v>
      </c>
      <c r="J8" s="94">
        <f t="shared" si="1"/>
        <v>69</v>
      </c>
      <c r="K8" s="94">
        <f t="shared" si="3"/>
        <v>47</v>
      </c>
      <c r="L8" s="94">
        <f t="shared" si="4"/>
        <v>45.942922919347012</v>
      </c>
    </row>
    <row r="9" spans="1:12" ht="16.5" customHeight="1">
      <c r="A9" s="42" t="s">
        <v>181</v>
      </c>
      <c r="B9" s="95">
        <v>4445</v>
      </c>
      <c r="C9" s="94">
        <v>5658</v>
      </c>
      <c r="D9" s="23">
        <v>7618</v>
      </c>
      <c r="E9" s="23">
        <v>4176.58120312344</v>
      </c>
      <c r="F9" s="23">
        <v>5867.4938732441096</v>
      </c>
      <c r="G9" s="23">
        <v>7162.8397624298004</v>
      </c>
      <c r="H9" s="98">
        <f t="shared" si="2"/>
        <v>7.5424995792120864E-2</v>
      </c>
      <c r="I9" s="98">
        <f t="shared" si="0"/>
        <v>0.71383577052868397</v>
      </c>
      <c r="J9" s="94">
        <f t="shared" si="1"/>
        <v>3173</v>
      </c>
      <c r="K9" s="94">
        <f t="shared" si="3"/>
        <v>1960</v>
      </c>
      <c r="L9" s="94">
        <f t="shared" si="4"/>
        <v>1295.3458891856908</v>
      </c>
    </row>
    <row r="10" spans="1:12" ht="16.5" customHeight="1">
      <c r="A10" s="42" t="s">
        <v>182</v>
      </c>
      <c r="B10" s="95">
        <v>1766</v>
      </c>
      <c r="C10" s="94">
        <v>2267</v>
      </c>
      <c r="D10" s="23">
        <v>2697</v>
      </c>
      <c r="E10" s="23">
        <v>2548.6929655631702</v>
      </c>
      <c r="F10" s="23">
        <v>3409.7635960366201</v>
      </c>
      <c r="G10" s="23">
        <v>3793.7254931154298</v>
      </c>
      <c r="H10" s="98">
        <f t="shared" si="2"/>
        <v>2.6702705913802832E-2</v>
      </c>
      <c r="I10" s="98">
        <f t="shared" si="0"/>
        <v>0.52718006795016992</v>
      </c>
      <c r="J10" s="94">
        <f t="shared" si="1"/>
        <v>931</v>
      </c>
      <c r="K10" s="94">
        <f t="shared" si="3"/>
        <v>430</v>
      </c>
      <c r="L10" s="94">
        <f t="shared" si="4"/>
        <v>383.96189707880967</v>
      </c>
    </row>
    <row r="11" spans="1:12" ht="16.5" customHeight="1">
      <c r="A11" s="42" t="s">
        <v>183</v>
      </c>
      <c r="B11" s="95">
        <v>66</v>
      </c>
      <c r="C11" s="94">
        <v>76</v>
      </c>
      <c r="D11" s="23">
        <v>127</v>
      </c>
      <c r="E11" s="23">
        <v>51.826913991280797</v>
      </c>
      <c r="F11" s="23">
        <v>74.370360993005207</v>
      </c>
      <c r="G11" s="23">
        <v>112.24424106073</v>
      </c>
      <c r="H11" s="98">
        <f t="shared" si="2"/>
        <v>1.2574132929376936E-3</v>
      </c>
      <c r="I11" s="98">
        <f t="shared" si="0"/>
        <v>0.9242424242424242</v>
      </c>
      <c r="J11" s="94">
        <f t="shared" si="1"/>
        <v>61</v>
      </c>
      <c r="K11" s="94">
        <f t="shared" si="3"/>
        <v>51</v>
      </c>
      <c r="L11" s="94">
        <f t="shared" si="4"/>
        <v>37.873880067724798</v>
      </c>
    </row>
    <row r="12" spans="1:12" ht="16.5" customHeight="1">
      <c r="A12" s="42" t="s">
        <v>184</v>
      </c>
      <c r="B12" s="95">
        <v>147</v>
      </c>
      <c r="C12" s="94">
        <v>123</v>
      </c>
      <c r="D12" s="23">
        <v>383</v>
      </c>
      <c r="E12" s="23">
        <v>124.11593530705299</v>
      </c>
      <c r="F12" s="23">
        <v>109.643932404509</v>
      </c>
      <c r="G12" s="23">
        <v>321.28426595258799</v>
      </c>
      <c r="H12" s="98">
        <f t="shared" si="2"/>
        <v>3.7920416629538319E-3</v>
      </c>
      <c r="I12" s="98">
        <f t="shared" si="0"/>
        <v>1.6054421768707483</v>
      </c>
      <c r="J12" s="94">
        <f t="shared" si="1"/>
        <v>236</v>
      </c>
      <c r="K12" s="94">
        <f t="shared" si="3"/>
        <v>260</v>
      </c>
      <c r="L12" s="94">
        <f t="shared" si="4"/>
        <v>211.64033354807898</v>
      </c>
    </row>
    <row r="13" spans="1:12" ht="16.5" customHeight="1">
      <c r="A13" s="42" t="s">
        <v>185</v>
      </c>
      <c r="B13" s="95">
        <v>660</v>
      </c>
      <c r="C13" s="94">
        <v>877</v>
      </c>
      <c r="D13" s="23">
        <v>1145</v>
      </c>
      <c r="E13" s="23">
        <v>636.53617464894398</v>
      </c>
      <c r="F13" s="23">
        <v>1012.83861101803</v>
      </c>
      <c r="G13" s="23">
        <v>1114.56722120324</v>
      </c>
      <c r="H13" s="98">
        <f t="shared" si="2"/>
        <v>1.1336521420579995E-2</v>
      </c>
      <c r="I13" s="98">
        <f t="shared" si="0"/>
        <v>0.73484848484848486</v>
      </c>
      <c r="J13" s="94">
        <f t="shared" si="1"/>
        <v>485</v>
      </c>
      <c r="K13" s="94">
        <f t="shared" si="3"/>
        <v>268</v>
      </c>
      <c r="L13" s="94">
        <f t="shared" si="4"/>
        <v>101.72861018521007</v>
      </c>
    </row>
    <row r="14" spans="1:12" ht="16.5" customHeight="1">
      <c r="A14" s="42" t="s">
        <v>186</v>
      </c>
      <c r="B14" s="95">
        <v>571</v>
      </c>
      <c r="C14" s="94">
        <v>979</v>
      </c>
      <c r="D14" s="23">
        <v>1107</v>
      </c>
      <c r="E14" s="23">
        <v>575.157579409552</v>
      </c>
      <c r="F14" s="23">
        <v>942.872090457941</v>
      </c>
      <c r="G14" s="23">
        <v>1118.7305961693201</v>
      </c>
      <c r="H14" s="98">
        <f t="shared" si="2"/>
        <v>1.0960287521905724E-2</v>
      </c>
      <c r="I14" s="98">
        <f t="shared" si="0"/>
        <v>0.93870402802101571</v>
      </c>
      <c r="J14" s="94">
        <f t="shared" si="1"/>
        <v>536</v>
      </c>
      <c r="K14" s="94">
        <f t="shared" si="3"/>
        <v>128</v>
      </c>
      <c r="L14" s="94">
        <f t="shared" si="4"/>
        <v>175.85850571137905</v>
      </c>
    </row>
    <row r="15" spans="1:12" ht="16.5" customHeight="1">
      <c r="A15" s="42" t="s">
        <v>187</v>
      </c>
      <c r="B15" s="95">
        <v>131</v>
      </c>
      <c r="C15" s="94">
        <v>198</v>
      </c>
      <c r="D15" s="23">
        <v>226</v>
      </c>
      <c r="E15" s="23">
        <v>123.809552092521</v>
      </c>
      <c r="F15" s="23">
        <v>170.77205198851499</v>
      </c>
      <c r="G15" s="23">
        <v>210.849850805584</v>
      </c>
      <c r="H15" s="98">
        <f t="shared" si="2"/>
        <v>2.2376016079048724E-3</v>
      </c>
      <c r="I15" s="98">
        <f t="shared" si="0"/>
        <v>0.72519083969465647</v>
      </c>
      <c r="J15" s="94">
        <f t="shared" si="1"/>
        <v>95</v>
      </c>
      <c r="K15" s="94">
        <f t="shared" si="3"/>
        <v>28</v>
      </c>
      <c r="L15" s="94">
        <f t="shared" si="4"/>
        <v>40.077798817069009</v>
      </c>
    </row>
    <row r="16" spans="1:12" ht="16.5" customHeight="1">
      <c r="A16" s="42" t="s">
        <v>188</v>
      </c>
      <c r="B16" s="95">
        <v>300</v>
      </c>
      <c r="C16" s="94">
        <v>301</v>
      </c>
      <c r="D16" s="23">
        <v>513</v>
      </c>
      <c r="E16" s="23">
        <v>276.27452668595203</v>
      </c>
      <c r="F16" s="23">
        <v>315.67403608766</v>
      </c>
      <c r="G16" s="23">
        <v>460.76995285217203</v>
      </c>
      <c r="H16" s="98">
        <f t="shared" si="2"/>
        <v>5.0791576321026523E-3</v>
      </c>
      <c r="I16" s="98">
        <f t="shared" si="0"/>
        <v>0.71</v>
      </c>
      <c r="J16" s="94">
        <f t="shared" si="1"/>
        <v>213</v>
      </c>
      <c r="K16" s="94">
        <f t="shared" si="3"/>
        <v>212</v>
      </c>
      <c r="L16" s="94">
        <f t="shared" si="4"/>
        <v>145.09591676451203</v>
      </c>
    </row>
    <row r="17" spans="1:12" ht="16.5" customHeight="1">
      <c r="A17" s="42" t="s">
        <v>189</v>
      </c>
      <c r="B17" s="95">
        <v>45</v>
      </c>
      <c r="C17" s="94">
        <v>29</v>
      </c>
      <c r="D17" s="23">
        <v>88</v>
      </c>
      <c r="E17" s="23">
        <v>36.782884058170303</v>
      </c>
      <c r="F17" s="23">
        <v>27.4454099327656</v>
      </c>
      <c r="G17" s="23">
        <v>79.664769789022401</v>
      </c>
      <c r="H17" s="98">
        <f t="shared" si="2"/>
        <v>8.7127850219304763E-4</v>
      </c>
      <c r="I17" s="98">
        <f t="shared" si="0"/>
        <v>0.9555555555555556</v>
      </c>
      <c r="J17" s="94">
        <f t="shared" si="1"/>
        <v>43</v>
      </c>
      <c r="K17" s="94">
        <f t="shared" si="3"/>
        <v>59</v>
      </c>
      <c r="L17" s="94">
        <f t="shared" si="4"/>
        <v>52.219359856256801</v>
      </c>
    </row>
    <row r="18" spans="1:12" ht="16.5" customHeight="1">
      <c r="A18" s="42" t="s">
        <v>190</v>
      </c>
      <c r="B18" s="95">
        <v>197</v>
      </c>
      <c r="C18" s="94">
        <v>328</v>
      </c>
      <c r="D18" s="23">
        <v>354</v>
      </c>
      <c r="E18" s="23">
        <v>193.363619607972</v>
      </c>
      <c r="F18" s="23">
        <v>311.53727439729698</v>
      </c>
      <c r="G18" s="23">
        <v>335.914998539279</v>
      </c>
      <c r="H18" s="98">
        <f t="shared" si="2"/>
        <v>3.5049157929129414E-3</v>
      </c>
      <c r="I18" s="98">
        <f t="shared" si="0"/>
        <v>0.79695431472081213</v>
      </c>
      <c r="J18" s="94">
        <f t="shared" si="1"/>
        <v>157</v>
      </c>
      <c r="K18" s="94">
        <f t="shared" si="3"/>
        <v>26</v>
      </c>
      <c r="L18" s="94">
        <f t="shared" si="4"/>
        <v>24.377724141982014</v>
      </c>
    </row>
    <row r="19" spans="1:12" ht="16.5" customHeight="1">
      <c r="A19" s="42" t="s">
        <v>191</v>
      </c>
      <c r="B19" s="95">
        <v>130</v>
      </c>
      <c r="C19" s="94">
        <v>105</v>
      </c>
      <c r="D19" s="23">
        <v>200</v>
      </c>
      <c r="E19" s="23">
        <v>152.55916377299499</v>
      </c>
      <c r="F19" s="23">
        <v>174.15357491993601</v>
      </c>
      <c r="G19" s="23">
        <v>202.379682489923</v>
      </c>
      <c r="H19" s="98">
        <f t="shared" si="2"/>
        <v>1.9801784140751084E-3</v>
      </c>
      <c r="I19" s="98">
        <f t="shared" si="0"/>
        <v>0.53846153846153844</v>
      </c>
      <c r="J19" s="94">
        <f t="shared" si="1"/>
        <v>70</v>
      </c>
      <c r="K19" s="94">
        <f t="shared" si="3"/>
        <v>95</v>
      </c>
      <c r="L19" s="94">
        <f t="shared" si="4"/>
        <v>28.226107569986993</v>
      </c>
    </row>
    <row r="20" spans="1:12" ht="16.5" customHeight="1">
      <c r="A20" s="42" t="s">
        <v>192</v>
      </c>
      <c r="B20" s="95">
        <v>79</v>
      </c>
      <c r="C20" s="94">
        <v>56</v>
      </c>
      <c r="D20" s="23">
        <v>162</v>
      </c>
      <c r="E20" s="23">
        <v>76.600840843959304</v>
      </c>
      <c r="F20" s="23">
        <v>62.327447759143801</v>
      </c>
      <c r="G20" s="23">
        <v>152.641028101693</v>
      </c>
      <c r="H20" s="98">
        <f t="shared" si="2"/>
        <v>1.6039445154008376E-3</v>
      </c>
      <c r="I20" s="98">
        <f t="shared" si="0"/>
        <v>1.0506329113924051</v>
      </c>
      <c r="J20" s="94">
        <f t="shared" si="1"/>
        <v>83</v>
      </c>
      <c r="K20" s="94">
        <f t="shared" si="3"/>
        <v>106</v>
      </c>
      <c r="L20" s="94">
        <f t="shared" si="4"/>
        <v>90.313580342549187</v>
      </c>
    </row>
    <row r="21" spans="1:12" ht="16.5" customHeight="1">
      <c r="A21" s="42" t="s">
        <v>193</v>
      </c>
      <c r="B21" s="95">
        <v>195</v>
      </c>
      <c r="C21" s="94">
        <v>260</v>
      </c>
      <c r="D21" s="23">
        <v>398</v>
      </c>
      <c r="E21" s="23">
        <v>187.116577715278</v>
      </c>
      <c r="F21" s="23">
        <v>254.39976758288699</v>
      </c>
      <c r="G21" s="23">
        <v>374.59213638763998</v>
      </c>
      <c r="H21" s="98">
        <f t="shared" si="2"/>
        <v>3.9405550440094654E-3</v>
      </c>
      <c r="I21" s="98">
        <f t="shared" si="0"/>
        <v>1.0410256410256411</v>
      </c>
      <c r="J21" s="94">
        <f t="shared" si="1"/>
        <v>203</v>
      </c>
      <c r="K21" s="94">
        <f t="shared" si="3"/>
        <v>138</v>
      </c>
      <c r="L21" s="94">
        <f t="shared" si="4"/>
        <v>120.19236880475299</v>
      </c>
    </row>
    <row r="22" spans="1:12" ht="16.5" customHeight="1">
      <c r="A22" s="42" t="s">
        <v>194</v>
      </c>
      <c r="B22" s="95">
        <v>122</v>
      </c>
      <c r="C22" s="94">
        <v>158</v>
      </c>
      <c r="D22" s="23">
        <v>240</v>
      </c>
      <c r="E22" s="23">
        <v>108.56480182652901</v>
      </c>
      <c r="F22" s="23">
        <v>167.930711950762</v>
      </c>
      <c r="G22" s="23">
        <v>215.26895007368901</v>
      </c>
      <c r="H22" s="98">
        <f t="shared" si="2"/>
        <v>2.3762140968901298E-3</v>
      </c>
      <c r="I22" s="98">
        <f t="shared" si="0"/>
        <v>0.96721311475409832</v>
      </c>
      <c r="J22" s="94">
        <f t="shared" si="1"/>
        <v>118</v>
      </c>
      <c r="K22" s="94">
        <f t="shared" si="3"/>
        <v>82</v>
      </c>
      <c r="L22" s="94">
        <f t="shared" si="4"/>
        <v>47.338238122927009</v>
      </c>
    </row>
    <row r="23" spans="1:12" ht="16.5" customHeight="1">
      <c r="A23" s="42" t="s">
        <v>195</v>
      </c>
      <c r="B23" s="95">
        <v>3203</v>
      </c>
      <c r="C23" s="94">
        <v>4016</v>
      </c>
      <c r="D23" s="23">
        <v>5494</v>
      </c>
      <c r="E23" s="23">
        <v>3075.1230472593702</v>
      </c>
      <c r="F23" s="23">
        <v>4348.7909143110801</v>
      </c>
      <c r="G23" s="23">
        <v>5255.2811320876599</v>
      </c>
      <c r="H23" s="98">
        <f t="shared" si="2"/>
        <v>5.4395501034643225E-2</v>
      </c>
      <c r="I23" s="98">
        <f t="shared" si="0"/>
        <v>0.71526693724633161</v>
      </c>
      <c r="J23" s="94">
        <f t="shared" si="1"/>
        <v>2291</v>
      </c>
      <c r="K23" s="94">
        <f t="shared" si="3"/>
        <v>1478</v>
      </c>
      <c r="L23" s="94">
        <f t="shared" si="4"/>
        <v>906.49021777657981</v>
      </c>
    </row>
    <row r="24" spans="1:12" ht="16.5" customHeight="1">
      <c r="A24" s="42" t="s">
        <v>196</v>
      </c>
      <c r="B24" s="95">
        <v>312</v>
      </c>
      <c r="C24" s="94">
        <v>426</v>
      </c>
      <c r="D24" s="23">
        <v>568</v>
      </c>
      <c r="E24" s="23">
        <v>312.05018464467003</v>
      </c>
      <c r="F24" s="23">
        <v>464.693052435173</v>
      </c>
      <c r="G24" s="23">
        <v>568.07959312178104</v>
      </c>
      <c r="H24" s="98">
        <f t="shared" si="2"/>
        <v>5.6237066959733068E-3</v>
      </c>
      <c r="I24" s="98">
        <f t="shared" si="0"/>
        <v>0.82051282051282048</v>
      </c>
      <c r="J24" s="94">
        <f t="shared" si="1"/>
        <v>256</v>
      </c>
      <c r="K24" s="94">
        <f t="shared" si="3"/>
        <v>142</v>
      </c>
      <c r="L24" s="94">
        <f t="shared" si="4"/>
        <v>103.38654068660804</v>
      </c>
    </row>
    <row r="25" spans="1:12" ht="16.5" customHeight="1">
      <c r="A25" s="42" t="s">
        <v>197</v>
      </c>
      <c r="B25" s="95">
        <v>78</v>
      </c>
      <c r="C25" s="94">
        <v>112</v>
      </c>
      <c r="D25" s="23">
        <v>141</v>
      </c>
      <c r="E25" s="23">
        <v>87.366743014192494</v>
      </c>
      <c r="F25" s="23">
        <v>120.84963640565999</v>
      </c>
      <c r="G25" s="23">
        <v>132.99022641256701</v>
      </c>
      <c r="H25" s="98">
        <f t="shared" si="2"/>
        <v>1.3960257819229513E-3</v>
      </c>
      <c r="I25" s="98">
        <f t="shared" si="0"/>
        <v>0.80769230769230771</v>
      </c>
      <c r="J25" s="94">
        <f t="shared" si="1"/>
        <v>63</v>
      </c>
      <c r="K25" s="94">
        <f t="shared" si="3"/>
        <v>29</v>
      </c>
      <c r="L25" s="94">
        <f t="shared" si="4"/>
        <v>12.140590006907019</v>
      </c>
    </row>
    <row r="26" spans="1:12" ht="16.5" customHeight="1">
      <c r="A26" s="42" t="s">
        <v>198</v>
      </c>
      <c r="B26" s="95">
        <v>250</v>
      </c>
      <c r="C26" s="94">
        <v>342</v>
      </c>
      <c r="D26" s="23">
        <v>495</v>
      </c>
      <c r="E26" s="23">
        <v>247.97790657093199</v>
      </c>
      <c r="F26" s="23">
        <v>398.23817875470098</v>
      </c>
      <c r="G26" s="23">
        <v>489.93001497213999</v>
      </c>
      <c r="H26" s="98">
        <f t="shared" si="2"/>
        <v>4.9009415748358931E-3</v>
      </c>
      <c r="I26" s="98">
        <f t="shared" si="0"/>
        <v>0.98</v>
      </c>
      <c r="J26" s="94">
        <f t="shared" si="1"/>
        <v>245</v>
      </c>
      <c r="K26" s="94">
        <f t="shared" si="3"/>
        <v>153</v>
      </c>
      <c r="L26" s="94">
        <f t="shared" si="4"/>
        <v>91.691836217439004</v>
      </c>
    </row>
    <row r="27" spans="1:12" ht="16.5" customHeight="1">
      <c r="A27" s="42" t="s">
        <v>199</v>
      </c>
      <c r="B27" s="95">
        <v>790</v>
      </c>
      <c r="C27" s="94">
        <v>956</v>
      </c>
      <c r="D27" s="23">
        <v>1409</v>
      </c>
      <c r="E27" s="23">
        <v>752.57403791098602</v>
      </c>
      <c r="F27" s="23">
        <v>1141.8792673513301</v>
      </c>
      <c r="G27" s="23">
        <v>1263.09425041029</v>
      </c>
      <c r="H27" s="98">
        <f t="shared" si="2"/>
        <v>1.3950356927159136E-2</v>
      </c>
      <c r="I27" s="98">
        <f t="shared" si="0"/>
        <v>0.78354430379746831</v>
      </c>
      <c r="J27" s="94">
        <f t="shared" si="1"/>
        <v>619</v>
      </c>
      <c r="K27" s="94">
        <f t="shared" si="3"/>
        <v>453</v>
      </c>
      <c r="L27" s="94">
        <f t="shared" si="4"/>
        <v>121.21498305895989</v>
      </c>
    </row>
    <row r="28" spans="1:12" ht="16.5" customHeight="1">
      <c r="A28" s="42" t="s">
        <v>112</v>
      </c>
      <c r="B28" s="95">
        <v>583</v>
      </c>
      <c r="C28" s="94">
        <v>836</v>
      </c>
      <c r="D28" s="23">
        <v>1299</v>
      </c>
      <c r="E28" s="23">
        <v>523.52907820509097</v>
      </c>
      <c r="F28" s="23">
        <v>782.19212387988898</v>
      </c>
      <c r="G28" s="23">
        <v>1166.1138837794999</v>
      </c>
      <c r="H28" s="98">
        <f t="shared" si="2"/>
        <v>1.2861258799417827E-2</v>
      </c>
      <c r="I28" s="98">
        <f t="shared" si="0"/>
        <v>1.228130360205832</v>
      </c>
      <c r="J28" s="94">
        <f t="shared" si="1"/>
        <v>716</v>
      </c>
      <c r="K28" s="94">
        <f t="shared" si="3"/>
        <v>463</v>
      </c>
      <c r="L28" s="94">
        <f t="shared" si="4"/>
        <v>383.92175989961095</v>
      </c>
    </row>
    <row r="29" spans="1:12" ht="16.5" customHeight="1">
      <c r="A29" s="42" t="s">
        <v>200</v>
      </c>
      <c r="B29" s="95">
        <v>317</v>
      </c>
      <c r="C29" s="94">
        <v>539</v>
      </c>
      <c r="D29" s="23">
        <v>607</v>
      </c>
      <c r="E29" s="23">
        <v>306.90069863866302</v>
      </c>
      <c r="F29" s="23">
        <v>521.72897248006996</v>
      </c>
      <c r="G29" s="23">
        <v>587.66101137227497</v>
      </c>
      <c r="H29" s="98">
        <f t="shared" si="2"/>
        <v>6.0098414867179534E-3</v>
      </c>
      <c r="I29" s="98">
        <f t="shared" si="0"/>
        <v>0.91482649842271291</v>
      </c>
      <c r="J29" s="94">
        <f t="shared" si="1"/>
        <v>290</v>
      </c>
      <c r="K29" s="94">
        <f t="shared" si="3"/>
        <v>68</v>
      </c>
      <c r="L29" s="94">
        <f t="shared" si="4"/>
        <v>65.932038892205014</v>
      </c>
    </row>
    <row r="30" spans="1:12" ht="16.5" customHeight="1">
      <c r="A30" s="42" t="s">
        <v>201</v>
      </c>
      <c r="B30" s="95">
        <v>225</v>
      </c>
      <c r="C30" s="94">
        <v>252</v>
      </c>
      <c r="D30" s="23">
        <v>372</v>
      </c>
      <c r="E30" s="23">
        <v>225.612450970254</v>
      </c>
      <c r="F30" s="23">
        <v>264.01640454694598</v>
      </c>
      <c r="G30" s="23">
        <v>368.288868161567</v>
      </c>
      <c r="H30" s="98">
        <f t="shared" si="2"/>
        <v>3.683131850179701E-3</v>
      </c>
      <c r="I30" s="98">
        <f t="shared" si="0"/>
        <v>0.65333333333333332</v>
      </c>
      <c r="J30" s="94">
        <f t="shared" si="1"/>
        <v>147</v>
      </c>
      <c r="K30" s="94">
        <f t="shared" si="3"/>
        <v>120</v>
      </c>
      <c r="L30" s="94">
        <f t="shared" si="4"/>
        <v>104.27246361462102</v>
      </c>
    </row>
    <row r="31" spans="1:12" ht="16.5" customHeight="1">
      <c r="A31" s="42" t="s">
        <v>202</v>
      </c>
      <c r="B31" s="95">
        <v>291</v>
      </c>
      <c r="C31" s="94">
        <v>308</v>
      </c>
      <c r="D31" s="23">
        <v>558</v>
      </c>
      <c r="E31" s="23">
        <v>281.21574839010202</v>
      </c>
      <c r="F31" s="23">
        <v>360.926731417658</v>
      </c>
      <c r="G31" s="23">
        <v>533.72270662838503</v>
      </c>
      <c r="H31" s="98">
        <f t="shared" si="2"/>
        <v>5.524697775269552E-3</v>
      </c>
      <c r="I31" s="98">
        <f t="shared" si="0"/>
        <v>0.91752577319587625</v>
      </c>
      <c r="J31" s="94">
        <f t="shared" si="1"/>
        <v>267</v>
      </c>
      <c r="K31" s="94">
        <f t="shared" si="3"/>
        <v>250</v>
      </c>
      <c r="L31" s="94">
        <f t="shared" si="4"/>
        <v>172.79597521072702</v>
      </c>
    </row>
    <row r="32" spans="1:12" ht="16.5" customHeight="1">
      <c r="A32" s="42" t="s">
        <v>203</v>
      </c>
      <c r="B32" s="95">
        <v>130</v>
      </c>
      <c r="C32" s="94">
        <v>120</v>
      </c>
      <c r="D32" s="23">
        <v>228</v>
      </c>
      <c r="E32" s="23">
        <v>113.66783772399801</v>
      </c>
      <c r="F32" s="23">
        <v>123.559878791524</v>
      </c>
      <c r="G32" s="23">
        <v>196.41608347282801</v>
      </c>
      <c r="H32" s="98">
        <f t="shared" si="2"/>
        <v>2.2574033920456232E-3</v>
      </c>
      <c r="I32" s="98">
        <f t="shared" si="0"/>
        <v>0.75384615384615383</v>
      </c>
      <c r="J32" s="94">
        <f t="shared" si="1"/>
        <v>98</v>
      </c>
      <c r="K32" s="94">
        <f t="shared" si="3"/>
        <v>108</v>
      </c>
      <c r="L32" s="94">
        <f t="shared" si="4"/>
        <v>72.856204681304007</v>
      </c>
    </row>
    <row r="33" spans="1:12" ht="16.5" customHeight="1">
      <c r="A33" s="42" t="s">
        <v>204</v>
      </c>
      <c r="B33" s="95">
        <v>453</v>
      </c>
      <c r="C33" s="94">
        <v>354</v>
      </c>
      <c r="D33" s="23">
        <v>552</v>
      </c>
      <c r="E33" s="23">
        <v>391.96205194450198</v>
      </c>
      <c r="F33" s="23">
        <v>329.88936064491998</v>
      </c>
      <c r="G33" s="23">
        <v>476.27310229409801</v>
      </c>
      <c r="H33" s="98">
        <f t="shared" si="2"/>
        <v>5.4652924228472989E-3</v>
      </c>
      <c r="I33" s="98">
        <f t="shared" si="0"/>
        <v>0.2185430463576159</v>
      </c>
      <c r="J33" s="94">
        <f t="shared" si="1"/>
        <v>99</v>
      </c>
      <c r="K33" s="94">
        <f t="shared" si="3"/>
        <v>198</v>
      </c>
      <c r="L33" s="94">
        <f t="shared" si="4"/>
        <v>146.38374164917803</v>
      </c>
    </row>
    <row r="34" spans="1:12" ht="16.5" customHeight="1">
      <c r="A34" s="42" t="s">
        <v>205</v>
      </c>
      <c r="B34" s="95">
        <v>569</v>
      </c>
      <c r="C34" s="94">
        <v>793</v>
      </c>
      <c r="D34" s="23">
        <v>1059</v>
      </c>
      <c r="E34" s="23">
        <v>618.01721611769597</v>
      </c>
      <c r="F34" s="23">
        <v>842.71585185547599</v>
      </c>
      <c r="G34" s="23">
        <v>1150.20373667437</v>
      </c>
      <c r="H34" s="98">
        <f t="shared" si="2"/>
        <v>1.0485044702527698E-2</v>
      </c>
      <c r="I34" s="98">
        <f t="shared" si="0"/>
        <v>0.86115992970123023</v>
      </c>
      <c r="J34" s="94">
        <f t="shared" si="1"/>
        <v>490</v>
      </c>
      <c r="K34" s="94">
        <f t="shared" si="3"/>
        <v>266</v>
      </c>
      <c r="L34" s="94">
        <f t="shared" si="4"/>
        <v>307.48788481889403</v>
      </c>
    </row>
    <row r="35" spans="1:12" ht="16.5" customHeight="1">
      <c r="A35" s="42" t="s">
        <v>206</v>
      </c>
      <c r="B35" s="95">
        <v>1656</v>
      </c>
      <c r="C35" s="94">
        <v>1607</v>
      </c>
      <c r="D35" s="23">
        <v>2409</v>
      </c>
      <c r="E35" s="23">
        <v>1423.97414499193</v>
      </c>
      <c r="F35" s="23">
        <v>1828.4730946535699</v>
      </c>
      <c r="G35" s="23">
        <v>2054.2892872643401</v>
      </c>
      <c r="H35" s="98">
        <f t="shared" si="2"/>
        <v>2.3851248997534678E-2</v>
      </c>
      <c r="I35" s="98">
        <f t="shared" si="0"/>
        <v>0.45471014492753625</v>
      </c>
      <c r="J35" s="94">
        <f t="shared" si="1"/>
        <v>753</v>
      </c>
      <c r="K35" s="94">
        <f t="shared" si="3"/>
        <v>802</v>
      </c>
      <c r="L35" s="94">
        <f t="shared" si="4"/>
        <v>225.81619261077026</v>
      </c>
    </row>
    <row r="36" spans="1:12" ht="16.5" customHeight="1">
      <c r="A36" s="42" t="s">
        <v>207</v>
      </c>
      <c r="B36" s="95">
        <v>276</v>
      </c>
      <c r="C36" s="94">
        <v>284</v>
      </c>
      <c r="D36" s="23">
        <v>415</v>
      </c>
      <c r="E36" s="23">
        <v>209.743241275141</v>
      </c>
      <c r="F36" s="23">
        <v>238.57840051608099</v>
      </c>
      <c r="G36" s="23">
        <v>315.410238362862</v>
      </c>
      <c r="H36" s="98">
        <f t="shared" si="2"/>
        <v>4.1088702092058494E-3</v>
      </c>
      <c r="I36" s="98">
        <f t="shared" si="0"/>
        <v>0.50362318840579712</v>
      </c>
      <c r="J36" s="94">
        <f t="shared" si="1"/>
        <v>139</v>
      </c>
      <c r="K36" s="94">
        <f t="shared" si="3"/>
        <v>131</v>
      </c>
      <c r="L36" s="94">
        <f t="shared" si="4"/>
        <v>76.831837846781013</v>
      </c>
    </row>
    <row r="37" spans="1:12" ht="16.5" customHeight="1">
      <c r="A37" s="42" t="s">
        <v>208</v>
      </c>
      <c r="B37" s="95">
        <v>82</v>
      </c>
      <c r="C37" s="94">
        <v>83</v>
      </c>
      <c r="D37" s="23">
        <v>134</v>
      </c>
      <c r="E37" s="23">
        <v>67.497758597424394</v>
      </c>
      <c r="F37" s="23">
        <v>55.877214646781297</v>
      </c>
      <c r="G37" s="23">
        <v>110.00093439776801</v>
      </c>
      <c r="H37" s="98">
        <f t="shared" si="2"/>
        <v>1.3267195374303225E-3</v>
      </c>
      <c r="I37" s="98">
        <f t="shared" si="0"/>
        <v>0.63414634146341464</v>
      </c>
      <c r="J37" s="94">
        <f t="shared" si="1"/>
        <v>52</v>
      </c>
      <c r="K37" s="94">
        <f t="shared" si="3"/>
        <v>51</v>
      </c>
      <c r="L37" s="94">
        <f t="shared" si="4"/>
        <v>54.123719750986709</v>
      </c>
    </row>
    <row r="38" spans="1:12" ht="16.5" customHeight="1">
      <c r="A38" s="42" t="s">
        <v>209</v>
      </c>
      <c r="B38" s="95">
        <v>25</v>
      </c>
      <c r="C38" s="94">
        <v>45</v>
      </c>
      <c r="D38" s="23">
        <v>40</v>
      </c>
      <c r="E38" s="23">
        <v>28.859528980729898</v>
      </c>
      <c r="F38" s="23">
        <v>42.972473001952899</v>
      </c>
      <c r="G38" s="23">
        <v>48.759645252876702</v>
      </c>
      <c r="H38" s="98">
        <f t="shared" si="2"/>
        <v>3.9603568281502163E-4</v>
      </c>
      <c r="I38" s="98">
        <f t="shared" si="0"/>
        <v>0.6</v>
      </c>
      <c r="J38" s="94">
        <f t="shared" si="1"/>
        <v>15</v>
      </c>
      <c r="K38" s="94">
        <f t="shared" si="3"/>
        <v>-5</v>
      </c>
      <c r="L38" s="94">
        <f t="shared" si="4"/>
        <v>5.7871722509238026</v>
      </c>
    </row>
    <row r="39" spans="1:12" ht="16.5" customHeight="1">
      <c r="A39" s="42" t="s">
        <v>210</v>
      </c>
      <c r="B39" s="95">
        <v>674</v>
      </c>
      <c r="C39" s="94">
        <v>819</v>
      </c>
      <c r="D39" s="23">
        <v>975</v>
      </c>
      <c r="E39" s="23">
        <v>586.00388485988105</v>
      </c>
      <c r="F39" s="23">
        <v>819.39001247972806</v>
      </c>
      <c r="G39" s="23">
        <v>852.04976352303197</v>
      </c>
      <c r="H39" s="98">
        <f t="shared" si="2"/>
        <v>9.6533697686161518E-3</v>
      </c>
      <c r="I39" s="98">
        <f t="shared" si="0"/>
        <v>0.44658753709198812</v>
      </c>
      <c r="J39" s="94">
        <f t="shared" si="1"/>
        <v>301</v>
      </c>
      <c r="K39" s="94">
        <f t="shared" si="3"/>
        <v>156</v>
      </c>
      <c r="L39" s="94">
        <f t="shared" si="4"/>
        <v>32.659751043303913</v>
      </c>
    </row>
    <row r="40" spans="1:12" ht="16.5" customHeight="1">
      <c r="A40" s="42" t="s">
        <v>211</v>
      </c>
      <c r="B40" s="95">
        <v>62</v>
      </c>
      <c r="C40" s="94">
        <v>55</v>
      </c>
      <c r="D40" s="23">
        <v>94</v>
      </c>
      <c r="E40" s="23">
        <v>50.888541586762102</v>
      </c>
      <c r="F40" s="23">
        <v>60.804586004095299</v>
      </c>
      <c r="G40" s="23">
        <v>77.750611835336102</v>
      </c>
      <c r="H40" s="98">
        <f t="shared" si="2"/>
        <v>9.306838546153008E-4</v>
      </c>
      <c r="I40" s="98">
        <f t="shared" si="0"/>
        <v>0.5161290322580645</v>
      </c>
      <c r="J40" s="94">
        <f t="shared" si="1"/>
        <v>32</v>
      </c>
      <c r="K40" s="94">
        <f t="shared" si="3"/>
        <v>39</v>
      </c>
      <c r="L40" s="94">
        <f t="shared" si="4"/>
        <v>16.946025831240803</v>
      </c>
    </row>
    <row r="41" spans="1:12" ht="16.5" customHeight="1">
      <c r="A41" s="42" t="s">
        <v>212</v>
      </c>
      <c r="B41" s="95">
        <v>227</v>
      </c>
      <c r="C41" s="94">
        <v>319</v>
      </c>
      <c r="D41" s="23">
        <v>396</v>
      </c>
      <c r="E41" s="23">
        <v>185.16753498219899</v>
      </c>
      <c r="F41" s="23">
        <v>280.97089348626997</v>
      </c>
      <c r="G41" s="23">
        <v>325.661454756436</v>
      </c>
      <c r="H41" s="98">
        <f t="shared" si="2"/>
        <v>3.9207532598687141E-3</v>
      </c>
      <c r="I41" s="98">
        <f t="shared" si="0"/>
        <v>0.74449339207048459</v>
      </c>
      <c r="J41" s="94">
        <f t="shared" si="1"/>
        <v>169</v>
      </c>
      <c r="K41" s="94">
        <f t="shared" si="3"/>
        <v>77</v>
      </c>
      <c r="L41" s="94">
        <f t="shared" si="4"/>
        <v>44.690561270166029</v>
      </c>
    </row>
    <row r="42" spans="1:12" ht="16.5" customHeight="1">
      <c r="A42" s="42" t="s">
        <v>213</v>
      </c>
      <c r="B42" s="95">
        <v>19039</v>
      </c>
      <c r="C42" s="94">
        <v>20478</v>
      </c>
      <c r="D42" s="23">
        <v>27999</v>
      </c>
      <c r="E42" s="23">
        <v>17141.566509377</v>
      </c>
      <c r="F42" s="23">
        <v>22741.411333611999</v>
      </c>
      <c r="G42" s="23">
        <v>24196.200651868799</v>
      </c>
      <c r="H42" s="98">
        <f t="shared" si="2"/>
        <v>0.27721507707844478</v>
      </c>
      <c r="I42" s="98">
        <f t="shared" si="0"/>
        <v>0.4706129523609433</v>
      </c>
      <c r="J42" s="94">
        <f t="shared" si="1"/>
        <v>8960</v>
      </c>
      <c r="K42" s="94">
        <f t="shared" si="3"/>
        <v>7521</v>
      </c>
      <c r="L42" s="94">
        <f t="shared" si="4"/>
        <v>1454.7893182568005</v>
      </c>
    </row>
    <row r="43" spans="1:12" ht="16.5" customHeight="1">
      <c r="A43" s="42" t="s">
        <v>214</v>
      </c>
      <c r="B43" s="95">
        <v>4335</v>
      </c>
      <c r="C43" s="94">
        <v>4599</v>
      </c>
      <c r="D43" s="23">
        <v>6585</v>
      </c>
      <c r="E43" s="23">
        <v>4184.0166337068304</v>
      </c>
      <c r="F43" s="23">
        <v>4956.9773340294196</v>
      </c>
      <c r="G43" s="23">
        <v>6353.4037534864501</v>
      </c>
      <c r="H43" s="98">
        <f t="shared" si="2"/>
        <v>6.519737428342294E-2</v>
      </c>
      <c r="I43" s="98">
        <f t="shared" si="0"/>
        <v>0.51903114186851207</v>
      </c>
      <c r="J43" s="94">
        <f t="shared" si="1"/>
        <v>2250</v>
      </c>
      <c r="K43" s="94">
        <f t="shared" si="3"/>
        <v>1986</v>
      </c>
      <c r="L43" s="94">
        <f t="shared" si="4"/>
        <v>1396.4264194570305</v>
      </c>
    </row>
    <row r="44" spans="1:12" ht="16.5" customHeight="1">
      <c r="A44" s="42" t="s">
        <v>215</v>
      </c>
      <c r="B44" s="95">
        <v>462</v>
      </c>
      <c r="C44" s="94">
        <v>627</v>
      </c>
      <c r="D44" s="23">
        <v>871</v>
      </c>
      <c r="E44" s="23">
        <v>434.28447315291697</v>
      </c>
      <c r="F44" s="23">
        <v>634.83219043394001</v>
      </c>
      <c r="G44" s="23">
        <v>824.20985388414601</v>
      </c>
      <c r="H44" s="98">
        <f t="shared" si="2"/>
        <v>8.6236769932970959E-3</v>
      </c>
      <c r="I44" s="98">
        <f t="shared" si="0"/>
        <v>0.88528138528138534</v>
      </c>
      <c r="J44" s="94">
        <f t="shared" si="1"/>
        <v>409</v>
      </c>
      <c r="K44" s="94">
        <f t="shared" si="3"/>
        <v>244</v>
      </c>
      <c r="L44" s="94">
        <f t="shared" si="4"/>
        <v>189.377663450206</v>
      </c>
    </row>
    <row r="45" spans="1:12" ht="16.5" customHeight="1">
      <c r="A45" s="42" t="s">
        <v>216</v>
      </c>
      <c r="B45" s="95">
        <v>144</v>
      </c>
      <c r="C45" s="94">
        <v>186</v>
      </c>
      <c r="D45" s="23">
        <v>266</v>
      </c>
      <c r="E45" s="23">
        <v>114.181464416206</v>
      </c>
      <c r="F45" s="23">
        <v>162.437931738743</v>
      </c>
      <c r="G45" s="23">
        <v>209.50160934144199</v>
      </c>
      <c r="H45" s="98">
        <f t="shared" si="2"/>
        <v>2.6336372907198938E-3</v>
      </c>
      <c r="I45" s="98">
        <f t="shared" si="0"/>
        <v>0.84722222222222221</v>
      </c>
      <c r="J45" s="94">
        <f t="shared" si="1"/>
        <v>122</v>
      </c>
      <c r="K45" s="94">
        <f t="shared" si="3"/>
        <v>80</v>
      </c>
      <c r="L45" s="94">
        <f t="shared" si="4"/>
        <v>47.063677602698988</v>
      </c>
    </row>
    <row r="46" spans="1:12" ht="16.5" customHeight="1">
      <c r="A46" s="42" t="s">
        <v>217</v>
      </c>
      <c r="B46" s="95">
        <v>197</v>
      </c>
      <c r="C46" s="94">
        <v>221</v>
      </c>
      <c r="D46" s="23">
        <v>287</v>
      </c>
      <c r="E46" s="23">
        <v>182.02452312051901</v>
      </c>
      <c r="F46" s="23">
        <v>206.11741128107101</v>
      </c>
      <c r="G46" s="23">
        <v>264.73101878391202</v>
      </c>
      <c r="H46" s="98">
        <f t="shared" si="2"/>
        <v>2.8415560241977804E-3</v>
      </c>
      <c r="I46" s="98">
        <f t="shared" si="0"/>
        <v>0.45685279187817257</v>
      </c>
      <c r="J46" s="94">
        <f t="shared" si="1"/>
        <v>90</v>
      </c>
      <c r="K46" s="94">
        <f t="shared" si="3"/>
        <v>66</v>
      </c>
      <c r="L46" s="94">
        <f t="shared" si="4"/>
        <v>58.613607502841006</v>
      </c>
    </row>
    <row r="47" spans="1:12" ht="16.5" customHeight="1">
      <c r="A47" s="42" t="s">
        <v>218</v>
      </c>
      <c r="B47" s="95">
        <v>129</v>
      </c>
      <c r="C47" s="94">
        <v>57</v>
      </c>
      <c r="D47" s="23">
        <v>191</v>
      </c>
      <c r="E47" s="23">
        <v>82.250532627873696</v>
      </c>
      <c r="F47" s="23">
        <v>48.345652004829098</v>
      </c>
      <c r="G47" s="23">
        <v>121.738535172558</v>
      </c>
      <c r="H47" s="98">
        <f t="shared" si="2"/>
        <v>1.8910703854417284E-3</v>
      </c>
      <c r="I47" s="98">
        <f t="shared" si="0"/>
        <v>0.48062015503875971</v>
      </c>
      <c r="J47" s="94">
        <f t="shared" si="1"/>
        <v>62</v>
      </c>
      <c r="K47" s="94">
        <f t="shared" si="3"/>
        <v>134</v>
      </c>
      <c r="L47" s="94">
        <f t="shared" si="4"/>
        <v>73.392883167728911</v>
      </c>
    </row>
    <row r="48" spans="1:12" ht="16.5" customHeight="1">
      <c r="A48" s="42" t="s">
        <v>219</v>
      </c>
      <c r="B48" s="95">
        <v>177</v>
      </c>
      <c r="C48" s="94">
        <v>262</v>
      </c>
      <c r="D48" s="23">
        <v>390</v>
      </c>
      <c r="E48" s="23">
        <v>159.837048508289</v>
      </c>
      <c r="F48" s="23">
        <v>251.84661557636699</v>
      </c>
      <c r="G48" s="23">
        <v>350.53516701646498</v>
      </c>
      <c r="H48" s="98">
        <f t="shared" si="2"/>
        <v>3.8613479074464611E-3</v>
      </c>
      <c r="I48" s="98">
        <f t="shared" si="0"/>
        <v>1.2033898305084745</v>
      </c>
      <c r="J48" s="94">
        <f t="shared" si="1"/>
        <v>213</v>
      </c>
      <c r="K48" s="94">
        <f t="shared" si="3"/>
        <v>128</v>
      </c>
      <c r="L48" s="94">
        <f t="shared" si="4"/>
        <v>98.688551440097996</v>
      </c>
    </row>
    <row r="49" spans="1:12" ht="16.5" customHeight="1">
      <c r="A49" s="42" t="s">
        <v>220</v>
      </c>
      <c r="B49" s="95">
        <v>1023</v>
      </c>
      <c r="C49" s="94">
        <v>949</v>
      </c>
      <c r="D49" s="23">
        <v>1669</v>
      </c>
      <c r="E49" s="23">
        <v>1021.3542467809</v>
      </c>
      <c r="F49" s="23">
        <v>1323.0829252721901</v>
      </c>
      <c r="G49" s="23">
        <v>1636.6539526419499</v>
      </c>
      <c r="H49" s="98">
        <f t="shared" si="2"/>
        <v>1.6524588865456779E-2</v>
      </c>
      <c r="I49" s="98">
        <f t="shared" si="0"/>
        <v>0.63147605083088953</v>
      </c>
      <c r="J49" s="94">
        <f t="shared" si="1"/>
        <v>646</v>
      </c>
      <c r="K49" s="94">
        <f t="shared" si="3"/>
        <v>720</v>
      </c>
      <c r="L49" s="94">
        <f t="shared" si="4"/>
        <v>313.5710273697598</v>
      </c>
    </row>
    <row r="50" spans="1:12" ht="16.5" customHeight="1">
      <c r="A50" s="42" t="s">
        <v>222</v>
      </c>
      <c r="B50" s="95">
        <v>56</v>
      </c>
      <c r="C50" s="94">
        <v>77</v>
      </c>
      <c r="D50" s="23">
        <v>387</v>
      </c>
      <c r="E50" s="23">
        <v>28.842375528123501</v>
      </c>
      <c r="F50" s="23">
        <v>108.496368647873</v>
      </c>
      <c r="G50" s="23">
        <v>203.200761785439</v>
      </c>
      <c r="H50" s="98">
        <f t="shared" si="2"/>
        <v>3.8316452312353341E-3</v>
      </c>
      <c r="I50" s="98">
        <f t="shared" si="0"/>
        <v>5.9107142857142856</v>
      </c>
      <c r="J50" s="94">
        <f t="shared" si="1"/>
        <v>331</v>
      </c>
      <c r="K50" s="94">
        <f t="shared" si="3"/>
        <v>310</v>
      </c>
      <c r="L50" s="94">
        <f t="shared" si="4"/>
        <v>94.704393137566001</v>
      </c>
    </row>
    <row r="51" spans="1:12" ht="16.5" customHeight="1">
      <c r="A51" s="42" t="s">
        <v>130</v>
      </c>
      <c r="B51" s="95">
        <v>153</v>
      </c>
      <c r="C51" s="94">
        <v>187</v>
      </c>
      <c r="D51" s="23">
        <v>680</v>
      </c>
      <c r="E51" s="23">
        <v>124.705013532682</v>
      </c>
      <c r="F51" s="23">
        <v>171.330236671519</v>
      </c>
      <c r="G51" s="23">
        <v>551.78898997785097</v>
      </c>
      <c r="H51" s="98">
        <f t="shared" si="2"/>
        <v>6.732606607855368E-3</v>
      </c>
      <c r="I51" s="98">
        <f t="shared" si="0"/>
        <v>3.4444444444444446</v>
      </c>
      <c r="J51" s="94">
        <f t="shared" si="1"/>
        <v>527</v>
      </c>
      <c r="K51" s="94">
        <f t="shared" si="3"/>
        <v>493</v>
      </c>
      <c r="L51" s="94">
        <f t="shared" si="4"/>
        <v>380.45875330633197</v>
      </c>
    </row>
    <row r="52" spans="1:12" ht="16.5" customHeight="1">
      <c r="A52" s="42" t="s">
        <v>223</v>
      </c>
      <c r="B52" s="95">
        <v>293</v>
      </c>
      <c r="C52" s="94">
        <v>364</v>
      </c>
      <c r="D52" s="23">
        <v>-25</v>
      </c>
      <c r="E52" s="23">
        <v>308.232033850015</v>
      </c>
      <c r="F52" s="23">
        <v>343.40122135615297</v>
      </c>
      <c r="G52" s="23">
        <v>-8.1651130791667903</v>
      </c>
      <c r="H52" s="98">
        <f t="shared" si="2"/>
        <v>-2.4752230175938855E-4</v>
      </c>
      <c r="I52" s="98">
        <f t="shared" si="0"/>
        <v>-1.0853242320819112</v>
      </c>
      <c r="J52" s="94">
        <f t="shared" si="1"/>
        <v>-318</v>
      </c>
      <c r="K52" s="94">
        <f t="shared" si="3"/>
        <v>-389</v>
      </c>
      <c r="L52" s="94">
        <f t="shared" si="4"/>
        <v>-351.56633443531979</v>
      </c>
    </row>
    <row r="53" spans="1:12" ht="16.5" customHeight="1">
      <c r="A53" s="42" t="s">
        <v>221</v>
      </c>
      <c r="B53" s="95">
        <v>115</v>
      </c>
      <c r="C53" s="94">
        <v>148</v>
      </c>
      <c r="D53" s="23">
        <v>61</v>
      </c>
      <c r="E53" s="23">
        <v>112.90631381684101</v>
      </c>
      <c r="F53" s="23">
        <v>147.29482059557199</v>
      </c>
      <c r="G53" s="23">
        <v>63.5038139828089</v>
      </c>
      <c r="H53" s="98">
        <f t="shared" si="2"/>
        <v>6.0395441629290799E-4</v>
      </c>
      <c r="I53" s="98">
        <f t="shared" si="0"/>
        <v>-0.46956521739130436</v>
      </c>
      <c r="J53" s="94">
        <f t="shared" si="1"/>
        <v>-54</v>
      </c>
      <c r="K53" s="94">
        <f t="shared" si="3"/>
        <v>-87</v>
      </c>
      <c r="L53" s="94">
        <f t="shared" si="4"/>
        <v>-83.791006612763084</v>
      </c>
    </row>
    <row r="54" spans="1:12" ht="16.5" customHeight="1">
      <c r="A54" s="42" t="s">
        <v>224</v>
      </c>
      <c r="B54" s="95">
        <v>1855</v>
      </c>
      <c r="C54" s="94">
        <v>2454</v>
      </c>
      <c r="D54" s="23">
        <v>3192</v>
      </c>
      <c r="E54" s="23">
        <v>1620.5536248977601</v>
      </c>
      <c r="F54" s="23">
        <v>2573.5848994707499</v>
      </c>
      <c r="G54" s="23">
        <v>2690.7818717268001</v>
      </c>
      <c r="H54" s="98">
        <f t="shared" si="2"/>
        <v>3.1603647488638725E-2</v>
      </c>
      <c r="I54" s="98">
        <f t="shared" si="0"/>
        <v>0.72075471698113203</v>
      </c>
      <c r="J54" s="94">
        <f t="shared" si="1"/>
        <v>1337</v>
      </c>
      <c r="K54" s="94">
        <f t="shared" si="3"/>
        <v>738</v>
      </c>
      <c r="L54" s="94">
        <f t="shared" si="4"/>
        <v>117.19697225605023</v>
      </c>
    </row>
    <row r="55" spans="1:12" ht="16.5" customHeight="1">
      <c r="A55" s="42" t="s">
        <v>225</v>
      </c>
      <c r="B55" s="95">
        <v>949</v>
      </c>
      <c r="C55" s="94">
        <v>1313</v>
      </c>
      <c r="D55" s="23">
        <v>2041</v>
      </c>
      <c r="E55" s="23">
        <v>806.66669715679905</v>
      </c>
      <c r="F55" s="23">
        <v>1365.13899580987</v>
      </c>
      <c r="G55" s="23">
        <v>1711.8426962211499</v>
      </c>
      <c r="H55" s="98">
        <f t="shared" si="2"/>
        <v>2.0207720715636479E-2</v>
      </c>
      <c r="I55" s="98">
        <f t="shared" si="0"/>
        <v>1.1506849315068493</v>
      </c>
      <c r="J55" s="94">
        <f t="shared" si="1"/>
        <v>1092</v>
      </c>
      <c r="K55" s="94">
        <f t="shared" si="3"/>
        <v>728</v>
      </c>
      <c r="L55" s="94">
        <f t="shared" si="4"/>
        <v>346.7037004112799</v>
      </c>
    </row>
    <row r="56" spans="1:12" ht="16.5" customHeight="1">
      <c r="A56" s="42" t="s">
        <v>226</v>
      </c>
      <c r="B56" s="95">
        <v>325</v>
      </c>
      <c r="C56" s="94">
        <v>376</v>
      </c>
      <c r="D56" s="23">
        <v>497</v>
      </c>
      <c r="E56" s="23">
        <v>324.18362817832502</v>
      </c>
      <c r="F56" s="23">
        <v>460.010843924803</v>
      </c>
      <c r="G56" s="23">
        <v>503.90342845524498</v>
      </c>
      <c r="H56" s="98">
        <f t="shared" si="2"/>
        <v>4.9207433589766435E-3</v>
      </c>
      <c r="I56" s="98">
        <f t="shared" si="0"/>
        <v>0.52923076923076928</v>
      </c>
      <c r="J56" s="94">
        <f t="shared" si="1"/>
        <v>172</v>
      </c>
      <c r="K56" s="94">
        <f t="shared" si="3"/>
        <v>121</v>
      </c>
      <c r="L56" s="94">
        <f t="shared" si="4"/>
        <v>43.892584530441979</v>
      </c>
    </row>
    <row r="57" spans="1:12" ht="16.5" customHeight="1">
      <c r="A57" s="42" t="s">
        <v>227</v>
      </c>
      <c r="B57" s="95">
        <v>464</v>
      </c>
      <c r="C57" s="94">
        <v>496</v>
      </c>
      <c r="D57" s="23">
        <v>667</v>
      </c>
      <c r="E57" s="23">
        <v>384.74394645422097</v>
      </c>
      <c r="F57" s="23">
        <v>548.647948479202</v>
      </c>
      <c r="G57" s="23">
        <v>594.94834497654995</v>
      </c>
      <c r="H57" s="98">
        <f t="shared" si="2"/>
        <v>6.6038950109404857E-3</v>
      </c>
      <c r="I57" s="98">
        <f t="shared" si="0"/>
        <v>0.4375</v>
      </c>
      <c r="J57" s="94">
        <f t="shared" si="1"/>
        <v>203</v>
      </c>
      <c r="K57" s="94">
        <f t="shared" si="3"/>
        <v>171</v>
      </c>
      <c r="L57" s="94">
        <f t="shared" si="4"/>
        <v>46.300396497347947</v>
      </c>
    </row>
    <row r="58" spans="1:12" ht="16.5" customHeight="1">
      <c r="A58" s="42" t="s">
        <v>228</v>
      </c>
      <c r="B58" s="95">
        <v>1285</v>
      </c>
      <c r="C58" s="94">
        <v>1093</v>
      </c>
      <c r="D58" s="23">
        <v>1839</v>
      </c>
      <c r="E58" s="23">
        <v>1133.42888295189</v>
      </c>
      <c r="F58" s="23">
        <v>1140.6028636706999</v>
      </c>
      <c r="G58" s="23">
        <v>1617.30333885148</v>
      </c>
      <c r="H58" s="98">
        <f t="shared" si="2"/>
        <v>1.820774051742062E-2</v>
      </c>
      <c r="I58" s="98">
        <f t="shared" si="0"/>
        <v>0.43112840466926072</v>
      </c>
      <c r="J58" s="94">
        <f t="shared" si="1"/>
        <v>554</v>
      </c>
      <c r="K58" s="94">
        <f t="shared" si="3"/>
        <v>746</v>
      </c>
      <c r="L58" s="94">
        <f t="shared" si="4"/>
        <v>476.70047518078013</v>
      </c>
    </row>
    <row r="59" spans="1:12" ht="16.5" customHeight="1">
      <c r="A59" s="42" t="s">
        <v>229</v>
      </c>
      <c r="B59" s="95">
        <v>327</v>
      </c>
      <c r="C59" s="94">
        <v>315</v>
      </c>
      <c r="D59" s="23">
        <v>554</v>
      </c>
      <c r="E59" s="23">
        <v>276.77896773029403</v>
      </c>
      <c r="F59" s="23">
        <v>313.50911561637798</v>
      </c>
      <c r="G59" s="23">
        <v>467.79461517966303</v>
      </c>
      <c r="H59" s="98">
        <f t="shared" si="2"/>
        <v>5.4850942069880494E-3</v>
      </c>
      <c r="I59" s="98">
        <f t="shared" si="0"/>
        <v>0.6941896024464832</v>
      </c>
      <c r="J59" s="94">
        <f t="shared" si="1"/>
        <v>227</v>
      </c>
      <c r="K59" s="94">
        <f t="shared" si="3"/>
        <v>239</v>
      </c>
      <c r="L59" s="94">
        <f t="shared" si="4"/>
        <v>154.28549956328504</v>
      </c>
    </row>
    <row r="60" spans="1:12" ht="16.5" customHeight="1">
      <c r="A60" s="42" t="s">
        <v>230</v>
      </c>
      <c r="B60" s="95">
        <v>1180</v>
      </c>
      <c r="C60" s="94">
        <v>1357</v>
      </c>
      <c r="D60" s="23">
        <v>1749</v>
      </c>
      <c r="E60" s="23">
        <v>1124.36951534386</v>
      </c>
      <c r="F60" s="23">
        <v>1225.2803369278299</v>
      </c>
      <c r="G60" s="23">
        <v>1666.5167682768299</v>
      </c>
      <c r="H60" s="98">
        <f t="shared" si="2"/>
        <v>1.7316660231086821E-2</v>
      </c>
      <c r="I60" s="98">
        <f t="shared" si="0"/>
        <v>0.48220338983050848</v>
      </c>
      <c r="J60" s="94">
        <f t="shared" si="1"/>
        <v>569</v>
      </c>
      <c r="K60" s="94">
        <f t="shared" si="3"/>
        <v>392</v>
      </c>
      <c r="L60" s="94">
        <f t="shared" si="4"/>
        <v>441.23643134899999</v>
      </c>
    </row>
    <row r="61" spans="1:12" ht="16.5" customHeight="1">
      <c r="A61" s="42" t="s">
        <v>231</v>
      </c>
      <c r="B61" s="95">
        <v>556</v>
      </c>
      <c r="C61" s="94">
        <v>683</v>
      </c>
      <c r="D61" s="23">
        <v>981</v>
      </c>
      <c r="E61" s="23">
        <v>854.52293068622805</v>
      </c>
      <c r="F61" s="23">
        <v>1271.8644278161901</v>
      </c>
      <c r="G61" s="23">
        <v>1446.97595905649</v>
      </c>
      <c r="H61" s="98">
        <f t="shared" si="2"/>
        <v>9.7127751210384049E-3</v>
      </c>
      <c r="I61" s="98">
        <f t="shared" si="0"/>
        <v>0.76438848920863312</v>
      </c>
      <c r="J61" s="94">
        <f t="shared" si="1"/>
        <v>425</v>
      </c>
      <c r="K61" s="94">
        <f t="shared" si="3"/>
        <v>298</v>
      </c>
      <c r="L61" s="94">
        <f t="shared" si="4"/>
        <v>175.11153124029988</v>
      </c>
    </row>
    <row r="62" spans="1:12" ht="16.5" customHeight="1">
      <c r="A62" s="42" t="s">
        <v>232</v>
      </c>
      <c r="B62" s="95">
        <v>87</v>
      </c>
      <c r="C62" s="94">
        <v>80</v>
      </c>
      <c r="D62" s="23">
        <v>116</v>
      </c>
      <c r="E62" s="23">
        <v>77.559503133847201</v>
      </c>
      <c r="F62" s="23">
        <v>67.875550930028197</v>
      </c>
      <c r="G62" s="23">
        <v>104.521315385191</v>
      </c>
      <c r="H62" s="98">
        <f t="shared" si="2"/>
        <v>1.1485034801635627E-3</v>
      </c>
      <c r="I62" s="98">
        <f t="shared" si="0"/>
        <v>0.33333333333333331</v>
      </c>
      <c r="J62" s="94">
        <f t="shared" si="1"/>
        <v>29</v>
      </c>
      <c r="K62" s="94">
        <f t="shared" si="3"/>
        <v>36</v>
      </c>
      <c r="L62" s="94">
        <f t="shared" si="4"/>
        <v>36.645764455162805</v>
      </c>
    </row>
    <row r="63" spans="1:12" ht="16.5" customHeight="1">
      <c r="A63" s="42" t="s">
        <v>233</v>
      </c>
      <c r="B63" s="95">
        <v>142</v>
      </c>
      <c r="C63" s="94">
        <v>177</v>
      </c>
      <c r="D63" s="23">
        <v>244</v>
      </c>
      <c r="E63" s="23">
        <v>141.74339423460799</v>
      </c>
      <c r="F63" s="23">
        <v>192.210901264304</v>
      </c>
      <c r="G63" s="23">
        <v>209.57897695813801</v>
      </c>
      <c r="H63" s="98">
        <f t="shared" si="2"/>
        <v>2.415817665171632E-3</v>
      </c>
      <c r="I63" s="98">
        <f t="shared" si="0"/>
        <v>0.71830985915492962</v>
      </c>
      <c r="J63" s="94">
        <f t="shared" si="1"/>
        <v>102</v>
      </c>
      <c r="K63" s="94">
        <f t="shared" si="3"/>
        <v>67</v>
      </c>
      <c r="L63" s="94">
        <f t="shared" si="4"/>
        <v>17.368075693834015</v>
      </c>
    </row>
    <row r="64" spans="1:12" ht="16.5" customHeight="1">
      <c r="A64" s="42" t="s">
        <v>234</v>
      </c>
      <c r="B64" s="95">
        <v>133</v>
      </c>
      <c r="C64" s="94">
        <v>219</v>
      </c>
      <c r="D64" s="23">
        <v>233</v>
      </c>
      <c r="E64" s="23">
        <v>111.01917432218301</v>
      </c>
      <c r="F64" s="23">
        <v>220.15891215027301</v>
      </c>
      <c r="G64" s="23">
        <v>194.49676995152001</v>
      </c>
      <c r="H64" s="98">
        <f t="shared" si="2"/>
        <v>2.3069078523975011E-3</v>
      </c>
      <c r="I64" s="98">
        <f t="shared" si="0"/>
        <v>0.75187969924812026</v>
      </c>
      <c r="J64" s="94">
        <f t="shared" si="1"/>
        <v>100</v>
      </c>
      <c r="K64" s="94">
        <f t="shared" si="3"/>
        <v>14</v>
      </c>
      <c r="L64" s="94">
        <f t="shared" si="4"/>
        <v>-25.662142198753003</v>
      </c>
    </row>
    <row r="65" spans="1:12" ht="16.5" customHeight="1">
      <c r="A65" s="42" t="s">
        <v>235</v>
      </c>
      <c r="B65" s="95">
        <v>359</v>
      </c>
      <c r="C65" s="94">
        <v>550</v>
      </c>
      <c r="D65" s="23">
        <v>815</v>
      </c>
      <c r="E65" s="23">
        <v>289.29547880855</v>
      </c>
      <c r="F65" s="23">
        <v>472.45748301882497</v>
      </c>
      <c r="G65" s="23">
        <v>658.95725189658106</v>
      </c>
      <c r="H65" s="98">
        <f t="shared" si="2"/>
        <v>8.0692270373560662E-3</v>
      </c>
      <c r="I65" s="98">
        <f t="shared" si="0"/>
        <v>1.2701949860724233</v>
      </c>
      <c r="J65" s="94">
        <f t="shared" si="1"/>
        <v>456</v>
      </c>
      <c r="K65" s="94">
        <f t="shared" si="3"/>
        <v>265</v>
      </c>
      <c r="L65" s="94">
        <f t="shared" si="4"/>
        <v>186.49976887775608</v>
      </c>
    </row>
    <row r="66" spans="1:12" ht="16.5" customHeight="1">
      <c r="A66" s="42" t="s">
        <v>236</v>
      </c>
      <c r="B66" s="95">
        <v>249</v>
      </c>
      <c r="C66" s="94">
        <v>389</v>
      </c>
      <c r="D66" s="23">
        <v>491</v>
      </c>
      <c r="E66" s="23">
        <v>225.775893171527</v>
      </c>
      <c r="F66" s="23">
        <v>368.54515184591997</v>
      </c>
      <c r="G66" s="23">
        <v>400.11999608864897</v>
      </c>
      <c r="H66" s="98">
        <f t="shared" si="2"/>
        <v>4.8613380065543905E-3</v>
      </c>
      <c r="I66" s="98">
        <f t="shared" si="0"/>
        <v>0.9718875502008032</v>
      </c>
      <c r="J66" s="94">
        <f t="shared" si="1"/>
        <v>242</v>
      </c>
      <c r="K66" s="94">
        <f t="shared" si="3"/>
        <v>102</v>
      </c>
      <c r="L66" s="94">
        <f t="shared" si="4"/>
        <v>31.574844242729</v>
      </c>
    </row>
    <row r="67" spans="1:12" ht="16.5" customHeight="1">
      <c r="A67" s="42" t="s">
        <v>237</v>
      </c>
      <c r="B67" s="95">
        <v>168</v>
      </c>
      <c r="C67" s="94">
        <v>273</v>
      </c>
      <c r="D67" s="23">
        <v>282</v>
      </c>
      <c r="E67" s="23">
        <v>156.59555531669699</v>
      </c>
      <c r="F67" s="23">
        <v>266.13421005749399</v>
      </c>
      <c r="G67" s="23">
        <v>268.89131192523899</v>
      </c>
      <c r="H67" s="98">
        <f t="shared" si="2"/>
        <v>2.7920515638459025E-3</v>
      </c>
      <c r="I67" s="98">
        <f t="shared" ref="I67:I84" si="5">(D67-B67)/B67</f>
        <v>0.6785714285714286</v>
      </c>
      <c r="J67" s="94">
        <f t="shared" ref="J67:J84" si="6">D67-B67</f>
        <v>114</v>
      </c>
      <c r="K67" s="94">
        <f t="shared" si="3"/>
        <v>9</v>
      </c>
      <c r="L67" s="94">
        <f t="shared" si="4"/>
        <v>2.757101867745007</v>
      </c>
    </row>
    <row r="68" spans="1:12" ht="16.5" customHeight="1">
      <c r="A68" s="42" t="s">
        <v>238</v>
      </c>
      <c r="B68" s="95">
        <v>929</v>
      </c>
      <c r="C68" s="94">
        <v>1015</v>
      </c>
      <c r="D68" s="23">
        <v>1408</v>
      </c>
      <c r="E68" s="23">
        <v>832.11015816622205</v>
      </c>
      <c r="F68" s="23">
        <v>1151.8310915478901</v>
      </c>
      <c r="G68" s="23">
        <v>1276.8408922926301</v>
      </c>
      <c r="H68" s="98">
        <f t="shared" ref="H68:H84" si="7">D68/$D$84</f>
        <v>1.3940456035088762E-2</v>
      </c>
      <c r="I68" s="98">
        <f t="shared" si="5"/>
        <v>0.51560818083961246</v>
      </c>
      <c r="J68" s="94">
        <f t="shared" si="6"/>
        <v>479</v>
      </c>
      <c r="K68" s="94">
        <f t="shared" ref="K68:K84" si="8">D68-C68</f>
        <v>393</v>
      </c>
      <c r="L68" s="94">
        <f t="shared" ref="L68:L84" si="9">G68-F68</f>
        <v>125.00980074474001</v>
      </c>
    </row>
    <row r="69" spans="1:12" ht="16.5" customHeight="1">
      <c r="A69" s="42" t="s">
        <v>239</v>
      </c>
      <c r="B69" s="95">
        <v>879</v>
      </c>
      <c r="C69" s="94">
        <v>1083</v>
      </c>
      <c r="D69" s="23">
        <v>1415</v>
      </c>
      <c r="E69" s="23">
        <v>778.34664402777798</v>
      </c>
      <c r="F69" s="23">
        <v>1010.22971949719</v>
      </c>
      <c r="G69" s="23">
        <v>1257.2566061587099</v>
      </c>
      <c r="H69" s="98">
        <f t="shared" si="7"/>
        <v>1.400976227958139E-2</v>
      </c>
      <c r="I69" s="98">
        <f t="shared" si="5"/>
        <v>0.60978384527872587</v>
      </c>
      <c r="J69" s="94">
        <f t="shared" si="6"/>
        <v>536</v>
      </c>
      <c r="K69" s="94">
        <f t="shared" si="8"/>
        <v>332</v>
      </c>
      <c r="L69" s="94">
        <f t="shared" si="9"/>
        <v>247.02688666151994</v>
      </c>
    </row>
    <row r="70" spans="1:12" ht="16.5" customHeight="1">
      <c r="A70" s="42" t="s">
        <v>240</v>
      </c>
      <c r="B70" s="95">
        <v>107</v>
      </c>
      <c r="C70" s="94">
        <v>94</v>
      </c>
      <c r="D70" s="23">
        <v>197</v>
      </c>
      <c r="E70" s="23">
        <v>82.751584448090597</v>
      </c>
      <c r="F70" s="23">
        <v>72.559617898269593</v>
      </c>
      <c r="G70" s="23">
        <v>152.35016259486201</v>
      </c>
      <c r="H70" s="98">
        <f t="shared" si="7"/>
        <v>1.9504757378639816E-3</v>
      </c>
      <c r="I70" s="98">
        <f t="shared" si="5"/>
        <v>0.84112149532710279</v>
      </c>
      <c r="J70" s="94">
        <f t="shared" si="6"/>
        <v>90</v>
      </c>
      <c r="K70" s="94">
        <f t="shared" si="8"/>
        <v>103</v>
      </c>
      <c r="L70" s="94">
        <f t="shared" si="9"/>
        <v>79.79054469659242</v>
      </c>
    </row>
    <row r="71" spans="1:12" ht="16.5" customHeight="1">
      <c r="A71" s="42" t="s">
        <v>241</v>
      </c>
      <c r="B71" s="95">
        <v>86</v>
      </c>
      <c r="C71" s="94">
        <v>175</v>
      </c>
      <c r="D71" s="23">
        <v>181</v>
      </c>
      <c r="E71" s="23">
        <v>66.672939898721694</v>
      </c>
      <c r="F71" s="23">
        <v>143.84007003826801</v>
      </c>
      <c r="G71" s="23">
        <v>141.19641146411601</v>
      </c>
      <c r="H71" s="98">
        <f t="shared" si="7"/>
        <v>1.7920614647379729E-3</v>
      </c>
      <c r="I71" s="98">
        <f t="shared" si="5"/>
        <v>1.1046511627906976</v>
      </c>
      <c r="J71" s="94">
        <f t="shared" si="6"/>
        <v>95</v>
      </c>
      <c r="K71" s="94">
        <f t="shared" si="8"/>
        <v>6</v>
      </c>
      <c r="L71" s="94">
        <f t="shared" si="9"/>
        <v>-2.6436585741519991</v>
      </c>
    </row>
    <row r="72" spans="1:12" ht="16.5" customHeight="1">
      <c r="A72" s="42" t="s">
        <v>242</v>
      </c>
      <c r="B72" s="95">
        <v>359</v>
      </c>
      <c r="C72" s="94">
        <v>428</v>
      </c>
      <c r="D72" s="23">
        <v>438</v>
      </c>
      <c r="E72" s="23">
        <v>369.01423845536902</v>
      </c>
      <c r="F72" s="23">
        <v>416.78879074265001</v>
      </c>
      <c r="G72" s="23">
        <v>451.56534930743902</v>
      </c>
      <c r="H72" s="98">
        <f t="shared" si="7"/>
        <v>4.3365907268244873E-3</v>
      </c>
      <c r="I72" s="98">
        <f t="shared" si="5"/>
        <v>0.22005571030640669</v>
      </c>
      <c r="J72" s="94">
        <f t="shared" si="6"/>
        <v>79</v>
      </c>
      <c r="K72" s="94">
        <f t="shared" si="8"/>
        <v>10</v>
      </c>
      <c r="L72" s="94">
        <f t="shared" si="9"/>
        <v>34.776558564789013</v>
      </c>
    </row>
    <row r="73" spans="1:12" ht="16.5" customHeight="1">
      <c r="A73" s="42" t="s">
        <v>243</v>
      </c>
      <c r="B73" s="95">
        <v>500</v>
      </c>
      <c r="C73" s="94">
        <v>537</v>
      </c>
      <c r="D73" s="23">
        <v>858</v>
      </c>
      <c r="E73" s="23">
        <v>399.49738031865598</v>
      </c>
      <c r="F73" s="23">
        <v>513.32328052174898</v>
      </c>
      <c r="G73" s="23">
        <v>685.21815434763698</v>
      </c>
      <c r="H73" s="98">
        <f t="shared" si="7"/>
        <v>8.4949653963822137E-3</v>
      </c>
      <c r="I73" s="98">
        <f t="shared" si="5"/>
        <v>0.71599999999999997</v>
      </c>
      <c r="J73" s="94">
        <f t="shared" si="6"/>
        <v>358</v>
      </c>
      <c r="K73" s="94">
        <f t="shared" si="8"/>
        <v>321</v>
      </c>
      <c r="L73" s="94">
        <f t="shared" si="9"/>
        <v>171.894873825888</v>
      </c>
    </row>
    <row r="74" spans="1:12" ht="16.5" customHeight="1">
      <c r="A74" s="42" t="s">
        <v>244</v>
      </c>
      <c r="B74" s="95">
        <v>93</v>
      </c>
      <c r="C74" s="94">
        <v>111</v>
      </c>
      <c r="D74" s="23">
        <v>211</v>
      </c>
      <c r="E74" s="23">
        <v>80.965318275031805</v>
      </c>
      <c r="F74" s="23">
        <v>129.48147839346601</v>
      </c>
      <c r="G74" s="23">
        <v>183.866987147195</v>
      </c>
      <c r="H74" s="98">
        <f t="shared" si="7"/>
        <v>2.0890882268492393E-3</v>
      </c>
      <c r="I74" s="98">
        <f t="shared" si="5"/>
        <v>1.2688172043010753</v>
      </c>
      <c r="J74" s="94">
        <f t="shared" si="6"/>
        <v>118</v>
      </c>
      <c r="K74" s="94">
        <f t="shared" si="8"/>
        <v>100</v>
      </c>
      <c r="L74" s="94">
        <f t="shared" si="9"/>
        <v>54.385508753728999</v>
      </c>
    </row>
    <row r="75" spans="1:12" ht="16.5" customHeight="1">
      <c r="A75" s="42" t="s">
        <v>245</v>
      </c>
      <c r="B75" s="95">
        <v>1458</v>
      </c>
      <c r="C75" s="94">
        <v>1395</v>
      </c>
      <c r="D75" s="23">
        <v>2222</v>
      </c>
      <c r="E75" s="23">
        <v>1530.4996676790299</v>
      </c>
      <c r="F75" s="23">
        <v>1571.2121817969701</v>
      </c>
      <c r="G75" s="23">
        <v>2331.3528376351101</v>
      </c>
      <c r="H75" s="98">
        <f t="shared" si="7"/>
        <v>2.199978218037445E-2</v>
      </c>
      <c r="I75" s="98">
        <f t="shared" si="5"/>
        <v>0.52400548696844995</v>
      </c>
      <c r="J75" s="94">
        <f t="shared" si="6"/>
        <v>764</v>
      </c>
      <c r="K75" s="94">
        <f t="shared" si="8"/>
        <v>827</v>
      </c>
      <c r="L75" s="94">
        <f t="shared" si="9"/>
        <v>760.14065583813999</v>
      </c>
    </row>
    <row r="76" spans="1:12" ht="16.5" customHeight="1">
      <c r="A76" s="42" t="s">
        <v>246</v>
      </c>
      <c r="B76" s="95">
        <v>264</v>
      </c>
      <c r="C76" s="94">
        <v>295</v>
      </c>
      <c r="D76" s="23">
        <v>450</v>
      </c>
      <c r="E76" s="23">
        <v>220.10765370849401</v>
      </c>
      <c r="F76" s="23">
        <v>303.51683845417301</v>
      </c>
      <c r="G76" s="23">
        <v>328.87096260458998</v>
      </c>
      <c r="H76" s="98">
        <f t="shared" si="7"/>
        <v>4.4554014316689934E-3</v>
      </c>
      <c r="I76" s="98">
        <f t="shared" si="5"/>
        <v>0.70454545454545459</v>
      </c>
      <c r="J76" s="94">
        <f t="shared" si="6"/>
        <v>186</v>
      </c>
      <c r="K76" s="94">
        <f t="shared" si="8"/>
        <v>155</v>
      </c>
      <c r="L76" s="94">
        <f t="shared" si="9"/>
        <v>25.354124150416965</v>
      </c>
    </row>
    <row r="77" spans="1:12" ht="16.5" customHeight="1">
      <c r="A77" s="42" t="s">
        <v>247</v>
      </c>
      <c r="B77" s="95">
        <v>605</v>
      </c>
      <c r="C77" s="94">
        <v>742</v>
      </c>
      <c r="D77" s="23">
        <v>930</v>
      </c>
      <c r="E77" s="23">
        <v>445.21212665360201</v>
      </c>
      <c r="F77" s="23">
        <v>630.95767223810503</v>
      </c>
      <c r="G77" s="23">
        <v>696.14756755222902</v>
      </c>
      <c r="H77" s="98">
        <f t="shared" si="7"/>
        <v>9.2078296254492521E-3</v>
      </c>
      <c r="I77" s="98">
        <f t="shared" si="5"/>
        <v>0.53719008264462809</v>
      </c>
      <c r="J77" s="94">
        <f t="shared" si="6"/>
        <v>325</v>
      </c>
      <c r="K77" s="94">
        <f t="shared" si="8"/>
        <v>188</v>
      </c>
      <c r="L77" s="94">
        <f t="shared" si="9"/>
        <v>65.189895314123987</v>
      </c>
    </row>
    <row r="78" spans="1:12" ht="16.5" customHeight="1">
      <c r="A78" s="42" t="s">
        <v>248</v>
      </c>
      <c r="B78" s="95">
        <v>39</v>
      </c>
      <c r="C78" s="94">
        <v>19</v>
      </c>
      <c r="D78" s="23">
        <v>72</v>
      </c>
      <c r="E78" s="23">
        <v>29.428128939510501</v>
      </c>
      <c r="F78" s="23">
        <v>38.0610486966889</v>
      </c>
      <c r="G78" s="23">
        <v>55.1997483259156</v>
      </c>
      <c r="H78" s="98">
        <f t="shared" si="7"/>
        <v>7.1286422906703889E-4</v>
      </c>
      <c r="I78" s="98">
        <f t="shared" si="5"/>
        <v>0.84615384615384615</v>
      </c>
      <c r="J78" s="94">
        <f t="shared" si="6"/>
        <v>33</v>
      </c>
      <c r="K78" s="94">
        <f t="shared" si="8"/>
        <v>53</v>
      </c>
      <c r="L78" s="94">
        <f t="shared" si="9"/>
        <v>17.1386996292267</v>
      </c>
    </row>
    <row r="79" spans="1:12" ht="16.5" customHeight="1">
      <c r="A79" s="42" t="s">
        <v>249</v>
      </c>
      <c r="B79" s="95">
        <v>372</v>
      </c>
      <c r="C79" s="94">
        <v>384</v>
      </c>
      <c r="D79" s="23">
        <v>655</v>
      </c>
      <c r="E79" s="23">
        <v>348.68986221861502</v>
      </c>
      <c r="F79" s="23">
        <v>399.31365561299702</v>
      </c>
      <c r="G79" s="23">
        <v>613.95157816527501</v>
      </c>
      <c r="H79" s="98">
        <f t="shared" si="7"/>
        <v>6.4850843060959796E-3</v>
      </c>
      <c r="I79" s="98">
        <f t="shared" si="5"/>
        <v>0.760752688172043</v>
      </c>
      <c r="J79" s="94">
        <f t="shared" si="6"/>
        <v>283</v>
      </c>
      <c r="K79" s="94">
        <f t="shared" si="8"/>
        <v>271</v>
      </c>
      <c r="L79" s="94">
        <f t="shared" si="9"/>
        <v>214.63792255227798</v>
      </c>
    </row>
    <row r="80" spans="1:12" ht="16.5" customHeight="1">
      <c r="A80" s="42" t="s">
        <v>250</v>
      </c>
      <c r="B80" s="95">
        <v>312</v>
      </c>
      <c r="C80" s="94">
        <v>380</v>
      </c>
      <c r="D80" s="23">
        <v>602</v>
      </c>
      <c r="E80" s="23">
        <v>253.44298275951201</v>
      </c>
      <c r="F80" s="23">
        <v>318.95423736492802</v>
      </c>
      <c r="G80" s="23">
        <v>488.82522153211897</v>
      </c>
      <c r="H80" s="98">
        <f t="shared" si="7"/>
        <v>5.9603370263660756E-3</v>
      </c>
      <c r="I80" s="98">
        <f t="shared" si="5"/>
        <v>0.92948717948717952</v>
      </c>
      <c r="J80" s="94">
        <f t="shared" si="6"/>
        <v>290</v>
      </c>
      <c r="K80" s="94">
        <f t="shared" si="8"/>
        <v>222</v>
      </c>
      <c r="L80" s="94">
        <f t="shared" si="9"/>
        <v>169.87098416719095</v>
      </c>
    </row>
    <row r="81" spans="1:12" ht="16.5" customHeight="1">
      <c r="A81" s="42" t="s">
        <v>251</v>
      </c>
      <c r="B81" s="95">
        <v>200</v>
      </c>
      <c r="C81" s="94">
        <v>303</v>
      </c>
      <c r="D81" s="23">
        <v>374</v>
      </c>
      <c r="E81" s="23">
        <v>189.27852870919301</v>
      </c>
      <c r="F81" s="23">
        <v>299.344380021002</v>
      </c>
      <c r="G81" s="23">
        <v>363.14180764751899</v>
      </c>
      <c r="H81" s="98">
        <f t="shared" si="7"/>
        <v>3.7029336343204523E-3</v>
      </c>
      <c r="I81" s="98">
        <f t="shared" si="5"/>
        <v>0.87</v>
      </c>
      <c r="J81" s="94">
        <f t="shared" si="6"/>
        <v>174</v>
      </c>
      <c r="K81" s="94">
        <f t="shared" si="8"/>
        <v>71</v>
      </c>
      <c r="L81" s="94">
        <f t="shared" si="9"/>
        <v>63.797427626516992</v>
      </c>
    </row>
    <row r="82" spans="1:12" ht="16.5" customHeight="1">
      <c r="A82" s="42" t="s">
        <v>252</v>
      </c>
      <c r="B82" s="95">
        <v>110</v>
      </c>
      <c r="C82" s="94">
        <v>138</v>
      </c>
      <c r="D82" s="23">
        <v>224</v>
      </c>
      <c r="E82" s="23">
        <v>108.729318340028</v>
      </c>
      <c r="F82" s="23">
        <v>154.88176873166901</v>
      </c>
      <c r="G82" s="23">
        <v>219.16754003621901</v>
      </c>
      <c r="H82" s="98">
        <f t="shared" si="7"/>
        <v>2.2177998237641211E-3</v>
      </c>
      <c r="I82" s="98">
        <f t="shared" si="5"/>
        <v>1.0363636363636364</v>
      </c>
      <c r="J82" s="94">
        <f t="shared" si="6"/>
        <v>114</v>
      </c>
      <c r="K82" s="94">
        <f t="shared" si="8"/>
        <v>86</v>
      </c>
      <c r="L82" s="94">
        <f t="shared" si="9"/>
        <v>64.285771304549996</v>
      </c>
    </row>
    <row r="83" spans="1:12" ht="16.5" customHeight="1">
      <c r="A83" s="42" t="s">
        <v>253</v>
      </c>
      <c r="B83" s="95">
        <v>338</v>
      </c>
      <c r="C83" s="94">
        <v>387</v>
      </c>
      <c r="D83" s="23">
        <v>492</v>
      </c>
      <c r="E83" s="23">
        <v>257.26092910865901</v>
      </c>
      <c r="F83" s="23">
        <v>341.58080989989702</v>
      </c>
      <c r="G83" s="23">
        <v>384.13042516766399</v>
      </c>
      <c r="H83" s="98">
        <f t="shared" si="7"/>
        <v>4.8712388986247657E-3</v>
      </c>
      <c r="I83" s="98">
        <f t="shared" si="5"/>
        <v>0.45562130177514792</v>
      </c>
      <c r="J83" s="94">
        <f t="shared" si="6"/>
        <v>154</v>
      </c>
      <c r="K83" s="94">
        <f t="shared" si="8"/>
        <v>105</v>
      </c>
      <c r="L83" s="94">
        <f t="shared" si="9"/>
        <v>42.549615267766967</v>
      </c>
    </row>
    <row r="84" spans="1:12" s="8" customFormat="1" ht="16.5" customHeight="1">
      <c r="A84" s="42" t="s">
        <v>173</v>
      </c>
      <c r="B84" s="60">
        <v>62425</v>
      </c>
      <c r="C84" s="61">
        <v>71980</v>
      </c>
      <c r="D84" s="64">
        <v>101001</v>
      </c>
      <c r="E84" s="64">
        <v>63672.930924604603</v>
      </c>
      <c r="F84" s="64">
        <v>95992.866470582405</v>
      </c>
      <c r="G84" s="64">
        <v>104461.12953157</v>
      </c>
      <c r="H84" s="98">
        <f t="shared" si="7"/>
        <v>1</v>
      </c>
      <c r="I84" s="98">
        <f t="shared" si="5"/>
        <v>0.61795754905887068</v>
      </c>
      <c r="J84" s="94">
        <f t="shared" si="6"/>
        <v>38576</v>
      </c>
      <c r="K84" s="94">
        <f t="shared" si="8"/>
        <v>29021</v>
      </c>
      <c r="L84" s="94">
        <f t="shared" si="9"/>
        <v>8468.2630609875923</v>
      </c>
    </row>
  </sheetData>
  <mergeCells count="2">
    <mergeCell ref="B1:D1"/>
    <mergeCell ref="E1:G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95"/>
  <sheetViews>
    <sheetView topLeftCell="I1" zoomScale="80" zoomScaleNormal="80" workbookViewId="0">
      <selection activeCell="L1" sqref="L1:T1048576"/>
    </sheetView>
  </sheetViews>
  <sheetFormatPr defaultRowHeight="15"/>
  <cols>
    <col min="1" max="1" width="38.42578125" customWidth="1"/>
    <col min="2" max="2" width="11.140625" style="143" customWidth="1"/>
    <col min="3" max="3" width="12" style="139" customWidth="1"/>
    <col min="4" max="4" width="14.140625" style="141" customWidth="1"/>
    <col min="5" max="6" width="8.7109375" style="154"/>
    <col min="7" max="7" width="13.5703125" style="154" customWidth="1"/>
    <col min="8" max="8" width="24.42578125" customWidth="1"/>
    <col min="9" max="9" width="27" customWidth="1"/>
    <col min="10" max="10" width="29.5703125" customWidth="1"/>
    <col min="11" max="11" width="29.5703125" style="154" customWidth="1"/>
  </cols>
  <sheetData>
    <row r="1" spans="1:11" s="154" customFormat="1" ht="15.75" thickBot="1">
      <c r="B1" s="184" t="s">
        <v>281</v>
      </c>
      <c r="C1" s="184"/>
      <c r="D1" s="185"/>
      <c r="E1" s="186" t="s">
        <v>280</v>
      </c>
      <c r="F1" s="184"/>
      <c r="G1" s="185"/>
    </row>
    <row r="2" spans="1:11" ht="48.6" customHeight="1">
      <c r="A2" s="91" t="s">
        <v>90</v>
      </c>
      <c r="B2" s="90">
        <v>43252</v>
      </c>
      <c r="C2" s="90">
        <v>43586</v>
      </c>
      <c r="D2" s="90">
        <v>43617</v>
      </c>
      <c r="E2" s="90">
        <v>43252</v>
      </c>
      <c r="F2" s="90">
        <v>43586</v>
      </c>
      <c r="G2" s="90">
        <v>43617</v>
      </c>
      <c r="H2" s="12" t="s">
        <v>340</v>
      </c>
      <c r="I2" s="89" t="s">
        <v>341</v>
      </c>
      <c r="J2" s="1" t="s">
        <v>342</v>
      </c>
      <c r="K2" s="158" t="s">
        <v>343</v>
      </c>
    </row>
    <row r="3" spans="1:11">
      <c r="A3" s="75" t="s">
        <v>2</v>
      </c>
      <c r="B3" s="105">
        <v>101.32247371398303</v>
      </c>
      <c r="C3" s="105">
        <v>122.15868028977583</v>
      </c>
      <c r="D3" s="105">
        <v>121.57055455762213</v>
      </c>
      <c r="E3" s="105"/>
      <c r="F3" s="105"/>
      <c r="G3" s="105"/>
      <c r="H3" s="87">
        <f>(D3-B3)/B3</f>
        <v>0.19983800337125762</v>
      </c>
      <c r="I3" s="76">
        <f>D3-B3</f>
        <v>20.248080843639102</v>
      </c>
      <c r="J3" s="76">
        <f>D3-C3</f>
        <v>-0.58812573215369923</v>
      </c>
      <c r="K3" s="76">
        <f>G3-F3</f>
        <v>0</v>
      </c>
    </row>
    <row r="4" spans="1:11">
      <c r="A4" s="75" t="s">
        <v>3</v>
      </c>
      <c r="B4" s="105">
        <v>139.9725617827159</v>
      </c>
      <c r="C4" s="105">
        <v>224.1559136577157</v>
      </c>
      <c r="D4" s="105">
        <v>170.43816605338387</v>
      </c>
      <c r="E4" s="105"/>
      <c r="F4" s="105"/>
      <c r="G4" s="105"/>
      <c r="H4" s="87">
        <f t="shared" ref="H4:H67" si="0">(D4-B4)/B4</f>
        <v>0.21765411651149705</v>
      </c>
      <c r="I4" s="76">
        <f t="shared" ref="I4:I67" si="1">D4-B4</f>
        <v>30.465604270667967</v>
      </c>
      <c r="J4" s="76">
        <f t="shared" ref="J4:J67" si="2">D4-C4</f>
        <v>-53.717747604331834</v>
      </c>
      <c r="K4" s="76">
        <f t="shared" ref="K4:K67" si="3">G4-F4</f>
        <v>0</v>
      </c>
    </row>
    <row r="5" spans="1:11">
      <c r="A5" s="75" t="s">
        <v>4</v>
      </c>
      <c r="B5" s="105">
        <v>111.98780594935596</v>
      </c>
      <c r="C5" s="105">
        <v>133.42326749044864</v>
      </c>
      <c r="D5" s="105">
        <v>133.78455095840377</v>
      </c>
      <c r="E5" s="105"/>
      <c r="F5" s="105"/>
      <c r="G5" s="105"/>
      <c r="H5" s="87">
        <f t="shared" si="0"/>
        <v>0.19463498569571863</v>
      </c>
      <c r="I5" s="76">
        <f t="shared" si="1"/>
        <v>21.796745009047811</v>
      </c>
      <c r="J5" s="76">
        <f t="shared" si="2"/>
        <v>0.36128346795513266</v>
      </c>
      <c r="K5" s="76">
        <f t="shared" si="3"/>
        <v>0</v>
      </c>
    </row>
    <row r="6" spans="1:11">
      <c r="A6" s="75" t="s">
        <v>5</v>
      </c>
      <c r="B6" s="105">
        <v>161.56221091360956</v>
      </c>
      <c r="C6" s="105">
        <v>206.82052159653898</v>
      </c>
      <c r="D6" s="105">
        <v>187.97300068067295</v>
      </c>
      <c r="E6" s="105"/>
      <c r="F6" s="105"/>
      <c r="G6" s="105"/>
      <c r="H6" s="87">
        <f t="shared" si="0"/>
        <v>0.16347133167907532</v>
      </c>
      <c r="I6" s="76">
        <f t="shared" si="1"/>
        <v>26.410789767063392</v>
      </c>
      <c r="J6" s="76">
        <f t="shared" si="2"/>
        <v>-18.847520915866028</v>
      </c>
      <c r="K6" s="76">
        <f t="shared" si="3"/>
        <v>0</v>
      </c>
    </row>
    <row r="7" spans="1:11">
      <c r="A7" s="75" t="s">
        <v>6</v>
      </c>
      <c r="B7" s="105">
        <v>273.45161477855123</v>
      </c>
      <c r="C7" s="105">
        <v>326.54673998247796</v>
      </c>
      <c r="D7" s="105">
        <v>291.63463513221637</v>
      </c>
      <c r="E7" s="105"/>
      <c r="F7" s="105"/>
      <c r="G7" s="105"/>
      <c r="H7" s="87">
        <f t="shared" si="0"/>
        <v>6.6494470578973397E-2</v>
      </c>
      <c r="I7" s="76">
        <f t="shared" si="1"/>
        <v>18.183020353665142</v>
      </c>
      <c r="J7" s="76">
        <f t="shared" si="2"/>
        <v>-34.912104850261585</v>
      </c>
      <c r="K7" s="76">
        <f t="shared" si="3"/>
        <v>0</v>
      </c>
    </row>
    <row r="8" spans="1:11">
      <c r="A8" s="75" t="s">
        <v>7</v>
      </c>
      <c r="B8" s="105">
        <v>140.5980734066832</v>
      </c>
      <c r="C8" s="105">
        <v>173.82589607056499</v>
      </c>
      <c r="D8" s="105">
        <v>178.94297382966468</v>
      </c>
      <c r="E8" s="105"/>
      <c r="F8" s="105"/>
      <c r="G8" s="105"/>
      <c r="H8" s="87">
        <f t="shared" si="0"/>
        <v>0.2727270686851303</v>
      </c>
      <c r="I8" s="76">
        <f t="shared" si="1"/>
        <v>38.344900422981482</v>
      </c>
      <c r="J8" s="76">
        <f t="shared" si="2"/>
        <v>5.1170777590996863</v>
      </c>
      <c r="K8" s="76">
        <f t="shared" si="3"/>
        <v>0</v>
      </c>
    </row>
    <row r="9" spans="1:11">
      <c r="A9" s="75" t="s">
        <v>302</v>
      </c>
      <c r="B9" s="105">
        <v>108.38927916194028</v>
      </c>
      <c r="C9" s="105">
        <v>139.28036390427837</v>
      </c>
      <c r="D9" s="105">
        <v>131.83441825840623</v>
      </c>
      <c r="E9" s="105"/>
      <c r="F9" s="105"/>
      <c r="G9" s="105"/>
      <c r="H9" s="87">
        <f t="shared" si="0"/>
        <v>0.216304963717283</v>
      </c>
      <c r="I9" s="76">
        <f t="shared" si="1"/>
        <v>23.445139096465951</v>
      </c>
      <c r="J9" s="76">
        <f t="shared" si="2"/>
        <v>-7.4459456458721434</v>
      </c>
      <c r="K9" s="76">
        <f t="shared" si="3"/>
        <v>0</v>
      </c>
    </row>
    <row r="10" spans="1:11">
      <c r="A10" s="75" t="s">
        <v>8</v>
      </c>
      <c r="B10" s="105">
        <v>160.88756432458308</v>
      </c>
      <c r="C10" s="105">
        <v>234.55073926428949</v>
      </c>
      <c r="D10" s="105">
        <v>225.38345670566673</v>
      </c>
      <c r="E10" s="105"/>
      <c r="F10" s="105"/>
      <c r="G10" s="105"/>
      <c r="H10" s="87">
        <f t="shared" si="0"/>
        <v>0.40087555959866622</v>
      </c>
      <c r="I10" s="76">
        <f t="shared" si="1"/>
        <v>64.49589238108365</v>
      </c>
      <c r="J10" s="76">
        <f t="shared" si="2"/>
        <v>-9.1672825586227589</v>
      </c>
      <c r="K10" s="76">
        <f t="shared" si="3"/>
        <v>0</v>
      </c>
    </row>
    <row r="11" spans="1:11">
      <c r="A11" s="75" t="s">
        <v>9</v>
      </c>
      <c r="B11" s="105">
        <v>102.50006805363209</v>
      </c>
      <c r="C11" s="105">
        <v>122.29172023563018</v>
      </c>
      <c r="D11" s="105">
        <v>123.11510962142974</v>
      </c>
      <c r="E11" s="105"/>
      <c r="F11" s="105"/>
      <c r="G11" s="105"/>
      <c r="H11" s="87">
        <f t="shared" si="0"/>
        <v>0.20112222322634013</v>
      </c>
      <c r="I11" s="76">
        <f t="shared" si="1"/>
        <v>20.615041567797647</v>
      </c>
      <c r="J11" s="76">
        <f t="shared" si="2"/>
        <v>0.82338938579955823</v>
      </c>
      <c r="K11" s="76">
        <f t="shared" si="3"/>
        <v>0</v>
      </c>
    </row>
    <row r="12" spans="1:11">
      <c r="A12" s="75" t="s">
        <v>10</v>
      </c>
      <c r="B12" s="105">
        <v>155.67458285148567</v>
      </c>
      <c r="C12" s="105">
        <v>159.35640834504684</v>
      </c>
      <c r="D12" s="105">
        <v>192.09406201067506</v>
      </c>
      <c r="E12" s="105"/>
      <c r="F12" s="105"/>
      <c r="G12" s="105"/>
      <c r="H12" s="87">
        <f t="shared" si="0"/>
        <v>0.23394621326163281</v>
      </c>
      <c r="I12" s="76">
        <f t="shared" si="1"/>
        <v>36.419479159189393</v>
      </c>
      <c r="J12" s="76">
        <f t="shared" si="2"/>
        <v>32.737653665628216</v>
      </c>
      <c r="K12" s="76">
        <f t="shared" si="3"/>
        <v>0</v>
      </c>
    </row>
    <row r="13" spans="1:11">
      <c r="A13" s="75" t="s">
        <v>11</v>
      </c>
      <c r="B13" s="105">
        <v>218.64807307632543</v>
      </c>
      <c r="C13" s="105">
        <v>295.57709834970905</v>
      </c>
      <c r="D13" s="105">
        <v>255.60446294445237</v>
      </c>
      <c r="E13" s="105"/>
      <c r="F13" s="105"/>
      <c r="G13" s="105"/>
      <c r="H13" s="87">
        <f t="shared" si="0"/>
        <v>0.16902225273774188</v>
      </c>
      <c r="I13" s="76">
        <f t="shared" si="1"/>
        <v>36.956389868126934</v>
      </c>
      <c r="J13" s="76">
        <f t="shared" si="2"/>
        <v>-39.972635405256682</v>
      </c>
      <c r="K13" s="76">
        <f t="shared" si="3"/>
        <v>0</v>
      </c>
    </row>
    <row r="14" spans="1:11">
      <c r="A14" s="75" t="s">
        <v>12</v>
      </c>
      <c r="B14" s="105">
        <v>96.195507191042452</v>
      </c>
      <c r="C14" s="105">
        <v>120.54299196853712</v>
      </c>
      <c r="D14" s="105">
        <v>119.64532753426653</v>
      </c>
      <c r="E14" s="105"/>
      <c r="F14" s="105"/>
      <c r="G14" s="105"/>
      <c r="H14" s="87">
        <f t="shared" si="0"/>
        <v>0.24377251108675146</v>
      </c>
      <c r="I14" s="76">
        <f t="shared" si="1"/>
        <v>23.449820343224076</v>
      </c>
      <c r="J14" s="76">
        <f t="shared" si="2"/>
        <v>-0.89766443427059528</v>
      </c>
      <c r="K14" s="76">
        <f t="shared" si="3"/>
        <v>0</v>
      </c>
    </row>
    <row r="15" spans="1:11">
      <c r="A15" s="75" t="s">
        <v>13</v>
      </c>
      <c r="B15" s="105">
        <v>81.4591528983144</v>
      </c>
      <c r="C15" s="105">
        <v>100.75111507958842</v>
      </c>
      <c r="D15" s="105">
        <v>100.02257524121397</v>
      </c>
      <c r="E15" s="105"/>
      <c r="F15" s="105"/>
      <c r="G15" s="105"/>
      <c r="H15" s="87">
        <f t="shared" si="0"/>
        <v>0.22788626793200664</v>
      </c>
      <c r="I15" s="76">
        <f t="shared" si="1"/>
        <v>18.563422342899571</v>
      </c>
      <c r="J15" s="76">
        <f t="shared" si="2"/>
        <v>-0.72853983837444503</v>
      </c>
      <c r="K15" s="76">
        <f t="shared" si="3"/>
        <v>0</v>
      </c>
    </row>
    <row r="16" spans="1:11">
      <c r="A16" s="75" t="s">
        <v>14</v>
      </c>
      <c r="B16" s="105">
        <v>79.855708126864258</v>
      </c>
      <c r="C16" s="105">
        <v>99.996718330661835</v>
      </c>
      <c r="D16" s="105">
        <v>98.983391173447259</v>
      </c>
      <c r="E16" s="105"/>
      <c r="F16" s="105"/>
      <c r="G16" s="105"/>
      <c r="H16" s="87">
        <f t="shared" si="0"/>
        <v>0.2395280624923575</v>
      </c>
      <c r="I16" s="76">
        <f t="shared" si="1"/>
        <v>19.127683046583002</v>
      </c>
      <c r="J16" s="76">
        <f t="shared" si="2"/>
        <v>-1.0133271572145759</v>
      </c>
      <c r="K16" s="76">
        <f t="shared" si="3"/>
        <v>0</v>
      </c>
    </row>
    <row r="17" spans="1:11">
      <c r="A17" s="75" t="s">
        <v>263</v>
      </c>
      <c r="B17" s="105">
        <v>93.126190053250369</v>
      </c>
      <c r="C17" s="105">
        <v>112.75338590465417</v>
      </c>
      <c r="D17" s="105">
        <v>114.65916061373414</v>
      </c>
      <c r="E17" s="105"/>
      <c r="F17" s="105"/>
      <c r="G17" s="105"/>
      <c r="H17" s="87">
        <f t="shared" si="0"/>
        <v>0.23122357468045279</v>
      </c>
      <c r="I17" s="76">
        <f t="shared" si="1"/>
        <v>21.532970560483776</v>
      </c>
      <c r="J17" s="76">
        <f t="shared" si="2"/>
        <v>1.9057747090799779</v>
      </c>
      <c r="K17" s="76">
        <f t="shared" si="3"/>
        <v>0</v>
      </c>
    </row>
    <row r="18" spans="1:11">
      <c r="A18" s="75" t="s">
        <v>16</v>
      </c>
      <c r="B18" s="105">
        <v>125.56918393867541</v>
      </c>
      <c r="C18" s="105">
        <v>142.67044298969398</v>
      </c>
      <c r="D18" s="105">
        <v>151.45911883009998</v>
      </c>
      <c r="E18" s="105"/>
      <c r="F18" s="105"/>
      <c r="G18" s="105"/>
      <c r="H18" s="87">
        <f t="shared" si="0"/>
        <v>0.20618064145474194</v>
      </c>
      <c r="I18" s="76">
        <f t="shared" si="1"/>
        <v>25.889934891424573</v>
      </c>
      <c r="J18" s="76">
        <f t="shared" si="2"/>
        <v>8.7886758404060004</v>
      </c>
      <c r="K18" s="76">
        <f t="shared" si="3"/>
        <v>0</v>
      </c>
    </row>
    <row r="19" spans="1:11">
      <c r="A19" s="75" t="s">
        <v>17</v>
      </c>
      <c r="B19" s="105">
        <v>100.1010776051088</v>
      </c>
      <c r="C19" s="105">
        <v>120.72146251912739</v>
      </c>
      <c r="D19" s="105">
        <v>123.20217991613403</v>
      </c>
      <c r="E19" s="105"/>
      <c r="F19" s="105"/>
      <c r="G19" s="105"/>
      <c r="H19" s="87">
        <f t="shared" si="0"/>
        <v>0.23077775847885809</v>
      </c>
      <c r="I19" s="76">
        <f t="shared" si="1"/>
        <v>23.10110231102523</v>
      </c>
      <c r="J19" s="76">
        <f t="shared" si="2"/>
        <v>2.480717397006643</v>
      </c>
      <c r="K19" s="76">
        <f t="shared" si="3"/>
        <v>0</v>
      </c>
    </row>
    <row r="20" spans="1:11">
      <c r="A20" s="75" t="s">
        <v>264</v>
      </c>
      <c r="B20" s="105">
        <v>331.07145911502766</v>
      </c>
      <c r="C20" s="105">
        <v>307.21418616783137</v>
      </c>
      <c r="D20" s="105">
        <v>402.49733887103855</v>
      </c>
      <c r="E20" s="105"/>
      <c r="F20" s="105"/>
      <c r="G20" s="105"/>
      <c r="H20" s="87">
        <f t="shared" si="0"/>
        <v>0.21574158022239734</v>
      </c>
      <c r="I20" s="76">
        <f t="shared" si="1"/>
        <v>71.425879756010886</v>
      </c>
      <c r="J20" s="76">
        <f t="shared" si="2"/>
        <v>95.283152703207179</v>
      </c>
      <c r="K20" s="76">
        <f t="shared" si="3"/>
        <v>0</v>
      </c>
    </row>
    <row r="21" spans="1:11">
      <c r="A21" s="75" t="s">
        <v>19</v>
      </c>
      <c r="B21" s="105">
        <v>154.61399074419933</v>
      </c>
      <c r="C21" s="105">
        <v>173.39507608470382</v>
      </c>
      <c r="D21" s="105">
        <v>181.99456436182038</v>
      </c>
      <c r="E21" s="105"/>
      <c r="F21" s="105"/>
      <c r="G21" s="105"/>
      <c r="H21" s="87">
        <f t="shared" si="0"/>
        <v>0.17708988355989572</v>
      </c>
      <c r="I21" s="76">
        <f t="shared" si="1"/>
        <v>27.380573617621053</v>
      </c>
      <c r="J21" s="76">
        <f t="shared" si="2"/>
        <v>8.5994882771165635</v>
      </c>
      <c r="K21" s="76">
        <f t="shared" si="3"/>
        <v>0</v>
      </c>
    </row>
    <row r="22" spans="1:11">
      <c r="A22" s="75" t="s">
        <v>265</v>
      </c>
      <c r="B22" s="105">
        <v>181.20630317612813</v>
      </c>
      <c r="C22" s="105">
        <v>204.17086531945461</v>
      </c>
      <c r="D22" s="105">
        <v>214.51723716288893</v>
      </c>
      <c r="E22" s="105"/>
      <c r="F22" s="105"/>
      <c r="G22" s="105"/>
      <c r="H22" s="87">
        <f t="shared" si="0"/>
        <v>0.18382878190712484</v>
      </c>
      <c r="I22" s="76">
        <f t="shared" si="1"/>
        <v>33.310933986760801</v>
      </c>
      <c r="J22" s="76">
        <f t="shared" si="2"/>
        <v>10.346371843434326</v>
      </c>
      <c r="K22" s="76">
        <f t="shared" si="3"/>
        <v>0</v>
      </c>
    </row>
    <row r="23" spans="1:11">
      <c r="A23" s="75" t="s">
        <v>266</v>
      </c>
      <c r="B23" s="105">
        <v>119.32632520259253</v>
      </c>
      <c r="C23" s="105">
        <v>139.38888159286753</v>
      </c>
      <c r="D23" s="105">
        <v>145.16859119780631</v>
      </c>
      <c r="E23" s="105"/>
      <c r="F23" s="105"/>
      <c r="G23" s="105"/>
      <c r="H23" s="87">
        <f t="shared" si="0"/>
        <v>0.21656802010234302</v>
      </c>
      <c r="I23" s="76">
        <f t="shared" si="1"/>
        <v>25.842265995213779</v>
      </c>
      <c r="J23" s="76">
        <f t="shared" si="2"/>
        <v>5.7797096049387733</v>
      </c>
      <c r="K23" s="76">
        <f t="shared" si="3"/>
        <v>0</v>
      </c>
    </row>
    <row r="24" spans="1:11">
      <c r="A24" s="75" t="s">
        <v>267</v>
      </c>
      <c r="B24" s="105">
        <v>114.3801416896551</v>
      </c>
      <c r="C24" s="105">
        <v>132.31263987627014</v>
      </c>
      <c r="D24" s="105">
        <v>142.85589720526232</v>
      </c>
      <c r="E24" s="105"/>
      <c r="F24" s="105"/>
      <c r="G24" s="105"/>
      <c r="H24" s="87">
        <f t="shared" si="0"/>
        <v>0.24895716244931576</v>
      </c>
      <c r="I24" s="76">
        <f t="shared" si="1"/>
        <v>28.475755515607219</v>
      </c>
      <c r="J24" s="76">
        <f t="shared" si="2"/>
        <v>10.543257328992183</v>
      </c>
      <c r="K24" s="76">
        <f t="shared" si="3"/>
        <v>0</v>
      </c>
    </row>
    <row r="25" spans="1:11">
      <c r="A25" s="75" t="s">
        <v>23</v>
      </c>
      <c r="B25" s="105">
        <v>156.17899802086421</v>
      </c>
      <c r="C25" s="105">
        <v>188.54691661063114</v>
      </c>
      <c r="D25" s="105">
        <v>186.50729702508775</v>
      </c>
      <c r="E25" s="105"/>
      <c r="F25" s="105"/>
      <c r="G25" s="105"/>
      <c r="H25" s="87">
        <f t="shared" si="0"/>
        <v>0.19418935572996782</v>
      </c>
      <c r="I25" s="76">
        <f t="shared" si="1"/>
        <v>30.328299004223538</v>
      </c>
      <c r="J25" s="76">
        <f t="shared" si="2"/>
        <v>-2.0396195855433916</v>
      </c>
      <c r="K25" s="76">
        <f t="shared" si="3"/>
        <v>0</v>
      </c>
    </row>
    <row r="26" spans="1:11">
      <c r="A26" s="75" t="s">
        <v>268</v>
      </c>
      <c r="B26" s="105">
        <v>112.66943060757659</v>
      </c>
      <c r="C26" s="105">
        <v>137.13954897784743</v>
      </c>
      <c r="D26" s="105">
        <v>138.11527875504913</v>
      </c>
      <c r="E26" s="105"/>
      <c r="F26" s="105"/>
      <c r="G26" s="105"/>
      <c r="H26" s="87">
        <f t="shared" si="0"/>
        <v>0.22584518276389878</v>
      </c>
      <c r="I26" s="76">
        <f t="shared" si="1"/>
        <v>25.445848147472546</v>
      </c>
      <c r="J26" s="76">
        <f t="shared" si="2"/>
        <v>0.97572977720170684</v>
      </c>
      <c r="K26" s="76">
        <f t="shared" si="3"/>
        <v>0</v>
      </c>
    </row>
    <row r="27" spans="1:11">
      <c r="A27" s="75" t="s">
        <v>25</v>
      </c>
      <c r="B27" s="105">
        <v>141.30647258909443</v>
      </c>
      <c r="C27" s="105">
        <v>178.28369528829731</v>
      </c>
      <c r="D27" s="105">
        <v>181.51539293258548</v>
      </c>
      <c r="E27" s="105"/>
      <c r="F27" s="105"/>
      <c r="G27" s="105"/>
      <c r="H27" s="87">
        <f t="shared" si="0"/>
        <v>0.28455115754261812</v>
      </c>
      <c r="I27" s="76">
        <f t="shared" si="1"/>
        <v>40.208920343491059</v>
      </c>
      <c r="J27" s="76">
        <f t="shared" si="2"/>
        <v>3.2316976442881753</v>
      </c>
      <c r="K27" s="76">
        <f t="shared" si="3"/>
        <v>0</v>
      </c>
    </row>
    <row r="28" spans="1:11">
      <c r="A28" s="75" t="s">
        <v>26</v>
      </c>
      <c r="B28" s="105">
        <v>133.50318770552474</v>
      </c>
      <c r="C28" s="105">
        <v>159.5551158735199</v>
      </c>
      <c r="D28" s="105">
        <v>159.22286498879112</v>
      </c>
      <c r="E28" s="105"/>
      <c r="F28" s="105"/>
      <c r="G28" s="105"/>
      <c r="H28" s="87">
        <f t="shared" si="0"/>
        <v>0.19265215853869852</v>
      </c>
      <c r="I28" s="76">
        <f t="shared" si="1"/>
        <v>25.719677283266378</v>
      </c>
      <c r="J28" s="76">
        <f t="shared" si="2"/>
        <v>-0.33225088472877928</v>
      </c>
      <c r="K28" s="76">
        <f t="shared" si="3"/>
        <v>0</v>
      </c>
    </row>
    <row r="29" spans="1:11">
      <c r="A29" s="75" t="s">
        <v>27</v>
      </c>
      <c r="B29" s="105">
        <v>122.13574846668311</v>
      </c>
      <c r="C29" s="105">
        <v>147.9875750980103</v>
      </c>
      <c r="D29" s="105">
        <v>146.42908350150913</v>
      </c>
      <c r="E29" s="105"/>
      <c r="F29" s="105"/>
      <c r="G29" s="105"/>
      <c r="H29" s="87">
        <f t="shared" si="0"/>
        <v>0.1989043776274306</v>
      </c>
      <c r="I29" s="76">
        <f t="shared" si="1"/>
        <v>24.293335034826015</v>
      </c>
      <c r="J29" s="76">
        <f t="shared" si="2"/>
        <v>-1.5584915965011703</v>
      </c>
      <c r="K29" s="76">
        <f t="shared" si="3"/>
        <v>0</v>
      </c>
    </row>
    <row r="30" spans="1:11">
      <c r="A30" s="75" t="s">
        <v>28</v>
      </c>
      <c r="B30" s="105">
        <v>161.65425883545387</v>
      </c>
      <c r="C30" s="105">
        <v>191.05124402110468</v>
      </c>
      <c r="D30" s="105">
        <v>196.16121095857085</v>
      </c>
      <c r="E30" s="105"/>
      <c r="F30" s="105"/>
      <c r="G30" s="105"/>
      <c r="H30" s="87">
        <f t="shared" si="0"/>
        <v>0.21346144773235592</v>
      </c>
      <c r="I30" s="76">
        <f t="shared" si="1"/>
        <v>34.506952123116974</v>
      </c>
      <c r="J30" s="76">
        <f t="shared" si="2"/>
        <v>5.1099669374661687</v>
      </c>
      <c r="K30" s="76">
        <f t="shared" si="3"/>
        <v>0</v>
      </c>
    </row>
    <row r="31" spans="1:11">
      <c r="A31" s="75" t="s">
        <v>29</v>
      </c>
      <c r="B31" s="105">
        <v>195.3538112053991</v>
      </c>
      <c r="C31" s="105">
        <v>228.88781103937245</v>
      </c>
      <c r="D31" s="105">
        <v>238.45064857218901</v>
      </c>
      <c r="E31" s="105"/>
      <c r="F31" s="105"/>
      <c r="G31" s="105"/>
      <c r="H31" s="87">
        <f t="shared" si="0"/>
        <v>0.22060914553377714</v>
      </c>
      <c r="I31" s="76">
        <f t="shared" si="1"/>
        <v>43.096837366789913</v>
      </c>
      <c r="J31" s="76">
        <f t="shared" si="2"/>
        <v>9.5628375328165589</v>
      </c>
      <c r="K31" s="76">
        <f t="shared" si="3"/>
        <v>0</v>
      </c>
    </row>
    <row r="32" spans="1:11">
      <c r="A32" s="75" t="s">
        <v>30</v>
      </c>
      <c r="B32" s="105">
        <v>86.098784357381291</v>
      </c>
      <c r="C32" s="105">
        <v>104.14394509083915</v>
      </c>
      <c r="D32" s="105">
        <v>104.8442055219729</v>
      </c>
      <c r="E32" s="105"/>
      <c r="F32" s="105"/>
      <c r="G32" s="105"/>
      <c r="H32" s="87">
        <f t="shared" si="0"/>
        <v>0.217719928388101</v>
      </c>
      <c r="I32" s="76">
        <f t="shared" si="1"/>
        <v>18.745421164591605</v>
      </c>
      <c r="J32" s="76">
        <f t="shared" si="2"/>
        <v>0.70026043113374214</v>
      </c>
      <c r="K32" s="76">
        <f t="shared" si="3"/>
        <v>0</v>
      </c>
    </row>
    <row r="33" spans="1:11">
      <c r="A33" s="75" t="s">
        <v>31</v>
      </c>
      <c r="B33" s="105">
        <v>91.433394184252535</v>
      </c>
      <c r="C33" s="105">
        <v>113.20202669372472</v>
      </c>
      <c r="D33" s="105">
        <v>112.9296256333477</v>
      </c>
      <c r="E33" s="105"/>
      <c r="F33" s="105"/>
      <c r="G33" s="105"/>
      <c r="H33" s="87">
        <f t="shared" si="0"/>
        <v>0.23510263007164436</v>
      </c>
      <c r="I33" s="76">
        <f t="shared" si="1"/>
        <v>21.496231449095163</v>
      </c>
      <c r="J33" s="76">
        <f t="shared" si="2"/>
        <v>-0.27240106037702105</v>
      </c>
      <c r="K33" s="76">
        <f t="shared" si="3"/>
        <v>0</v>
      </c>
    </row>
    <row r="34" spans="1:11">
      <c r="A34" s="75" t="s">
        <v>269</v>
      </c>
      <c r="B34" s="105">
        <v>144.44079473906254</v>
      </c>
      <c r="C34" s="105">
        <v>181.65655286779636</v>
      </c>
      <c r="D34" s="105">
        <v>181.51971230251991</v>
      </c>
      <c r="E34" s="105"/>
      <c r="F34" s="105"/>
      <c r="G34" s="105"/>
      <c r="H34" s="87">
        <f t="shared" si="0"/>
        <v>0.25670668477310554</v>
      </c>
      <c r="I34" s="76">
        <f t="shared" si="1"/>
        <v>37.078917563457367</v>
      </c>
      <c r="J34" s="76">
        <f t="shared" si="2"/>
        <v>-0.13684056527645794</v>
      </c>
      <c r="K34" s="76">
        <f t="shared" si="3"/>
        <v>0</v>
      </c>
    </row>
    <row r="35" spans="1:11">
      <c r="A35" s="75" t="s">
        <v>270</v>
      </c>
      <c r="B35" s="105">
        <v>148.21713285227221</v>
      </c>
      <c r="C35" s="105">
        <v>173.64961934266026</v>
      </c>
      <c r="D35" s="105">
        <v>178.33819775312193</v>
      </c>
      <c r="E35" s="105"/>
      <c r="F35" s="105"/>
      <c r="G35" s="105"/>
      <c r="H35" s="87">
        <f t="shared" si="0"/>
        <v>0.20322255815642673</v>
      </c>
      <c r="I35" s="76">
        <f t="shared" si="1"/>
        <v>30.121064900849717</v>
      </c>
      <c r="J35" s="76">
        <f t="shared" si="2"/>
        <v>4.6885784104616732</v>
      </c>
      <c r="K35" s="76">
        <f t="shared" si="3"/>
        <v>0</v>
      </c>
    </row>
    <row r="36" spans="1:11">
      <c r="A36" s="75" t="s">
        <v>34</v>
      </c>
      <c r="B36" s="105">
        <v>171.79131913871768</v>
      </c>
      <c r="C36" s="105">
        <v>227.18404573592039</v>
      </c>
      <c r="D36" s="105">
        <v>196.97878412494487</v>
      </c>
      <c r="E36" s="105"/>
      <c r="F36" s="105"/>
      <c r="G36" s="105"/>
      <c r="H36" s="87">
        <f t="shared" si="0"/>
        <v>0.14661663413789183</v>
      </c>
      <c r="I36" s="76">
        <f t="shared" si="1"/>
        <v>25.187464986227184</v>
      </c>
      <c r="J36" s="76">
        <f t="shared" si="2"/>
        <v>-30.205261610975526</v>
      </c>
      <c r="K36" s="76">
        <f t="shared" si="3"/>
        <v>0</v>
      </c>
    </row>
    <row r="37" spans="1:11">
      <c r="A37" s="75" t="s">
        <v>35</v>
      </c>
      <c r="B37" s="105">
        <v>152.96653139099666</v>
      </c>
      <c r="C37" s="105">
        <v>172.18462142264772</v>
      </c>
      <c r="D37" s="105">
        <v>169.74657773695182</v>
      </c>
      <c r="E37" s="105"/>
      <c r="F37" s="105"/>
      <c r="G37" s="105"/>
      <c r="H37" s="87">
        <f t="shared" si="0"/>
        <v>0.10969750175653653</v>
      </c>
      <c r="I37" s="76">
        <f t="shared" si="1"/>
        <v>16.780046345955157</v>
      </c>
      <c r="J37" s="76">
        <f t="shared" si="2"/>
        <v>-2.4380436856959022</v>
      </c>
      <c r="K37" s="76">
        <f t="shared" si="3"/>
        <v>0</v>
      </c>
    </row>
    <row r="38" spans="1:11">
      <c r="A38" s="75" t="s">
        <v>36</v>
      </c>
      <c r="B38" s="105">
        <v>127.32970368121832</v>
      </c>
      <c r="C38" s="105">
        <v>149.96818343589541</v>
      </c>
      <c r="D38" s="105">
        <v>147.72922686724135</v>
      </c>
      <c r="E38" s="105"/>
      <c r="F38" s="105"/>
      <c r="G38" s="105"/>
      <c r="H38" s="87">
        <f t="shared" si="0"/>
        <v>0.16021024628389244</v>
      </c>
      <c r="I38" s="76">
        <f t="shared" si="1"/>
        <v>20.399523186023032</v>
      </c>
      <c r="J38" s="76">
        <f t="shared" si="2"/>
        <v>-2.2389565686540607</v>
      </c>
      <c r="K38" s="76">
        <f t="shared" si="3"/>
        <v>0</v>
      </c>
    </row>
    <row r="39" spans="1:11">
      <c r="A39" s="75" t="s">
        <v>37</v>
      </c>
      <c r="B39" s="105">
        <v>121.92702652650652</v>
      </c>
      <c r="C39" s="105">
        <v>148.24711207447612</v>
      </c>
      <c r="D39" s="105">
        <v>148.74629465292924</v>
      </c>
      <c r="E39" s="105"/>
      <c r="F39" s="105"/>
      <c r="G39" s="105"/>
      <c r="H39" s="87">
        <f t="shared" si="0"/>
        <v>0.21996163517193865</v>
      </c>
      <c r="I39" s="76">
        <f t="shared" si="1"/>
        <v>26.819268126422713</v>
      </c>
      <c r="J39" s="76">
        <f t="shared" si="2"/>
        <v>0.49918257845311587</v>
      </c>
      <c r="K39" s="76">
        <f t="shared" si="3"/>
        <v>0</v>
      </c>
    </row>
    <row r="40" spans="1:11">
      <c r="A40" s="75" t="s">
        <v>38</v>
      </c>
      <c r="B40" s="105">
        <v>80.964205218841599</v>
      </c>
      <c r="C40" s="105">
        <v>100.66803497616282</v>
      </c>
      <c r="D40" s="105">
        <v>101.47669882100666</v>
      </c>
      <c r="E40" s="105"/>
      <c r="F40" s="105"/>
      <c r="G40" s="105"/>
      <c r="H40" s="87">
        <f t="shared" si="0"/>
        <v>0.25335262103445555</v>
      </c>
      <c r="I40" s="76">
        <f t="shared" si="1"/>
        <v>20.512493602165065</v>
      </c>
      <c r="J40" s="76">
        <f t="shared" si="2"/>
        <v>0.80866384484384923</v>
      </c>
      <c r="K40" s="76">
        <f t="shared" si="3"/>
        <v>0</v>
      </c>
    </row>
    <row r="41" spans="1:11">
      <c r="A41" s="75" t="s">
        <v>39</v>
      </c>
      <c r="B41" s="105">
        <v>126.83729904825414</v>
      </c>
      <c r="C41" s="105">
        <v>161.98562674423525</v>
      </c>
      <c r="D41" s="105">
        <v>153.32870347480909</v>
      </c>
      <c r="E41" s="105"/>
      <c r="F41" s="105"/>
      <c r="G41" s="105"/>
      <c r="H41" s="87">
        <f t="shared" si="0"/>
        <v>0.20886130992490251</v>
      </c>
      <c r="I41" s="76">
        <f t="shared" si="1"/>
        <v>26.491404426554951</v>
      </c>
      <c r="J41" s="76">
        <f t="shared" si="2"/>
        <v>-8.6569232694261586</v>
      </c>
      <c r="K41" s="76">
        <f t="shared" si="3"/>
        <v>0</v>
      </c>
    </row>
    <row r="42" spans="1:11">
      <c r="A42" s="75" t="s">
        <v>40</v>
      </c>
      <c r="B42" s="105">
        <v>89.540441010848838</v>
      </c>
      <c r="C42" s="105">
        <v>111.71248782360522</v>
      </c>
      <c r="D42" s="105">
        <v>110.33431397476549</v>
      </c>
      <c r="E42" s="105"/>
      <c r="F42" s="105"/>
      <c r="G42" s="105"/>
      <c r="H42" s="87">
        <f t="shared" si="0"/>
        <v>0.2322288423997961</v>
      </c>
      <c r="I42" s="76">
        <f t="shared" si="1"/>
        <v>20.793872963916655</v>
      </c>
      <c r="J42" s="76">
        <f t="shared" si="2"/>
        <v>-1.3781738488397224</v>
      </c>
      <c r="K42" s="76">
        <f t="shared" si="3"/>
        <v>0</v>
      </c>
    </row>
    <row r="43" spans="1:11">
      <c r="A43" s="75" t="s">
        <v>271</v>
      </c>
      <c r="B43" s="105">
        <v>99.640826071431462</v>
      </c>
      <c r="C43" s="105">
        <v>120.64634776054771</v>
      </c>
      <c r="D43" s="105">
        <v>120.16738868393981</v>
      </c>
      <c r="E43" s="105"/>
      <c r="F43" s="105"/>
      <c r="G43" s="105"/>
      <c r="H43" s="87">
        <f t="shared" si="0"/>
        <v>0.20600554433172871</v>
      </c>
      <c r="I43" s="76">
        <f t="shared" si="1"/>
        <v>20.526562612508343</v>
      </c>
      <c r="J43" s="76">
        <f t="shared" si="2"/>
        <v>-0.47895907660790726</v>
      </c>
      <c r="K43" s="76">
        <f t="shared" si="3"/>
        <v>0</v>
      </c>
    </row>
    <row r="44" spans="1:11">
      <c r="A44" s="75" t="s">
        <v>42</v>
      </c>
      <c r="B44" s="105">
        <v>108.01789329211815</v>
      </c>
      <c r="C44" s="105">
        <v>131.75607658620618</v>
      </c>
      <c r="D44" s="105">
        <v>131.75960602210091</v>
      </c>
      <c r="E44" s="105"/>
      <c r="F44" s="105"/>
      <c r="G44" s="105"/>
      <c r="H44" s="87">
        <f t="shared" si="0"/>
        <v>0.21979425821402454</v>
      </c>
      <c r="I44" s="76">
        <f t="shared" si="1"/>
        <v>23.741712729982765</v>
      </c>
      <c r="J44" s="76">
        <f t="shared" si="2"/>
        <v>3.5294358947339788E-3</v>
      </c>
      <c r="K44" s="76">
        <f t="shared" si="3"/>
        <v>0</v>
      </c>
    </row>
    <row r="45" spans="1:11">
      <c r="A45" s="75" t="s">
        <v>272</v>
      </c>
      <c r="B45" s="105">
        <v>90.183842538184535</v>
      </c>
      <c r="C45" s="105">
        <v>109.29756711376166</v>
      </c>
      <c r="D45" s="105">
        <v>111.00261747661652</v>
      </c>
      <c r="E45" s="105"/>
      <c r="F45" s="105"/>
      <c r="G45" s="105"/>
      <c r="H45" s="87">
        <f t="shared" si="0"/>
        <v>0.23084816916752196</v>
      </c>
      <c r="I45" s="76">
        <f t="shared" si="1"/>
        <v>20.818774938431986</v>
      </c>
      <c r="J45" s="76">
        <f t="shared" si="2"/>
        <v>1.7050503628548626</v>
      </c>
      <c r="K45" s="76">
        <f t="shared" si="3"/>
        <v>0</v>
      </c>
    </row>
    <row r="46" spans="1:11">
      <c r="A46" s="75" t="s">
        <v>273</v>
      </c>
      <c r="B46" s="105">
        <v>90.681171050801979</v>
      </c>
      <c r="C46" s="105">
        <v>109.60856940773958</v>
      </c>
      <c r="D46" s="105">
        <v>110.52796474572975</v>
      </c>
      <c r="E46" s="105"/>
      <c r="F46" s="105"/>
      <c r="G46" s="105"/>
      <c r="H46" s="87">
        <f t="shared" si="0"/>
        <v>0.21886344722885276</v>
      </c>
      <c r="I46" s="76">
        <f t="shared" si="1"/>
        <v>19.846793694927769</v>
      </c>
      <c r="J46" s="76">
        <f t="shared" si="2"/>
        <v>0.91939533799016715</v>
      </c>
      <c r="K46" s="76">
        <f t="shared" si="3"/>
        <v>0</v>
      </c>
    </row>
    <row r="47" spans="1:11">
      <c r="A47" s="75" t="s">
        <v>45</v>
      </c>
      <c r="B47" s="105">
        <v>181.14649353085395</v>
      </c>
      <c r="C47" s="105">
        <v>221.98759717306456</v>
      </c>
      <c r="D47" s="105">
        <v>220.70800822825356</v>
      </c>
      <c r="E47" s="105"/>
      <c r="F47" s="105"/>
      <c r="G47" s="105"/>
      <c r="H47" s="87">
        <f t="shared" si="0"/>
        <v>0.21839514487020012</v>
      </c>
      <c r="I47" s="76">
        <f t="shared" si="1"/>
        <v>39.561514697399616</v>
      </c>
      <c r="J47" s="76">
        <f t="shared" si="2"/>
        <v>-1.2795889448109961</v>
      </c>
      <c r="K47" s="76">
        <f t="shared" si="3"/>
        <v>0</v>
      </c>
    </row>
    <row r="48" spans="1:11">
      <c r="A48" s="75" t="s">
        <v>46</v>
      </c>
      <c r="B48" s="105">
        <v>362.35744536314638</v>
      </c>
      <c r="C48" s="105">
        <v>393.67199402705711</v>
      </c>
      <c r="D48" s="105">
        <v>460.75581339653837</v>
      </c>
      <c r="E48" s="105"/>
      <c r="F48" s="105"/>
      <c r="G48" s="105"/>
      <c r="H48" s="87">
        <f t="shared" si="0"/>
        <v>0.27155056227637159</v>
      </c>
      <c r="I48" s="76">
        <f t="shared" si="1"/>
        <v>98.398368033391989</v>
      </c>
      <c r="J48" s="76">
        <f t="shared" si="2"/>
        <v>67.083819369481262</v>
      </c>
      <c r="K48" s="76">
        <f t="shared" si="3"/>
        <v>0</v>
      </c>
    </row>
    <row r="49" spans="1:11">
      <c r="A49" s="75" t="s">
        <v>47</v>
      </c>
      <c r="B49" s="105">
        <v>125.68813280812147</v>
      </c>
      <c r="C49" s="105">
        <v>149.90793881177714</v>
      </c>
      <c r="D49" s="105">
        <v>154.72977452349951</v>
      </c>
      <c r="E49" s="105"/>
      <c r="F49" s="105"/>
      <c r="G49" s="105"/>
      <c r="H49" s="87">
        <f t="shared" si="0"/>
        <v>0.23106112778136118</v>
      </c>
      <c r="I49" s="76">
        <f t="shared" si="1"/>
        <v>29.041641715378049</v>
      </c>
      <c r="J49" s="76">
        <f t="shared" si="2"/>
        <v>4.8218357117223718</v>
      </c>
      <c r="K49" s="76">
        <f t="shared" si="3"/>
        <v>0</v>
      </c>
    </row>
    <row r="50" spans="1:11">
      <c r="A50" s="75" t="s">
        <v>48</v>
      </c>
      <c r="B50" s="105">
        <v>109.04008495235944</v>
      </c>
      <c r="C50" s="105">
        <v>134.91115062731069</v>
      </c>
      <c r="D50" s="105">
        <v>134.12502021048741</v>
      </c>
      <c r="E50" s="105"/>
      <c r="F50" s="105"/>
      <c r="G50" s="105"/>
      <c r="H50" s="87">
        <f t="shared" si="0"/>
        <v>0.230052418512768</v>
      </c>
      <c r="I50" s="76">
        <f t="shared" si="1"/>
        <v>25.08493525812797</v>
      </c>
      <c r="J50" s="76">
        <f t="shared" si="2"/>
        <v>-0.78613041682328344</v>
      </c>
      <c r="K50" s="76">
        <f t="shared" si="3"/>
        <v>0</v>
      </c>
    </row>
    <row r="51" spans="1:11">
      <c r="A51" s="75" t="s">
        <v>49</v>
      </c>
      <c r="B51" s="105">
        <v>101.03996033675041</v>
      </c>
      <c r="C51" s="105">
        <v>121.53597111272477</v>
      </c>
      <c r="D51" s="105">
        <v>124.62841462201538</v>
      </c>
      <c r="E51" s="105"/>
      <c r="F51" s="105"/>
      <c r="G51" s="105"/>
      <c r="H51" s="87">
        <f t="shared" si="0"/>
        <v>0.23345668591563515</v>
      </c>
      <c r="I51" s="76">
        <f t="shared" si="1"/>
        <v>23.588454285264973</v>
      </c>
      <c r="J51" s="76">
        <f t="shared" si="2"/>
        <v>3.092443509290618</v>
      </c>
      <c r="K51" s="76">
        <f t="shared" si="3"/>
        <v>0</v>
      </c>
    </row>
    <row r="52" spans="1:11">
      <c r="A52" s="75" t="s">
        <v>50</v>
      </c>
      <c r="B52" s="105">
        <v>81.322049052407792</v>
      </c>
      <c r="C52" s="105">
        <v>99.805955717261796</v>
      </c>
      <c r="D52" s="105">
        <v>99.916402963073438</v>
      </c>
      <c r="E52" s="105"/>
      <c r="F52" s="105"/>
      <c r="G52" s="105"/>
      <c r="H52" s="87">
        <f t="shared" si="0"/>
        <v>0.22865082873997139</v>
      </c>
      <c r="I52" s="76">
        <f t="shared" si="1"/>
        <v>18.594353910665646</v>
      </c>
      <c r="J52" s="76">
        <f t="shared" si="2"/>
        <v>0.11044724581164189</v>
      </c>
      <c r="K52" s="76">
        <f t="shared" si="3"/>
        <v>0</v>
      </c>
    </row>
    <row r="53" spans="1:11">
      <c r="A53" s="75" t="s">
        <v>51</v>
      </c>
      <c r="B53" s="105">
        <v>133.77481729724349</v>
      </c>
      <c r="C53" s="105">
        <v>155.4633460051524</v>
      </c>
      <c r="D53" s="105">
        <v>155.23200457669711</v>
      </c>
      <c r="E53" s="105"/>
      <c r="F53" s="105"/>
      <c r="G53" s="105"/>
      <c r="H53" s="87">
        <f t="shared" si="0"/>
        <v>0.16039780664978534</v>
      </c>
      <c r="I53" s="76">
        <f t="shared" si="1"/>
        <v>21.45718727945362</v>
      </c>
      <c r="J53" s="76">
        <f t="shared" si="2"/>
        <v>-0.23134142845529482</v>
      </c>
      <c r="K53" s="76">
        <f t="shared" si="3"/>
        <v>0</v>
      </c>
    </row>
    <row r="54" spans="1:11">
      <c r="A54" s="75" t="s">
        <v>52</v>
      </c>
      <c r="B54" s="105">
        <v>114.71916659904245</v>
      </c>
      <c r="C54" s="105">
        <v>142.44476409882807</v>
      </c>
      <c r="D54" s="105">
        <v>138.17614240589629</v>
      </c>
      <c r="E54" s="105"/>
      <c r="F54" s="105"/>
      <c r="G54" s="105"/>
      <c r="H54" s="87">
        <f t="shared" si="0"/>
        <v>0.20447303185908627</v>
      </c>
      <c r="I54" s="76">
        <f t="shared" si="1"/>
        <v>23.456975806853833</v>
      </c>
      <c r="J54" s="76">
        <f t="shared" si="2"/>
        <v>-4.2686216929317879</v>
      </c>
      <c r="K54" s="76">
        <f t="shared" si="3"/>
        <v>0</v>
      </c>
    </row>
    <row r="55" spans="1:11">
      <c r="A55" s="75" t="s">
        <v>53</v>
      </c>
      <c r="B55" s="105">
        <v>172.78925941981305</v>
      </c>
      <c r="C55" s="105">
        <v>198.80216304093472</v>
      </c>
      <c r="D55" s="105">
        <v>204.00807988584168</v>
      </c>
      <c r="E55" s="105"/>
      <c r="F55" s="105"/>
      <c r="G55" s="105"/>
      <c r="H55" s="87">
        <f t="shared" si="0"/>
        <v>0.18067570039280401</v>
      </c>
      <c r="I55" s="76">
        <f t="shared" si="1"/>
        <v>31.218820466028632</v>
      </c>
      <c r="J55" s="76">
        <f t="shared" si="2"/>
        <v>5.2059168449069659</v>
      </c>
      <c r="K55" s="76">
        <f t="shared" si="3"/>
        <v>0</v>
      </c>
    </row>
    <row r="56" spans="1:11">
      <c r="A56" s="75" t="s">
        <v>54</v>
      </c>
      <c r="B56" s="105">
        <v>187.91108349254316</v>
      </c>
      <c r="C56" s="105">
        <v>221.57254768022364</v>
      </c>
      <c r="D56" s="105">
        <v>217.64809097003774</v>
      </c>
      <c r="E56" s="105"/>
      <c r="F56" s="105"/>
      <c r="G56" s="105"/>
      <c r="H56" s="87">
        <f t="shared" si="0"/>
        <v>0.15825041782952964</v>
      </c>
      <c r="I56" s="76">
        <f t="shared" si="1"/>
        <v>29.737007477494586</v>
      </c>
      <c r="J56" s="76">
        <f t="shared" si="2"/>
        <v>-3.9244567101858934</v>
      </c>
      <c r="K56" s="76">
        <f t="shared" si="3"/>
        <v>0</v>
      </c>
    </row>
    <row r="57" spans="1:11">
      <c r="A57" s="75" t="s">
        <v>55</v>
      </c>
      <c r="B57" s="105">
        <v>210.46403861768303</v>
      </c>
      <c r="C57" s="105">
        <v>252.80271955101662</v>
      </c>
      <c r="D57" s="105">
        <v>257.48760244025294</v>
      </c>
      <c r="E57" s="105"/>
      <c r="F57" s="105"/>
      <c r="G57" s="105"/>
      <c r="H57" s="87">
        <f t="shared" si="0"/>
        <v>0.22342802186738531</v>
      </c>
      <c r="I57" s="76">
        <f t="shared" si="1"/>
        <v>47.023563822569912</v>
      </c>
      <c r="J57" s="76">
        <f t="shared" si="2"/>
        <v>4.6848828892363201</v>
      </c>
      <c r="K57" s="76">
        <f t="shared" si="3"/>
        <v>0</v>
      </c>
    </row>
    <row r="58" spans="1:11">
      <c r="A58" s="75" t="s">
        <v>56</v>
      </c>
      <c r="B58" s="105">
        <v>136.62062330169584</v>
      </c>
      <c r="C58" s="105">
        <v>178.9807477692967</v>
      </c>
      <c r="D58" s="105">
        <v>165.79697234766044</v>
      </c>
      <c r="E58" s="105"/>
      <c r="F58" s="105"/>
      <c r="G58" s="105"/>
      <c r="H58" s="87">
        <f t="shared" si="0"/>
        <v>0.213557428892234</v>
      </c>
      <c r="I58" s="76">
        <f t="shared" si="1"/>
        <v>29.176349045964599</v>
      </c>
      <c r="J58" s="76">
        <f t="shared" si="2"/>
        <v>-13.183775421636255</v>
      </c>
      <c r="K58" s="76">
        <f t="shared" si="3"/>
        <v>0</v>
      </c>
    </row>
    <row r="59" spans="1:11">
      <c r="A59" s="75" t="s">
        <v>57</v>
      </c>
      <c r="B59" s="105">
        <v>240.98540261086475</v>
      </c>
      <c r="C59" s="105">
        <v>305.11825574060686</v>
      </c>
      <c r="D59" s="105">
        <v>295.24470583669682</v>
      </c>
      <c r="E59" s="105"/>
      <c r="F59" s="105"/>
      <c r="G59" s="105"/>
      <c r="H59" s="87">
        <f t="shared" si="0"/>
        <v>0.22515597475191557</v>
      </c>
      <c r="I59" s="76">
        <f t="shared" si="1"/>
        <v>54.25930322583207</v>
      </c>
      <c r="J59" s="76">
        <f t="shared" si="2"/>
        <v>-9.8735499039100318</v>
      </c>
      <c r="K59" s="76">
        <f t="shared" si="3"/>
        <v>0</v>
      </c>
    </row>
    <row r="60" spans="1:11">
      <c r="A60" s="75" t="s">
        <v>274</v>
      </c>
      <c r="B60" s="105">
        <v>174.28117783164066</v>
      </c>
      <c r="C60" s="105">
        <v>221.69181339909323</v>
      </c>
      <c r="D60" s="105">
        <v>226.51023902477675</v>
      </c>
      <c r="E60" s="105"/>
      <c r="F60" s="105"/>
      <c r="G60" s="105"/>
      <c r="H60" s="87">
        <f t="shared" si="0"/>
        <v>0.29968274166468212</v>
      </c>
      <c r="I60" s="76">
        <f t="shared" si="1"/>
        <v>52.22906119313609</v>
      </c>
      <c r="J60" s="76">
        <f t="shared" si="2"/>
        <v>4.818425625683517</v>
      </c>
      <c r="K60" s="76">
        <f t="shared" si="3"/>
        <v>0</v>
      </c>
    </row>
    <row r="61" spans="1:11">
      <c r="A61" s="75" t="s">
        <v>59</v>
      </c>
      <c r="B61" s="105">
        <v>138.51455707448946</v>
      </c>
      <c r="C61" s="105">
        <v>170.583037516145</v>
      </c>
      <c r="D61" s="105">
        <v>172.38573664235338</v>
      </c>
      <c r="E61" s="105"/>
      <c r="F61" s="105"/>
      <c r="G61" s="105"/>
      <c r="H61" s="87">
        <f t="shared" si="0"/>
        <v>0.24453155165235735</v>
      </c>
      <c r="I61" s="76">
        <f t="shared" si="1"/>
        <v>33.871179567863919</v>
      </c>
      <c r="J61" s="76">
        <f t="shared" si="2"/>
        <v>1.8026991262083811</v>
      </c>
      <c r="K61" s="76">
        <f t="shared" si="3"/>
        <v>0</v>
      </c>
    </row>
    <row r="62" spans="1:11">
      <c r="A62" s="75" t="s">
        <v>60</v>
      </c>
      <c r="B62" s="105">
        <v>91.505286368116785</v>
      </c>
      <c r="C62" s="105">
        <v>109.41111663531125</v>
      </c>
      <c r="D62" s="105">
        <v>111.31591034414225</v>
      </c>
      <c r="E62" s="105"/>
      <c r="F62" s="105"/>
      <c r="G62" s="105"/>
      <c r="H62" s="87">
        <f t="shared" si="0"/>
        <v>0.21649704363886993</v>
      </c>
      <c r="I62" s="76">
        <f t="shared" si="1"/>
        <v>19.810623976025468</v>
      </c>
      <c r="J62" s="76">
        <f t="shared" si="2"/>
        <v>1.9047937088310078</v>
      </c>
      <c r="K62" s="76">
        <f t="shared" si="3"/>
        <v>0</v>
      </c>
    </row>
    <row r="63" spans="1:11">
      <c r="A63" s="75" t="s">
        <v>61</v>
      </c>
      <c r="B63" s="105">
        <v>90.495889201627236</v>
      </c>
      <c r="C63" s="105">
        <v>109.22544304126347</v>
      </c>
      <c r="D63" s="105">
        <v>109.54139326458662</v>
      </c>
      <c r="E63" s="105"/>
      <c r="F63" s="105"/>
      <c r="G63" s="105"/>
      <c r="H63" s="87">
        <f t="shared" si="0"/>
        <v>0.21045711833965733</v>
      </c>
      <c r="I63" s="76">
        <f t="shared" si="1"/>
        <v>19.045504062959381</v>
      </c>
      <c r="J63" s="76">
        <f t="shared" si="2"/>
        <v>0.31595022332314215</v>
      </c>
      <c r="K63" s="76">
        <f t="shared" si="3"/>
        <v>0</v>
      </c>
    </row>
    <row r="64" spans="1:11">
      <c r="A64" s="75" t="s">
        <v>62</v>
      </c>
      <c r="B64" s="105">
        <v>183.92015242323998</v>
      </c>
      <c r="C64" s="105">
        <v>222.12339976457676</v>
      </c>
      <c r="D64" s="105">
        <v>219.9265971287939</v>
      </c>
      <c r="E64" s="105"/>
      <c r="F64" s="105"/>
      <c r="G64" s="105"/>
      <c r="H64" s="87">
        <f t="shared" si="0"/>
        <v>0.19577215564010253</v>
      </c>
      <c r="I64" s="76">
        <f t="shared" si="1"/>
        <v>36.006444705553918</v>
      </c>
      <c r="J64" s="76">
        <f t="shared" si="2"/>
        <v>-2.1968026357828592</v>
      </c>
      <c r="K64" s="76">
        <f t="shared" si="3"/>
        <v>0</v>
      </c>
    </row>
    <row r="65" spans="1:11">
      <c r="A65" s="75" t="s">
        <v>63</v>
      </c>
      <c r="B65" s="105">
        <v>137.66365359908346</v>
      </c>
      <c r="C65" s="105">
        <v>173.90430173383194</v>
      </c>
      <c r="D65" s="105">
        <v>170.88400528098836</v>
      </c>
      <c r="E65" s="105"/>
      <c r="F65" s="105"/>
      <c r="G65" s="105"/>
      <c r="H65" s="87">
        <f t="shared" si="0"/>
        <v>0.24131534223733603</v>
      </c>
      <c r="I65" s="76">
        <f t="shared" si="1"/>
        <v>33.220351681904901</v>
      </c>
      <c r="J65" s="76">
        <f t="shared" si="2"/>
        <v>-3.0202964528435814</v>
      </c>
      <c r="K65" s="76">
        <f t="shared" si="3"/>
        <v>0</v>
      </c>
    </row>
    <row r="66" spans="1:11">
      <c r="A66" s="75" t="s">
        <v>64</v>
      </c>
      <c r="B66" s="105">
        <v>244.73921400141759</v>
      </c>
      <c r="C66" s="105">
        <v>313.28694024818088</v>
      </c>
      <c r="D66" s="105">
        <v>289.52613246507389</v>
      </c>
      <c r="E66" s="105"/>
      <c r="F66" s="105"/>
      <c r="G66" s="105"/>
      <c r="H66" s="87">
        <f t="shared" si="0"/>
        <v>0.18299853844997996</v>
      </c>
      <c r="I66" s="76">
        <f t="shared" si="1"/>
        <v>44.786918463656292</v>
      </c>
      <c r="J66" s="76">
        <f t="shared" si="2"/>
        <v>-23.760807783106998</v>
      </c>
      <c r="K66" s="76">
        <f t="shared" si="3"/>
        <v>0</v>
      </c>
    </row>
    <row r="67" spans="1:11">
      <c r="A67" s="75" t="s">
        <v>65</v>
      </c>
      <c r="B67" s="105">
        <v>115.07036037786702</v>
      </c>
      <c r="C67" s="105">
        <v>138.04586271839887</v>
      </c>
      <c r="D67" s="105">
        <v>137.44961802307483</v>
      </c>
      <c r="E67" s="105"/>
      <c r="F67" s="105"/>
      <c r="G67" s="105"/>
      <c r="H67" s="87">
        <f t="shared" si="0"/>
        <v>0.19448324982835727</v>
      </c>
      <c r="I67" s="76">
        <f t="shared" si="1"/>
        <v>22.379257645207815</v>
      </c>
      <c r="J67" s="76">
        <f t="shared" si="2"/>
        <v>-0.59624469532403168</v>
      </c>
      <c r="K67" s="76">
        <f t="shared" si="3"/>
        <v>0</v>
      </c>
    </row>
    <row r="68" spans="1:11">
      <c r="A68" s="75" t="s">
        <v>66</v>
      </c>
      <c r="B68" s="105">
        <v>102.27444372796501</v>
      </c>
      <c r="C68" s="105">
        <v>126.42452060918922</v>
      </c>
      <c r="D68" s="105">
        <v>124.09263387324668</v>
      </c>
      <c r="E68" s="105"/>
      <c r="F68" s="105"/>
      <c r="G68" s="105"/>
      <c r="H68" s="87">
        <f t="shared" ref="H68:H92" si="4">(D68-B68)/B68</f>
        <v>0.21332983441410697</v>
      </c>
      <c r="I68" s="76">
        <f t="shared" ref="I68:I92" si="5">D68-B68</f>
        <v>21.818190145281676</v>
      </c>
      <c r="J68" s="76">
        <f t="shared" ref="J68:J92" si="6">D68-C68</f>
        <v>-2.3318867359425326</v>
      </c>
      <c r="K68" s="76">
        <f t="shared" ref="K68:K92" si="7">G68-F68</f>
        <v>0</v>
      </c>
    </row>
    <row r="69" spans="1:11">
      <c r="A69" s="75" t="s">
        <v>67</v>
      </c>
      <c r="B69" s="105">
        <v>106.95562091916446</v>
      </c>
      <c r="C69" s="105">
        <v>129.26010959906981</v>
      </c>
      <c r="D69" s="105">
        <v>127.94542493696292</v>
      </c>
      <c r="E69" s="105"/>
      <c r="F69" s="105"/>
      <c r="G69" s="105"/>
      <c r="H69" s="87">
        <f t="shared" si="4"/>
        <v>0.19624778798359985</v>
      </c>
      <c r="I69" s="76">
        <f t="shared" si="5"/>
        <v>20.989804017798463</v>
      </c>
      <c r="J69" s="76">
        <f t="shared" si="6"/>
        <v>-1.3146846621068846</v>
      </c>
      <c r="K69" s="76">
        <f t="shared" si="7"/>
        <v>0</v>
      </c>
    </row>
    <row r="70" spans="1:11">
      <c r="A70" s="75" t="s">
        <v>68</v>
      </c>
      <c r="B70" s="105">
        <v>132.54904266726038</v>
      </c>
      <c r="C70" s="105">
        <v>148.3084975941608</v>
      </c>
      <c r="D70" s="105">
        <v>166.17067403947604</v>
      </c>
      <c r="E70" s="105"/>
      <c r="F70" s="105"/>
      <c r="G70" s="105"/>
      <c r="H70" s="87">
        <f t="shared" si="4"/>
        <v>0.25365427539613761</v>
      </c>
      <c r="I70" s="76">
        <f t="shared" si="5"/>
        <v>33.62163137221566</v>
      </c>
      <c r="J70" s="76">
        <f t="shared" si="6"/>
        <v>17.862176445315242</v>
      </c>
      <c r="K70" s="76">
        <f t="shared" si="7"/>
        <v>0</v>
      </c>
    </row>
    <row r="71" spans="1:11">
      <c r="A71" s="75" t="s">
        <v>69</v>
      </c>
      <c r="B71" s="105">
        <v>106.46530998497181</v>
      </c>
      <c r="C71" s="105">
        <v>128.70557237021782</v>
      </c>
      <c r="D71" s="105">
        <v>127.68131663829965</v>
      </c>
      <c r="E71" s="105"/>
      <c r="F71" s="105"/>
      <c r="G71" s="105"/>
      <c r="H71" s="87">
        <f t="shared" si="4"/>
        <v>0.19927623989750839</v>
      </c>
      <c r="I71" s="76">
        <f t="shared" si="5"/>
        <v>21.216006653327838</v>
      </c>
      <c r="J71" s="76">
        <f t="shared" si="6"/>
        <v>-1.0242557319181742</v>
      </c>
      <c r="K71" s="76">
        <f t="shared" si="7"/>
        <v>0</v>
      </c>
    </row>
    <row r="72" spans="1:11">
      <c r="A72" s="75" t="s">
        <v>70</v>
      </c>
      <c r="B72" s="105">
        <v>109.95836539353228</v>
      </c>
      <c r="C72" s="105">
        <v>134.91824787015099</v>
      </c>
      <c r="D72" s="105">
        <v>135.27691056954572</v>
      </c>
      <c r="E72" s="105"/>
      <c r="F72" s="105"/>
      <c r="G72" s="105"/>
      <c r="H72" s="87">
        <f t="shared" si="4"/>
        <v>0.23025574348436681</v>
      </c>
      <c r="I72" s="76">
        <f t="shared" si="5"/>
        <v>25.318545176013444</v>
      </c>
      <c r="J72" s="76">
        <f t="shared" si="6"/>
        <v>0.35866269939472772</v>
      </c>
      <c r="K72" s="76">
        <f t="shared" si="7"/>
        <v>0</v>
      </c>
    </row>
    <row r="73" spans="1:11">
      <c r="A73" s="75" t="s">
        <v>275</v>
      </c>
      <c r="B73" s="105">
        <v>107.10967178922132</v>
      </c>
      <c r="C73" s="105">
        <v>130.53770700288513</v>
      </c>
      <c r="D73" s="105">
        <v>123.82936720120281</v>
      </c>
      <c r="E73" s="105"/>
      <c r="F73" s="105"/>
      <c r="G73" s="105"/>
      <c r="H73" s="87">
        <f t="shared" si="4"/>
        <v>0.15609883900012128</v>
      </c>
      <c r="I73" s="76">
        <f t="shared" si="5"/>
        <v>16.71969541198149</v>
      </c>
      <c r="J73" s="76">
        <f t="shared" si="6"/>
        <v>-6.7083398016823139</v>
      </c>
      <c r="K73" s="76">
        <f t="shared" si="7"/>
        <v>0</v>
      </c>
    </row>
    <row r="74" spans="1:11">
      <c r="A74" s="75" t="s">
        <v>276</v>
      </c>
      <c r="B74" s="105">
        <v>93.661674440499738</v>
      </c>
      <c r="C74" s="105">
        <v>118.32357342032515</v>
      </c>
      <c r="D74" s="105">
        <v>110.37090463076593</v>
      </c>
      <c r="E74" s="105"/>
      <c r="F74" s="105"/>
      <c r="G74" s="105"/>
      <c r="H74" s="87">
        <f t="shared" si="4"/>
        <v>0.17839986622149315</v>
      </c>
      <c r="I74" s="76">
        <f t="shared" si="5"/>
        <v>16.709230190266197</v>
      </c>
      <c r="J74" s="76">
        <f t="shared" si="6"/>
        <v>-7.9526687895592119</v>
      </c>
      <c r="K74" s="76">
        <f t="shared" si="7"/>
        <v>0</v>
      </c>
    </row>
    <row r="75" spans="1:11">
      <c r="A75" s="75" t="s">
        <v>73</v>
      </c>
      <c r="B75" s="105">
        <v>134.32266567289668</v>
      </c>
      <c r="C75" s="105">
        <v>162.25225255852882</v>
      </c>
      <c r="D75" s="105">
        <v>161.17731302481056</v>
      </c>
      <c r="E75" s="105"/>
      <c r="F75" s="105"/>
      <c r="G75" s="105"/>
      <c r="H75" s="87">
        <f t="shared" si="4"/>
        <v>0.19992640272126874</v>
      </c>
      <c r="I75" s="76">
        <f t="shared" si="5"/>
        <v>26.854647351913883</v>
      </c>
      <c r="J75" s="76">
        <f t="shared" si="6"/>
        <v>-1.0749395337182648</v>
      </c>
      <c r="K75" s="76">
        <f t="shared" si="7"/>
        <v>0</v>
      </c>
    </row>
    <row r="76" spans="1:11">
      <c r="A76" s="75" t="s">
        <v>74</v>
      </c>
      <c r="B76" s="105">
        <v>108.81418576670657</v>
      </c>
      <c r="C76" s="105">
        <v>133.23046761854974</v>
      </c>
      <c r="D76" s="105">
        <v>126.91377768297831</v>
      </c>
      <c r="E76" s="105"/>
      <c r="F76" s="105"/>
      <c r="G76" s="105"/>
      <c r="H76" s="87">
        <f t="shared" si="4"/>
        <v>0.16633485596332598</v>
      </c>
      <c r="I76" s="76">
        <f t="shared" si="5"/>
        <v>18.099591916271734</v>
      </c>
      <c r="J76" s="76">
        <f t="shared" si="6"/>
        <v>-6.3166899355714321</v>
      </c>
      <c r="K76" s="76">
        <f t="shared" si="7"/>
        <v>0</v>
      </c>
    </row>
    <row r="77" spans="1:11">
      <c r="A77" s="75" t="s">
        <v>75</v>
      </c>
      <c r="B77" s="105">
        <v>113.16264739204009</v>
      </c>
      <c r="C77" s="105">
        <v>136.05386620099733</v>
      </c>
      <c r="D77" s="105">
        <v>134.35518301120808</v>
      </c>
      <c r="E77" s="105"/>
      <c r="F77" s="105"/>
      <c r="G77" s="105"/>
      <c r="H77" s="87">
        <f t="shared" si="4"/>
        <v>0.18727500732418081</v>
      </c>
      <c r="I77" s="76">
        <f t="shared" si="5"/>
        <v>21.192535619167998</v>
      </c>
      <c r="J77" s="76">
        <f t="shared" si="6"/>
        <v>-1.69868318978925</v>
      </c>
      <c r="K77" s="76">
        <f t="shared" si="7"/>
        <v>0</v>
      </c>
    </row>
    <row r="78" spans="1:11">
      <c r="A78" s="75" t="s">
        <v>76</v>
      </c>
      <c r="B78" s="105">
        <v>112.6273427856856</v>
      </c>
      <c r="C78" s="105">
        <v>133.12789571968537</v>
      </c>
      <c r="D78" s="105">
        <v>131.38783183069481</v>
      </c>
      <c r="E78" s="105"/>
      <c r="F78" s="105"/>
      <c r="G78" s="105"/>
      <c r="H78" s="87">
        <f t="shared" si="4"/>
        <v>0.16657135453073638</v>
      </c>
      <c r="I78" s="76">
        <f t="shared" si="5"/>
        <v>18.760489045009209</v>
      </c>
      <c r="J78" s="76">
        <f t="shared" si="6"/>
        <v>-1.7400638889905622</v>
      </c>
      <c r="K78" s="76">
        <f t="shared" si="7"/>
        <v>0</v>
      </c>
    </row>
    <row r="79" spans="1:11">
      <c r="A79" s="75" t="s">
        <v>77</v>
      </c>
      <c r="B79" s="105">
        <v>123.96190615339921</v>
      </c>
      <c r="C79" s="105">
        <v>151.31236833672168</v>
      </c>
      <c r="D79" s="105">
        <v>127.2504884939182</v>
      </c>
      <c r="E79" s="105"/>
      <c r="F79" s="105"/>
      <c r="G79" s="105"/>
      <c r="H79" s="87">
        <f t="shared" si="4"/>
        <v>2.6528975251876665E-2</v>
      </c>
      <c r="I79" s="76">
        <f t="shared" si="5"/>
        <v>3.2885823405189853</v>
      </c>
      <c r="J79" s="76">
        <f t="shared" si="6"/>
        <v>-24.061879842803478</v>
      </c>
      <c r="K79" s="76">
        <f t="shared" si="7"/>
        <v>0</v>
      </c>
    </row>
    <row r="80" spans="1:11">
      <c r="A80" s="75" t="s">
        <v>78</v>
      </c>
      <c r="B80" s="105">
        <v>96.837113531416804</v>
      </c>
      <c r="C80" s="105">
        <v>116.59678043615143</v>
      </c>
      <c r="D80" s="105">
        <v>116.05519136480281</v>
      </c>
      <c r="E80" s="105"/>
      <c r="F80" s="105"/>
      <c r="G80" s="105"/>
      <c r="H80" s="87">
        <f t="shared" si="4"/>
        <v>0.1984577723617412</v>
      </c>
      <c r="I80" s="76">
        <f t="shared" si="5"/>
        <v>19.218077833386005</v>
      </c>
      <c r="J80" s="76">
        <f t="shared" si="6"/>
        <v>-0.54158907134862488</v>
      </c>
      <c r="K80" s="76">
        <f t="shared" si="7"/>
        <v>0</v>
      </c>
    </row>
    <row r="81" spans="1:11">
      <c r="A81" s="75" t="s">
        <v>79</v>
      </c>
      <c r="B81" s="105">
        <v>114.55884116601086</v>
      </c>
      <c r="C81" s="105">
        <v>159.25350302072124</v>
      </c>
      <c r="D81" s="105">
        <v>146.73186830809453</v>
      </c>
      <c r="E81" s="105"/>
      <c r="F81" s="105"/>
      <c r="G81" s="105"/>
      <c r="H81" s="87">
        <f t="shared" si="4"/>
        <v>0.2808428124326145</v>
      </c>
      <c r="I81" s="76">
        <f t="shared" si="5"/>
        <v>32.173027142083669</v>
      </c>
      <c r="J81" s="76">
        <f t="shared" si="6"/>
        <v>-12.521634712626707</v>
      </c>
      <c r="K81" s="76">
        <f t="shared" si="7"/>
        <v>0</v>
      </c>
    </row>
    <row r="82" spans="1:11">
      <c r="A82" s="75" t="s">
        <v>80</v>
      </c>
      <c r="B82" s="105">
        <v>117.43738897322721</v>
      </c>
      <c r="C82" s="105">
        <v>156.737268037723</v>
      </c>
      <c r="D82" s="105">
        <v>140.80124717910746</v>
      </c>
      <c r="E82" s="105"/>
      <c r="F82" s="105"/>
      <c r="G82" s="105"/>
      <c r="H82" s="87">
        <f t="shared" si="4"/>
        <v>0.19894735748260398</v>
      </c>
      <c r="I82" s="76">
        <f t="shared" si="5"/>
        <v>23.363858205880248</v>
      </c>
      <c r="J82" s="76">
        <f t="shared" si="6"/>
        <v>-15.936020858615535</v>
      </c>
      <c r="K82" s="76">
        <f t="shared" si="7"/>
        <v>0</v>
      </c>
    </row>
    <row r="83" spans="1:11">
      <c r="A83" s="75" t="s">
        <v>81</v>
      </c>
      <c r="B83" s="105">
        <v>73.532628518186996</v>
      </c>
      <c r="C83" s="105">
        <v>95.95700920263198</v>
      </c>
      <c r="D83" s="105">
        <v>94.397540496853111</v>
      </c>
      <c r="E83" s="105"/>
      <c r="F83" s="105"/>
      <c r="G83" s="105"/>
      <c r="H83" s="87">
        <f t="shared" si="4"/>
        <v>0.28375038944113834</v>
      </c>
      <c r="I83" s="76">
        <f t="shared" si="5"/>
        <v>20.864911978666115</v>
      </c>
      <c r="J83" s="76">
        <f t="shared" si="6"/>
        <v>-1.559468705778869</v>
      </c>
      <c r="K83" s="76">
        <f t="shared" si="7"/>
        <v>0</v>
      </c>
    </row>
    <row r="84" spans="1:11">
      <c r="A84" s="75" t="s">
        <v>82</v>
      </c>
      <c r="B84" s="105">
        <v>105.04144191226233</v>
      </c>
      <c r="C84" s="105">
        <v>140.06367495514823</v>
      </c>
      <c r="D84" s="105">
        <v>127.52175403003</v>
      </c>
      <c r="E84" s="105"/>
      <c r="F84" s="105"/>
      <c r="G84" s="105"/>
      <c r="H84" s="87">
        <f t="shared" si="4"/>
        <v>0.21401374265734791</v>
      </c>
      <c r="I84" s="76">
        <f t="shared" si="5"/>
        <v>22.480312117767667</v>
      </c>
      <c r="J84" s="76">
        <f t="shared" si="6"/>
        <v>-12.541920925118234</v>
      </c>
      <c r="K84" s="76">
        <f t="shared" si="7"/>
        <v>0</v>
      </c>
    </row>
    <row r="85" spans="1:11">
      <c r="A85" s="75" t="s">
        <v>83</v>
      </c>
      <c r="B85" s="105">
        <v>142.63074949783609</v>
      </c>
      <c r="C85" s="105">
        <v>159.28582696898715</v>
      </c>
      <c r="D85" s="105">
        <v>168.22868652624817</v>
      </c>
      <c r="E85" s="105"/>
      <c r="F85" s="105"/>
      <c r="G85" s="105"/>
      <c r="H85" s="87">
        <f t="shared" si="4"/>
        <v>0.17946997487242702</v>
      </c>
      <c r="I85" s="76">
        <f t="shared" si="5"/>
        <v>25.597937028412076</v>
      </c>
      <c r="J85" s="76">
        <f t="shared" si="6"/>
        <v>8.9428595572610163</v>
      </c>
      <c r="K85" s="76">
        <f t="shared" si="7"/>
        <v>0</v>
      </c>
    </row>
    <row r="86" spans="1:11">
      <c r="A86" s="75" t="s">
        <v>277</v>
      </c>
      <c r="B86" s="105">
        <v>97.381328903337234</v>
      </c>
      <c r="C86" s="105">
        <v>119.43008770318551</v>
      </c>
      <c r="D86" s="105">
        <v>118.4294530614178</v>
      </c>
      <c r="E86" s="105"/>
      <c r="F86" s="105"/>
      <c r="G86" s="105"/>
      <c r="H86" s="87">
        <f t="shared" si="4"/>
        <v>0.21614127056094481</v>
      </c>
      <c r="I86" s="76">
        <f t="shared" si="5"/>
        <v>21.048124158080569</v>
      </c>
      <c r="J86" s="76">
        <f t="shared" si="6"/>
        <v>-1.0006346417677037</v>
      </c>
      <c r="K86" s="76">
        <f t="shared" si="7"/>
        <v>0</v>
      </c>
    </row>
    <row r="87" spans="1:11">
      <c r="A87" s="75" t="s">
        <v>85</v>
      </c>
      <c r="B87" s="105">
        <v>78.748187045899073</v>
      </c>
      <c r="C87" s="105">
        <v>97.704338993887546</v>
      </c>
      <c r="D87" s="105">
        <v>97.00631166967888</v>
      </c>
      <c r="E87" s="105"/>
      <c r="F87" s="105"/>
      <c r="G87" s="105"/>
      <c r="H87" s="87">
        <f t="shared" si="4"/>
        <v>0.23185453924339741</v>
      </c>
      <c r="I87" s="76">
        <f t="shared" si="5"/>
        <v>18.258124623779807</v>
      </c>
      <c r="J87" s="76">
        <f t="shared" si="6"/>
        <v>-0.69802732420866676</v>
      </c>
      <c r="K87" s="76">
        <f t="shared" si="7"/>
        <v>0</v>
      </c>
    </row>
    <row r="88" spans="1:11">
      <c r="A88" s="75" t="s">
        <v>86</v>
      </c>
      <c r="B88" s="105">
        <v>71.818207374290907</v>
      </c>
      <c r="C88" s="105">
        <v>90.571451524850403</v>
      </c>
      <c r="D88" s="105">
        <v>90.631263499874862</v>
      </c>
      <c r="E88" s="105"/>
      <c r="F88" s="105"/>
      <c r="G88" s="105"/>
      <c r="H88" s="87">
        <f t="shared" si="4"/>
        <v>0.2619538528375821</v>
      </c>
      <c r="I88" s="76">
        <f t="shared" si="5"/>
        <v>18.813056125583955</v>
      </c>
      <c r="J88" s="76">
        <f t="shared" si="6"/>
        <v>5.981197502445923E-2</v>
      </c>
      <c r="K88" s="76">
        <f t="shared" si="7"/>
        <v>0</v>
      </c>
    </row>
    <row r="89" spans="1:11">
      <c r="A89" s="75" t="s">
        <v>87</v>
      </c>
      <c r="B89" s="105">
        <v>76.732291161738573</v>
      </c>
      <c r="C89" s="105">
        <v>94.103228937980248</v>
      </c>
      <c r="D89" s="105">
        <v>95.747121648198785</v>
      </c>
      <c r="E89" s="105"/>
      <c r="F89" s="105"/>
      <c r="G89" s="105"/>
      <c r="H89" s="87">
        <f t="shared" si="4"/>
        <v>0.24780741195880879</v>
      </c>
      <c r="I89" s="76">
        <f t="shared" si="5"/>
        <v>19.014830486460212</v>
      </c>
      <c r="J89" s="76">
        <f t="shared" si="6"/>
        <v>1.6438927102185374</v>
      </c>
      <c r="K89" s="76">
        <f t="shared" si="7"/>
        <v>0</v>
      </c>
    </row>
    <row r="90" spans="1:11">
      <c r="A90" s="171" t="s">
        <v>278</v>
      </c>
      <c r="B90" s="105">
        <v>207.3650582063695</v>
      </c>
      <c r="C90" s="105">
        <v>268.92903564853293</v>
      </c>
      <c r="D90" s="105">
        <v>259.51187758954057</v>
      </c>
      <c r="E90" s="105"/>
      <c r="F90" s="105"/>
      <c r="G90" s="105"/>
      <c r="H90" s="87">
        <f t="shared" si="4"/>
        <v>0.25147351166209791</v>
      </c>
      <c r="I90" s="76">
        <f t="shared" si="5"/>
        <v>52.146819383171078</v>
      </c>
      <c r="J90" s="76">
        <f t="shared" si="6"/>
        <v>-9.4171580589923565</v>
      </c>
      <c r="K90" s="76">
        <f t="shared" si="7"/>
        <v>0</v>
      </c>
    </row>
    <row r="91" spans="1:11" s="154" customFormat="1">
      <c r="A91" s="96" t="s">
        <v>285</v>
      </c>
      <c r="B91" s="105">
        <v>68.64</v>
      </c>
      <c r="C91" s="105">
        <v>89.994154928137732</v>
      </c>
      <c r="D91" s="105">
        <v>86.279555495967514</v>
      </c>
      <c r="E91" s="105"/>
      <c r="F91" s="105"/>
      <c r="G91" s="105"/>
      <c r="H91" s="87">
        <f t="shared" si="4"/>
        <v>0.25698653111840786</v>
      </c>
      <c r="I91" s="76">
        <f t="shared" si="5"/>
        <v>17.639555495967514</v>
      </c>
      <c r="J91" s="76">
        <f t="shared" si="6"/>
        <v>-3.7145994321702176</v>
      </c>
      <c r="K91" s="76">
        <f t="shared" si="7"/>
        <v>0</v>
      </c>
    </row>
    <row r="92" spans="1:11" s="113" customFormat="1">
      <c r="A92" s="75" t="s">
        <v>173</v>
      </c>
      <c r="B92" s="114">
        <v>109.58138492831193</v>
      </c>
      <c r="C92" s="161">
        <v>130.9277230823709</v>
      </c>
      <c r="D92" s="161">
        <v>133.75714117212402</v>
      </c>
      <c r="E92" s="161"/>
      <c r="F92" s="161"/>
      <c r="G92" s="161"/>
      <c r="H92" s="111">
        <f t="shared" si="4"/>
        <v>0.22061918873929046</v>
      </c>
      <c r="I92" s="76">
        <f t="shared" si="5"/>
        <v>24.175756243812089</v>
      </c>
      <c r="J92" s="112">
        <f t="shared" si="6"/>
        <v>2.8294180897531191</v>
      </c>
      <c r="K92" s="76">
        <f t="shared" si="7"/>
        <v>0</v>
      </c>
    </row>
    <row r="93" spans="1:11">
      <c r="D93" s="141" t="s">
        <v>284</v>
      </c>
    </row>
    <row r="94" spans="1:11">
      <c r="F94" s="165"/>
      <c r="G94" s="165"/>
    </row>
    <row r="95" spans="1:11">
      <c r="B95" s="144"/>
      <c r="C95" s="140"/>
      <c r="D95" s="142"/>
      <c r="E95" s="144"/>
      <c r="F95" s="144"/>
      <c r="G95" s="144"/>
    </row>
  </sheetData>
  <mergeCells count="2">
    <mergeCell ref="B1:D1"/>
    <mergeCell ref="E1:G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87"/>
  <sheetViews>
    <sheetView topLeftCell="G1" zoomScale="80" zoomScaleNormal="80" workbookViewId="0">
      <selection activeCell="S14" sqref="S14"/>
    </sheetView>
  </sheetViews>
  <sheetFormatPr defaultRowHeight="15"/>
  <cols>
    <col min="1" max="1" width="16.140625" customWidth="1"/>
    <col min="2" max="2" width="9.140625" style="146"/>
    <col min="3" max="3" width="9.140625" style="145"/>
    <col min="4" max="4" width="15.140625" style="146" customWidth="1"/>
    <col min="5" max="6" width="8.7109375" style="154"/>
    <col min="7" max="7" width="13.42578125" style="154" customWidth="1"/>
    <col min="8" max="8" width="30.5703125" customWidth="1"/>
    <col min="9" max="9" width="30" customWidth="1"/>
    <col min="10" max="10" width="33.42578125" customWidth="1"/>
    <col min="11" max="11" width="33.42578125" style="154" customWidth="1"/>
  </cols>
  <sheetData>
    <row r="1" spans="1:11" s="154" customFormat="1" ht="15.75" thickBot="1">
      <c r="B1" s="184" t="s">
        <v>281</v>
      </c>
      <c r="C1" s="184"/>
      <c r="D1" s="185"/>
      <c r="E1" s="186" t="s">
        <v>280</v>
      </c>
      <c r="F1" s="184"/>
      <c r="G1" s="185"/>
    </row>
    <row r="2" spans="1:11" ht="49.5" customHeight="1">
      <c r="A2" s="90" t="s">
        <v>174</v>
      </c>
      <c r="B2" s="90">
        <v>43252</v>
      </c>
      <c r="C2" s="90">
        <v>43586</v>
      </c>
      <c r="D2" s="90">
        <v>43617</v>
      </c>
      <c r="E2" s="90">
        <v>43252</v>
      </c>
      <c r="F2" s="90">
        <v>43586</v>
      </c>
      <c r="G2" s="90">
        <v>43617</v>
      </c>
      <c r="H2" s="89" t="s">
        <v>340</v>
      </c>
      <c r="I2" s="89" t="s">
        <v>344</v>
      </c>
      <c r="J2" s="89" t="s">
        <v>342</v>
      </c>
      <c r="K2" s="158" t="s">
        <v>345</v>
      </c>
    </row>
    <row r="3" spans="1:11">
      <c r="A3" s="77" t="s">
        <v>175</v>
      </c>
      <c r="B3" s="102">
        <v>98.923717694441052</v>
      </c>
      <c r="C3" s="102">
        <v>121.70183847154526</v>
      </c>
      <c r="D3" s="102">
        <v>120.87934457320981</v>
      </c>
      <c r="E3" s="102"/>
      <c r="F3" s="102"/>
      <c r="G3" s="102"/>
      <c r="H3" s="87">
        <f>(D3-B3)/B3</f>
        <v>0.22194502380699077</v>
      </c>
      <c r="I3" s="78">
        <f>(D3-B3)</f>
        <v>21.955626878768754</v>
      </c>
      <c r="J3" s="78">
        <f>(D3-C3)</f>
        <v>-0.82249389833545195</v>
      </c>
      <c r="K3" s="78">
        <f>G3-F3</f>
        <v>0</v>
      </c>
    </row>
    <row r="4" spans="1:11">
      <c r="A4" s="68" t="s">
        <v>176</v>
      </c>
      <c r="B4" s="103">
        <v>89.854715855349824</v>
      </c>
      <c r="C4" s="103">
        <v>113.51369595642814</v>
      </c>
      <c r="D4" s="103">
        <v>108.5294785969981</v>
      </c>
      <c r="E4" s="103"/>
      <c r="F4" s="103"/>
      <c r="G4" s="103"/>
      <c r="H4" s="87">
        <f t="shared" ref="H4:H67" si="0">(D4-B4)/B4</f>
        <v>0.2078328617911534</v>
      </c>
      <c r="I4" s="78">
        <f t="shared" ref="I4:I67" si="1">(D4-B4)</f>
        <v>18.67476274164828</v>
      </c>
      <c r="J4" s="78">
        <f t="shared" ref="J4:J67" si="2">(D4-C4)</f>
        <v>-4.9842173594300334</v>
      </c>
      <c r="K4" s="78">
        <f t="shared" ref="K4:K67" si="3">G4-F4</f>
        <v>0</v>
      </c>
    </row>
    <row r="5" spans="1:11">
      <c r="A5" s="68" t="s">
        <v>177</v>
      </c>
      <c r="B5" s="103">
        <v>88.621315563448547</v>
      </c>
      <c r="C5" s="103">
        <v>111.93211293048167</v>
      </c>
      <c r="D5" s="103">
        <v>108.53184692004547</v>
      </c>
      <c r="E5" s="103"/>
      <c r="F5" s="103"/>
      <c r="G5" s="103"/>
      <c r="H5" s="87">
        <f t="shared" si="0"/>
        <v>0.22466977870963728</v>
      </c>
      <c r="I5" s="78">
        <f t="shared" si="1"/>
        <v>19.91053135659692</v>
      </c>
      <c r="J5" s="78">
        <f t="shared" si="2"/>
        <v>-3.4002660104361979</v>
      </c>
      <c r="K5" s="78">
        <f t="shared" si="3"/>
        <v>0</v>
      </c>
    </row>
    <row r="6" spans="1:11">
      <c r="A6" s="68" t="s">
        <v>178</v>
      </c>
      <c r="B6" s="103">
        <v>94.063584192283997</v>
      </c>
      <c r="C6" s="103">
        <v>126.24208487830478</v>
      </c>
      <c r="D6" s="103">
        <v>115.86850194268386</v>
      </c>
      <c r="E6" s="103"/>
      <c r="F6" s="103"/>
      <c r="G6" s="103"/>
      <c r="H6" s="87">
        <f t="shared" si="0"/>
        <v>0.23181040715848586</v>
      </c>
      <c r="I6" s="78">
        <f t="shared" si="1"/>
        <v>21.804917750399866</v>
      </c>
      <c r="J6" s="78">
        <f t="shared" si="2"/>
        <v>-10.373582935620917</v>
      </c>
      <c r="K6" s="78">
        <f t="shared" si="3"/>
        <v>0</v>
      </c>
    </row>
    <row r="7" spans="1:11">
      <c r="A7" s="68" t="s">
        <v>180</v>
      </c>
      <c r="B7" s="103">
        <v>91.126501481138803</v>
      </c>
      <c r="C7" s="103">
        <v>115.23790451564277</v>
      </c>
      <c r="D7" s="103">
        <v>110.52904109000416</v>
      </c>
      <c r="E7" s="103"/>
      <c r="F7" s="103"/>
      <c r="G7" s="103"/>
      <c r="H7" s="87">
        <f t="shared" si="0"/>
        <v>0.21291873706883455</v>
      </c>
      <c r="I7" s="78">
        <f t="shared" si="1"/>
        <v>19.402539608865354</v>
      </c>
      <c r="J7" s="78">
        <f t="shared" si="2"/>
        <v>-4.7088634256386115</v>
      </c>
      <c r="K7" s="78">
        <f t="shared" si="3"/>
        <v>0</v>
      </c>
    </row>
    <row r="8" spans="1:11">
      <c r="A8" s="68" t="s">
        <v>181</v>
      </c>
      <c r="B8" s="103">
        <v>121.28095715562313</v>
      </c>
      <c r="C8" s="103">
        <v>147.50879416110334</v>
      </c>
      <c r="D8" s="103">
        <v>148.26436471421505</v>
      </c>
      <c r="E8" s="103"/>
      <c r="F8" s="103"/>
      <c r="G8" s="103"/>
      <c r="H8" s="87">
        <f t="shared" si="0"/>
        <v>0.22248676289689762</v>
      </c>
      <c r="I8" s="78">
        <f t="shared" si="1"/>
        <v>26.983407558591921</v>
      </c>
      <c r="J8" s="78">
        <f t="shared" si="2"/>
        <v>0.75557055311170984</v>
      </c>
      <c r="K8" s="78">
        <f t="shared" si="3"/>
        <v>0</v>
      </c>
    </row>
    <row r="9" spans="1:11">
      <c r="A9" s="68" t="s">
        <v>182</v>
      </c>
      <c r="B9" s="103">
        <v>97.960001945723349</v>
      </c>
      <c r="C9" s="103">
        <v>119.32298510602853</v>
      </c>
      <c r="D9" s="103">
        <v>120.07302744930104</v>
      </c>
      <c r="E9" s="103"/>
      <c r="F9" s="103"/>
      <c r="G9" s="103"/>
      <c r="H9" s="87">
        <f t="shared" si="0"/>
        <v>0.22573524973825379</v>
      </c>
      <c r="I9" s="78">
        <f t="shared" si="1"/>
        <v>22.113025503577688</v>
      </c>
      <c r="J9" s="78">
        <f t="shared" si="2"/>
        <v>0.7500423432725114</v>
      </c>
      <c r="K9" s="78">
        <f t="shared" si="3"/>
        <v>0</v>
      </c>
    </row>
    <row r="10" spans="1:11">
      <c r="A10" s="68" t="s">
        <v>184</v>
      </c>
      <c r="B10" s="103">
        <v>101.06046685916692</v>
      </c>
      <c r="C10" s="103">
        <v>133.68923801986912</v>
      </c>
      <c r="D10" s="103">
        <v>127.68331918071917</v>
      </c>
      <c r="E10" s="103"/>
      <c r="F10" s="103"/>
      <c r="G10" s="103"/>
      <c r="H10" s="87">
        <f t="shared" si="0"/>
        <v>0.26343488357967504</v>
      </c>
      <c r="I10" s="78">
        <f t="shared" si="1"/>
        <v>26.622852321552244</v>
      </c>
      <c r="J10" s="78">
        <f t="shared" si="2"/>
        <v>-6.0059188391499561</v>
      </c>
      <c r="K10" s="78">
        <f t="shared" si="3"/>
        <v>0</v>
      </c>
    </row>
    <row r="11" spans="1:11">
      <c r="A11" s="68" t="s">
        <v>185</v>
      </c>
      <c r="B11" s="103">
        <v>92.149886041494156</v>
      </c>
      <c r="C11" s="103">
        <v>114.9352619895805</v>
      </c>
      <c r="D11" s="103">
        <v>112.55939815939864</v>
      </c>
      <c r="E11" s="103"/>
      <c r="F11" s="103"/>
      <c r="G11" s="103"/>
      <c r="H11" s="87">
        <f t="shared" si="0"/>
        <v>0.22148168592106873</v>
      </c>
      <c r="I11" s="78">
        <f t="shared" si="1"/>
        <v>20.409512117904484</v>
      </c>
      <c r="J11" s="78">
        <f t="shared" si="2"/>
        <v>-2.3758638301818564</v>
      </c>
      <c r="K11" s="78">
        <f t="shared" si="3"/>
        <v>0</v>
      </c>
    </row>
    <row r="12" spans="1:11">
      <c r="A12" s="68" t="s">
        <v>186</v>
      </c>
      <c r="B12" s="103">
        <v>96.258780926229434</v>
      </c>
      <c r="C12" s="103">
        <v>121.3485252160646</v>
      </c>
      <c r="D12" s="103">
        <v>117.20533349442933</v>
      </c>
      <c r="E12" s="103"/>
      <c r="F12" s="103"/>
      <c r="G12" s="103"/>
      <c r="H12" s="87">
        <f>(D12-B12)/B12</f>
        <v>0.21760666784522087</v>
      </c>
      <c r="I12" s="78">
        <f t="shared" si="1"/>
        <v>20.946552568199891</v>
      </c>
      <c r="J12" s="78">
        <f t="shared" si="2"/>
        <v>-4.1431917216352758</v>
      </c>
      <c r="K12" s="78">
        <f t="shared" si="3"/>
        <v>0</v>
      </c>
    </row>
    <row r="13" spans="1:11">
      <c r="A13" s="68" t="s">
        <v>190</v>
      </c>
      <c r="B13" s="103">
        <v>116.37350633177252</v>
      </c>
      <c r="C13" s="103">
        <v>134.20952810666523</v>
      </c>
      <c r="D13" s="103">
        <v>141.62203473502478</v>
      </c>
      <c r="E13" s="103"/>
      <c r="F13" s="103"/>
      <c r="G13" s="103"/>
      <c r="H13" s="87">
        <f t="shared" si="0"/>
        <v>0.21696113831330752</v>
      </c>
      <c r="I13" s="78">
        <f t="shared" si="1"/>
        <v>25.248528403252266</v>
      </c>
      <c r="J13" s="78">
        <f t="shared" si="2"/>
        <v>7.4125066283595515</v>
      </c>
      <c r="K13" s="78">
        <f t="shared" si="3"/>
        <v>0</v>
      </c>
    </row>
    <row r="14" spans="1:11">
      <c r="A14" s="68" t="s">
        <v>191</v>
      </c>
      <c r="B14" s="103">
        <v>89.703782140981275</v>
      </c>
      <c r="C14" s="103">
        <v>113.21558068374675</v>
      </c>
      <c r="D14" s="103">
        <v>109.00806028695261</v>
      </c>
      <c r="E14" s="103"/>
      <c r="F14" s="103"/>
      <c r="G14" s="103"/>
      <c r="H14" s="87">
        <f t="shared" si="0"/>
        <v>0.21520027010268228</v>
      </c>
      <c r="I14" s="78">
        <f t="shared" si="1"/>
        <v>19.304278145971338</v>
      </c>
      <c r="J14" s="78">
        <f t="shared" si="2"/>
        <v>-4.2075203967941377</v>
      </c>
      <c r="K14" s="78">
        <f t="shared" si="3"/>
        <v>0</v>
      </c>
    </row>
    <row r="15" spans="1:11">
      <c r="A15" s="68" t="s">
        <v>192</v>
      </c>
      <c r="B15" s="103">
        <v>90.843420961755953</v>
      </c>
      <c r="C15" s="103">
        <v>120.93903033415559</v>
      </c>
      <c r="D15" s="103">
        <v>112.86416462693259</v>
      </c>
      <c r="E15" s="103"/>
      <c r="F15" s="103"/>
      <c r="G15" s="103"/>
      <c r="H15" s="87">
        <f t="shared" si="0"/>
        <v>0.24240328503752762</v>
      </c>
      <c r="I15" s="78">
        <f t="shared" si="1"/>
        <v>22.020743665176639</v>
      </c>
      <c r="J15" s="78">
        <f t="shared" si="2"/>
        <v>-8.0748657072229975</v>
      </c>
      <c r="K15" s="78">
        <f t="shared" si="3"/>
        <v>0</v>
      </c>
    </row>
    <row r="16" spans="1:11">
      <c r="A16" s="68" t="s">
        <v>193</v>
      </c>
      <c r="B16" s="103">
        <v>99.62884916233466</v>
      </c>
      <c r="C16" s="103">
        <v>120.23014107483895</v>
      </c>
      <c r="D16" s="103">
        <v>122.64438913593021</v>
      </c>
      <c r="E16" s="103"/>
      <c r="F16" s="103"/>
      <c r="G16" s="103"/>
      <c r="H16" s="87">
        <f t="shared" si="0"/>
        <v>0.23101280569942312</v>
      </c>
      <c r="I16" s="78">
        <f t="shared" si="1"/>
        <v>23.015539973595551</v>
      </c>
      <c r="J16" s="78">
        <f t="shared" si="2"/>
        <v>2.4142480610912571</v>
      </c>
      <c r="K16" s="78">
        <f t="shared" si="3"/>
        <v>0</v>
      </c>
    </row>
    <row r="17" spans="1:11">
      <c r="A17" s="68" t="s">
        <v>194</v>
      </c>
      <c r="B17" s="103">
        <v>92.555716428021839</v>
      </c>
      <c r="C17" s="103">
        <v>115.86757577262793</v>
      </c>
      <c r="D17" s="103">
        <v>110.60144911796114</v>
      </c>
      <c r="E17" s="103"/>
      <c r="F17" s="103"/>
      <c r="G17" s="103"/>
      <c r="H17" s="87">
        <f t="shared" si="0"/>
        <v>0.19497156292850906</v>
      </c>
      <c r="I17" s="78">
        <f t="shared" si="1"/>
        <v>18.0457326899393</v>
      </c>
      <c r="J17" s="78">
        <f t="shared" si="2"/>
        <v>-5.2661266546667918</v>
      </c>
      <c r="K17" s="78">
        <f t="shared" si="3"/>
        <v>0</v>
      </c>
    </row>
    <row r="18" spans="1:11">
      <c r="A18" s="68" t="s">
        <v>195</v>
      </c>
      <c r="B18" s="103">
        <v>111.61763756277847</v>
      </c>
      <c r="C18" s="103">
        <v>136.32954529886405</v>
      </c>
      <c r="D18" s="103">
        <v>135.86738347634665</v>
      </c>
      <c r="E18" s="103"/>
      <c r="F18" s="103"/>
      <c r="G18" s="103"/>
      <c r="H18" s="87">
        <f t="shared" si="0"/>
        <v>0.2172572941254835</v>
      </c>
      <c r="I18" s="78">
        <f t="shared" si="1"/>
        <v>24.249745913568177</v>
      </c>
      <c r="J18" s="78">
        <f t="shared" si="2"/>
        <v>-0.46216182251740179</v>
      </c>
      <c r="K18" s="78">
        <f t="shared" si="3"/>
        <v>0</v>
      </c>
    </row>
    <row r="19" spans="1:11">
      <c r="A19" s="68" t="s">
        <v>196</v>
      </c>
      <c r="B19" s="103">
        <v>103.99635433733141</v>
      </c>
      <c r="C19" s="103">
        <v>130.4380790209118</v>
      </c>
      <c r="D19" s="103">
        <v>126.93066426240688</v>
      </c>
      <c r="E19" s="103"/>
      <c r="F19" s="103"/>
      <c r="G19" s="103"/>
      <c r="H19" s="87">
        <f t="shared" si="0"/>
        <v>0.22052994137355808</v>
      </c>
      <c r="I19" s="78">
        <f t="shared" si="1"/>
        <v>22.934309925075468</v>
      </c>
      <c r="J19" s="78">
        <f t="shared" si="2"/>
        <v>-3.5074147585049218</v>
      </c>
      <c r="K19" s="78">
        <f t="shared" si="3"/>
        <v>0</v>
      </c>
    </row>
    <row r="20" spans="1:11">
      <c r="A20" s="68" t="s">
        <v>197</v>
      </c>
      <c r="B20" s="103">
        <v>101.32183421426984</v>
      </c>
      <c r="C20" s="103">
        <v>125.95286578262794</v>
      </c>
      <c r="D20" s="103">
        <v>120.59562882357478</v>
      </c>
      <c r="E20" s="103"/>
      <c r="F20" s="103"/>
      <c r="G20" s="103"/>
      <c r="H20" s="87">
        <f t="shared" si="0"/>
        <v>0.19022350669793228</v>
      </c>
      <c r="I20" s="78">
        <f t="shared" si="1"/>
        <v>19.273794609304943</v>
      </c>
      <c r="J20" s="78">
        <f t="shared" si="2"/>
        <v>-5.3572369590531537</v>
      </c>
      <c r="K20" s="78">
        <f t="shared" si="3"/>
        <v>0</v>
      </c>
    </row>
    <row r="21" spans="1:11">
      <c r="A21" s="68" t="s">
        <v>198</v>
      </c>
      <c r="B21" s="103">
        <v>88.049969826025162</v>
      </c>
      <c r="C21" s="103">
        <v>112.20897699663827</v>
      </c>
      <c r="D21" s="103">
        <v>108.47431975523597</v>
      </c>
      <c r="E21" s="103"/>
      <c r="F21" s="103"/>
      <c r="G21" s="103"/>
      <c r="H21" s="87">
        <f t="shared" si="0"/>
        <v>0.23196316784169899</v>
      </c>
      <c r="I21" s="78">
        <f t="shared" si="1"/>
        <v>20.424349929210805</v>
      </c>
      <c r="J21" s="78">
        <f t="shared" si="2"/>
        <v>-3.7346572414023029</v>
      </c>
      <c r="K21" s="78">
        <f t="shared" si="3"/>
        <v>0</v>
      </c>
    </row>
    <row r="22" spans="1:11">
      <c r="A22" s="68" t="s">
        <v>199</v>
      </c>
      <c r="B22" s="103">
        <v>89.867947824289402</v>
      </c>
      <c r="C22" s="103">
        <v>112.18320960917266</v>
      </c>
      <c r="D22" s="103">
        <v>110.5718678082584</v>
      </c>
      <c r="E22" s="103"/>
      <c r="F22" s="103"/>
      <c r="G22" s="103"/>
      <c r="H22" s="87">
        <f t="shared" si="0"/>
        <v>0.23038158192339594</v>
      </c>
      <c r="I22" s="78">
        <f t="shared" si="1"/>
        <v>20.703919983969001</v>
      </c>
      <c r="J22" s="78">
        <f t="shared" si="2"/>
        <v>-1.6113418009142606</v>
      </c>
      <c r="K22" s="78">
        <f t="shared" si="3"/>
        <v>0</v>
      </c>
    </row>
    <row r="23" spans="1:11">
      <c r="A23" s="68" t="s">
        <v>112</v>
      </c>
      <c r="B23" s="103">
        <v>91.89539099636238</v>
      </c>
      <c r="C23" s="103">
        <v>116.53915236256036</v>
      </c>
      <c r="D23" s="103">
        <v>111.45282019402279</v>
      </c>
      <c r="E23" s="103"/>
      <c r="F23" s="103"/>
      <c r="G23" s="103"/>
      <c r="H23" s="87">
        <f t="shared" si="0"/>
        <v>0.21282274318234937</v>
      </c>
      <c r="I23" s="78">
        <f t="shared" si="1"/>
        <v>19.557429197660412</v>
      </c>
      <c r="J23" s="78">
        <f t="shared" si="2"/>
        <v>-5.0863321685375666</v>
      </c>
      <c r="K23" s="78">
        <f t="shared" si="3"/>
        <v>0</v>
      </c>
    </row>
    <row r="24" spans="1:11">
      <c r="A24" s="68" t="s">
        <v>201</v>
      </c>
      <c r="B24" s="103">
        <v>90.044779370661573</v>
      </c>
      <c r="C24" s="103">
        <v>112.54212052354778</v>
      </c>
      <c r="D24" s="103">
        <v>110.08282215735679</v>
      </c>
      <c r="E24" s="103"/>
      <c r="F24" s="103"/>
      <c r="G24" s="103"/>
      <c r="H24" s="87">
        <f t="shared" si="0"/>
        <v>0.22253419828161652</v>
      </c>
      <c r="I24" s="78">
        <f t="shared" si="1"/>
        <v>20.038042786695215</v>
      </c>
      <c r="J24" s="78">
        <f t="shared" si="2"/>
        <v>-2.4592983661909926</v>
      </c>
      <c r="K24" s="78">
        <f t="shared" si="3"/>
        <v>0</v>
      </c>
    </row>
    <row r="25" spans="1:11">
      <c r="A25" s="68" t="s">
        <v>202</v>
      </c>
      <c r="B25" s="103">
        <v>91.084393739190219</v>
      </c>
      <c r="C25" s="103">
        <v>115.84968514554839</v>
      </c>
      <c r="D25" s="103">
        <v>109.97533492001799</v>
      </c>
      <c r="E25" s="103"/>
      <c r="F25" s="103"/>
      <c r="G25" s="103"/>
      <c r="H25" s="87">
        <f t="shared" si="0"/>
        <v>0.20740041630973385</v>
      </c>
      <c r="I25" s="78">
        <f t="shared" si="1"/>
        <v>18.890941180827767</v>
      </c>
      <c r="J25" s="78">
        <f t="shared" si="2"/>
        <v>-5.8743502255304065</v>
      </c>
      <c r="K25" s="78">
        <f t="shared" si="3"/>
        <v>0</v>
      </c>
    </row>
    <row r="26" spans="1:11">
      <c r="A26" s="68" t="s">
        <v>203</v>
      </c>
      <c r="B26" s="103">
        <v>103.88779038332281</v>
      </c>
      <c r="C26" s="103">
        <v>126.80606757423061</v>
      </c>
      <c r="D26" s="103">
        <v>121.50986657843309</v>
      </c>
      <c r="E26" s="103"/>
      <c r="F26" s="103"/>
      <c r="G26" s="103"/>
      <c r="H26" s="87">
        <f t="shared" si="0"/>
        <v>0.16962605644117318</v>
      </c>
      <c r="I26" s="78">
        <f t="shared" si="1"/>
        <v>17.622076195110282</v>
      </c>
      <c r="J26" s="78">
        <f t="shared" si="2"/>
        <v>-5.2962009957975198</v>
      </c>
      <c r="K26" s="78">
        <f t="shared" si="3"/>
        <v>0</v>
      </c>
    </row>
    <row r="27" spans="1:11">
      <c r="A27" s="68" t="s">
        <v>204</v>
      </c>
      <c r="B27" s="103">
        <v>96.639861018907254</v>
      </c>
      <c r="C27" s="103">
        <v>125.05706195245138</v>
      </c>
      <c r="D27" s="103">
        <v>119.73384601311649</v>
      </c>
      <c r="E27" s="103"/>
      <c r="F27" s="103"/>
      <c r="G27" s="103"/>
      <c r="H27" s="87">
        <f t="shared" si="0"/>
        <v>0.2389695592555848</v>
      </c>
      <c r="I27" s="78">
        <f t="shared" si="1"/>
        <v>23.093984994209237</v>
      </c>
      <c r="J27" s="78">
        <f t="shared" si="2"/>
        <v>-5.3232159393348866</v>
      </c>
      <c r="K27" s="78">
        <f t="shared" si="3"/>
        <v>0</v>
      </c>
    </row>
    <row r="28" spans="1:11">
      <c r="A28" s="68" t="s">
        <v>205</v>
      </c>
      <c r="B28" s="103">
        <v>116.05746522409092</v>
      </c>
      <c r="C28" s="103">
        <v>143.55299687970876</v>
      </c>
      <c r="D28" s="103">
        <v>141.28224211890827</v>
      </c>
      <c r="E28" s="103"/>
      <c r="F28" s="103"/>
      <c r="G28" s="103"/>
      <c r="H28" s="87">
        <f t="shared" si="0"/>
        <v>0.21734730158126231</v>
      </c>
      <c r="I28" s="78">
        <f t="shared" si="1"/>
        <v>25.224776894817353</v>
      </c>
      <c r="J28" s="78">
        <f t="shared" si="2"/>
        <v>-2.2707547608004859</v>
      </c>
      <c r="K28" s="78">
        <f t="shared" si="3"/>
        <v>0</v>
      </c>
    </row>
    <row r="29" spans="1:11">
      <c r="A29" s="68" t="s">
        <v>206</v>
      </c>
      <c r="B29" s="103">
        <v>92.675460136572553</v>
      </c>
      <c r="C29" s="103">
        <v>115.80677723817115</v>
      </c>
      <c r="D29" s="103">
        <v>113.25897001666881</v>
      </c>
      <c r="E29" s="103"/>
      <c r="F29" s="103"/>
      <c r="G29" s="103"/>
      <c r="H29" s="87">
        <f t="shared" si="0"/>
        <v>0.22210313118233313</v>
      </c>
      <c r="I29" s="78">
        <f t="shared" si="1"/>
        <v>20.583509880096258</v>
      </c>
      <c r="J29" s="78">
        <f t="shared" si="2"/>
        <v>-2.5478072215023388</v>
      </c>
      <c r="K29" s="78">
        <f t="shared" si="3"/>
        <v>0</v>
      </c>
    </row>
    <row r="30" spans="1:11">
      <c r="A30" s="68" t="s">
        <v>207</v>
      </c>
      <c r="B30" s="103">
        <v>84.156218201732571</v>
      </c>
      <c r="C30" s="103">
        <v>108.26372121010614</v>
      </c>
      <c r="D30" s="103">
        <v>104.06252366763263</v>
      </c>
      <c r="E30" s="103"/>
      <c r="F30" s="103"/>
      <c r="G30" s="103"/>
      <c r="H30" s="87">
        <f t="shared" si="0"/>
        <v>0.2365399240990399</v>
      </c>
      <c r="I30" s="78">
        <f t="shared" si="1"/>
        <v>19.906305465900061</v>
      </c>
      <c r="J30" s="78">
        <f t="shared" si="2"/>
        <v>-4.2011975424735084</v>
      </c>
      <c r="K30" s="78">
        <f t="shared" si="3"/>
        <v>0</v>
      </c>
    </row>
    <row r="31" spans="1:11">
      <c r="A31" s="68" t="s">
        <v>208</v>
      </c>
      <c r="B31" s="103">
        <v>97.933491867841141</v>
      </c>
      <c r="C31" s="103">
        <v>120.86095911823109</v>
      </c>
      <c r="D31" s="103">
        <v>119.45490711434761</v>
      </c>
      <c r="E31" s="103"/>
      <c r="F31" s="103"/>
      <c r="G31" s="103"/>
      <c r="H31" s="87">
        <f t="shared" si="0"/>
        <v>0.21975541600772378</v>
      </c>
      <c r="I31" s="78">
        <f t="shared" si="1"/>
        <v>21.521415246506464</v>
      </c>
      <c r="J31" s="78">
        <f t="shared" si="2"/>
        <v>-1.4060520038834881</v>
      </c>
      <c r="K31" s="78">
        <f t="shared" si="3"/>
        <v>0</v>
      </c>
    </row>
    <row r="32" spans="1:11">
      <c r="A32" s="68" t="s">
        <v>209</v>
      </c>
      <c r="B32" s="103">
        <v>87.052917919480535</v>
      </c>
      <c r="C32" s="103">
        <v>113.66255137242761</v>
      </c>
      <c r="D32" s="103">
        <v>107.48911762525647</v>
      </c>
      <c r="E32" s="103"/>
      <c r="F32" s="103"/>
      <c r="G32" s="103"/>
      <c r="H32" s="87">
        <f t="shared" si="0"/>
        <v>0.23475605636422625</v>
      </c>
      <c r="I32" s="78">
        <f t="shared" si="1"/>
        <v>20.436199705775934</v>
      </c>
      <c r="J32" s="78">
        <f t="shared" si="2"/>
        <v>-6.1734337471711456</v>
      </c>
      <c r="K32" s="78">
        <f t="shared" si="3"/>
        <v>0</v>
      </c>
    </row>
    <row r="33" spans="1:11">
      <c r="A33" s="68" t="s">
        <v>210</v>
      </c>
      <c r="B33" s="103">
        <v>97.294724143953175</v>
      </c>
      <c r="C33" s="103">
        <v>122.43185496259585</v>
      </c>
      <c r="D33" s="103">
        <v>119.14078914179397</v>
      </c>
      <c r="E33" s="103"/>
      <c r="F33" s="103"/>
      <c r="G33" s="103"/>
      <c r="H33" s="87">
        <f t="shared" si="0"/>
        <v>0.22453493948467629</v>
      </c>
      <c r="I33" s="78">
        <f t="shared" si="1"/>
        <v>21.846064997840799</v>
      </c>
      <c r="J33" s="78">
        <f t="shared" si="2"/>
        <v>-3.2910658208018759</v>
      </c>
      <c r="K33" s="78">
        <f t="shared" si="3"/>
        <v>0</v>
      </c>
    </row>
    <row r="34" spans="1:11">
      <c r="A34" s="68" t="s">
        <v>212</v>
      </c>
      <c r="B34" s="103">
        <v>95.368660870356464</v>
      </c>
      <c r="C34" s="103">
        <v>116.86479875614469</v>
      </c>
      <c r="D34" s="103">
        <v>112.38732785274496</v>
      </c>
      <c r="E34" s="103"/>
      <c r="F34" s="103"/>
      <c r="G34" s="103"/>
      <c r="H34" s="87">
        <f t="shared" si="0"/>
        <v>0.17845135736490586</v>
      </c>
      <c r="I34" s="78">
        <f t="shared" si="1"/>
        <v>17.018666982388496</v>
      </c>
      <c r="J34" s="78">
        <f t="shared" si="2"/>
        <v>-4.477470903399734</v>
      </c>
      <c r="K34" s="78">
        <f t="shared" si="3"/>
        <v>0</v>
      </c>
    </row>
    <row r="35" spans="1:11">
      <c r="A35" s="68" t="s">
        <v>230</v>
      </c>
      <c r="B35" s="103">
        <v>95.121163949945569</v>
      </c>
      <c r="C35" s="103">
        <v>116.89168584244912</v>
      </c>
      <c r="D35" s="103">
        <v>116.2907505713117</v>
      </c>
      <c r="E35" s="103"/>
      <c r="F35" s="103"/>
      <c r="G35" s="103"/>
      <c r="H35" s="87">
        <f t="shared" si="0"/>
        <v>0.22255390643144302</v>
      </c>
      <c r="I35" s="78">
        <f t="shared" si="1"/>
        <v>21.169586621366136</v>
      </c>
      <c r="J35" s="78">
        <f t="shared" si="2"/>
        <v>-0.60093527113741629</v>
      </c>
      <c r="K35" s="78">
        <f t="shared" si="3"/>
        <v>0</v>
      </c>
    </row>
    <row r="36" spans="1:11">
      <c r="A36" s="68" t="s">
        <v>213</v>
      </c>
      <c r="B36" s="103">
        <v>123.6672126540705</v>
      </c>
      <c r="C36" s="103">
        <v>149.69426897555581</v>
      </c>
      <c r="D36" s="103">
        <v>151.65117477745264</v>
      </c>
      <c r="E36" s="103"/>
      <c r="F36" s="103"/>
      <c r="G36" s="103"/>
      <c r="H36" s="87">
        <f t="shared" si="0"/>
        <v>0.22628440896182075</v>
      </c>
      <c r="I36" s="78">
        <f t="shared" si="1"/>
        <v>27.983962123382142</v>
      </c>
      <c r="J36" s="78">
        <f t="shared" si="2"/>
        <v>1.9569058018968235</v>
      </c>
      <c r="K36" s="78">
        <f t="shared" si="3"/>
        <v>0</v>
      </c>
    </row>
    <row r="37" spans="1:11">
      <c r="A37" s="68" t="s">
        <v>214</v>
      </c>
      <c r="B37" s="103">
        <v>111.82963261679222</v>
      </c>
      <c r="C37" s="103">
        <v>134.8205313948512</v>
      </c>
      <c r="D37" s="103">
        <v>136.21016321016197</v>
      </c>
      <c r="E37" s="103"/>
      <c r="F37" s="103"/>
      <c r="G37" s="103"/>
      <c r="H37" s="87">
        <f t="shared" si="0"/>
        <v>0.2180149395367752</v>
      </c>
      <c r="I37" s="78">
        <f t="shared" si="1"/>
        <v>24.380530593369741</v>
      </c>
      <c r="J37" s="78">
        <f t="shared" si="2"/>
        <v>1.3896318153107643</v>
      </c>
      <c r="K37" s="78">
        <f t="shared" si="3"/>
        <v>0</v>
      </c>
    </row>
    <row r="38" spans="1:11">
      <c r="A38" s="68" t="s">
        <v>218</v>
      </c>
      <c r="B38" s="103">
        <v>94.868415377317945</v>
      </c>
      <c r="C38" s="103">
        <v>125.46527693637672</v>
      </c>
      <c r="D38" s="103">
        <v>117.70562461673549</v>
      </c>
      <c r="E38" s="103"/>
      <c r="F38" s="103"/>
      <c r="G38" s="103"/>
      <c r="H38" s="87">
        <f t="shared" si="0"/>
        <v>0.24072510485800405</v>
      </c>
      <c r="I38" s="78">
        <f t="shared" si="1"/>
        <v>22.837209239417547</v>
      </c>
      <c r="J38" s="78">
        <f t="shared" si="2"/>
        <v>-7.7596523196412335</v>
      </c>
      <c r="K38" s="78">
        <f t="shared" si="3"/>
        <v>0</v>
      </c>
    </row>
    <row r="39" spans="1:11">
      <c r="A39" s="68" t="s">
        <v>219</v>
      </c>
      <c r="B39" s="103">
        <v>93.142760732904364</v>
      </c>
      <c r="C39" s="103">
        <v>119.53957961613423</v>
      </c>
      <c r="D39" s="103">
        <v>114.06485728382204</v>
      </c>
      <c r="E39" s="103"/>
      <c r="F39" s="103"/>
      <c r="G39" s="103"/>
      <c r="H39" s="87">
        <f t="shared" si="0"/>
        <v>0.22462396847902924</v>
      </c>
      <c r="I39" s="78">
        <f t="shared" si="1"/>
        <v>20.922096550917672</v>
      </c>
      <c r="J39" s="78">
        <f t="shared" si="2"/>
        <v>-5.4747223323121972</v>
      </c>
      <c r="K39" s="78">
        <f t="shared" si="3"/>
        <v>0</v>
      </c>
    </row>
    <row r="40" spans="1:11">
      <c r="A40" s="68" t="s">
        <v>220</v>
      </c>
      <c r="B40" s="103">
        <v>98.521369727393235</v>
      </c>
      <c r="C40" s="103">
        <v>122.5988185954913</v>
      </c>
      <c r="D40" s="103">
        <v>119.57485010748556</v>
      </c>
      <c r="E40" s="103"/>
      <c r="F40" s="103"/>
      <c r="G40" s="103"/>
      <c r="H40" s="87">
        <f t="shared" si="0"/>
        <v>0.21369455619980626</v>
      </c>
      <c r="I40" s="78">
        <f t="shared" si="1"/>
        <v>21.053480380092324</v>
      </c>
      <c r="J40" s="78">
        <f t="shared" si="2"/>
        <v>-3.0239684880057354</v>
      </c>
      <c r="K40" s="78">
        <f t="shared" si="3"/>
        <v>0</v>
      </c>
    </row>
    <row r="41" spans="1:11">
      <c r="A41" s="68" t="s">
        <v>130</v>
      </c>
      <c r="B41" s="103">
        <v>110.38747585945207</v>
      </c>
      <c r="C41" s="103">
        <v>136.33451264606157</v>
      </c>
      <c r="D41" s="103">
        <v>139.35272344393528</v>
      </c>
      <c r="E41" s="103"/>
      <c r="F41" s="103"/>
      <c r="G41" s="103"/>
      <c r="H41" s="87">
        <f t="shared" si="0"/>
        <v>0.26239614013244078</v>
      </c>
      <c r="I41" s="78">
        <f t="shared" si="1"/>
        <v>28.965247584483208</v>
      </c>
      <c r="J41" s="78">
        <f t="shared" si="2"/>
        <v>3.0182107978737065</v>
      </c>
      <c r="K41" s="78">
        <f t="shared" si="3"/>
        <v>0</v>
      </c>
    </row>
    <row r="42" spans="1:11">
      <c r="A42" s="68" t="s">
        <v>223</v>
      </c>
      <c r="B42" s="103">
        <v>101.55302154903185</v>
      </c>
      <c r="C42" s="103">
        <v>117.30090996753785</v>
      </c>
      <c r="D42" s="103">
        <v>124.94071762662577</v>
      </c>
      <c r="E42" s="103"/>
      <c r="F42" s="103"/>
      <c r="G42" s="103"/>
      <c r="H42" s="87">
        <f t="shared" si="0"/>
        <v>0.2303003467632114</v>
      </c>
      <c r="I42" s="78">
        <f t="shared" si="1"/>
        <v>23.387696077593915</v>
      </c>
      <c r="J42" s="78">
        <f t="shared" si="2"/>
        <v>7.6398076590879214</v>
      </c>
      <c r="K42" s="78">
        <f t="shared" si="3"/>
        <v>0</v>
      </c>
    </row>
    <row r="43" spans="1:11">
      <c r="A43" s="68" t="s">
        <v>224</v>
      </c>
      <c r="B43" s="103">
        <v>137.28240172087681</v>
      </c>
      <c r="C43" s="103">
        <v>161.26277079297009</v>
      </c>
      <c r="D43" s="103">
        <v>165.40240100713498</v>
      </c>
      <c r="E43" s="103"/>
      <c r="F43" s="103"/>
      <c r="G43" s="103"/>
      <c r="H43" s="87">
        <f t="shared" si="0"/>
        <v>0.20483324106925144</v>
      </c>
      <c r="I43" s="78">
        <f t="shared" si="1"/>
        <v>28.119999286258178</v>
      </c>
      <c r="J43" s="78">
        <f t="shared" si="2"/>
        <v>4.139630214164896</v>
      </c>
      <c r="K43" s="78">
        <f t="shared" si="3"/>
        <v>0</v>
      </c>
    </row>
    <row r="44" spans="1:11">
      <c r="A44" s="68" t="s">
        <v>225</v>
      </c>
      <c r="B44" s="103">
        <v>93.012891531865819</v>
      </c>
      <c r="C44" s="103">
        <v>114.86585084626971</v>
      </c>
      <c r="D44" s="103">
        <v>112.20697921691722</v>
      </c>
      <c r="E44" s="103"/>
      <c r="F44" s="103"/>
      <c r="G44" s="103"/>
      <c r="H44" s="87">
        <f t="shared" si="0"/>
        <v>0.20635943436373644</v>
      </c>
      <c r="I44" s="78">
        <f t="shared" si="1"/>
        <v>19.1940876850514</v>
      </c>
      <c r="J44" s="78">
        <f t="shared" si="2"/>
        <v>-2.6588716293524897</v>
      </c>
      <c r="K44" s="78">
        <f t="shared" si="3"/>
        <v>0</v>
      </c>
    </row>
    <row r="45" spans="1:11">
      <c r="A45" s="68" t="s">
        <v>226</v>
      </c>
      <c r="B45" s="103">
        <v>98.080409010148699</v>
      </c>
      <c r="C45" s="103">
        <v>124.46727245057737</v>
      </c>
      <c r="D45" s="103">
        <v>119.64118090427625</v>
      </c>
      <c r="E45" s="103"/>
      <c r="F45" s="103"/>
      <c r="G45" s="103"/>
      <c r="H45" s="87">
        <f t="shared" si="0"/>
        <v>0.21982750797762876</v>
      </c>
      <c r="I45" s="78">
        <f t="shared" si="1"/>
        <v>21.560771894127555</v>
      </c>
      <c r="J45" s="78">
        <f t="shared" si="2"/>
        <v>-4.8260915463011145</v>
      </c>
      <c r="K45" s="78">
        <f t="shared" si="3"/>
        <v>0</v>
      </c>
    </row>
    <row r="46" spans="1:11">
      <c r="A46" s="68" t="s">
        <v>227</v>
      </c>
      <c r="B46" s="103">
        <v>88.01253513719243</v>
      </c>
      <c r="C46" s="103">
        <v>112.3584677080454</v>
      </c>
      <c r="D46" s="103">
        <v>108.13738999334399</v>
      </c>
      <c r="E46" s="103"/>
      <c r="F46" s="103"/>
      <c r="G46" s="103"/>
      <c r="H46" s="87">
        <f t="shared" si="0"/>
        <v>0.22865896118980414</v>
      </c>
      <c r="I46" s="78">
        <f t="shared" si="1"/>
        <v>20.124854856151558</v>
      </c>
      <c r="J46" s="78">
        <f t="shared" si="2"/>
        <v>-4.2210777147014085</v>
      </c>
      <c r="K46" s="78">
        <f t="shared" si="3"/>
        <v>0</v>
      </c>
    </row>
    <row r="47" spans="1:11">
      <c r="A47" s="68" t="s">
        <v>228</v>
      </c>
      <c r="B47" s="103">
        <v>107.4265285465418</v>
      </c>
      <c r="C47" s="103">
        <v>131.80977470800761</v>
      </c>
      <c r="D47" s="103">
        <v>130.75489721879376</v>
      </c>
      <c r="E47" s="103"/>
      <c r="F47" s="103"/>
      <c r="G47" s="103"/>
      <c r="H47" s="87">
        <f t="shared" si="0"/>
        <v>0.21715649744881313</v>
      </c>
      <c r="I47" s="78">
        <f t="shared" si="1"/>
        <v>23.328368672251955</v>
      </c>
      <c r="J47" s="78">
        <f t="shared" si="2"/>
        <v>-1.054877489213851</v>
      </c>
      <c r="K47" s="78">
        <f t="shared" si="3"/>
        <v>0</v>
      </c>
    </row>
    <row r="48" spans="1:11">
      <c r="A48" s="68" t="s">
        <v>279</v>
      </c>
      <c r="B48" s="103">
        <v>91.391863443428832</v>
      </c>
      <c r="C48" s="103">
        <v>114.2181336206333</v>
      </c>
      <c r="D48" s="103">
        <v>110.34463789701488</v>
      </c>
      <c r="E48" s="103"/>
      <c r="F48" s="103"/>
      <c r="G48" s="103"/>
      <c r="H48" s="87">
        <f t="shared" si="0"/>
        <v>0.20737923201793265</v>
      </c>
      <c r="I48" s="78">
        <f t="shared" si="1"/>
        <v>18.952774453586045</v>
      </c>
      <c r="J48" s="78">
        <f t="shared" si="2"/>
        <v>-3.8734957236184187</v>
      </c>
      <c r="K48" s="78">
        <f t="shared" si="3"/>
        <v>0</v>
      </c>
    </row>
    <row r="49" spans="1:11">
      <c r="A49" s="68" t="s">
        <v>229</v>
      </c>
      <c r="B49" s="103">
        <v>86.284326761814569</v>
      </c>
      <c r="C49" s="103">
        <v>107.09231818097906</v>
      </c>
      <c r="D49" s="103">
        <v>106.04685264338293</v>
      </c>
      <c r="E49" s="103"/>
      <c r="F49" s="103"/>
      <c r="G49" s="103"/>
      <c r="H49" s="87">
        <f t="shared" si="0"/>
        <v>0.22903957906656972</v>
      </c>
      <c r="I49" s="78">
        <f t="shared" si="1"/>
        <v>19.762525881568365</v>
      </c>
      <c r="J49" s="78">
        <f t="shared" si="2"/>
        <v>-1.0454655375961295</v>
      </c>
      <c r="K49" s="78">
        <f t="shared" si="3"/>
        <v>0</v>
      </c>
    </row>
    <row r="50" spans="1:11">
      <c r="A50" s="68" t="s">
        <v>231</v>
      </c>
      <c r="B50" s="103">
        <v>96.745332020837594</v>
      </c>
      <c r="C50" s="103">
        <v>118.33717981382128</v>
      </c>
      <c r="D50" s="103">
        <v>118.24660821155476</v>
      </c>
      <c r="E50" s="103"/>
      <c r="F50" s="103"/>
      <c r="G50" s="103"/>
      <c r="H50" s="87">
        <f t="shared" si="0"/>
        <v>0.2222461357214226</v>
      </c>
      <c r="I50" s="78">
        <f t="shared" si="1"/>
        <v>21.501276190717164</v>
      </c>
      <c r="J50" s="78">
        <f t="shared" si="2"/>
        <v>-9.0571602266521722E-2</v>
      </c>
      <c r="K50" s="78">
        <f t="shared" si="3"/>
        <v>0</v>
      </c>
    </row>
    <row r="51" spans="1:11">
      <c r="A51" s="68" t="s">
        <v>232</v>
      </c>
      <c r="B51" s="103">
        <v>96.583032369881735</v>
      </c>
      <c r="C51" s="103">
        <v>123.31416785612333</v>
      </c>
      <c r="D51" s="103">
        <v>117.50297073462541</v>
      </c>
      <c r="E51" s="103"/>
      <c r="F51" s="103"/>
      <c r="G51" s="103"/>
      <c r="H51" s="87">
        <f t="shared" si="0"/>
        <v>0.21660055448069887</v>
      </c>
      <c r="I51" s="78">
        <f t="shared" si="1"/>
        <v>20.919938364743672</v>
      </c>
      <c r="J51" s="78">
        <f t="shared" si="2"/>
        <v>-5.8111971214979263</v>
      </c>
      <c r="K51" s="78">
        <f t="shared" si="3"/>
        <v>0</v>
      </c>
    </row>
    <row r="52" spans="1:11">
      <c r="A52" s="68" t="s">
        <v>233</v>
      </c>
      <c r="B52" s="103">
        <v>86.262421856389793</v>
      </c>
      <c r="C52" s="103">
        <v>106.69175624684073</v>
      </c>
      <c r="D52" s="103">
        <v>106.07006682401928</v>
      </c>
      <c r="E52" s="103"/>
      <c r="F52" s="103"/>
      <c r="G52" s="103"/>
      <c r="H52" s="87">
        <f t="shared" si="0"/>
        <v>0.22962078436199454</v>
      </c>
      <c r="I52" s="78">
        <f t="shared" si="1"/>
        <v>19.807644967629486</v>
      </c>
      <c r="J52" s="78">
        <f t="shared" si="2"/>
        <v>-0.62168942282144712</v>
      </c>
      <c r="K52" s="78">
        <f t="shared" si="3"/>
        <v>0</v>
      </c>
    </row>
    <row r="53" spans="1:11">
      <c r="A53" s="68" t="s">
        <v>234</v>
      </c>
      <c r="B53" s="103">
        <v>88.679119188255839</v>
      </c>
      <c r="C53" s="103">
        <v>112.31812833054447</v>
      </c>
      <c r="D53" s="103">
        <v>107.44441483801373</v>
      </c>
      <c r="E53" s="103"/>
      <c r="F53" s="103"/>
      <c r="G53" s="103"/>
      <c r="H53" s="87">
        <f t="shared" si="0"/>
        <v>0.21160895396267149</v>
      </c>
      <c r="I53" s="78">
        <f t="shared" si="1"/>
        <v>18.765295649757888</v>
      </c>
      <c r="J53" s="78">
        <f t="shared" si="2"/>
        <v>-4.8737134925307402</v>
      </c>
      <c r="K53" s="78">
        <f t="shared" si="3"/>
        <v>0</v>
      </c>
    </row>
    <row r="54" spans="1:11">
      <c r="A54" s="68" t="s">
        <v>235</v>
      </c>
      <c r="B54" s="103">
        <v>84.56731808290526</v>
      </c>
      <c r="C54" s="103">
        <v>105.70285288692735</v>
      </c>
      <c r="D54" s="103">
        <v>104.05468685538209</v>
      </c>
      <c r="E54" s="103"/>
      <c r="F54" s="103"/>
      <c r="G54" s="103"/>
      <c r="H54" s="87">
        <f t="shared" si="0"/>
        <v>0.23043616865527716</v>
      </c>
      <c r="I54" s="78">
        <f t="shared" si="1"/>
        <v>19.487368772476827</v>
      </c>
      <c r="J54" s="78">
        <f t="shared" si="2"/>
        <v>-1.6481660315452586</v>
      </c>
      <c r="K54" s="78">
        <f t="shared" si="3"/>
        <v>0</v>
      </c>
    </row>
    <row r="55" spans="1:11">
      <c r="A55" s="68" t="s">
        <v>237</v>
      </c>
      <c r="B55" s="103">
        <v>96.342769856643073</v>
      </c>
      <c r="C55" s="103">
        <v>132.55953843155322</v>
      </c>
      <c r="D55" s="103">
        <v>115.31855754408504</v>
      </c>
      <c r="E55" s="103"/>
      <c r="F55" s="103"/>
      <c r="G55" s="103"/>
      <c r="H55" s="87">
        <f t="shared" si="0"/>
        <v>0.19696120129904629</v>
      </c>
      <c r="I55" s="78">
        <f t="shared" si="1"/>
        <v>18.975787687441965</v>
      </c>
      <c r="J55" s="78">
        <f t="shared" si="2"/>
        <v>-17.240980887468183</v>
      </c>
      <c r="K55" s="78">
        <f t="shared" si="3"/>
        <v>0</v>
      </c>
    </row>
    <row r="56" spans="1:11">
      <c r="A56" s="68" t="s">
        <v>238</v>
      </c>
      <c r="B56" s="103">
        <v>114.56163127364545</v>
      </c>
      <c r="C56" s="103">
        <v>130.63849810800235</v>
      </c>
      <c r="D56" s="103">
        <v>139.49794396265776</v>
      </c>
      <c r="E56" s="103"/>
      <c r="F56" s="103"/>
      <c r="G56" s="103"/>
      <c r="H56" s="87">
        <f t="shared" si="0"/>
        <v>0.21766722777758521</v>
      </c>
      <c r="I56" s="78">
        <f t="shared" si="1"/>
        <v>24.936312689012311</v>
      </c>
      <c r="J56" s="78">
        <f t="shared" si="2"/>
        <v>8.8594458546554051</v>
      </c>
      <c r="K56" s="78">
        <f t="shared" si="3"/>
        <v>0</v>
      </c>
    </row>
    <row r="57" spans="1:11">
      <c r="A57" s="68" t="s">
        <v>239</v>
      </c>
      <c r="B57" s="103">
        <v>91.688126081981324</v>
      </c>
      <c r="C57" s="103">
        <v>117.15367391411648</v>
      </c>
      <c r="D57" s="103">
        <v>112.41099174222042</v>
      </c>
      <c r="E57" s="103"/>
      <c r="F57" s="103"/>
      <c r="G57" s="103"/>
      <c r="H57" s="87">
        <f t="shared" si="0"/>
        <v>0.22601471472663875</v>
      </c>
      <c r="I57" s="78">
        <f t="shared" si="1"/>
        <v>20.722865660239094</v>
      </c>
      <c r="J57" s="78">
        <f t="shared" si="2"/>
        <v>-4.7426821718960639</v>
      </c>
      <c r="K57" s="78">
        <f t="shared" si="3"/>
        <v>0</v>
      </c>
    </row>
    <row r="58" spans="1:11">
      <c r="A58" s="68" t="s">
        <v>240</v>
      </c>
      <c r="B58" s="103">
        <v>96.871454016526044</v>
      </c>
      <c r="C58" s="103">
        <v>122.55449588300988</v>
      </c>
      <c r="D58" s="103">
        <v>119.93597165782293</v>
      </c>
      <c r="E58" s="103"/>
      <c r="F58" s="103"/>
      <c r="G58" s="103"/>
      <c r="H58" s="87">
        <f t="shared" si="0"/>
        <v>0.23809405851761176</v>
      </c>
      <c r="I58" s="78">
        <f t="shared" si="1"/>
        <v>23.064517641296888</v>
      </c>
      <c r="J58" s="78">
        <f t="shared" si="2"/>
        <v>-2.6185242251869454</v>
      </c>
      <c r="K58" s="78">
        <f t="shared" si="3"/>
        <v>0</v>
      </c>
    </row>
    <row r="59" spans="1:11">
      <c r="A59" s="68" t="s">
        <v>241</v>
      </c>
      <c r="B59" s="103">
        <v>86.754130972120819</v>
      </c>
      <c r="C59" s="103">
        <v>110.49122875707845</v>
      </c>
      <c r="D59" s="103">
        <v>106.47458899786513</v>
      </c>
      <c r="E59" s="103"/>
      <c r="F59" s="103"/>
      <c r="G59" s="103"/>
      <c r="H59" s="87">
        <f t="shared" si="0"/>
        <v>0.22731434001778711</v>
      </c>
      <c r="I59" s="78">
        <f t="shared" si="1"/>
        <v>19.720458025744307</v>
      </c>
      <c r="J59" s="78">
        <f t="shared" si="2"/>
        <v>-4.0166397592133194</v>
      </c>
      <c r="K59" s="78">
        <f t="shared" si="3"/>
        <v>0</v>
      </c>
    </row>
    <row r="60" spans="1:11">
      <c r="A60" s="68" t="s">
        <v>242</v>
      </c>
      <c r="B60" s="103">
        <v>95.363153667899269</v>
      </c>
      <c r="C60" s="103">
        <v>123.91348922093938</v>
      </c>
      <c r="D60" s="103">
        <v>117.64507559716687</v>
      </c>
      <c r="E60" s="103"/>
      <c r="F60" s="103"/>
      <c r="G60" s="103"/>
      <c r="H60" s="87">
        <f t="shared" si="0"/>
        <v>0.23365336686393626</v>
      </c>
      <c r="I60" s="78">
        <f t="shared" si="1"/>
        <v>22.281921929267597</v>
      </c>
      <c r="J60" s="78">
        <f t="shared" si="2"/>
        <v>-6.268413623772517</v>
      </c>
      <c r="K60" s="78">
        <f t="shared" si="3"/>
        <v>0</v>
      </c>
    </row>
    <row r="61" spans="1:11">
      <c r="A61" s="68" t="s">
        <v>245</v>
      </c>
      <c r="B61" s="103">
        <v>113.06304069911182</v>
      </c>
      <c r="C61" s="103">
        <v>138.20792575360673</v>
      </c>
      <c r="D61" s="103">
        <v>138.41182240653498</v>
      </c>
      <c r="E61" s="103"/>
      <c r="F61" s="103"/>
      <c r="G61" s="103"/>
      <c r="H61" s="87">
        <f t="shared" si="0"/>
        <v>0.22420042438874799</v>
      </c>
      <c r="I61" s="78">
        <f t="shared" si="1"/>
        <v>25.348781707423157</v>
      </c>
      <c r="J61" s="78">
        <f t="shared" si="2"/>
        <v>0.20389665292825043</v>
      </c>
      <c r="K61" s="78">
        <f t="shared" si="3"/>
        <v>0</v>
      </c>
    </row>
    <row r="62" spans="1:11">
      <c r="A62" s="68" t="s">
        <v>246</v>
      </c>
      <c r="B62" s="103">
        <v>88.64361215355575</v>
      </c>
      <c r="C62" s="103">
        <v>111.56224256155099</v>
      </c>
      <c r="D62" s="103">
        <v>106.69852739545733</v>
      </c>
      <c r="E62" s="103"/>
      <c r="F62" s="103"/>
      <c r="G62" s="103"/>
      <c r="H62" s="87">
        <f t="shared" si="0"/>
        <v>0.20367982309458887</v>
      </c>
      <c r="I62" s="78">
        <f t="shared" si="1"/>
        <v>18.054915241901583</v>
      </c>
      <c r="J62" s="78">
        <f t="shared" si="2"/>
        <v>-4.8637151660936553</v>
      </c>
      <c r="K62" s="78">
        <f t="shared" si="3"/>
        <v>0</v>
      </c>
    </row>
    <row r="63" spans="1:11">
      <c r="A63" s="68" t="s">
        <v>247</v>
      </c>
      <c r="B63" s="103">
        <v>91.165045024479994</v>
      </c>
      <c r="C63" s="103">
        <v>114.79105768195718</v>
      </c>
      <c r="D63" s="103">
        <v>111.31943772034681</v>
      </c>
      <c r="E63" s="103"/>
      <c r="F63" s="103"/>
      <c r="G63" s="103"/>
      <c r="H63" s="87">
        <f t="shared" si="0"/>
        <v>0.22107588155586258</v>
      </c>
      <c r="I63" s="78">
        <f t="shared" si="1"/>
        <v>20.154392695866818</v>
      </c>
      <c r="J63" s="78">
        <f t="shared" si="2"/>
        <v>-3.4716199616103722</v>
      </c>
      <c r="K63" s="78">
        <f t="shared" si="3"/>
        <v>0</v>
      </c>
    </row>
    <row r="64" spans="1:11">
      <c r="A64" s="68" t="s">
        <v>248</v>
      </c>
      <c r="B64" s="103">
        <v>90.641702632937537</v>
      </c>
      <c r="C64" s="103">
        <v>116.52023221884944</v>
      </c>
      <c r="D64" s="103">
        <v>108.34250971942791</v>
      </c>
      <c r="E64" s="103"/>
      <c r="F64" s="103"/>
      <c r="G64" s="103"/>
      <c r="H64" s="87">
        <f t="shared" si="0"/>
        <v>0.19528325894507439</v>
      </c>
      <c r="I64" s="78">
        <f t="shared" si="1"/>
        <v>17.700807086490371</v>
      </c>
      <c r="J64" s="78">
        <f t="shared" si="2"/>
        <v>-8.1777224994215345</v>
      </c>
      <c r="K64" s="78">
        <f t="shared" si="3"/>
        <v>0</v>
      </c>
    </row>
    <row r="65" spans="1:11">
      <c r="A65" s="68" t="s">
        <v>243</v>
      </c>
      <c r="B65" s="103">
        <v>93.737167395004079</v>
      </c>
      <c r="C65" s="103">
        <v>121.01533356996293</v>
      </c>
      <c r="D65" s="103">
        <v>116.78199441401405</v>
      </c>
      <c r="E65" s="103"/>
      <c r="F65" s="103"/>
      <c r="G65" s="103"/>
      <c r="H65" s="87">
        <f t="shared" si="0"/>
        <v>0.24584513976083935</v>
      </c>
      <c r="I65" s="78">
        <f t="shared" si="1"/>
        <v>23.044827019009972</v>
      </c>
      <c r="J65" s="78">
        <f t="shared" si="2"/>
        <v>-4.2333391559488831</v>
      </c>
      <c r="K65" s="78">
        <f t="shared" si="3"/>
        <v>0</v>
      </c>
    </row>
    <row r="66" spans="1:11">
      <c r="A66" s="68" t="s">
        <v>249</v>
      </c>
      <c r="B66" s="103">
        <v>88.920792207246166</v>
      </c>
      <c r="C66" s="103">
        <v>110.974963109269</v>
      </c>
      <c r="D66" s="103">
        <v>110.7468008209207</v>
      </c>
      <c r="E66" s="103"/>
      <c r="F66" s="103"/>
      <c r="G66" s="103"/>
      <c r="H66" s="87">
        <f t="shared" si="0"/>
        <v>0.24545450025686938</v>
      </c>
      <c r="I66" s="78">
        <f t="shared" si="1"/>
        <v>21.826008613674531</v>
      </c>
      <c r="J66" s="78">
        <f t="shared" si="2"/>
        <v>-0.22816228834830099</v>
      </c>
      <c r="K66" s="78">
        <f t="shared" si="3"/>
        <v>0</v>
      </c>
    </row>
    <row r="67" spans="1:11">
      <c r="A67" s="68" t="s">
        <v>250</v>
      </c>
      <c r="B67" s="103">
        <v>91.078982445255463</v>
      </c>
      <c r="C67" s="103">
        <v>122.7527456374834</v>
      </c>
      <c r="D67" s="103">
        <v>116.49770759915334</v>
      </c>
      <c r="E67" s="103"/>
      <c r="F67" s="103"/>
      <c r="G67" s="103"/>
      <c r="H67" s="87">
        <f t="shared" si="0"/>
        <v>0.27908442180034487</v>
      </c>
      <c r="I67" s="78">
        <f t="shared" si="1"/>
        <v>25.418725153897881</v>
      </c>
      <c r="J67" s="78">
        <f t="shared" si="2"/>
        <v>-6.2550380383300563</v>
      </c>
      <c r="K67" s="78">
        <f t="shared" si="3"/>
        <v>0</v>
      </c>
    </row>
    <row r="68" spans="1:11">
      <c r="A68" s="68" t="s">
        <v>252</v>
      </c>
      <c r="B68" s="103">
        <v>93.984262180573197</v>
      </c>
      <c r="C68" s="103">
        <v>121.56167030860787</v>
      </c>
      <c r="D68" s="103">
        <v>116.50541089317211</v>
      </c>
      <c r="E68" s="103"/>
      <c r="F68" s="103"/>
      <c r="G68" s="103"/>
      <c r="H68" s="87">
        <f t="shared" ref="H68:H84" si="4">(D68-B68)/B68</f>
        <v>0.2396268076173087</v>
      </c>
      <c r="I68" s="78">
        <f t="shared" ref="I68:I84" si="5">(D68-B68)</f>
        <v>22.521148712598915</v>
      </c>
      <c r="J68" s="78">
        <f t="shared" ref="J68:J84" si="6">(D68-C68)</f>
        <v>-5.0562594154357612</v>
      </c>
      <c r="K68" s="78">
        <f t="shared" ref="K68:K84" si="7">G68-F68</f>
        <v>0</v>
      </c>
    </row>
    <row r="69" spans="1:11">
      <c r="A69" s="68" t="s">
        <v>253</v>
      </c>
      <c r="B69" s="103">
        <v>128.01692440976495</v>
      </c>
      <c r="C69" s="103">
        <v>161.29505715663004</v>
      </c>
      <c r="D69" s="103">
        <v>156.36117901981311</v>
      </c>
      <c r="E69" s="103"/>
      <c r="F69" s="103"/>
      <c r="G69" s="103"/>
      <c r="H69" s="87">
        <f t="shared" si="4"/>
        <v>0.22141021385049064</v>
      </c>
      <c r="I69" s="78">
        <f t="shared" si="5"/>
        <v>28.344254610048154</v>
      </c>
      <c r="J69" s="78">
        <f t="shared" si="6"/>
        <v>-4.9338781368169293</v>
      </c>
      <c r="K69" s="78">
        <f t="shared" si="7"/>
        <v>0</v>
      </c>
    </row>
    <row r="70" spans="1:11">
      <c r="A70" s="68" t="s">
        <v>179</v>
      </c>
      <c r="B70" s="103">
        <v>94.367579937894604</v>
      </c>
      <c r="C70" s="103">
        <v>113.60730343161903</v>
      </c>
      <c r="D70" s="103">
        <v>115.24167384505411</v>
      </c>
      <c r="E70" s="103"/>
      <c r="F70" s="103"/>
      <c r="G70" s="103"/>
      <c r="H70" s="87">
        <f t="shared" si="4"/>
        <v>0.22119984343030952</v>
      </c>
      <c r="I70" s="78">
        <f t="shared" si="5"/>
        <v>20.874093907159505</v>
      </c>
      <c r="J70" s="78">
        <f t="shared" si="6"/>
        <v>1.6343704134350787</v>
      </c>
      <c r="K70" s="78">
        <f t="shared" si="7"/>
        <v>0</v>
      </c>
    </row>
    <row r="71" spans="1:11">
      <c r="A71" s="68" t="s">
        <v>189</v>
      </c>
      <c r="B71" s="103">
        <v>86.812095526584187</v>
      </c>
      <c r="C71" s="103">
        <v>114.16706437843207</v>
      </c>
      <c r="D71" s="103">
        <v>107.27990998451595</v>
      </c>
      <c r="E71" s="103"/>
      <c r="F71" s="103"/>
      <c r="G71" s="103"/>
      <c r="H71" s="87">
        <f t="shared" si="4"/>
        <v>0.23577145942369257</v>
      </c>
      <c r="I71" s="78">
        <f t="shared" si="5"/>
        <v>20.467814457931766</v>
      </c>
      <c r="J71" s="78">
        <f t="shared" si="6"/>
        <v>-6.8871543939161199</v>
      </c>
      <c r="K71" s="78">
        <f t="shared" si="7"/>
        <v>0</v>
      </c>
    </row>
    <row r="72" spans="1:11">
      <c r="A72" s="68" t="s">
        <v>217</v>
      </c>
      <c r="B72" s="103">
        <v>93.963846670618068</v>
      </c>
      <c r="C72" s="103">
        <v>115.09877525643785</v>
      </c>
      <c r="D72" s="103">
        <v>114.80129685636444</v>
      </c>
      <c r="E72" s="103"/>
      <c r="F72" s="103"/>
      <c r="G72" s="103"/>
      <c r="H72" s="87">
        <f t="shared" si="4"/>
        <v>0.22176029317733459</v>
      </c>
      <c r="I72" s="78">
        <f t="shared" si="5"/>
        <v>20.837450185746377</v>
      </c>
      <c r="J72" s="78">
        <f t="shared" si="6"/>
        <v>-0.29747840007340187</v>
      </c>
      <c r="K72" s="78">
        <f t="shared" si="7"/>
        <v>0</v>
      </c>
    </row>
    <row r="73" spans="1:11">
      <c r="A73" s="68" t="s">
        <v>222</v>
      </c>
      <c r="B73" s="103">
        <v>108.78012353303188</v>
      </c>
      <c r="C73" s="103">
        <v>132.35627478691785</v>
      </c>
      <c r="D73" s="103">
        <v>132.54451845666736</v>
      </c>
      <c r="E73" s="103"/>
      <c r="F73" s="103"/>
      <c r="G73" s="103"/>
      <c r="H73" s="87">
        <f t="shared" si="4"/>
        <v>0.21846265799118389</v>
      </c>
      <c r="I73" s="78">
        <f t="shared" si="5"/>
        <v>23.764394923635479</v>
      </c>
      <c r="J73" s="78">
        <f t="shared" si="6"/>
        <v>0.1882436697495109</v>
      </c>
      <c r="K73" s="78">
        <f t="shared" si="7"/>
        <v>0</v>
      </c>
    </row>
    <row r="74" spans="1:11">
      <c r="A74" s="68" t="s">
        <v>188</v>
      </c>
      <c r="B74" s="103">
        <v>96.260503623740263</v>
      </c>
      <c r="C74" s="103">
        <v>113.79059473638556</v>
      </c>
      <c r="D74" s="103">
        <v>112.43354024116371</v>
      </c>
      <c r="E74" s="103"/>
      <c r="F74" s="103"/>
      <c r="G74" s="103"/>
      <c r="H74" s="87">
        <f t="shared" si="4"/>
        <v>0.16801321423208065</v>
      </c>
      <c r="I74" s="78">
        <f t="shared" si="5"/>
        <v>16.173036617423449</v>
      </c>
      <c r="J74" s="78">
        <f t="shared" si="6"/>
        <v>-1.3570544952218455</v>
      </c>
      <c r="K74" s="78">
        <f t="shared" si="7"/>
        <v>0</v>
      </c>
    </row>
    <row r="75" spans="1:11">
      <c r="A75" s="68" t="s">
        <v>244</v>
      </c>
      <c r="B75" s="103">
        <v>84.577966278561689</v>
      </c>
      <c r="C75" s="103">
        <v>113.79966466251911</v>
      </c>
      <c r="D75" s="103">
        <v>108.21071716350234</v>
      </c>
      <c r="E75" s="103"/>
      <c r="F75" s="103"/>
      <c r="G75" s="103"/>
      <c r="H75" s="87">
        <f t="shared" si="4"/>
        <v>0.27941971088669859</v>
      </c>
      <c r="I75" s="78">
        <f t="shared" si="5"/>
        <v>23.632750884940648</v>
      </c>
      <c r="J75" s="78">
        <f t="shared" si="6"/>
        <v>-5.5889474990167685</v>
      </c>
      <c r="K75" s="78">
        <f t="shared" si="7"/>
        <v>0</v>
      </c>
    </row>
    <row r="76" spans="1:11">
      <c r="A76" s="68" t="s">
        <v>187</v>
      </c>
      <c r="B76" s="103">
        <v>94.135207649970965</v>
      </c>
      <c r="C76" s="103">
        <v>115.53460427890195</v>
      </c>
      <c r="D76" s="103">
        <v>111.89071177678882</v>
      </c>
      <c r="E76" s="103"/>
      <c r="F76" s="103"/>
      <c r="G76" s="103"/>
      <c r="H76" s="87">
        <f t="shared" si="4"/>
        <v>0.18861703893870713</v>
      </c>
      <c r="I76" s="78">
        <f t="shared" si="5"/>
        <v>17.755504126817854</v>
      </c>
      <c r="J76" s="78">
        <f t="shared" si="6"/>
        <v>-3.6438925021131325</v>
      </c>
      <c r="K76" s="78">
        <f t="shared" si="7"/>
        <v>0</v>
      </c>
    </row>
    <row r="77" spans="1:11">
      <c r="A77" s="68" t="s">
        <v>183</v>
      </c>
      <c r="B77" s="103">
        <v>120.45391478029295</v>
      </c>
      <c r="C77" s="103">
        <v>139.45066696078175</v>
      </c>
      <c r="D77" s="103">
        <v>137.47864543470112</v>
      </c>
      <c r="E77" s="103"/>
      <c r="F77" s="103"/>
      <c r="G77" s="103"/>
      <c r="H77" s="87">
        <f t="shared" si="4"/>
        <v>0.14133812658111741</v>
      </c>
      <c r="I77" s="78">
        <f t="shared" si="5"/>
        <v>17.024730654408174</v>
      </c>
      <c r="J77" s="78">
        <f t="shared" si="6"/>
        <v>-1.9720215260806242</v>
      </c>
      <c r="K77" s="78">
        <f t="shared" si="7"/>
        <v>0</v>
      </c>
    </row>
    <row r="78" spans="1:11">
      <c r="A78" s="68" t="s">
        <v>211</v>
      </c>
      <c r="B78" s="103">
        <v>88.919205583774144</v>
      </c>
      <c r="C78" s="103">
        <v>118.09894273740589</v>
      </c>
      <c r="D78" s="103">
        <v>112.84094770793941</v>
      </c>
      <c r="E78" s="103"/>
      <c r="F78" s="103"/>
      <c r="G78" s="103"/>
      <c r="H78" s="87">
        <f t="shared" si="4"/>
        <v>0.26902784350257924</v>
      </c>
      <c r="I78" s="78">
        <f t="shared" si="5"/>
        <v>23.921742124165263</v>
      </c>
      <c r="J78" s="78">
        <f t="shared" si="6"/>
        <v>-5.2579950294664854</v>
      </c>
      <c r="K78" s="78">
        <f t="shared" si="7"/>
        <v>0</v>
      </c>
    </row>
    <row r="79" spans="1:11">
      <c r="A79" s="68" t="s">
        <v>251</v>
      </c>
      <c r="B79" s="103">
        <v>106.95477312748709</v>
      </c>
      <c r="C79" s="103">
        <v>124.78371369603595</v>
      </c>
      <c r="D79" s="103">
        <v>129.34590505758638</v>
      </c>
      <c r="E79" s="103"/>
      <c r="F79" s="103"/>
      <c r="G79" s="103"/>
      <c r="H79" s="87">
        <f t="shared" si="4"/>
        <v>0.20935140410619815</v>
      </c>
      <c r="I79" s="78">
        <f t="shared" si="5"/>
        <v>22.391131930099291</v>
      </c>
      <c r="J79" s="78">
        <f t="shared" si="6"/>
        <v>4.5621913615504326</v>
      </c>
      <c r="K79" s="78">
        <f t="shared" si="7"/>
        <v>0</v>
      </c>
    </row>
    <row r="80" spans="1:11">
      <c r="A80" s="68" t="s">
        <v>216</v>
      </c>
      <c r="B80" s="103">
        <v>112.37482782019561</v>
      </c>
      <c r="C80" s="103">
        <v>136.60394866480507</v>
      </c>
      <c r="D80" s="103">
        <v>141.58993633410438</v>
      </c>
      <c r="E80" s="103"/>
      <c r="F80" s="103"/>
      <c r="G80" s="103"/>
      <c r="H80" s="87">
        <f t="shared" si="4"/>
        <v>0.25997911703726179</v>
      </c>
      <c r="I80" s="78">
        <f t="shared" si="5"/>
        <v>29.215108513908774</v>
      </c>
      <c r="J80" s="78">
        <f t="shared" si="6"/>
        <v>4.9859876692993055</v>
      </c>
      <c r="K80" s="78">
        <f t="shared" si="7"/>
        <v>0</v>
      </c>
    </row>
    <row r="81" spans="1:11">
      <c r="A81" s="68" t="s">
        <v>221</v>
      </c>
      <c r="B81" s="103">
        <v>86.183327998615866</v>
      </c>
      <c r="C81" s="103">
        <v>114.8577594294516</v>
      </c>
      <c r="D81" s="103">
        <v>108.13175557147349</v>
      </c>
      <c r="E81" s="103"/>
      <c r="F81" s="103"/>
      <c r="G81" s="103"/>
      <c r="H81" s="87">
        <f t="shared" si="4"/>
        <v>0.25467138578368803</v>
      </c>
      <c r="I81" s="78">
        <f t="shared" si="5"/>
        <v>21.948427572857625</v>
      </c>
      <c r="J81" s="78">
        <f t="shared" si="6"/>
        <v>-6.7260038579781138</v>
      </c>
      <c r="K81" s="78">
        <f t="shared" si="7"/>
        <v>0</v>
      </c>
    </row>
    <row r="82" spans="1:11">
      <c r="A82" s="68" t="s">
        <v>236</v>
      </c>
      <c r="B82" s="103">
        <v>94.479602193597159</v>
      </c>
      <c r="C82" s="103">
        <v>116.66892426051106</v>
      </c>
      <c r="D82" s="103">
        <v>112.92688325629724</v>
      </c>
      <c r="E82" s="103"/>
      <c r="F82" s="103"/>
      <c r="G82" s="103"/>
      <c r="H82" s="87">
        <f t="shared" si="4"/>
        <v>0.19525146840584653</v>
      </c>
      <c r="I82" s="78">
        <f t="shared" si="5"/>
        <v>18.447281062700085</v>
      </c>
      <c r="J82" s="78">
        <f t="shared" si="6"/>
        <v>-3.7420410042138172</v>
      </c>
      <c r="K82" s="78">
        <f t="shared" si="7"/>
        <v>0</v>
      </c>
    </row>
    <row r="83" spans="1:11">
      <c r="A83" s="68" t="s">
        <v>200</v>
      </c>
      <c r="B83" s="103">
        <v>94.160903341727973</v>
      </c>
      <c r="C83" s="103">
        <v>116.74469149430848</v>
      </c>
      <c r="D83" s="103">
        <v>116.0808851752895</v>
      </c>
      <c r="E83" s="103"/>
      <c r="F83" s="103"/>
      <c r="G83" s="103"/>
      <c r="H83" s="87">
        <f t="shared" si="4"/>
        <v>0.23279281586763995</v>
      </c>
      <c r="I83" s="78">
        <f t="shared" si="5"/>
        <v>21.919981833561522</v>
      </c>
      <c r="J83" s="78">
        <f t="shared" si="6"/>
        <v>-0.66380631901898823</v>
      </c>
      <c r="K83" s="78">
        <f t="shared" si="7"/>
        <v>0</v>
      </c>
    </row>
    <row r="84" spans="1:11" s="113" customFormat="1">
      <c r="A84" s="68" t="s">
        <v>173</v>
      </c>
      <c r="B84" s="104">
        <v>109.58135635927452</v>
      </c>
      <c r="C84" s="104">
        <v>130.9277230823709</v>
      </c>
      <c r="D84" s="104">
        <v>133.75714117212402</v>
      </c>
      <c r="E84" s="104"/>
      <c r="F84" s="104"/>
      <c r="G84" s="104"/>
      <c r="H84" s="111">
        <f t="shared" si="4"/>
        <v>0.22061950696783247</v>
      </c>
      <c r="I84" s="114">
        <f t="shared" si="5"/>
        <v>24.1757848128495</v>
      </c>
      <c r="J84" s="114">
        <f t="shared" si="6"/>
        <v>2.8294180897531191</v>
      </c>
      <c r="K84" s="78">
        <f t="shared" si="7"/>
        <v>0</v>
      </c>
    </row>
    <row r="85" spans="1:11">
      <c r="B85" s="69"/>
      <c r="C85" s="69"/>
      <c r="D85" s="69"/>
      <c r="E85" s="69"/>
      <c r="F85" s="69"/>
      <c r="G85" s="69"/>
    </row>
    <row r="86" spans="1:11">
      <c r="D86" s="163">
        <f>D84-B84</f>
        <v>24.1757848128495</v>
      </c>
      <c r="E86" s="163">
        <f>D84-C84</f>
        <v>2.8294180897531191</v>
      </c>
    </row>
    <row r="87" spans="1:11">
      <c r="D87" s="163">
        <f>G84-E84</f>
        <v>0</v>
      </c>
      <c r="E87" s="163">
        <f>G84-F84</f>
        <v>0</v>
      </c>
    </row>
  </sheetData>
  <mergeCells count="2">
    <mergeCell ref="B1:D1"/>
    <mergeCell ref="E1:G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84"/>
  <sheetViews>
    <sheetView topLeftCell="J1" zoomScale="80" zoomScaleNormal="80" workbookViewId="0">
      <selection activeCell="Y14" sqref="Y14"/>
    </sheetView>
  </sheetViews>
  <sheetFormatPr defaultRowHeight="15"/>
  <cols>
    <col min="2" max="2" width="19.140625" customWidth="1"/>
    <col min="3" max="3" width="11.140625" style="148" customWidth="1"/>
    <col min="4" max="4" width="11.140625" style="146" customWidth="1"/>
    <col min="5" max="5" width="11.140625" style="147" customWidth="1"/>
    <col min="6" max="8" width="11.140625" style="154" customWidth="1"/>
    <col min="9" max="9" width="31.140625" customWidth="1"/>
    <col min="10" max="10" width="25.140625" customWidth="1"/>
    <col min="11" max="11" width="29" customWidth="1"/>
    <col min="12" max="12" width="28.140625" customWidth="1"/>
  </cols>
  <sheetData>
    <row r="1" spans="1:12" s="154" customFormat="1" ht="15.75" thickBot="1">
      <c r="C1" s="184" t="s">
        <v>281</v>
      </c>
      <c r="D1" s="184"/>
      <c r="E1" s="185"/>
      <c r="F1" s="186" t="s">
        <v>280</v>
      </c>
      <c r="G1" s="184"/>
      <c r="H1" s="185"/>
    </row>
    <row r="2" spans="1:12" s="71" customFormat="1" ht="66.599999999999994" customHeight="1">
      <c r="A2" s="89" t="s">
        <v>91</v>
      </c>
      <c r="B2" s="89" t="s">
        <v>174</v>
      </c>
      <c r="C2" s="90">
        <v>43252</v>
      </c>
      <c r="D2" s="90">
        <v>43586</v>
      </c>
      <c r="E2" s="90">
        <v>43617</v>
      </c>
      <c r="F2" s="90">
        <v>43252</v>
      </c>
      <c r="G2" s="90">
        <v>43586</v>
      </c>
      <c r="H2" s="90">
        <v>43617</v>
      </c>
      <c r="I2" s="89" t="s">
        <v>346</v>
      </c>
      <c r="J2" s="89" t="s">
        <v>347</v>
      </c>
      <c r="K2" s="1" t="s">
        <v>348</v>
      </c>
      <c r="L2" s="158" t="s">
        <v>349</v>
      </c>
    </row>
    <row r="3" spans="1:12">
      <c r="A3" s="72">
        <v>1</v>
      </c>
      <c r="B3" s="86" t="s">
        <v>92</v>
      </c>
      <c r="C3" s="79">
        <v>41370</v>
      </c>
      <c r="D3" s="79">
        <v>40401</v>
      </c>
      <c r="E3" s="79">
        <v>40003</v>
      </c>
      <c r="F3" s="79"/>
      <c r="G3" s="79"/>
      <c r="H3" s="79"/>
      <c r="I3" s="87">
        <f>(E3-C3)/C3</f>
        <v>-3.3043268068648782E-2</v>
      </c>
      <c r="J3" s="80">
        <f>E3-C3</f>
        <v>-1367</v>
      </c>
      <c r="K3" s="80">
        <f>E3-D3</f>
        <v>-398</v>
      </c>
      <c r="L3" s="80">
        <f>H3-G3</f>
        <v>0</v>
      </c>
    </row>
    <row r="4" spans="1:12">
      <c r="A4" s="72">
        <v>2</v>
      </c>
      <c r="B4" s="86" t="s">
        <v>93</v>
      </c>
      <c r="C4" s="79">
        <v>7448</v>
      </c>
      <c r="D4" s="79">
        <v>7430</v>
      </c>
      <c r="E4" s="79">
        <v>7420</v>
      </c>
      <c r="F4" s="79"/>
      <c r="G4" s="79"/>
      <c r="H4" s="79"/>
      <c r="I4" s="87">
        <f t="shared" ref="I4:I67" si="0">(E4-C4)/C4</f>
        <v>-3.7593984962406013E-3</v>
      </c>
      <c r="J4" s="80">
        <f t="shared" ref="J4:J67" si="1">E4-C4</f>
        <v>-28</v>
      </c>
      <c r="K4" s="80">
        <f t="shared" ref="K4:K67" si="2">E4-D4</f>
        <v>-10</v>
      </c>
      <c r="L4" s="80">
        <f t="shared" ref="L4:L67" si="3">H4-G4</f>
        <v>0</v>
      </c>
    </row>
    <row r="5" spans="1:12">
      <c r="A5" s="72">
        <v>3</v>
      </c>
      <c r="B5" s="86" t="s">
        <v>94</v>
      </c>
      <c r="C5" s="79">
        <v>13729</v>
      </c>
      <c r="D5" s="79">
        <v>13046</v>
      </c>
      <c r="E5" s="79">
        <v>12964</v>
      </c>
      <c r="F5" s="79"/>
      <c r="G5" s="79"/>
      <c r="H5" s="79"/>
      <c r="I5" s="87">
        <f t="shared" si="0"/>
        <v>-5.5721465510962194E-2</v>
      </c>
      <c r="J5" s="80">
        <f t="shared" si="1"/>
        <v>-765</v>
      </c>
      <c r="K5" s="80">
        <f t="shared" si="2"/>
        <v>-82</v>
      </c>
      <c r="L5" s="80">
        <f t="shared" si="3"/>
        <v>0</v>
      </c>
    </row>
    <row r="6" spans="1:12">
      <c r="A6" s="72">
        <v>4</v>
      </c>
      <c r="B6" s="86" t="s">
        <v>95</v>
      </c>
      <c r="C6" s="79">
        <v>2959</v>
      </c>
      <c r="D6" s="79">
        <v>2794</v>
      </c>
      <c r="E6" s="79">
        <v>2816</v>
      </c>
      <c r="F6" s="79"/>
      <c r="G6" s="79"/>
      <c r="H6" s="79"/>
      <c r="I6" s="87">
        <f t="shared" si="0"/>
        <v>-4.8327137546468404E-2</v>
      </c>
      <c r="J6" s="80">
        <f t="shared" si="1"/>
        <v>-143</v>
      </c>
      <c r="K6" s="80">
        <f t="shared" si="2"/>
        <v>22</v>
      </c>
      <c r="L6" s="80">
        <f t="shared" si="3"/>
        <v>0</v>
      </c>
    </row>
    <row r="7" spans="1:12">
      <c r="A7" s="72">
        <v>5</v>
      </c>
      <c r="B7" s="86" t="s">
        <v>96</v>
      </c>
      <c r="C7" s="79">
        <v>6257</v>
      </c>
      <c r="D7" s="79">
        <v>6119</v>
      </c>
      <c r="E7" s="79">
        <v>6135</v>
      </c>
      <c r="F7" s="79"/>
      <c r="G7" s="79"/>
      <c r="H7" s="79"/>
      <c r="I7" s="87">
        <f t="shared" si="0"/>
        <v>-1.9498162058494486E-2</v>
      </c>
      <c r="J7" s="80">
        <f t="shared" si="1"/>
        <v>-122</v>
      </c>
      <c r="K7" s="80">
        <f t="shared" si="2"/>
        <v>16</v>
      </c>
      <c r="L7" s="80">
        <f t="shared" si="3"/>
        <v>0</v>
      </c>
    </row>
    <row r="8" spans="1:12">
      <c r="A8" s="72">
        <v>6</v>
      </c>
      <c r="B8" s="86" t="s">
        <v>97</v>
      </c>
      <c r="C8" s="79">
        <v>142120</v>
      </c>
      <c r="D8" s="79">
        <v>142296</v>
      </c>
      <c r="E8" s="79">
        <v>141022</v>
      </c>
      <c r="F8" s="79"/>
      <c r="G8" s="79"/>
      <c r="H8" s="79"/>
      <c r="I8" s="87">
        <f t="shared" si="0"/>
        <v>-7.7258654658035461E-3</v>
      </c>
      <c r="J8" s="80">
        <f t="shared" si="1"/>
        <v>-1098</v>
      </c>
      <c r="K8" s="80">
        <f t="shared" si="2"/>
        <v>-1274</v>
      </c>
      <c r="L8" s="80">
        <f t="shared" si="3"/>
        <v>0</v>
      </c>
    </row>
    <row r="9" spans="1:12">
      <c r="A9" s="72">
        <v>7</v>
      </c>
      <c r="B9" s="86" t="s">
        <v>98</v>
      </c>
      <c r="C9" s="79">
        <v>74247</v>
      </c>
      <c r="D9" s="79">
        <v>75067</v>
      </c>
      <c r="E9" s="79">
        <v>75257</v>
      </c>
      <c r="F9" s="79"/>
      <c r="G9" s="79"/>
      <c r="H9" s="79"/>
      <c r="I9" s="87">
        <f t="shared" si="0"/>
        <v>1.360324322868264E-2</v>
      </c>
      <c r="J9" s="80">
        <f t="shared" si="1"/>
        <v>1010</v>
      </c>
      <c r="K9" s="80">
        <f t="shared" si="2"/>
        <v>190</v>
      </c>
      <c r="L9" s="80">
        <f t="shared" si="3"/>
        <v>0</v>
      </c>
    </row>
    <row r="10" spans="1:12">
      <c r="A10" s="72">
        <v>8</v>
      </c>
      <c r="B10" s="86" t="s">
        <v>99</v>
      </c>
      <c r="C10" s="79">
        <v>4052</v>
      </c>
      <c r="D10" s="79">
        <v>3909</v>
      </c>
      <c r="E10" s="79">
        <v>3902</v>
      </c>
      <c r="F10" s="79"/>
      <c r="G10" s="79"/>
      <c r="H10" s="79"/>
      <c r="I10" s="87">
        <f t="shared" si="0"/>
        <v>-3.7018756169792694E-2</v>
      </c>
      <c r="J10" s="80">
        <f t="shared" si="1"/>
        <v>-150</v>
      </c>
      <c r="K10" s="80">
        <f t="shared" si="2"/>
        <v>-7</v>
      </c>
      <c r="L10" s="80">
        <f t="shared" si="3"/>
        <v>0</v>
      </c>
    </row>
    <row r="11" spans="1:12">
      <c r="A11" s="72">
        <v>9</v>
      </c>
      <c r="B11" s="86" t="s">
        <v>100</v>
      </c>
      <c r="C11" s="79">
        <v>28327</v>
      </c>
      <c r="D11" s="79">
        <v>27439</v>
      </c>
      <c r="E11" s="79">
        <v>27364</v>
      </c>
      <c r="F11" s="79"/>
      <c r="G11" s="79"/>
      <c r="H11" s="79"/>
      <c r="I11" s="87">
        <f t="shared" si="0"/>
        <v>-3.3995834362975257E-2</v>
      </c>
      <c r="J11" s="80">
        <f t="shared" si="1"/>
        <v>-963</v>
      </c>
      <c r="K11" s="80">
        <f t="shared" si="2"/>
        <v>-75</v>
      </c>
      <c r="L11" s="80">
        <f t="shared" si="3"/>
        <v>0</v>
      </c>
    </row>
    <row r="12" spans="1:12">
      <c r="A12" s="72">
        <v>10</v>
      </c>
      <c r="B12" s="86" t="s">
        <v>101</v>
      </c>
      <c r="C12" s="79">
        <v>30306</v>
      </c>
      <c r="D12" s="79">
        <v>29475</v>
      </c>
      <c r="E12" s="79">
        <v>29511</v>
      </c>
      <c r="F12" s="79"/>
      <c r="G12" s="79"/>
      <c r="H12" s="79"/>
      <c r="I12" s="87">
        <f t="shared" si="0"/>
        <v>-2.6232429221936249E-2</v>
      </c>
      <c r="J12" s="80">
        <f t="shared" si="1"/>
        <v>-795</v>
      </c>
      <c r="K12" s="80">
        <f t="shared" si="2"/>
        <v>36</v>
      </c>
      <c r="L12" s="80">
        <f t="shared" si="3"/>
        <v>0</v>
      </c>
    </row>
    <row r="13" spans="1:12">
      <c r="A13" s="72">
        <v>11</v>
      </c>
      <c r="B13" s="86" t="s">
        <v>102</v>
      </c>
      <c r="C13" s="79">
        <v>4794</v>
      </c>
      <c r="D13" s="79">
        <v>4550</v>
      </c>
      <c r="E13" s="79">
        <v>4522</v>
      </c>
      <c r="F13" s="79"/>
      <c r="G13" s="79"/>
      <c r="H13" s="79"/>
      <c r="I13" s="87">
        <f t="shared" si="0"/>
        <v>-5.6737588652482268E-2</v>
      </c>
      <c r="J13" s="80">
        <f t="shared" si="1"/>
        <v>-272</v>
      </c>
      <c r="K13" s="80">
        <f t="shared" si="2"/>
        <v>-28</v>
      </c>
      <c r="L13" s="80">
        <f t="shared" si="3"/>
        <v>0</v>
      </c>
    </row>
    <row r="14" spans="1:12">
      <c r="A14" s="72">
        <v>12</v>
      </c>
      <c r="B14" s="86" t="s">
        <v>103</v>
      </c>
      <c r="C14" s="79">
        <v>2782</v>
      </c>
      <c r="D14" s="79">
        <v>2628</v>
      </c>
      <c r="E14" s="79">
        <v>2643</v>
      </c>
      <c r="F14" s="79"/>
      <c r="G14" s="79"/>
      <c r="H14" s="79"/>
      <c r="I14" s="87">
        <f t="shared" si="0"/>
        <v>-4.9964054636951832E-2</v>
      </c>
      <c r="J14" s="80">
        <f t="shared" si="1"/>
        <v>-139</v>
      </c>
      <c r="K14" s="80">
        <f t="shared" si="2"/>
        <v>15</v>
      </c>
      <c r="L14" s="80">
        <f t="shared" si="3"/>
        <v>0</v>
      </c>
    </row>
    <row r="15" spans="1:12">
      <c r="A15" s="72">
        <v>13</v>
      </c>
      <c r="B15" s="86" t="s">
        <v>104</v>
      </c>
      <c r="C15" s="79">
        <v>2942</v>
      </c>
      <c r="D15" s="79">
        <v>2714</v>
      </c>
      <c r="E15" s="79">
        <v>2707</v>
      </c>
      <c r="F15" s="79"/>
      <c r="G15" s="79"/>
      <c r="H15" s="79"/>
      <c r="I15" s="87">
        <f t="shared" si="0"/>
        <v>-7.987763426240653E-2</v>
      </c>
      <c r="J15" s="80">
        <f t="shared" si="1"/>
        <v>-235</v>
      </c>
      <c r="K15" s="80">
        <f t="shared" si="2"/>
        <v>-7</v>
      </c>
      <c r="L15" s="80">
        <f t="shared" si="3"/>
        <v>0</v>
      </c>
    </row>
    <row r="16" spans="1:12">
      <c r="A16" s="72">
        <v>14</v>
      </c>
      <c r="B16" s="86" t="s">
        <v>105</v>
      </c>
      <c r="C16" s="79">
        <v>7491</v>
      </c>
      <c r="D16" s="79">
        <v>7090</v>
      </c>
      <c r="E16" s="79">
        <v>7096</v>
      </c>
      <c r="F16" s="79"/>
      <c r="G16" s="79"/>
      <c r="H16" s="79"/>
      <c r="I16" s="87">
        <f t="shared" si="0"/>
        <v>-5.2729942597784005E-2</v>
      </c>
      <c r="J16" s="80">
        <f t="shared" si="1"/>
        <v>-395</v>
      </c>
      <c r="K16" s="80">
        <f t="shared" si="2"/>
        <v>6</v>
      </c>
      <c r="L16" s="80">
        <f t="shared" si="3"/>
        <v>0</v>
      </c>
    </row>
    <row r="17" spans="1:12">
      <c r="A17" s="72">
        <v>15</v>
      </c>
      <c r="B17" s="86" t="s">
        <v>106</v>
      </c>
      <c r="C17" s="79">
        <v>6269</v>
      </c>
      <c r="D17" s="79">
        <v>6053</v>
      </c>
      <c r="E17" s="79">
        <v>5999</v>
      </c>
      <c r="F17" s="79"/>
      <c r="G17" s="79"/>
      <c r="H17" s="79"/>
      <c r="I17" s="87">
        <f t="shared" si="0"/>
        <v>-4.3069070027117559E-2</v>
      </c>
      <c r="J17" s="80">
        <f t="shared" si="1"/>
        <v>-270</v>
      </c>
      <c r="K17" s="80">
        <f t="shared" si="2"/>
        <v>-54</v>
      </c>
      <c r="L17" s="80">
        <f t="shared" si="3"/>
        <v>0</v>
      </c>
    </row>
    <row r="18" spans="1:12">
      <c r="A18" s="72">
        <v>16</v>
      </c>
      <c r="B18" s="86" t="s">
        <v>107</v>
      </c>
      <c r="C18" s="79">
        <v>77640</v>
      </c>
      <c r="D18" s="79">
        <v>76140</v>
      </c>
      <c r="E18" s="79">
        <v>75689</v>
      </c>
      <c r="F18" s="79"/>
      <c r="G18" s="79"/>
      <c r="H18" s="79"/>
      <c r="I18" s="87">
        <f t="shared" si="0"/>
        <v>-2.5128799587841318E-2</v>
      </c>
      <c r="J18" s="80">
        <f t="shared" si="1"/>
        <v>-1951</v>
      </c>
      <c r="K18" s="80">
        <f t="shared" si="2"/>
        <v>-451</v>
      </c>
      <c r="L18" s="80">
        <f t="shared" si="3"/>
        <v>0</v>
      </c>
    </row>
    <row r="19" spans="1:12">
      <c r="A19" s="72">
        <v>17</v>
      </c>
      <c r="B19" s="86" t="s">
        <v>108</v>
      </c>
      <c r="C19" s="79">
        <v>15026</v>
      </c>
      <c r="D19" s="79">
        <v>14184</v>
      </c>
      <c r="E19" s="79">
        <v>14201</v>
      </c>
      <c r="F19" s="79"/>
      <c r="G19" s="79"/>
      <c r="H19" s="79"/>
      <c r="I19" s="87">
        <f t="shared" si="0"/>
        <v>-5.4904831625183018E-2</v>
      </c>
      <c r="J19" s="80">
        <f t="shared" si="1"/>
        <v>-825</v>
      </c>
      <c r="K19" s="80">
        <f t="shared" si="2"/>
        <v>17</v>
      </c>
      <c r="L19" s="80">
        <f t="shared" si="3"/>
        <v>0</v>
      </c>
    </row>
    <row r="20" spans="1:12">
      <c r="A20" s="72">
        <v>18</v>
      </c>
      <c r="B20" s="86" t="s">
        <v>109</v>
      </c>
      <c r="C20" s="79">
        <v>3172</v>
      </c>
      <c r="D20" s="79">
        <v>3031</v>
      </c>
      <c r="E20" s="79">
        <v>3005</v>
      </c>
      <c r="F20" s="79"/>
      <c r="G20" s="79"/>
      <c r="H20" s="79"/>
      <c r="I20" s="87">
        <f t="shared" si="0"/>
        <v>-5.2648171500630517E-2</v>
      </c>
      <c r="J20" s="80">
        <f t="shared" si="1"/>
        <v>-167</v>
      </c>
      <c r="K20" s="80">
        <f t="shared" si="2"/>
        <v>-26</v>
      </c>
      <c r="L20" s="80">
        <f t="shared" si="3"/>
        <v>0</v>
      </c>
    </row>
    <row r="21" spans="1:12">
      <c r="A21" s="72">
        <v>19</v>
      </c>
      <c r="B21" s="86" t="s">
        <v>110</v>
      </c>
      <c r="C21" s="79">
        <v>8951</v>
      </c>
      <c r="D21" s="79">
        <v>8484</v>
      </c>
      <c r="E21" s="79">
        <v>8332</v>
      </c>
      <c r="F21" s="79"/>
      <c r="G21" s="79"/>
      <c r="H21" s="79"/>
      <c r="I21" s="87">
        <f t="shared" si="0"/>
        <v>-6.9154284437493024E-2</v>
      </c>
      <c r="J21" s="80">
        <f t="shared" si="1"/>
        <v>-619</v>
      </c>
      <c r="K21" s="80">
        <f t="shared" si="2"/>
        <v>-152</v>
      </c>
      <c r="L21" s="80">
        <f t="shared" si="3"/>
        <v>0</v>
      </c>
    </row>
    <row r="22" spans="1:12">
      <c r="A22" s="72">
        <v>20</v>
      </c>
      <c r="B22" s="86" t="s">
        <v>111</v>
      </c>
      <c r="C22" s="79">
        <v>25900</v>
      </c>
      <c r="D22" s="79">
        <v>25298</v>
      </c>
      <c r="E22" s="79">
        <v>25099</v>
      </c>
      <c r="F22" s="79"/>
      <c r="G22" s="79"/>
      <c r="H22" s="79"/>
      <c r="I22" s="87">
        <f t="shared" si="0"/>
        <v>-3.0926640926640925E-2</v>
      </c>
      <c r="J22" s="80">
        <f t="shared" si="1"/>
        <v>-801</v>
      </c>
      <c r="K22" s="80">
        <f t="shared" si="2"/>
        <v>-199</v>
      </c>
      <c r="L22" s="80">
        <f t="shared" si="3"/>
        <v>0</v>
      </c>
    </row>
    <row r="23" spans="1:12">
      <c r="A23" s="72">
        <v>21</v>
      </c>
      <c r="B23" s="86" t="s">
        <v>112</v>
      </c>
      <c r="C23" s="79">
        <v>16139</v>
      </c>
      <c r="D23" s="79">
        <v>16394</v>
      </c>
      <c r="E23" s="79">
        <v>16392</v>
      </c>
      <c r="F23" s="79"/>
      <c r="G23" s="79"/>
      <c r="H23" s="79"/>
      <c r="I23" s="87">
        <f t="shared" si="0"/>
        <v>1.5676312039159798E-2</v>
      </c>
      <c r="J23" s="80">
        <f t="shared" si="1"/>
        <v>253</v>
      </c>
      <c r="K23" s="80">
        <f t="shared" si="2"/>
        <v>-2</v>
      </c>
      <c r="L23" s="80">
        <f t="shared" si="3"/>
        <v>0</v>
      </c>
    </row>
    <row r="24" spans="1:12">
      <c r="A24" s="72">
        <v>22</v>
      </c>
      <c r="B24" s="86" t="s">
        <v>113</v>
      </c>
      <c r="C24" s="79">
        <v>9881</v>
      </c>
      <c r="D24" s="79">
        <v>9550</v>
      </c>
      <c r="E24" s="79">
        <v>9472</v>
      </c>
      <c r="F24" s="79"/>
      <c r="G24" s="79"/>
      <c r="H24" s="79"/>
      <c r="I24" s="87">
        <f t="shared" si="0"/>
        <v>-4.1392571602064568E-2</v>
      </c>
      <c r="J24" s="80">
        <f t="shared" si="1"/>
        <v>-409</v>
      </c>
      <c r="K24" s="80">
        <f t="shared" si="2"/>
        <v>-78</v>
      </c>
      <c r="L24" s="80">
        <f t="shared" si="3"/>
        <v>0</v>
      </c>
    </row>
    <row r="25" spans="1:12">
      <c r="A25" s="72">
        <v>23</v>
      </c>
      <c r="B25" s="86" t="s">
        <v>114</v>
      </c>
      <c r="C25" s="79">
        <v>8245</v>
      </c>
      <c r="D25" s="79">
        <v>8104</v>
      </c>
      <c r="E25" s="79">
        <v>8033</v>
      </c>
      <c r="F25" s="79"/>
      <c r="G25" s="79"/>
      <c r="H25" s="79"/>
      <c r="I25" s="87">
        <f t="shared" si="0"/>
        <v>-2.5712553062462097E-2</v>
      </c>
      <c r="J25" s="80">
        <f t="shared" si="1"/>
        <v>-212</v>
      </c>
      <c r="K25" s="80">
        <f t="shared" si="2"/>
        <v>-71</v>
      </c>
      <c r="L25" s="80">
        <f t="shared" si="3"/>
        <v>0</v>
      </c>
    </row>
    <row r="26" spans="1:12">
      <c r="A26" s="72">
        <v>24</v>
      </c>
      <c r="B26" s="86" t="s">
        <v>115</v>
      </c>
      <c r="C26" s="79">
        <v>4149</v>
      </c>
      <c r="D26" s="79">
        <v>3799</v>
      </c>
      <c r="E26" s="79">
        <v>3777</v>
      </c>
      <c r="F26" s="79"/>
      <c r="G26" s="79"/>
      <c r="H26" s="79"/>
      <c r="I26" s="87">
        <f t="shared" si="0"/>
        <v>-8.9660159074475776E-2</v>
      </c>
      <c r="J26" s="80">
        <f t="shared" si="1"/>
        <v>-372</v>
      </c>
      <c r="K26" s="80">
        <f t="shared" si="2"/>
        <v>-22</v>
      </c>
      <c r="L26" s="80">
        <f t="shared" si="3"/>
        <v>0</v>
      </c>
    </row>
    <row r="27" spans="1:12">
      <c r="A27" s="72">
        <v>25</v>
      </c>
      <c r="B27" s="86" t="s">
        <v>116</v>
      </c>
      <c r="C27" s="79">
        <v>10582</v>
      </c>
      <c r="D27" s="79">
        <v>10190</v>
      </c>
      <c r="E27" s="79">
        <v>10095</v>
      </c>
      <c r="F27" s="79"/>
      <c r="G27" s="79"/>
      <c r="H27" s="79"/>
      <c r="I27" s="87">
        <f t="shared" si="0"/>
        <v>-4.6021546021546018E-2</v>
      </c>
      <c r="J27" s="80">
        <f t="shared" si="1"/>
        <v>-487</v>
      </c>
      <c r="K27" s="80">
        <f t="shared" si="2"/>
        <v>-95</v>
      </c>
      <c r="L27" s="80">
        <f t="shared" si="3"/>
        <v>0</v>
      </c>
    </row>
    <row r="28" spans="1:12">
      <c r="A28" s="72">
        <v>26</v>
      </c>
      <c r="B28" s="86" t="s">
        <v>117</v>
      </c>
      <c r="C28" s="79">
        <v>20674</v>
      </c>
      <c r="D28" s="79">
        <v>20211</v>
      </c>
      <c r="E28" s="79">
        <v>19948</v>
      </c>
      <c r="F28" s="79"/>
      <c r="G28" s="79"/>
      <c r="H28" s="79"/>
      <c r="I28" s="87">
        <f t="shared" si="0"/>
        <v>-3.5116571539131274E-2</v>
      </c>
      <c r="J28" s="80">
        <f t="shared" si="1"/>
        <v>-726</v>
      </c>
      <c r="K28" s="80">
        <f t="shared" si="2"/>
        <v>-263</v>
      </c>
      <c r="L28" s="80">
        <f t="shared" si="3"/>
        <v>0</v>
      </c>
    </row>
    <row r="29" spans="1:12">
      <c r="A29" s="72">
        <v>27</v>
      </c>
      <c r="B29" s="86" t="s">
        <v>118</v>
      </c>
      <c r="C29" s="79">
        <v>34070</v>
      </c>
      <c r="D29" s="79">
        <v>33025</v>
      </c>
      <c r="E29" s="79">
        <v>32770</v>
      </c>
      <c r="F29" s="79"/>
      <c r="G29" s="79"/>
      <c r="H29" s="79"/>
      <c r="I29" s="87">
        <f t="shared" si="0"/>
        <v>-3.8156736131493986E-2</v>
      </c>
      <c r="J29" s="80">
        <f t="shared" si="1"/>
        <v>-1300</v>
      </c>
      <c r="K29" s="80">
        <f t="shared" si="2"/>
        <v>-255</v>
      </c>
      <c r="L29" s="80">
        <f t="shared" si="3"/>
        <v>0</v>
      </c>
    </row>
    <row r="30" spans="1:12">
      <c r="A30" s="72">
        <v>28</v>
      </c>
      <c r="B30" s="86" t="s">
        <v>119</v>
      </c>
      <c r="C30" s="79">
        <v>9154</v>
      </c>
      <c r="D30" s="79">
        <v>8942</v>
      </c>
      <c r="E30" s="79">
        <v>8859</v>
      </c>
      <c r="F30" s="79"/>
      <c r="G30" s="79"/>
      <c r="H30" s="79"/>
      <c r="I30" s="87">
        <f t="shared" si="0"/>
        <v>-3.2226349136989296E-2</v>
      </c>
      <c r="J30" s="80">
        <f t="shared" si="1"/>
        <v>-295</v>
      </c>
      <c r="K30" s="80">
        <f t="shared" si="2"/>
        <v>-83</v>
      </c>
      <c r="L30" s="80">
        <f t="shared" si="3"/>
        <v>0</v>
      </c>
    </row>
    <row r="31" spans="1:12">
      <c r="A31" s="72">
        <v>29</v>
      </c>
      <c r="B31" s="86" t="s">
        <v>120</v>
      </c>
      <c r="C31" s="79">
        <v>2457</v>
      </c>
      <c r="D31" s="79">
        <v>2255</v>
      </c>
      <c r="E31" s="79">
        <v>2260</v>
      </c>
      <c r="F31" s="79"/>
      <c r="G31" s="79"/>
      <c r="H31" s="79"/>
      <c r="I31" s="87">
        <f t="shared" si="0"/>
        <v>-8.0179080179080181E-2</v>
      </c>
      <c r="J31" s="80">
        <f t="shared" si="1"/>
        <v>-197</v>
      </c>
      <c r="K31" s="80">
        <f t="shared" si="2"/>
        <v>5</v>
      </c>
      <c r="L31" s="80">
        <f t="shared" si="3"/>
        <v>0</v>
      </c>
    </row>
    <row r="32" spans="1:12">
      <c r="A32" s="72">
        <v>30</v>
      </c>
      <c r="B32" s="86" t="s">
        <v>121</v>
      </c>
      <c r="C32" s="79">
        <v>1515</v>
      </c>
      <c r="D32" s="79">
        <v>1399</v>
      </c>
      <c r="E32" s="79">
        <v>1391</v>
      </c>
      <c r="F32" s="79"/>
      <c r="G32" s="79"/>
      <c r="H32" s="79"/>
      <c r="I32" s="87">
        <f t="shared" si="0"/>
        <v>-8.1848184818481842E-2</v>
      </c>
      <c r="J32" s="80">
        <f t="shared" si="1"/>
        <v>-124</v>
      </c>
      <c r="K32" s="80">
        <f t="shared" si="2"/>
        <v>-8</v>
      </c>
      <c r="L32" s="80">
        <f t="shared" si="3"/>
        <v>0</v>
      </c>
    </row>
    <row r="33" spans="1:12">
      <c r="A33" s="72">
        <v>31</v>
      </c>
      <c r="B33" s="86" t="s">
        <v>122</v>
      </c>
      <c r="C33" s="79">
        <v>23709</v>
      </c>
      <c r="D33" s="79">
        <v>23348</v>
      </c>
      <c r="E33" s="79">
        <v>23285</v>
      </c>
      <c r="F33" s="79"/>
      <c r="G33" s="79"/>
      <c r="H33" s="79"/>
      <c r="I33" s="87">
        <f t="shared" si="0"/>
        <v>-1.7883504154540469E-2</v>
      </c>
      <c r="J33" s="80">
        <f t="shared" si="1"/>
        <v>-424</v>
      </c>
      <c r="K33" s="80">
        <f t="shared" si="2"/>
        <v>-63</v>
      </c>
      <c r="L33" s="80">
        <f t="shared" si="3"/>
        <v>0</v>
      </c>
    </row>
    <row r="34" spans="1:12">
      <c r="A34" s="72">
        <v>32</v>
      </c>
      <c r="B34" s="86" t="s">
        <v>123</v>
      </c>
      <c r="C34" s="79">
        <v>9401</v>
      </c>
      <c r="D34" s="79">
        <v>9026</v>
      </c>
      <c r="E34" s="79">
        <v>8966</v>
      </c>
      <c r="F34" s="79"/>
      <c r="G34" s="79"/>
      <c r="H34" s="79"/>
      <c r="I34" s="87">
        <f t="shared" si="0"/>
        <v>-4.6271673226252523E-2</v>
      </c>
      <c r="J34" s="80">
        <f t="shared" si="1"/>
        <v>-435</v>
      </c>
      <c r="K34" s="80">
        <f t="shared" si="2"/>
        <v>-60</v>
      </c>
      <c r="L34" s="80">
        <f t="shared" si="3"/>
        <v>0</v>
      </c>
    </row>
    <row r="35" spans="1:12">
      <c r="A35" s="72">
        <v>33</v>
      </c>
      <c r="B35" s="86" t="s">
        <v>124</v>
      </c>
      <c r="C35" s="79">
        <v>38633</v>
      </c>
      <c r="D35" s="79">
        <v>37377</v>
      </c>
      <c r="E35" s="79">
        <v>37199</v>
      </c>
      <c r="F35" s="79"/>
      <c r="G35" s="79"/>
      <c r="H35" s="79"/>
      <c r="I35" s="87">
        <f t="shared" si="0"/>
        <v>-3.711852561281806E-2</v>
      </c>
      <c r="J35" s="80">
        <f t="shared" si="1"/>
        <v>-1434</v>
      </c>
      <c r="K35" s="80">
        <f t="shared" si="2"/>
        <v>-178</v>
      </c>
      <c r="L35" s="80">
        <f t="shared" si="3"/>
        <v>0</v>
      </c>
    </row>
    <row r="36" spans="1:12">
      <c r="A36" s="72">
        <v>34</v>
      </c>
      <c r="B36" s="86" t="s">
        <v>125</v>
      </c>
      <c r="C36" s="79">
        <v>519038</v>
      </c>
      <c r="D36" s="79">
        <v>522605</v>
      </c>
      <c r="E36" s="79">
        <v>519607</v>
      </c>
      <c r="F36" s="79"/>
      <c r="G36" s="79"/>
      <c r="H36" s="79"/>
      <c r="I36" s="87">
        <f t="shared" si="0"/>
        <v>1.0962588480997537E-3</v>
      </c>
      <c r="J36" s="80">
        <f t="shared" si="1"/>
        <v>569</v>
      </c>
      <c r="K36" s="80">
        <f t="shared" si="2"/>
        <v>-2998</v>
      </c>
      <c r="L36" s="80">
        <f t="shared" si="3"/>
        <v>0</v>
      </c>
    </row>
    <row r="37" spans="1:12">
      <c r="A37" s="72">
        <v>35</v>
      </c>
      <c r="B37" s="86" t="s">
        <v>126</v>
      </c>
      <c r="C37" s="79">
        <v>129610</v>
      </c>
      <c r="D37" s="79">
        <v>129230</v>
      </c>
      <c r="E37" s="79">
        <v>128214</v>
      </c>
      <c r="F37" s="79"/>
      <c r="G37" s="79"/>
      <c r="H37" s="79"/>
      <c r="I37" s="87">
        <f t="shared" si="0"/>
        <v>-1.0770773860041664E-2</v>
      </c>
      <c r="J37" s="80">
        <f t="shared" si="1"/>
        <v>-1396</v>
      </c>
      <c r="K37" s="80">
        <f t="shared" si="2"/>
        <v>-1016</v>
      </c>
      <c r="L37" s="80">
        <f t="shared" si="3"/>
        <v>0</v>
      </c>
    </row>
    <row r="38" spans="1:12">
      <c r="A38" s="72">
        <v>36</v>
      </c>
      <c r="B38" s="86" t="s">
        <v>127</v>
      </c>
      <c r="C38" s="79">
        <v>3109</v>
      </c>
      <c r="D38" s="79">
        <v>2961</v>
      </c>
      <c r="E38" s="79">
        <v>2960</v>
      </c>
      <c r="F38" s="79"/>
      <c r="G38" s="79"/>
      <c r="H38" s="79"/>
      <c r="I38" s="87">
        <f t="shared" si="0"/>
        <v>-4.7925377935027338E-2</v>
      </c>
      <c r="J38" s="80">
        <f t="shared" si="1"/>
        <v>-149</v>
      </c>
      <c r="K38" s="80">
        <f t="shared" si="2"/>
        <v>-1</v>
      </c>
      <c r="L38" s="80">
        <f t="shared" si="3"/>
        <v>0</v>
      </c>
    </row>
    <row r="39" spans="1:12">
      <c r="A39" s="72">
        <v>37</v>
      </c>
      <c r="B39" s="86" t="s">
        <v>128</v>
      </c>
      <c r="C39" s="79">
        <v>7882</v>
      </c>
      <c r="D39" s="79">
        <v>7638</v>
      </c>
      <c r="E39" s="79">
        <v>7514</v>
      </c>
      <c r="F39" s="79"/>
      <c r="G39" s="79"/>
      <c r="H39" s="79"/>
      <c r="I39" s="87">
        <f t="shared" si="0"/>
        <v>-4.6688657701091096E-2</v>
      </c>
      <c r="J39" s="80">
        <f t="shared" si="1"/>
        <v>-368</v>
      </c>
      <c r="K39" s="80">
        <f t="shared" si="2"/>
        <v>-124</v>
      </c>
      <c r="L39" s="80">
        <f t="shared" si="3"/>
        <v>0</v>
      </c>
    </row>
    <row r="40" spans="1:12">
      <c r="A40" s="72">
        <v>38</v>
      </c>
      <c r="B40" s="86" t="s">
        <v>129</v>
      </c>
      <c r="C40" s="79">
        <v>31615</v>
      </c>
      <c r="D40" s="79">
        <v>31249</v>
      </c>
      <c r="E40" s="79">
        <v>31133</v>
      </c>
      <c r="F40" s="79"/>
      <c r="G40" s="79"/>
      <c r="H40" s="79"/>
      <c r="I40" s="87">
        <f t="shared" si="0"/>
        <v>-1.5245927566028784E-2</v>
      </c>
      <c r="J40" s="80">
        <f t="shared" si="1"/>
        <v>-482</v>
      </c>
      <c r="K40" s="80">
        <f t="shared" si="2"/>
        <v>-116</v>
      </c>
      <c r="L40" s="80">
        <f t="shared" si="3"/>
        <v>0</v>
      </c>
    </row>
    <row r="41" spans="1:12">
      <c r="A41" s="72">
        <v>39</v>
      </c>
      <c r="B41" s="86" t="s">
        <v>130</v>
      </c>
      <c r="C41" s="79">
        <v>8588</v>
      </c>
      <c r="D41" s="79">
        <v>8085</v>
      </c>
      <c r="E41" s="79">
        <v>7988</v>
      </c>
      <c r="F41" s="79"/>
      <c r="G41" s="79"/>
      <c r="H41" s="79"/>
      <c r="I41" s="87">
        <f t="shared" si="0"/>
        <v>-6.9864927806241262E-2</v>
      </c>
      <c r="J41" s="80">
        <f t="shared" si="1"/>
        <v>-600</v>
      </c>
      <c r="K41" s="80">
        <f t="shared" si="2"/>
        <v>-97</v>
      </c>
      <c r="L41" s="80">
        <f t="shared" si="3"/>
        <v>0</v>
      </c>
    </row>
    <row r="42" spans="1:12">
      <c r="A42" s="72">
        <v>40</v>
      </c>
      <c r="B42" s="86" t="s">
        <v>131</v>
      </c>
      <c r="C42" s="79">
        <v>3989</v>
      </c>
      <c r="D42" s="79">
        <v>3794</v>
      </c>
      <c r="E42" s="79">
        <v>3795</v>
      </c>
      <c r="F42" s="79"/>
      <c r="G42" s="79"/>
      <c r="H42" s="79"/>
      <c r="I42" s="87">
        <f t="shared" si="0"/>
        <v>-4.8633742792679867E-2</v>
      </c>
      <c r="J42" s="80">
        <f t="shared" si="1"/>
        <v>-194</v>
      </c>
      <c r="K42" s="80">
        <f t="shared" si="2"/>
        <v>1</v>
      </c>
      <c r="L42" s="80">
        <f t="shared" si="3"/>
        <v>0</v>
      </c>
    </row>
    <row r="43" spans="1:12">
      <c r="A43" s="72">
        <v>41</v>
      </c>
      <c r="B43" s="86" t="s">
        <v>132</v>
      </c>
      <c r="C43" s="79">
        <v>47108</v>
      </c>
      <c r="D43" s="79">
        <v>45369</v>
      </c>
      <c r="E43" s="79">
        <v>44974</v>
      </c>
      <c r="F43" s="79"/>
      <c r="G43" s="79"/>
      <c r="H43" s="79"/>
      <c r="I43" s="87">
        <f t="shared" si="0"/>
        <v>-4.5300161331408677E-2</v>
      </c>
      <c r="J43" s="80">
        <f t="shared" si="1"/>
        <v>-2134</v>
      </c>
      <c r="K43" s="80">
        <f t="shared" si="2"/>
        <v>-395</v>
      </c>
      <c r="L43" s="80">
        <f t="shared" si="3"/>
        <v>0</v>
      </c>
    </row>
    <row r="44" spans="1:12">
      <c r="A44" s="72">
        <v>42</v>
      </c>
      <c r="B44" s="86" t="s">
        <v>133</v>
      </c>
      <c r="C44" s="79">
        <v>46595</v>
      </c>
      <c r="D44" s="79">
        <v>44893</v>
      </c>
      <c r="E44" s="79">
        <v>44695</v>
      </c>
      <c r="F44" s="79"/>
      <c r="G44" s="79"/>
      <c r="H44" s="79"/>
      <c r="I44" s="87">
        <f t="shared" si="0"/>
        <v>-4.077690739349716E-2</v>
      </c>
      <c r="J44" s="80">
        <f t="shared" si="1"/>
        <v>-1900</v>
      </c>
      <c r="K44" s="80">
        <f t="shared" si="2"/>
        <v>-198</v>
      </c>
      <c r="L44" s="80">
        <f t="shared" si="3"/>
        <v>0</v>
      </c>
    </row>
    <row r="45" spans="1:12">
      <c r="A45" s="72">
        <v>43</v>
      </c>
      <c r="B45" s="86" t="s">
        <v>134</v>
      </c>
      <c r="C45" s="79">
        <v>10841</v>
      </c>
      <c r="D45" s="79">
        <v>10376</v>
      </c>
      <c r="E45" s="79">
        <v>10252</v>
      </c>
      <c r="F45" s="79"/>
      <c r="G45" s="79"/>
      <c r="H45" s="79"/>
      <c r="I45" s="87">
        <f t="shared" si="0"/>
        <v>-5.4330781293238629E-2</v>
      </c>
      <c r="J45" s="80">
        <f t="shared" si="1"/>
        <v>-589</v>
      </c>
      <c r="K45" s="80">
        <f t="shared" si="2"/>
        <v>-124</v>
      </c>
      <c r="L45" s="80">
        <f t="shared" si="3"/>
        <v>0</v>
      </c>
    </row>
    <row r="46" spans="1:12">
      <c r="A46" s="72">
        <v>44</v>
      </c>
      <c r="B46" s="86" t="s">
        <v>135</v>
      </c>
      <c r="C46" s="79">
        <v>12428</v>
      </c>
      <c r="D46" s="79">
        <v>12472</v>
      </c>
      <c r="E46" s="79">
        <v>12386</v>
      </c>
      <c r="F46" s="79"/>
      <c r="G46" s="79"/>
      <c r="H46" s="79"/>
      <c r="I46" s="87">
        <f t="shared" si="0"/>
        <v>-3.3794657225619568E-3</v>
      </c>
      <c r="J46" s="80">
        <f t="shared" si="1"/>
        <v>-42</v>
      </c>
      <c r="K46" s="80">
        <f t="shared" si="2"/>
        <v>-86</v>
      </c>
      <c r="L46" s="80">
        <f t="shared" si="3"/>
        <v>0</v>
      </c>
    </row>
    <row r="47" spans="1:12">
      <c r="A47" s="72">
        <v>45</v>
      </c>
      <c r="B47" s="86" t="s">
        <v>136</v>
      </c>
      <c r="C47" s="79">
        <v>28774</v>
      </c>
      <c r="D47" s="79">
        <v>27227</v>
      </c>
      <c r="E47" s="79">
        <v>26969</v>
      </c>
      <c r="F47" s="79"/>
      <c r="G47" s="79"/>
      <c r="H47" s="79"/>
      <c r="I47" s="87">
        <f t="shared" si="0"/>
        <v>-6.2730242580107037E-2</v>
      </c>
      <c r="J47" s="80">
        <f t="shared" si="1"/>
        <v>-1805</v>
      </c>
      <c r="K47" s="80">
        <f t="shared" si="2"/>
        <v>-258</v>
      </c>
      <c r="L47" s="80">
        <f t="shared" si="3"/>
        <v>0</v>
      </c>
    </row>
    <row r="48" spans="1:12">
      <c r="A48" s="72">
        <v>46</v>
      </c>
      <c r="B48" s="86" t="s">
        <v>137</v>
      </c>
      <c r="C48" s="79">
        <v>16294</v>
      </c>
      <c r="D48" s="79">
        <v>15799</v>
      </c>
      <c r="E48" s="79">
        <v>15701</v>
      </c>
      <c r="F48" s="79"/>
      <c r="G48" s="79"/>
      <c r="H48" s="79"/>
      <c r="I48" s="87">
        <f t="shared" si="0"/>
        <v>-3.6393764575917517E-2</v>
      </c>
      <c r="J48" s="80">
        <f t="shared" si="1"/>
        <v>-593</v>
      </c>
      <c r="K48" s="80">
        <f t="shared" si="2"/>
        <v>-98</v>
      </c>
      <c r="L48" s="80">
        <f t="shared" si="3"/>
        <v>0</v>
      </c>
    </row>
    <row r="49" spans="1:12">
      <c r="A49" s="72">
        <v>47</v>
      </c>
      <c r="B49" s="86" t="s">
        <v>138</v>
      </c>
      <c r="C49" s="79">
        <v>6207</v>
      </c>
      <c r="D49" s="79">
        <v>6368</v>
      </c>
      <c r="E49" s="79">
        <v>6356</v>
      </c>
      <c r="F49" s="79"/>
      <c r="G49" s="79"/>
      <c r="H49" s="79"/>
      <c r="I49" s="87">
        <f t="shared" si="0"/>
        <v>2.400515546963106E-2</v>
      </c>
      <c r="J49" s="80">
        <f t="shared" si="1"/>
        <v>149</v>
      </c>
      <c r="K49" s="80">
        <f t="shared" si="2"/>
        <v>-12</v>
      </c>
      <c r="L49" s="80">
        <f t="shared" si="3"/>
        <v>0</v>
      </c>
    </row>
    <row r="50" spans="1:12">
      <c r="A50" s="72">
        <v>48</v>
      </c>
      <c r="B50" s="86" t="s">
        <v>139</v>
      </c>
      <c r="C50" s="79">
        <v>37758</v>
      </c>
      <c r="D50" s="79">
        <v>37389</v>
      </c>
      <c r="E50" s="79">
        <v>37966</v>
      </c>
      <c r="F50" s="79"/>
      <c r="G50" s="79"/>
      <c r="H50" s="79"/>
      <c r="I50" s="87">
        <f t="shared" si="0"/>
        <v>5.5087663541501138E-3</v>
      </c>
      <c r="J50" s="80">
        <f t="shared" si="1"/>
        <v>208</v>
      </c>
      <c r="K50" s="80">
        <f t="shared" si="2"/>
        <v>577</v>
      </c>
      <c r="L50" s="80">
        <f t="shared" si="3"/>
        <v>0</v>
      </c>
    </row>
    <row r="51" spans="1:12">
      <c r="A51" s="72">
        <v>49</v>
      </c>
      <c r="B51" s="86" t="s">
        <v>140</v>
      </c>
      <c r="C51" s="79">
        <v>2455</v>
      </c>
      <c r="D51" s="79">
        <v>2362</v>
      </c>
      <c r="E51" s="79">
        <v>2356</v>
      </c>
      <c r="F51" s="79"/>
      <c r="G51" s="79"/>
      <c r="H51" s="79"/>
      <c r="I51" s="87">
        <f t="shared" si="0"/>
        <v>-4.0325865580448067E-2</v>
      </c>
      <c r="J51" s="80">
        <f t="shared" si="1"/>
        <v>-99</v>
      </c>
      <c r="K51" s="80">
        <f t="shared" si="2"/>
        <v>-6</v>
      </c>
      <c r="L51" s="80">
        <f t="shared" si="3"/>
        <v>0</v>
      </c>
    </row>
    <row r="52" spans="1:12">
      <c r="A52" s="72">
        <v>50</v>
      </c>
      <c r="B52" s="86" t="s">
        <v>141</v>
      </c>
      <c r="C52" s="79">
        <v>6462</v>
      </c>
      <c r="D52" s="79">
        <v>6774</v>
      </c>
      <c r="E52" s="79">
        <v>6745</v>
      </c>
      <c r="F52" s="79"/>
      <c r="G52" s="79"/>
      <c r="H52" s="79"/>
      <c r="I52" s="87">
        <f t="shared" si="0"/>
        <v>4.3794490869699783E-2</v>
      </c>
      <c r="J52" s="80">
        <f t="shared" si="1"/>
        <v>283</v>
      </c>
      <c r="K52" s="80">
        <f t="shared" si="2"/>
        <v>-29</v>
      </c>
      <c r="L52" s="80">
        <f t="shared" si="3"/>
        <v>0</v>
      </c>
    </row>
    <row r="53" spans="1:12">
      <c r="A53" s="72">
        <v>51</v>
      </c>
      <c r="B53" s="86" t="s">
        <v>142</v>
      </c>
      <c r="C53" s="79">
        <v>6289</v>
      </c>
      <c r="D53" s="79">
        <v>6058</v>
      </c>
      <c r="E53" s="79">
        <v>5983</v>
      </c>
      <c r="F53" s="79"/>
      <c r="G53" s="79"/>
      <c r="H53" s="79"/>
      <c r="I53" s="87">
        <f t="shared" si="0"/>
        <v>-4.865638416282398E-2</v>
      </c>
      <c r="J53" s="80">
        <f t="shared" si="1"/>
        <v>-306</v>
      </c>
      <c r="K53" s="80">
        <f t="shared" si="2"/>
        <v>-75</v>
      </c>
      <c r="L53" s="80">
        <f t="shared" si="3"/>
        <v>0</v>
      </c>
    </row>
    <row r="54" spans="1:12">
      <c r="A54" s="72">
        <v>52</v>
      </c>
      <c r="B54" s="86" t="s">
        <v>143</v>
      </c>
      <c r="C54" s="79">
        <v>13436</v>
      </c>
      <c r="D54" s="79">
        <v>13239</v>
      </c>
      <c r="E54" s="79">
        <v>13147</v>
      </c>
      <c r="F54" s="79"/>
      <c r="G54" s="79"/>
      <c r="H54" s="79"/>
      <c r="I54" s="87">
        <f t="shared" si="0"/>
        <v>-2.150937779100923E-2</v>
      </c>
      <c r="J54" s="80">
        <f t="shared" si="1"/>
        <v>-289</v>
      </c>
      <c r="K54" s="80">
        <f t="shared" si="2"/>
        <v>-92</v>
      </c>
      <c r="L54" s="80">
        <f t="shared" si="3"/>
        <v>0</v>
      </c>
    </row>
    <row r="55" spans="1:12">
      <c r="A55" s="72">
        <v>53</v>
      </c>
      <c r="B55" s="86" t="s">
        <v>144</v>
      </c>
      <c r="C55" s="79">
        <v>7283</v>
      </c>
      <c r="D55" s="79">
        <v>7467</v>
      </c>
      <c r="E55" s="79">
        <v>7388</v>
      </c>
      <c r="F55" s="79"/>
      <c r="G55" s="79"/>
      <c r="H55" s="79"/>
      <c r="I55" s="87">
        <f t="shared" si="0"/>
        <v>1.4417135795688591E-2</v>
      </c>
      <c r="J55" s="80">
        <f t="shared" si="1"/>
        <v>105</v>
      </c>
      <c r="K55" s="80">
        <f t="shared" si="2"/>
        <v>-79</v>
      </c>
      <c r="L55" s="80">
        <f t="shared" si="3"/>
        <v>0</v>
      </c>
    </row>
    <row r="56" spans="1:12">
      <c r="A56" s="72">
        <v>54</v>
      </c>
      <c r="B56" s="86" t="s">
        <v>145</v>
      </c>
      <c r="C56" s="79">
        <v>23160</v>
      </c>
      <c r="D56" s="79">
        <v>21923</v>
      </c>
      <c r="E56" s="79">
        <v>21796</v>
      </c>
      <c r="F56" s="79"/>
      <c r="G56" s="79"/>
      <c r="H56" s="79"/>
      <c r="I56" s="87">
        <f t="shared" si="0"/>
        <v>-5.8894645941278065E-2</v>
      </c>
      <c r="J56" s="80">
        <f t="shared" si="1"/>
        <v>-1364</v>
      </c>
      <c r="K56" s="80">
        <f t="shared" si="2"/>
        <v>-127</v>
      </c>
      <c r="L56" s="80">
        <f t="shared" si="3"/>
        <v>0</v>
      </c>
    </row>
    <row r="57" spans="1:12">
      <c r="A57" s="72">
        <v>55</v>
      </c>
      <c r="B57" s="86" t="s">
        <v>146</v>
      </c>
      <c r="C57" s="79">
        <v>26141</v>
      </c>
      <c r="D57" s="79">
        <v>25628</v>
      </c>
      <c r="E57" s="79">
        <v>25395</v>
      </c>
      <c r="F57" s="79"/>
      <c r="G57" s="79"/>
      <c r="H57" s="79"/>
      <c r="I57" s="87">
        <f t="shared" si="0"/>
        <v>-2.8537546383076394E-2</v>
      </c>
      <c r="J57" s="80">
        <f t="shared" si="1"/>
        <v>-746</v>
      </c>
      <c r="K57" s="80">
        <f t="shared" si="2"/>
        <v>-233</v>
      </c>
      <c r="L57" s="80">
        <f t="shared" si="3"/>
        <v>0</v>
      </c>
    </row>
    <row r="58" spans="1:12">
      <c r="A58" s="72">
        <v>56</v>
      </c>
      <c r="B58" s="86" t="s">
        <v>147</v>
      </c>
      <c r="C58" s="79">
        <v>2392</v>
      </c>
      <c r="D58" s="79">
        <v>2391</v>
      </c>
      <c r="E58" s="79">
        <v>2393</v>
      </c>
      <c r="F58" s="79"/>
      <c r="G58" s="79"/>
      <c r="H58" s="79"/>
      <c r="I58" s="87">
        <f t="shared" si="0"/>
        <v>4.1806020066889631E-4</v>
      </c>
      <c r="J58" s="80">
        <f t="shared" si="1"/>
        <v>1</v>
      </c>
      <c r="K58" s="80">
        <f t="shared" si="2"/>
        <v>2</v>
      </c>
      <c r="L58" s="80">
        <f t="shared" si="3"/>
        <v>0</v>
      </c>
    </row>
    <row r="59" spans="1:12">
      <c r="A59" s="72">
        <v>57</v>
      </c>
      <c r="B59" s="86" t="s">
        <v>148</v>
      </c>
      <c r="C59" s="79">
        <v>4387</v>
      </c>
      <c r="D59" s="79">
        <v>4155</v>
      </c>
      <c r="E59" s="79">
        <v>4152</v>
      </c>
      <c r="F59" s="79"/>
      <c r="G59" s="79"/>
      <c r="H59" s="79"/>
      <c r="I59" s="87">
        <f t="shared" si="0"/>
        <v>-5.3567358103487575E-2</v>
      </c>
      <c r="J59" s="80">
        <f t="shared" si="1"/>
        <v>-235</v>
      </c>
      <c r="K59" s="80">
        <f t="shared" si="2"/>
        <v>-3</v>
      </c>
      <c r="L59" s="80">
        <f t="shared" si="3"/>
        <v>0</v>
      </c>
    </row>
    <row r="60" spans="1:12">
      <c r="A60" s="72">
        <v>58</v>
      </c>
      <c r="B60" s="86" t="s">
        <v>149</v>
      </c>
      <c r="C60" s="79">
        <v>10575</v>
      </c>
      <c r="D60" s="79">
        <v>9834</v>
      </c>
      <c r="E60" s="79">
        <v>9896</v>
      </c>
      <c r="F60" s="79"/>
      <c r="G60" s="79"/>
      <c r="H60" s="79"/>
      <c r="I60" s="87">
        <f t="shared" si="0"/>
        <v>-6.42080378250591E-2</v>
      </c>
      <c r="J60" s="80">
        <f t="shared" si="1"/>
        <v>-679</v>
      </c>
      <c r="K60" s="80">
        <f t="shared" si="2"/>
        <v>62</v>
      </c>
      <c r="L60" s="80">
        <f t="shared" si="3"/>
        <v>0</v>
      </c>
    </row>
    <row r="61" spans="1:12">
      <c r="A61" s="72">
        <v>59</v>
      </c>
      <c r="B61" s="86" t="s">
        <v>150</v>
      </c>
      <c r="C61" s="79">
        <v>25008</v>
      </c>
      <c r="D61" s="79">
        <v>23587</v>
      </c>
      <c r="E61" s="79">
        <v>23423</v>
      </c>
      <c r="F61" s="79"/>
      <c r="G61" s="79"/>
      <c r="H61" s="79"/>
      <c r="I61" s="87">
        <f t="shared" si="0"/>
        <v>-6.337971849008317E-2</v>
      </c>
      <c r="J61" s="80">
        <f t="shared" si="1"/>
        <v>-1585</v>
      </c>
      <c r="K61" s="80">
        <f t="shared" si="2"/>
        <v>-164</v>
      </c>
      <c r="L61" s="80">
        <f t="shared" si="3"/>
        <v>0</v>
      </c>
    </row>
    <row r="62" spans="1:12">
      <c r="A62" s="72">
        <v>60</v>
      </c>
      <c r="B62" s="86" t="s">
        <v>151</v>
      </c>
      <c r="C62" s="79">
        <v>9006</v>
      </c>
      <c r="D62" s="79">
        <v>8613</v>
      </c>
      <c r="E62" s="79">
        <v>8552</v>
      </c>
      <c r="F62" s="79"/>
      <c r="G62" s="79"/>
      <c r="H62" s="79"/>
      <c r="I62" s="87">
        <f t="shared" si="0"/>
        <v>-5.0410837219631355E-2</v>
      </c>
      <c r="J62" s="80">
        <f t="shared" si="1"/>
        <v>-454</v>
      </c>
      <c r="K62" s="80">
        <f t="shared" si="2"/>
        <v>-61</v>
      </c>
      <c r="L62" s="80">
        <f t="shared" si="3"/>
        <v>0</v>
      </c>
    </row>
    <row r="63" spans="1:12">
      <c r="A63" s="72">
        <v>61</v>
      </c>
      <c r="B63" s="86" t="s">
        <v>152</v>
      </c>
      <c r="C63" s="79">
        <v>18706</v>
      </c>
      <c r="D63" s="79">
        <v>19214</v>
      </c>
      <c r="E63" s="79">
        <v>19217</v>
      </c>
      <c r="F63" s="79"/>
      <c r="G63" s="79"/>
      <c r="H63" s="79"/>
      <c r="I63" s="87">
        <f t="shared" si="0"/>
        <v>2.7317438255105315E-2</v>
      </c>
      <c r="J63" s="80">
        <f t="shared" si="1"/>
        <v>511</v>
      </c>
      <c r="K63" s="80">
        <f t="shared" si="2"/>
        <v>3</v>
      </c>
      <c r="L63" s="80">
        <f t="shared" si="3"/>
        <v>0</v>
      </c>
    </row>
    <row r="64" spans="1:12">
      <c r="A64" s="72">
        <v>62</v>
      </c>
      <c r="B64" s="86" t="s">
        <v>153</v>
      </c>
      <c r="C64" s="79">
        <v>1325</v>
      </c>
      <c r="D64" s="79">
        <v>1302</v>
      </c>
      <c r="E64" s="79">
        <v>1313</v>
      </c>
      <c r="F64" s="79"/>
      <c r="G64" s="79"/>
      <c r="H64" s="79"/>
      <c r="I64" s="87">
        <f t="shared" si="0"/>
        <v>-9.0566037735849061E-3</v>
      </c>
      <c r="J64" s="80">
        <f t="shared" si="1"/>
        <v>-12</v>
      </c>
      <c r="K64" s="80">
        <f t="shared" si="2"/>
        <v>11</v>
      </c>
      <c r="L64" s="80">
        <f t="shared" si="3"/>
        <v>0</v>
      </c>
    </row>
    <row r="65" spans="1:12">
      <c r="A65" s="72">
        <v>63</v>
      </c>
      <c r="B65" s="86" t="s">
        <v>154</v>
      </c>
      <c r="C65" s="79">
        <v>13726</v>
      </c>
      <c r="D65" s="79">
        <v>13411</v>
      </c>
      <c r="E65" s="79">
        <v>13397</v>
      </c>
      <c r="F65" s="79"/>
      <c r="G65" s="79"/>
      <c r="H65" s="79"/>
      <c r="I65" s="87">
        <f t="shared" si="0"/>
        <v>-2.3969109718781873E-2</v>
      </c>
      <c r="J65" s="80">
        <f t="shared" si="1"/>
        <v>-329</v>
      </c>
      <c r="K65" s="80">
        <f t="shared" si="2"/>
        <v>-14</v>
      </c>
      <c r="L65" s="80">
        <f t="shared" si="3"/>
        <v>0</v>
      </c>
    </row>
    <row r="66" spans="1:12">
      <c r="A66" s="72">
        <v>64</v>
      </c>
      <c r="B66" s="86" t="s">
        <v>155</v>
      </c>
      <c r="C66" s="79">
        <v>8985</v>
      </c>
      <c r="D66" s="79">
        <v>8998</v>
      </c>
      <c r="E66" s="79">
        <v>8873</v>
      </c>
      <c r="F66" s="79"/>
      <c r="G66" s="79"/>
      <c r="H66" s="79"/>
      <c r="I66" s="87">
        <f t="shared" si="0"/>
        <v>-1.246521981079577E-2</v>
      </c>
      <c r="J66" s="80">
        <f t="shared" si="1"/>
        <v>-112</v>
      </c>
      <c r="K66" s="80">
        <f t="shared" si="2"/>
        <v>-125</v>
      </c>
      <c r="L66" s="80">
        <f t="shared" si="3"/>
        <v>0</v>
      </c>
    </row>
    <row r="67" spans="1:12">
      <c r="A67" s="72">
        <v>65</v>
      </c>
      <c r="B67" s="86" t="s">
        <v>156</v>
      </c>
      <c r="C67" s="79">
        <v>9223</v>
      </c>
      <c r="D67" s="79">
        <v>9083</v>
      </c>
      <c r="E67" s="79">
        <v>8991</v>
      </c>
      <c r="F67" s="79"/>
      <c r="G67" s="79"/>
      <c r="H67" s="79"/>
      <c r="I67" s="87">
        <f t="shared" si="0"/>
        <v>-2.5154505041743467E-2</v>
      </c>
      <c r="J67" s="80">
        <f t="shared" si="1"/>
        <v>-232</v>
      </c>
      <c r="K67" s="80">
        <f t="shared" si="2"/>
        <v>-92</v>
      </c>
      <c r="L67" s="80">
        <f t="shared" si="3"/>
        <v>0</v>
      </c>
    </row>
    <row r="68" spans="1:12">
      <c r="A68" s="72">
        <v>66</v>
      </c>
      <c r="B68" s="86" t="s">
        <v>157</v>
      </c>
      <c r="C68" s="79">
        <v>6146</v>
      </c>
      <c r="D68" s="79">
        <v>5801</v>
      </c>
      <c r="E68" s="79">
        <v>5870</v>
      </c>
      <c r="F68" s="79"/>
      <c r="G68" s="79"/>
      <c r="H68" s="79"/>
      <c r="I68" s="87">
        <f t="shared" ref="I68:I84" si="4">(E68-C68)/C68</f>
        <v>-4.4907256752359258E-2</v>
      </c>
      <c r="J68" s="80">
        <f t="shared" ref="J68:J84" si="5">E68-C68</f>
        <v>-276</v>
      </c>
      <c r="K68" s="80">
        <f t="shared" ref="K68:K84" si="6">E68-D68</f>
        <v>69</v>
      </c>
      <c r="L68" s="80">
        <f t="shared" ref="L68:L84" si="7">H68-G68</f>
        <v>0</v>
      </c>
    </row>
    <row r="69" spans="1:12">
      <c r="A69" s="72">
        <v>67</v>
      </c>
      <c r="B69" s="86" t="s">
        <v>158</v>
      </c>
      <c r="C69" s="79">
        <v>11406</v>
      </c>
      <c r="D69" s="79">
        <v>10961</v>
      </c>
      <c r="E69" s="79">
        <v>10911</v>
      </c>
      <c r="F69" s="79"/>
      <c r="G69" s="79"/>
      <c r="H69" s="79"/>
      <c r="I69" s="87">
        <f t="shared" si="4"/>
        <v>-4.3398211467648606E-2</v>
      </c>
      <c r="J69" s="80">
        <f t="shared" si="5"/>
        <v>-495</v>
      </c>
      <c r="K69" s="80">
        <f t="shared" si="6"/>
        <v>-50</v>
      </c>
      <c r="L69" s="80">
        <f t="shared" si="7"/>
        <v>0</v>
      </c>
    </row>
    <row r="70" spans="1:12">
      <c r="A70" s="72">
        <v>68</v>
      </c>
      <c r="B70" s="86" t="s">
        <v>159</v>
      </c>
      <c r="C70" s="79">
        <v>7582</v>
      </c>
      <c r="D70" s="79">
        <v>7282</v>
      </c>
      <c r="E70" s="79">
        <v>7247</v>
      </c>
      <c r="F70" s="79"/>
      <c r="G70" s="79"/>
      <c r="H70" s="79"/>
      <c r="I70" s="87">
        <f t="shared" si="4"/>
        <v>-4.4183592719599048E-2</v>
      </c>
      <c r="J70" s="80">
        <f t="shared" si="5"/>
        <v>-335</v>
      </c>
      <c r="K70" s="80">
        <f t="shared" si="6"/>
        <v>-35</v>
      </c>
      <c r="L70" s="80">
        <f t="shared" si="7"/>
        <v>0</v>
      </c>
    </row>
    <row r="71" spans="1:12">
      <c r="A71" s="72">
        <v>69</v>
      </c>
      <c r="B71" s="86" t="s">
        <v>160</v>
      </c>
      <c r="C71" s="79">
        <v>1271</v>
      </c>
      <c r="D71" s="79">
        <v>1193</v>
      </c>
      <c r="E71" s="79">
        <v>1206</v>
      </c>
      <c r="F71" s="79"/>
      <c r="G71" s="79"/>
      <c r="H71" s="79"/>
      <c r="I71" s="87">
        <f t="shared" si="4"/>
        <v>-5.114083398898505E-2</v>
      </c>
      <c r="J71" s="80">
        <f t="shared" si="5"/>
        <v>-65</v>
      </c>
      <c r="K71" s="80">
        <f t="shared" si="6"/>
        <v>13</v>
      </c>
      <c r="L71" s="80">
        <f t="shared" si="7"/>
        <v>0</v>
      </c>
    </row>
    <row r="72" spans="1:12">
      <c r="A72" s="72">
        <v>70</v>
      </c>
      <c r="B72" s="86" t="s">
        <v>161</v>
      </c>
      <c r="C72" s="79">
        <v>4721</v>
      </c>
      <c r="D72" s="79">
        <v>4507</v>
      </c>
      <c r="E72" s="79">
        <v>4536</v>
      </c>
      <c r="F72" s="79"/>
      <c r="G72" s="79"/>
      <c r="H72" s="79"/>
      <c r="I72" s="87">
        <f t="shared" si="4"/>
        <v>-3.9186613005719129E-2</v>
      </c>
      <c r="J72" s="80">
        <f t="shared" si="5"/>
        <v>-185</v>
      </c>
      <c r="K72" s="80">
        <f t="shared" si="6"/>
        <v>29</v>
      </c>
      <c r="L72" s="80">
        <f t="shared" si="7"/>
        <v>0</v>
      </c>
    </row>
    <row r="73" spans="1:12">
      <c r="A73" s="72">
        <v>71</v>
      </c>
      <c r="B73" s="86" t="s">
        <v>162</v>
      </c>
      <c r="C73" s="79">
        <v>4918</v>
      </c>
      <c r="D73" s="79">
        <v>4613</v>
      </c>
      <c r="E73" s="79">
        <v>4546</v>
      </c>
      <c r="F73" s="79"/>
      <c r="G73" s="79"/>
      <c r="H73" s="79"/>
      <c r="I73" s="87">
        <f t="shared" si="4"/>
        <v>-7.5640504270028469E-2</v>
      </c>
      <c r="J73" s="80">
        <f t="shared" si="5"/>
        <v>-372</v>
      </c>
      <c r="K73" s="80">
        <f t="shared" si="6"/>
        <v>-67</v>
      </c>
      <c r="L73" s="80">
        <f t="shared" si="7"/>
        <v>0</v>
      </c>
    </row>
    <row r="74" spans="1:12">
      <c r="A74" s="72">
        <v>72</v>
      </c>
      <c r="B74" s="86" t="s">
        <v>163</v>
      </c>
      <c r="C74" s="79">
        <v>4457</v>
      </c>
      <c r="D74" s="79">
        <v>4777</v>
      </c>
      <c r="E74" s="79">
        <v>4798</v>
      </c>
      <c r="F74" s="79"/>
      <c r="G74" s="79"/>
      <c r="H74" s="79"/>
      <c r="I74" s="87">
        <f t="shared" si="4"/>
        <v>7.6508862463540495E-2</v>
      </c>
      <c r="J74" s="80">
        <f t="shared" si="5"/>
        <v>341</v>
      </c>
      <c r="K74" s="80">
        <f t="shared" si="6"/>
        <v>21</v>
      </c>
      <c r="L74" s="80">
        <f t="shared" si="7"/>
        <v>0</v>
      </c>
    </row>
    <row r="75" spans="1:12">
      <c r="A75" s="72">
        <v>73</v>
      </c>
      <c r="B75" s="86" t="s">
        <v>164</v>
      </c>
      <c r="C75" s="79">
        <v>2759</v>
      </c>
      <c r="D75" s="79">
        <v>2812</v>
      </c>
      <c r="E75" s="79">
        <v>2820</v>
      </c>
      <c r="F75" s="79"/>
      <c r="G75" s="79"/>
      <c r="H75" s="79"/>
      <c r="I75" s="87">
        <f t="shared" si="4"/>
        <v>2.2109459949256977E-2</v>
      </c>
      <c r="J75" s="80">
        <f t="shared" si="5"/>
        <v>61</v>
      </c>
      <c r="K75" s="80">
        <f t="shared" si="6"/>
        <v>8</v>
      </c>
      <c r="L75" s="80">
        <f t="shared" si="7"/>
        <v>0</v>
      </c>
    </row>
    <row r="76" spans="1:12">
      <c r="A76" s="72">
        <v>74</v>
      </c>
      <c r="B76" s="86" t="s">
        <v>165</v>
      </c>
      <c r="C76" s="79">
        <v>4295</v>
      </c>
      <c r="D76" s="79">
        <v>4077</v>
      </c>
      <c r="E76" s="79">
        <v>4111</v>
      </c>
      <c r="F76" s="79"/>
      <c r="G76" s="79"/>
      <c r="H76" s="79"/>
      <c r="I76" s="87">
        <f t="shared" si="4"/>
        <v>-4.2840512223515717E-2</v>
      </c>
      <c r="J76" s="80">
        <f t="shared" si="5"/>
        <v>-184</v>
      </c>
      <c r="K76" s="80">
        <f t="shared" si="6"/>
        <v>34</v>
      </c>
      <c r="L76" s="80">
        <f t="shared" si="7"/>
        <v>0</v>
      </c>
    </row>
    <row r="77" spans="1:12">
      <c r="A77" s="72">
        <v>75</v>
      </c>
      <c r="B77" s="86" t="s">
        <v>166</v>
      </c>
      <c r="C77" s="79">
        <v>1383</v>
      </c>
      <c r="D77" s="79">
        <v>1270</v>
      </c>
      <c r="E77" s="79">
        <v>1250</v>
      </c>
      <c r="F77" s="79"/>
      <c r="G77" s="79"/>
      <c r="H77" s="79"/>
      <c r="I77" s="87">
        <f t="shared" si="4"/>
        <v>-9.6167751265365142E-2</v>
      </c>
      <c r="J77" s="80">
        <f t="shared" si="5"/>
        <v>-133</v>
      </c>
      <c r="K77" s="80">
        <f t="shared" si="6"/>
        <v>-20</v>
      </c>
      <c r="L77" s="80">
        <f t="shared" si="7"/>
        <v>0</v>
      </c>
    </row>
    <row r="78" spans="1:12">
      <c r="A78" s="72">
        <v>76</v>
      </c>
      <c r="B78" s="86" t="s">
        <v>167</v>
      </c>
      <c r="C78" s="79">
        <v>2085</v>
      </c>
      <c r="D78" s="79">
        <v>2075</v>
      </c>
      <c r="E78" s="79">
        <v>2094</v>
      </c>
      <c r="F78" s="79"/>
      <c r="G78" s="79"/>
      <c r="H78" s="79"/>
      <c r="I78" s="87">
        <f t="shared" si="4"/>
        <v>4.3165467625899279E-3</v>
      </c>
      <c r="J78" s="80">
        <f t="shared" si="5"/>
        <v>9</v>
      </c>
      <c r="K78" s="80">
        <f t="shared" si="6"/>
        <v>19</v>
      </c>
      <c r="L78" s="80">
        <f t="shared" si="7"/>
        <v>0</v>
      </c>
    </row>
    <row r="79" spans="1:12">
      <c r="A79" s="72">
        <v>77</v>
      </c>
      <c r="B79" s="86" t="s">
        <v>168</v>
      </c>
      <c r="C79" s="79">
        <v>7199</v>
      </c>
      <c r="D79" s="79">
        <v>6979</v>
      </c>
      <c r="E79" s="79">
        <v>6989</v>
      </c>
      <c r="F79" s="79"/>
      <c r="G79" s="79"/>
      <c r="H79" s="79"/>
      <c r="I79" s="87">
        <f t="shared" si="4"/>
        <v>-2.9170718155299348E-2</v>
      </c>
      <c r="J79" s="80">
        <f t="shared" si="5"/>
        <v>-210</v>
      </c>
      <c r="K79" s="80">
        <f t="shared" si="6"/>
        <v>10</v>
      </c>
      <c r="L79" s="80">
        <f t="shared" si="7"/>
        <v>0</v>
      </c>
    </row>
    <row r="80" spans="1:12">
      <c r="A80" s="72">
        <v>78</v>
      </c>
      <c r="B80" s="86" t="s">
        <v>169</v>
      </c>
      <c r="C80" s="79">
        <v>5256</v>
      </c>
      <c r="D80" s="79">
        <v>5040</v>
      </c>
      <c r="E80" s="79">
        <v>4997</v>
      </c>
      <c r="F80" s="79"/>
      <c r="G80" s="79"/>
      <c r="H80" s="79"/>
      <c r="I80" s="87">
        <f t="shared" si="4"/>
        <v>-4.9277016742770165E-2</v>
      </c>
      <c r="J80" s="80">
        <f t="shared" si="5"/>
        <v>-259</v>
      </c>
      <c r="K80" s="80">
        <f t="shared" si="6"/>
        <v>-43</v>
      </c>
      <c r="L80" s="80">
        <f t="shared" si="7"/>
        <v>0</v>
      </c>
    </row>
    <row r="81" spans="1:12">
      <c r="A81" s="72">
        <v>79</v>
      </c>
      <c r="B81" s="86" t="s">
        <v>170</v>
      </c>
      <c r="C81" s="79">
        <v>1673</v>
      </c>
      <c r="D81" s="79">
        <v>1636</v>
      </c>
      <c r="E81" s="79">
        <v>1623</v>
      </c>
      <c r="F81" s="79"/>
      <c r="G81" s="79"/>
      <c r="H81" s="79"/>
      <c r="I81" s="87">
        <f t="shared" si="4"/>
        <v>-2.9886431560071727E-2</v>
      </c>
      <c r="J81" s="80">
        <f t="shared" si="5"/>
        <v>-50</v>
      </c>
      <c r="K81" s="80">
        <f t="shared" si="6"/>
        <v>-13</v>
      </c>
      <c r="L81" s="80">
        <f t="shared" si="7"/>
        <v>0</v>
      </c>
    </row>
    <row r="82" spans="1:12">
      <c r="A82" s="72">
        <v>80</v>
      </c>
      <c r="B82" s="86" t="s">
        <v>171</v>
      </c>
      <c r="C82" s="79">
        <v>6998</v>
      </c>
      <c r="D82" s="79">
        <v>6770</v>
      </c>
      <c r="E82" s="79">
        <v>6696</v>
      </c>
      <c r="F82" s="79"/>
      <c r="G82" s="79"/>
      <c r="H82" s="79"/>
      <c r="I82" s="87">
        <f t="shared" si="4"/>
        <v>-4.3155187196341808E-2</v>
      </c>
      <c r="J82" s="80">
        <f t="shared" si="5"/>
        <v>-302</v>
      </c>
      <c r="K82" s="80">
        <f t="shared" si="6"/>
        <v>-74</v>
      </c>
      <c r="L82" s="80">
        <f t="shared" si="7"/>
        <v>0</v>
      </c>
    </row>
    <row r="83" spans="1:12">
      <c r="A83" s="72">
        <v>81</v>
      </c>
      <c r="B83" s="86" t="s">
        <v>172</v>
      </c>
      <c r="C83" s="79">
        <v>8342</v>
      </c>
      <c r="D83" s="79">
        <v>7922</v>
      </c>
      <c r="E83" s="79">
        <v>7883</v>
      </c>
      <c r="F83" s="79"/>
      <c r="G83" s="79"/>
      <c r="H83" s="79"/>
      <c r="I83" s="87">
        <f t="shared" si="4"/>
        <v>-5.5022776312634858E-2</v>
      </c>
      <c r="J83" s="80">
        <f t="shared" si="5"/>
        <v>-459</v>
      </c>
      <c r="K83" s="80">
        <f t="shared" si="6"/>
        <v>-39</v>
      </c>
      <c r="L83" s="80">
        <f t="shared" si="7"/>
        <v>0</v>
      </c>
    </row>
    <row r="84" spans="1:12" s="113" customFormat="1">
      <c r="A84" s="187" t="s">
        <v>173</v>
      </c>
      <c r="B84" s="187"/>
      <c r="C84" s="115">
        <v>1873277</v>
      </c>
      <c r="D84" s="115">
        <v>1848977</v>
      </c>
      <c r="E84" s="115">
        <v>1839238</v>
      </c>
      <c r="F84" s="115"/>
      <c r="G84" s="115"/>
      <c r="H84" s="115"/>
      <c r="I84" s="110">
        <f t="shared" si="4"/>
        <v>-1.8170831115739958E-2</v>
      </c>
      <c r="J84" s="116">
        <f t="shared" si="5"/>
        <v>-34039</v>
      </c>
      <c r="K84" s="116">
        <f t="shared" si="6"/>
        <v>-9739</v>
      </c>
      <c r="L84" s="80">
        <f t="shared" si="7"/>
        <v>0</v>
      </c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workbookViewId="0">
      <selection activeCell="L11" sqref="L11"/>
    </sheetView>
  </sheetViews>
  <sheetFormatPr defaultRowHeight="15"/>
  <cols>
    <col min="1" max="1" width="9.140625" style="154"/>
    <col min="2" max="2" width="16.7109375" style="154" customWidth="1"/>
    <col min="3" max="3" width="10.140625" style="154" customWidth="1"/>
    <col min="4" max="4" width="21.28515625" style="154" customWidth="1"/>
    <col min="5" max="5" width="9.28515625" style="154" customWidth="1"/>
    <col min="6" max="6" width="11.7109375" style="154" customWidth="1"/>
    <col min="7" max="7" width="8.7109375" style="154" customWidth="1"/>
    <col min="8" max="8" width="10.5703125" style="154" bestFit="1" customWidth="1"/>
    <col min="9" max="16384" width="9.140625" style="154"/>
  </cols>
  <sheetData>
    <row r="1" spans="1:8" ht="45">
      <c r="A1" s="172" t="s">
        <v>0</v>
      </c>
      <c r="B1" s="172" t="s">
        <v>286</v>
      </c>
      <c r="C1" s="172" t="s">
        <v>287</v>
      </c>
      <c r="D1" s="172" t="s">
        <v>288</v>
      </c>
      <c r="E1" s="172" t="s">
        <v>289</v>
      </c>
      <c r="F1" s="172" t="s">
        <v>290</v>
      </c>
      <c r="G1" s="172" t="s">
        <v>291</v>
      </c>
      <c r="H1" s="172" t="s">
        <v>292</v>
      </c>
    </row>
    <row r="2" spans="1:8">
      <c r="A2" s="173">
        <v>41275</v>
      </c>
      <c r="B2" s="156">
        <v>11698045</v>
      </c>
      <c r="C2" s="174">
        <f>(B2/$B$2)*100</f>
        <v>100</v>
      </c>
      <c r="D2" s="156">
        <v>2963719</v>
      </c>
      <c r="E2" s="174">
        <f>(D2/$D$2)*100</f>
        <v>100</v>
      </c>
      <c r="F2" s="156">
        <v>2667984</v>
      </c>
      <c r="G2" s="174">
        <f>(F2/$F$2*100)</f>
        <v>100</v>
      </c>
      <c r="H2" s="156">
        <f>B2+D2+F2</f>
        <v>17329748</v>
      </c>
    </row>
    <row r="3" spans="1:8">
      <c r="A3" s="173">
        <v>41306</v>
      </c>
      <c r="B3" s="156">
        <v>11620928</v>
      </c>
      <c r="C3" s="174">
        <f t="shared" ref="C3:C74" si="0">(B3/$B$2)*100</f>
        <v>99.340770188522953</v>
      </c>
      <c r="D3" s="156">
        <v>2969232</v>
      </c>
      <c r="E3" s="174">
        <f t="shared" ref="E3:E74" si="1">(D3/$D$2)*100</f>
        <v>100.18601628561952</v>
      </c>
      <c r="F3" s="156">
        <v>2670744</v>
      </c>
      <c r="G3" s="174">
        <f t="shared" ref="G3:G63" si="2">(F3/$F$2*100)</f>
        <v>100.10344889624525</v>
      </c>
      <c r="H3" s="156">
        <f>B3+D3+F3</f>
        <v>17260904</v>
      </c>
    </row>
    <row r="4" spans="1:8">
      <c r="A4" s="173">
        <v>41334</v>
      </c>
      <c r="B4" s="156">
        <v>11896801</v>
      </c>
      <c r="C4" s="174">
        <f t="shared" si="0"/>
        <v>101.69905313238236</v>
      </c>
      <c r="D4" s="156">
        <v>2973096</v>
      </c>
      <c r="E4" s="174">
        <f t="shared" si="1"/>
        <v>100.31639301836645</v>
      </c>
      <c r="F4" s="156">
        <v>2651342</v>
      </c>
      <c r="G4" s="174">
        <f t="shared" si="2"/>
        <v>99.376233140828433</v>
      </c>
      <c r="H4" s="156">
        <f t="shared" ref="H4:H63" si="3">B4+D4+F4</f>
        <v>17521239</v>
      </c>
    </row>
    <row r="5" spans="1:8">
      <c r="A5" s="173">
        <v>41365</v>
      </c>
      <c r="B5" s="156">
        <v>12132681</v>
      </c>
      <c r="C5" s="174">
        <f t="shared" si="0"/>
        <v>103.71545843771331</v>
      </c>
      <c r="D5" s="156">
        <v>2976760</v>
      </c>
      <c r="E5" s="174">
        <f t="shared" si="1"/>
        <v>100.44002147302089</v>
      </c>
      <c r="F5" s="156">
        <v>2649513</v>
      </c>
      <c r="G5" s="174">
        <f t="shared" si="2"/>
        <v>99.307679506323879</v>
      </c>
      <c r="H5" s="156">
        <f t="shared" si="3"/>
        <v>17758954</v>
      </c>
    </row>
    <row r="6" spans="1:8">
      <c r="A6" s="173">
        <v>41395</v>
      </c>
      <c r="B6" s="156">
        <v>12216079</v>
      </c>
      <c r="C6" s="174">
        <f t="shared" si="0"/>
        <v>104.42838098160847</v>
      </c>
      <c r="D6" s="156">
        <v>2981302</v>
      </c>
      <c r="E6" s="174">
        <f t="shared" si="1"/>
        <v>100.59327486850135</v>
      </c>
      <c r="F6" s="156">
        <v>2650756</v>
      </c>
      <c r="G6" s="174">
        <f t="shared" si="2"/>
        <v>99.354268991118388</v>
      </c>
      <c r="H6" s="156">
        <f t="shared" si="3"/>
        <v>17848137</v>
      </c>
    </row>
    <row r="7" spans="1:8">
      <c r="A7" s="173">
        <v>41426</v>
      </c>
      <c r="B7" s="156">
        <v>12274403</v>
      </c>
      <c r="C7" s="174">
        <f t="shared" si="0"/>
        <v>104.92696001767816</v>
      </c>
      <c r="D7" s="156">
        <v>2974355</v>
      </c>
      <c r="E7" s="174">
        <f t="shared" si="1"/>
        <v>100.35887342895869</v>
      </c>
      <c r="F7" s="156">
        <v>2663305</v>
      </c>
      <c r="G7" s="174">
        <f t="shared" si="2"/>
        <v>99.82462413567697</v>
      </c>
      <c r="H7" s="156">
        <f t="shared" si="3"/>
        <v>17912063</v>
      </c>
    </row>
    <row r="8" spans="1:8">
      <c r="A8" s="173">
        <v>41456</v>
      </c>
      <c r="B8" s="156">
        <v>12200031</v>
      </c>
      <c r="C8" s="174">
        <f t="shared" si="0"/>
        <v>104.29119566560054</v>
      </c>
      <c r="D8" s="156">
        <v>2970694</v>
      </c>
      <c r="E8" s="174">
        <f t="shared" si="1"/>
        <v>100.23534619847563</v>
      </c>
      <c r="F8" s="156">
        <v>2668898</v>
      </c>
      <c r="G8" s="174">
        <f t="shared" si="2"/>
        <v>100.03425807651021</v>
      </c>
      <c r="H8" s="156">
        <f t="shared" si="3"/>
        <v>17839623</v>
      </c>
    </row>
    <row r="9" spans="1:8">
      <c r="A9" s="173">
        <v>41487</v>
      </c>
      <c r="B9" s="156">
        <v>12236880</v>
      </c>
      <c r="C9" s="174">
        <f t="shared" si="0"/>
        <v>104.60619701839069</v>
      </c>
      <c r="D9" s="156">
        <v>2931681</v>
      </c>
      <c r="E9" s="174">
        <f t="shared" si="1"/>
        <v>98.91899333236384</v>
      </c>
      <c r="F9" s="156">
        <v>2663081</v>
      </c>
      <c r="G9" s="174">
        <f t="shared" si="2"/>
        <v>99.816228283228085</v>
      </c>
      <c r="H9" s="156">
        <f t="shared" si="3"/>
        <v>17831642</v>
      </c>
    </row>
    <row r="10" spans="1:8">
      <c r="A10" s="173">
        <v>41518</v>
      </c>
      <c r="B10" s="156">
        <v>12523723</v>
      </c>
      <c r="C10" s="174">
        <f t="shared" si="0"/>
        <v>107.05825631547836</v>
      </c>
      <c r="D10" s="156">
        <v>2883080</v>
      </c>
      <c r="E10" s="174">
        <f t="shared" si="1"/>
        <v>97.279128014497999</v>
      </c>
      <c r="F10" s="156">
        <v>2707070</v>
      </c>
      <c r="G10" s="174">
        <f t="shared" si="2"/>
        <v>101.46500128936304</v>
      </c>
      <c r="H10" s="156">
        <f t="shared" si="3"/>
        <v>18113873</v>
      </c>
    </row>
    <row r="11" spans="1:8">
      <c r="A11" s="173">
        <v>41548</v>
      </c>
      <c r="B11" s="156">
        <v>12297151</v>
      </c>
      <c r="C11" s="174">
        <f t="shared" si="0"/>
        <v>105.12141986118193</v>
      </c>
      <c r="D11" s="156">
        <v>2856746</v>
      </c>
      <c r="E11" s="174">
        <f t="shared" si="1"/>
        <v>96.390582238059679</v>
      </c>
      <c r="F11" s="156">
        <v>2756891</v>
      </c>
      <c r="G11" s="174">
        <f t="shared" si="2"/>
        <v>103.33236631104235</v>
      </c>
      <c r="H11" s="156">
        <f t="shared" si="3"/>
        <v>17910788</v>
      </c>
    </row>
    <row r="12" spans="1:8">
      <c r="A12" s="173">
        <v>41579</v>
      </c>
      <c r="B12" s="156">
        <v>12433976</v>
      </c>
      <c r="C12" s="174">
        <f t="shared" si="0"/>
        <v>106.29105974545318</v>
      </c>
      <c r="D12" s="156">
        <v>2800861</v>
      </c>
      <c r="E12" s="174">
        <f t="shared" si="1"/>
        <v>94.504944632065317</v>
      </c>
      <c r="F12" s="156">
        <v>2766055</v>
      </c>
      <c r="G12" s="174">
        <f t="shared" si="2"/>
        <v>103.6758466317639</v>
      </c>
      <c r="H12" s="156">
        <f t="shared" si="3"/>
        <v>18000892</v>
      </c>
    </row>
    <row r="13" spans="1:8">
      <c r="A13" s="173">
        <v>41609</v>
      </c>
      <c r="B13" s="156">
        <v>12363785</v>
      </c>
      <c r="C13" s="174">
        <f t="shared" si="0"/>
        <v>105.69103640822036</v>
      </c>
      <c r="D13" s="156">
        <v>2760917</v>
      </c>
      <c r="E13" s="174">
        <f t="shared" si="1"/>
        <v>93.157178531432976</v>
      </c>
      <c r="F13" s="156">
        <v>2822178</v>
      </c>
      <c r="G13" s="174">
        <f t="shared" si="2"/>
        <v>105.77941996653652</v>
      </c>
      <c r="H13" s="156">
        <f t="shared" si="3"/>
        <v>17946880</v>
      </c>
    </row>
    <row r="14" spans="1:8">
      <c r="A14" s="173">
        <v>41640</v>
      </c>
      <c r="B14" s="156">
        <v>12329012</v>
      </c>
      <c r="C14" s="174">
        <f t="shared" si="0"/>
        <v>105.39378161051698</v>
      </c>
      <c r="D14" s="156">
        <v>2720965</v>
      </c>
      <c r="E14" s="174">
        <f t="shared" si="1"/>
        <v>91.809142499676923</v>
      </c>
      <c r="F14" s="156">
        <v>2838873</v>
      </c>
      <c r="G14" s="174">
        <f t="shared" si="2"/>
        <v>106.40517334436788</v>
      </c>
      <c r="H14" s="156">
        <f t="shared" si="3"/>
        <v>17888850</v>
      </c>
    </row>
    <row r="15" spans="1:8">
      <c r="A15" s="173">
        <v>41671</v>
      </c>
      <c r="B15" s="156">
        <v>12355589</v>
      </c>
      <c r="C15" s="174">
        <f t="shared" si="0"/>
        <v>105.62097341906276</v>
      </c>
      <c r="D15" s="156">
        <v>2855300</v>
      </c>
      <c r="E15" s="174">
        <f t="shared" si="1"/>
        <v>96.341792187450963</v>
      </c>
      <c r="F15" s="156">
        <v>2836699</v>
      </c>
      <c r="G15" s="174">
        <f t="shared" si="2"/>
        <v>106.32368859783267</v>
      </c>
      <c r="H15" s="156">
        <f t="shared" si="3"/>
        <v>18047588</v>
      </c>
    </row>
    <row r="16" spans="1:8">
      <c r="A16" s="173">
        <v>41699</v>
      </c>
      <c r="B16" s="156">
        <v>12566310</v>
      </c>
      <c r="C16" s="174">
        <f t="shared" si="0"/>
        <v>107.42230859942836</v>
      </c>
      <c r="D16" s="156">
        <v>2871284</v>
      </c>
      <c r="E16" s="174">
        <f t="shared" si="1"/>
        <v>96.881114572602868</v>
      </c>
      <c r="F16" s="156">
        <v>2849623</v>
      </c>
      <c r="G16" s="174">
        <f t="shared" si="2"/>
        <v>106.80809929894633</v>
      </c>
      <c r="H16" s="156">
        <f t="shared" si="3"/>
        <v>18287217</v>
      </c>
    </row>
    <row r="17" spans="1:8">
      <c r="A17" s="173">
        <v>41730</v>
      </c>
      <c r="B17" s="156">
        <v>12730077</v>
      </c>
      <c r="C17" s="174">
        <f t="shared" si="0"/>
        <v>108.8222604717284</v>
      </c>
      <c r="D17" s="156">
        <v>2815090</v>
      </c>
      <c r="E17" s="174">
        <f t="shared" si="1"/>
        <v>94.985050876955611</v>
      </c>
      <c r="F17" s="156">
        <v>2844868</v>
      </c>
      <c r="G17" s="174">
        <f t="shared" si="2"/>
        <v>106.62987484182813</v>
      </c>
      <c r="H17" s="156">
        <f t="shared" si="3"/>
        <v>18390035</v>
      </c>
    </row>
    <row r="18" spans="1:8">
      <c r="A18" s="173">
        <v>41760</v>
      </c>
      <c r="B18" s="156">
        <v>12922571</v>
      </c>
      <c r="C18" s="174">
        <f t="shared" si="0"/>
        <v>110.46778329199452</v>
      </c>
      <c r="D18" s="156">
        <v>2815276</v>
      </c>
      <c r="E18" s="174">
        <f t="shared" si="1"/>
        <v>94.991326775581626</v>
      </c>
      <c r="F18" s="156">
        <v>2849314</v>
      </c>
      <c r="G18" s="174">
        <f t="shared" si="2"/>
        <v>106.79651752034496</v>
      </c>
      <c r="H18" s="156">
        <f t="shared" si="3"/>
        <v>18587161</v>
      </c>
    </row>
    <row r="19" spans="1:8">
      <c r="A19" s="173">
        <v>41791</v>
      </c>
      <c r="B19" s="156">
        <v>13034290</v>
      </c>
      <c r="C19" s="174">
        <f t="shared" si="0"/>
        <v>111.42280611845825</v>
      </c>
      <c r="D19" s="156">
        <v>2816946</v>
      </c>
      <c r="E19" s="174">
        <f t="shared" si="1"/>
        <v>95.04767489765392</v>
      </c>
      <c r="F19" s="156">
        <v>2852087</v>
      </c>
      <c r="G19" s="174">
        <f t="shared" si="2"/>
        <v>106.90045367588412</v>
      </c>
      <c r="H19" s="156">
        <f t="shared" si="3"/>
        <v>18703323</v>
      </c>
    </row>
    <row r="20" spans="1:8">
      <c r="A20" s="173">
        <v>41821</v>
      </c>
      <c r="B20" s="156">
        <v>12701507</v>
      </c>
      <c r="C20" s="174">
        <f t="shared" si="0"/>
        <v>108.57803162836184</v>
      </c>
      <c r="D20" s="156">
        <v>2875917</v>
      </c>
      <c r="E20" s="174">
        <f t="shared" si="1"/>
        <v>97.037438434615424</v>
      </c>
      <c r="F20" s="156">
        <v>2864800</v>
      </c>
      <c r="G20" s="174">
        <f t="shared" si="2"/>
        <v>107.37695578384279</v>
      </c>
      <c r="H20" s="156">
        <f t="shared" si="3"/>
        <v>18442224</v>
      </c>
    </row>
    <row r="21" spans="1:8">
      <c r="A21" s="173">
        <v>41852</v>
      </c>
      <c r="B21" s="156">
        <v>12884711</v>
      </c>
      <c r="C21" s="174">
        <f t="shared" si="0"/>
        <v>110.14413946945835</v>
      </c>
      <c r="D21" s="156">
        <v>2909657</v>
      </c>
      <c r="E21" s="174">
        <f t="shared" si="1"/>
        <v>98.175872948818693</v>
      </c>
      <c r="F21" s="156">
        <v>2859563</v>
      </c>
      <c r="G21" s="174">
        <f t="shared" si="2"/>
        <v>107.18066525136582</v>
      </c>
      <c r="H21" s="156">
        <f t="shared" si="3"/>
        <v>18653931</v>
      </c>
    </row>
    <row r="22" spans="1:8">
      <c r="A22" s="173">
        <v>41883</v>
      </c>
      <c r="B22" s="156">
        <v>13155308</v>
      </c>
      <c r="C22" s="174">
        <f t="shared" si="0"/>
        <v>112.45732086002404</v>
      </c>
      <c r="D22" s="156">
        <v>2907549</v>
      </c>
      <c r="E22" s="174">
        <f t="shared" si="1"/>
        <v>98.104746097723833</v>
      </c>
      <c r="F22" s="156">
        <v>2879940</v>
      </c>
      <c r="G22" s="174">
        <f t="shared" si="2"/>
        <v>107.94442545382581</v>
      </c>
      <c r="H22" s="156">
        <f t="shared" si="3"/>
        <v>18942797</v>
      </c>
    </row>
    <row r="23" spans="1:8">
      <c r="A23" s="173">
        <v>41913</v>
      </c>
      <c r="B23" s="156">
        <v>13072609</v>
      </c>
      <c r="C23" s="174">
        <f t="shared" si="0"/>
        <v>111.75037367354972</v>
      </c>
      <c r="D23" s="156">
        <v>2924846</v>
      </c>
      <c r="E23" s="174">
        <f t="shared" si="1"/>
        <v>98.688370928552942</v>
      </c>
      <c r="F23" s="156">
        <v>2908367</v>
      </c>
      <c r="G23" s="174">
        <f t="shared" si="2"/>
        <v>109.0099116036678</v>
      </c>
      <c r="H23" s="156">
        <f t="shared" si="3"/>
        <v>18905822</v>
      </c>
    </row>
    <row r="24" spans="1:8">
      <c r="A24" s="173">
        <v>41944</v>
      </c>
      <c r="B24" s="156">
        <v>13100694</v>
      </c>
      <c r="C24" s="174">
        <f t="shared" si="0"/>
        <v>111.99045652500055</v>
      </c>
      <c r="D24" s="156">
        <v>2868886</v>
      </c>
      <c r="E24" s="174">
        <f t="shared" si="1"/>
        <v>96.800202718273894</v>
      </c>
      <c r="F24" s="156">
        <v>2929226</v>
      </c>
      <c r="G24" s="174">
        <f t="shared" si="2"/>
        <v>109.79173788148655</v>
      </c>
      <c r="H24" s="156">
        <f t="shared" si="3"/>
        <v>18898806</v>
      </c>
    </row>
    <row r="25" spans="1:8">
      <c r="A25" s="173">
        <v>41974</v>
      </c>
      <c r="B25" s="156">
        <v>13093230</v>
      </c>
      <c r="C25" s="174">
        <f t="shared" si="0"/>
        <v>111.92665099168279</v>
      </c>
      <c r="D25" s="156">
        <v>2827633</v>
      </c>
      <c r="E25" s="174">
        <f t="shared" si="1"/>
        <v>95.40826913752619</v>
      </c>
      <c r="F25" s="156">
        <v>2909003</v>
      </c>
      <c r="G25" s="174">
        <f t="shared" si="2"/>
        <v>109.03374982758518</v>
      </c>
      <c r="H25" s="156">
        <f t="shared" si="3"/>
        <v>18829866</v>
      </c>
    </row>
    <row r="26" spans="1:8">
      <c r="A26" s="173">
        <v>42005</v>
      </c>
      <c r="B26" s="156">
        <v>12913416</v>
      </c>
      <c r="C26" s="174">
        <f t="shared" si="0"/>
        <v>110.38952235181179</v>
      </c>
      <c r="D26" s="156">
        <v>2821819</v>
      </c>
      <c r="E26" s="174">
        <f t="shared" si="1"/>
        <v>95.212096693377475</v>
      </c>
      <c r="F26" s="156">
        <v>2926680</v>
      </c>
      <c r="G26" s="174">
        <f t="shared" si="2"/>
        <v>109.69631002284872</v>
      </c>
      <c r="H26" s="156">
        <f t="shared" si="3"/>
        <v>18661915</v>
      </c>
    </row>
    <row r="27" spans="1:8">
      <c r="A27" s="173">
        <v>42036</v>
      </c>
      <c r="B27" s="156">
        <v>12851205</v>
      </c>
      <c r="C27" s="174">
        <f t="shared" si="0"/>
        <v>109.85771554135755</v>
      </c>
      <c r="D27" s="156">
        <v>2914541</v>
      </c>
      <c r="E27" s="174">
        <f t="shared" si="1"/>
        <v>98.340665899837333</v>
      </c>
      <c r="F27" s="156">
        <v>2929385</v>
      </c>
      <c r="G27" s="174">
        <f t="shared" si="2"/>
        <v>109.7976974374659</v>
      </c>
      <c r="H27" s="156">
        <f t="shared" si="3"/>
        <v>18695131</v>
      </c>
    </row>
    <row r="28" spans="1:8">
      <c r="A28" s="173">
        <v>42064</v>
      </c>
      <c r="B28" s="156">
        <v>13148326</v>
      </c>
      <c r="C28" s="174">
        <f t="shared" si="0"/>
        <v>112.39763567331123</v>
      </c>
      <c r="D28" s="156">
        <v>2898016</v>
      </c>
      <c r="E28" s="174">
        <f t="shared" si="1"/>
        <v>97.783089422445244</v>
      </c>
      <c r="F28" s="156">
        <v>2926533</v>
      </c>
      <c r="G28" s="174">
        <f t="shared" si="2"/>
        <v>109.69080024467912</v>
      </c>
      <c r="H28" s="156">
        <f t="shared" si="3"/>
        <v>18972875</v>
      </c>
    </row>
    <row r="29" spans="1:8">
      <c r="A29" s="173">
        <v>42095</v>
      </c>
      <c r="B29" s="156">
        <v>13451823</v>
      </c>
      <c r="C29" s="174">
        <f t="shared" si="0"/>
        <v>114.99206063919227</v>
      </c>
      <c r="D29" s="156">
        <v>2789168</v>
      </c>
      <c r="E29" s="174">
        <f t="shared" si="1"/>
        <v>94.110406553387833</v>
      </c>
      <c r="F29" s="156">
        <v>2928695</v>
      </c>
      <c r="G29" s="174">
        <f t="shared" si="2"/>
        <v>109.77183521340457</v>
      </c>
      <c r="H29" s="156">
        <f t="shared" si="3"/>
        <v>19169686</v>
      </c>
    </row>
    <row r="30" spans="1:8">
      <c r="A30" s="173">
        <v>42125</v>
      </c>
      <c r="B30" s="156">
        <v>13585611</v>
      </c>
      <c r="C30" s="174">
        <f t="shared" si="0"/>
        <v>116.13573892047775</v>
      </c>
      <c r="D30" s="156">
        <v>2874835</v>
      </c>
      <c r="E30" s="174">
        <f t="shared" si="1"/>
        <v>97.000930250135056</v>
      </c>
      <c r="F30" s="156">
        <v>2928677</v>
      </c>
      <c r="G30" s="174">
        <f t="shared" si="2"/>
        <v>109.77116054668994</v>
      </c>
      <c r="H30" s="156">
        <f t="shared" si="3"/>
        <v>19389123</v>
      </c>
    </row>
    <row r="31" spans="1:8">
      <c r="A31" s="173">
        <v>42156</v>
      </c>
      <c r="B31" s="156">
        <v>13596512</v>
      </c>
      <c r="C31" s="174">
        <f t="shared" si="0"/>
        <v>116.22892543155716</v>
      </c>
      <c r="D31" s="156">
        <v>2829934</v>
      </c>
      <c r="E31" s="174">
        <f t="shared" si="1"/>
        <v>95.485908076980309</v>
      </c>
      <c r="F31" s="156">
        <v>2936848</v>
      </c>
      <c r="G31" s="174">
        <f t="shared" si="2"/>
        <v>110.0774217536537</v>
      </c>
      <c r="H31" s="156">
        <f t="shared" si="3"/>
        <v>19363294</v>
      </c>
    </row>
    <row r="32" spans="1:8">
      <c r="A32" s="173">
        <v>42186</v>
      </c>
      <c r="B32" s="156">
        <v>13318215</v>
      </c>
      <c r="C32" s="174">
        <f t="shared" si="0"/>
        <v>113.84992107655596</v>
      </c>
      <c r="D32" s="156">
        <v>2838611</v>
      </c>
      <c r="E32" s="174">
        <f t="shared" si="1"/>
        <v>95.778682122023042</v>
      </c>
      <c r="F32" s="156">
        <v>2948014</v>
      </c>
      <c r="G32" s="174">
        <f t="shared" si="2"/>
        <v>110.49594000563721</v>
      </c>
      <c r="H32" s="156">
        <f t="shared" si="3"/>
        <v>19104840</v>
      </c>
    </row>
    <row r="33" spans="1:8">
      <c r="A33" s="173">
        <v>42217</v>
      </c>
      <c r="B33" s="156">
        <v>13566414</v>
      </c>
      <c r="C33" s="174">
        <f t="shared" si="0"/>
        <v>115.97163457654676</v>
      </c>
      <c r="D33" s="156">
        <v>2629792</v>
      </c>
      <c r="E33" s="174">
        <f t="shared" si="1"/>
        <v>88.732838707043413</v>
      </c>
      <c r="F33" s="156">
        <v>2949836</v>
      </c>
      <c r="G33" s="174">
        <f t="shared" si="2"/>
        <v>110.56423126975274</v>
      </c>
      <c r="H33" s="156">
        <f t="shared" si="3"/>
        <v>19146042</v>
      </c>
    </row>
    <row r="34" spans="1:8">
      <c r="A34" s="173">
        <v>42248</v>
      </c>
      <c r="B34" s="156">
        <v>13489364</v>
      </c>
      <c r="C34" s="174">
        <f t="shared" si="0"/>
        <v>115.31297751034468</v>
      </c>
      <c r="D34" s="156">
        <v>2841359</v>
      </c>
      <c r="E34" s="174">
        <f t="shared" si="1"/>
        <v>95.871403463013877</v>
      </c>
      <c r="F34" s="156">
        <v>2967562</v>
      </c>
      <c r="G34" s="174">
        <f t="shared" si="2"/>
        <v>111.22862805773947</v>
      </c>
      <c r="H34" s="156">
        <f t="shared" si="3"/>
        <v>19298285</v>
      </c>
    </row>
    <row r="35" spans="1:8">
      <c r="A35" s="173">
        <v>42278</v>
      </c>
      <c r="B35" s="156">
        <v>13741124</v>
      </c>
      <c r="C35" s="174">
        <f t="shared" si="0"/>
        <v>117.46513199427768</v>
      </c>
      <c r="D35" s="156">
        <v>2834268</v>
      </c>
      <c r="E35" s="174">
        <f t="shared" si="1"/>
        <v>95.6321432632446</v>
      </c>
      <c r="F35" s="156">
        <v>3071020</v>
      </c>
      <c r="G35" s="174">
        <f t="shared" si="2"/>
        <v>115.10638744460238</v>
      </c>
      <c r="H35" s="156">
        <f t="shared" si="3"/>
        <v>19646412</v>
      </c>
    </row>
    <row r="36" spans="1:8">
      <c r="A36" s="173">
        <v>42309</v>
      </c>
      <c r="B36" s="156">
        <v>13755572</v>
      </c>
      <c r="C36" s="174">
        <f t="shared" si="0"/>
        <v>117.58863981118213</v>
      </c>
      <c r="D36" s="156">
        <v>2830809</v>
      </c>
      <c r="E36" s="174">
        <f t="shared" si="1"/>
        <v>95.515431793634946</v>
      </c>
      <c r="F36" s="156">
        <v>2996123</v>
      </c>
      <c r="G36" s="174">
        <f t="shared" si="2"/>
        <v>112.29913672645712</v>
      </c>
      <c r="H36" s="156">
        <f t="shared" si="3"/>
        <v>19582504</v>
      </c>
    </row>
    <row r="37" spans="1:8">
      <c r="A37" s="173">
        <v>42339</v>
      </c>
      <c r="B37" s="156">
        <v>13713717</v>
      </c>
      <c r="C37" s="174">
        <f t="shared" si="0"/>
        <v>117.23084498307195</v>
      </c>
      <c r="D37" s="156">
        <v>2833035</v>
      </c>
      <c r="E37" s="174">
        <f t="shared" si="1"/>
        <v>95.590540128804378</v>
      </c>
      <c r="F37" s="156">
        <v>3031979</v>
      </c>
      <c r="G37" s="174">
        <f t="shared" si="2"/>
        <v>113.64307282202593</v>
      </c>
      <c r="H37" s="156">
        <f t="shared" si="3"/>
        <v>19578731</v>
      </c>
    </row>
    <row r="38" spans="1:8">
      <c r="A38" s="173">
        <v>42370</v>
      </c>
      <c r="B38" s="156">
        <v>13352629</v>
      </c>
      <c r="C38" s="174">
        <f t="shared" si="0"/>
        <v>114.14410698539798</v>
      </c>
      <c r="D38" s="156">
        <v>2803728</v>
      </c>
      <c r="E38" s="174">
        <f t="shared" si="1"/>
        <v>94.601681198521177</v>
      </c>
      <c r="F38" s="156">
        <v>3034105</v>
      </c>
      <c r="G38" s="174">
        <f t="shared" si="2"/>
        <v>113.72275845732209</v>
      </c>
      <c r="H38" s="156">
        <f t="shared" si="3"/>
        <v>19190462</v>
      </c>
    </row>
    <row r="39" spans="1:8">
      <c r="A39" s="173">
        <v>42401</v>
      </c>
      <c r="B39" s="156">
        <v>13258741</v>
      </c>
      <c r="C39" s="174">
        <f t="shared" si="0"/>
        <v>113.34151133800563</v>
      </c>
      <c r="D39" s="156">
        <v>2708174</v>
      </c>
      <c r="E39" s="174">
        <f t="shared" si="1"/>
        <v>91.377556374271649</v>
      </c>
      <c r="F39" s="156">
        <v>3059263</v>
      </c>
      <c r="G39" s="174">
        <f t="shared" si="2"/>
        <v>114.66571763548808</v>
      </c>
      <c r="H39" s="156">
        <f t="shared" si="3"/>
        <v>19026178</v>
      </c>
    </row>
    <row r="40" spans="1:8">
      <c r="A40" s="173">
        <v>42430</v>
      </c>
      <c r="B40" s="156">
        <v>13503330</v>
      </c>
      <c r="C40" s="174">
        <f t="shared" si="0"/>
        <v>115.43236498064419</v>
      </c>
      <c r="D40" s="156">
        <v>2683978</v>
      </c>
      <c r="E40" s="174">
        <f t="shared" si="1"/>
        <v>90.561149690642068</v>
      </c>
      <c r="F40" s="156">
        <v>3068719</v>
      </c>
      <c r="G40" s="174">
        <f t="shared" si="2"/>
        <v>115.02014254958051</v>
      </c>
      <c r="H40" s="156">
        <f t="shared" si="3"/>
        <v>19256027</v>
      </c>
    </row>
    <row r="41" spans="1:8">
      <c r="A41" s="173">
        <v>42461</v>
      </c>
      <c r="B41" s="156">
        <v>13665900</v>
      </c>
      <c r="C41" s="174">
        <f t="shared" si="0"/>
        <v>116.82208437392745</v>
      </c>
      <c r="D41" s="156">
        <v>2671866</v>
      </c>
      <c r="E41" s="174">
        <f t="shared" si="1"/>
        <v>90.152473969360784</v>
      </c>
      <c r="F41" s="156">
        <v>3062031</v>
      </c>
      <c r="G41" s="174">
        <f t="shared" si="2"/>
        <v>114.7694663836065</v>
      </c>
      <c r="H41" s="156">
        <f t="shared" si="3"/>
        <v>19399797</v>
      </c>
    </row>
    <row r="42" spans="1:8">
      <c r="A42" s="173">
        <v>42491</v>
      </c>
      <c r="B42" s="156">
        <v>13696518</v>
      </c>
      <c r="C42" s="174">
        <f t="shared" si="0"/>
        <v>117.08382041614647</v>
      </c>
      <c r="D42" s="156">
        <v>2683126</v>
      </c>
      <c r="E42" s="174">
        <f t="shared" si="1"/>
        <v>90.532402025968054</v>
      </c>
      <c r="F42" s="156">
        <v>3063975</v>
      </c>
      <c r="G42" s="174">
        <f t="shared" si="2"/>
        <v>114.84233038878796</v>
      </c>
      <c r="H42" s="156">
        <f t="shared" si="3"/>
        <v>19443619</v>
      </c>
    </row>
    <row r="43" spans="1:8">
      <c r="A43" s="175">
        <v>42522</v>
      </c>
      <c r="B43" s="156">
        <v>13686743</v>
      </c>
      <c r="C43" s="174">
        <f t="shared" si="0"/>
        <v>117.00025944506112</v>
      </c>
      <c r="D43" s="156">
        <v>2679867</v>
      </c>
      <c r="E43" s="174">
        <f t="shared" si="1"/>
        <v>90.422438834450901</v>
      </c>
      <c r="F43" s="156">
        <v>3083240</v>
      </c>
      <c r="G43" s="174">
        <f t="shared" si="2"/>
        <v>115.56441118087663</v>
      </c>
      <c r="H43" s="156">
        <f t="shared" si="3"/>
        <v>19449850</v>
      </c>
    </row>
    <row r="44" spans="1:8">
      <c r="A44" s="175">
        <v>42552</v>
      </c>
      <c r="B44" s="156">
        <v>13362031</v>
      </c>
      <c r="C44" s="174">
        <f t="shared" si="0"/>
        <v>114.22447938950482</v>
      </c>
      <c r="D44" s="156">
        <v>2684141</v>
      </c>
      <c r="E44" s="174">
        <f t="shared" si="1"/>
        <v>90.566649537287446</v>
      </c>
      <c r="F44" s="156">
        <v>3071724</v>
      </c>
      <c r="G44" s="174">
        <f t="shared" si="2"/>
        <v>115.13277440944174</v>
      </c>
      <c r="H44" s="156">
        <f t="shared" si="3"/>
        <v>19117896</v>
      </c>
    </row>
    <row r="45" spans="1:8">
      <c r="A45" s="175">
        <v>42583</v>
      </c>
      <c r="B45" s="156">
        <v>13471407</v>
      </c>
      <c r="C45" s="174">
        <f t="shared" si="0"/>
        <v>115.15947322821891</v>
      </c>
      <c r="D45" s="156">
        <v>2690074</v>
      </c>
      <c r="E45" s="174">
        <f t="shared" si="1"/>
        <v>90.766837206901201</v>
      </c>
      <c r="F45" s="156">
        <v>3042243</v>
      </c>
      <c r="G45" s="174">
        <f t="shared" si="2"/>
        <v>114.02778277530901</v>
      </c>
      <c r="H45" s="156">
        <f t="shared" si="3"/>
        <v>19203724</v>
      </c>
    </row>
    <row r="46" spans="1:8">
      <c r="A46" s="175">
        <v>42614</v>
      </c>
      <c r="B46" s="156">
        <v>13470684</v>
      </c>
      <c r="C46" s="174">
        <f t="shared" si="0"/>
        <v>115.15329270831151</v>
      </c>
      <c r="D46" s="156">
        <v>2692666</v>
      </c>
      <c r="E46" s="174">
        <f t="shared" si="1"/>
        <v>90.854294890979887</v>
      </c>
      <c r="F46" s="156">
        <v>2992784</v>
      </c>
      <c r="G46" s="174">
        <f t="shared" si="2"/>
        <v>112.17398605089086</v>
      </c>
      <c r="H46" s="156">
        <f t="shared" si="3"/>
        <v>19156134</v>
      </c>
    </row>
    <row r="47" spans="1:8">
      <c r="A47" s="175">
        <v>42644</v>
      </c>
      <c r="B47" s="156">
        <v>13660465</v>
      </c>
      <c r="C47" s="174">
        <f t="shared" si="0"/>
        <v>116.7756236191603</v>
      </c>
      <c r="D47" s="156">
        <v>2695038</v>
      </c>
      <c r="E47" s="174">
        <f t="shared" si="1"/>
        <v>90.934329469156822</v>
      </c>
      <c r="F47" s="156">
        <v>2994165</v>
      </c>
      <c r="G47" s="174">
        <f t="shared" si="2"/>
        <v>112.22574798049763</v>
      </c>
      <c r="H47" s="156">
        <f t="shared" si="3"/>
        <v>19349668</v>
      </c>
    </row>
    <row r="48" spans="1:8">
      <c r="A48" s="175">
        <v>42675</v>
      </c>
      <c r="B48" s="156">
        <v>13583875</v>
      </c>
      <c r="C48" s="174">
        <f t="shared" si="0"/>
        <v>116.12089883395046</v>
      </c>
      <c r="D48" s="156">
        <v>2706609</v>
      </c>
      <c r="E48" s="174">
        <f t="shared" si="1"/>
        <v>91.324751098197908</v>
      </c>
      <c r="F48" s="156">
        <v>2985474</v>
      </c>
      <c r="G48" s="174">
        <f t="shared" si="2"/>
        <v>111.89999640177753</v>
      </c>
      <c r="H48" s="156">
        <f t="shared" si="3"/>
        <v>19275958</v>
      </c>
    </row>
    <row r="49" spans="1:8">
      <c r="A49" s="175">
        <v>42705</v>
      </c>
      <c r="B49" s="156">
        <v>13415843</v>
      </c>
      <c r="C49" s="174">
        <f t="shared" si="0"/>
        <v>114.6844878781027</v>
      </c>
      <c r="D49" s="156">
        <v>2701537</v>
      </c>
      <c r="E49" s="174">
        <f t="shared" si="1"/>
        <v>91.153614765772332</v>
      </c>
      <c r="F49" s="156">
        <v>2981646</v>
      </c>
      <c r="G49" s="174">
        <f t="shared" si="2"/>
        <v>111.75651728046346</v>
      </c>
      <c r="H49" s="156">
        <f t="shared" si="3"/>
        <v>19099026</v>
      </c>
    </row>
    <row r="50" spans="1:8">
      <c r="A50" s="175">
        <v>42736</v>
      </c>
      <c r="B50" s="156">
        <v>13115945</v>
      </c>
      <c r="C50" s="174">
        <f t="shared" si="0"/>
        <v>112.12082873676756</v>
      </c>
      <c r="D50" s="156">
        <v>2520079</v>
      </c>
      <c r="E50" s="174">
        <f t="shared" si="1"/>
        <v>85.030969535235968</v>
      </c>
      <c r="F50" s="156">
        <v>2970210</v>
      </c>
      <c r="G50" s="174">
        <f t="shared" si="2"/>
        <v>111.32787902776029</v>
      </c>
      <c r="H50" s="156">
        <f t="shared" si="3"/>
        <v>18606234</v>
      </c>
    </row>
    <row r="51" spans="1:8">
      <c r="A51" s="175">
        <v>42767</v>
      </c>
      <c r="B51" s="156">
        <v>13126079</v>
      </c>
      <c r="C51" s="174">
        <f t="shared" si="0"/>
        <v>112.20745859671423</v>
      </c>
      <c r="D51" s="156">
        <v>2698940</v>
      </c>
      <c r="E51" s="174">
        <f t="shared" si="1"/>
        <v>91.065988374741323</v>
      </c>
      <c r="F51" s="156">
        <v>2965218</v>
      </c>
      <c r="G51" s="174">
        <f t="shared" si="2"/>
        <v>111.14077145889931</v>
      </c>
      <c r="H51" s="156">
        <f t="shared" si="3"/>
        <v>18790237</v>
      </c>
    </row>
    <row r="52" spans="1:8">
      <c r="A52" s="175">
        <v>42795</v>
      </c>
      <c r="B52" s="156">
        <v>13558783</v>
      </c>
      <c r="C52" s="174">
        <f t="shared" si="0"/>
        <v>115.90640145426011</v>
      </c>
      <c r="D52" s="156">
        <v>2734104</v>
      </c>
      <c r="E52" s="174">
        <f t="shared" si="1"/>
        <v>92.252470628963138</v>
      </c>
      <c r="F52" s="156">
        <v>2970810</v>
      </c>
      <c r="G52" s="174">
        <f t="shared" si="2"/>
        <v>111.35036791824839</v>
      </c>
      <c r="H52" s="156">
        <f t="shared" si="3"/>
        <v>19263697</v>
      </c>
    </row>
    <row r="53" spans="1:8">
      <c r="A53" s="175">
        <v>42826</v>
      </c>
      <c r="B53" s="156">
        <v>13849359</v>
      </c>
      <c r="C53" s="174">
        <f t="shared" si="0"/>
        <v>118.39037206644359</v>
      </c>
      <c r="D53" s="156">
        <v>2760089</v>
      </c>
      <c r="E53" s="174">
        <f t="shared" si="1"/>
        <v>93.129240660130066</v>
      </c>
      <c r="F53" s="156">
        <v>2969930</v>
      </c>
      <c r="G53" s="174">
        <f t="shared" si="2"/>
        <v>111.31738421219917</v>
      </c>
      <c r="H53" s="156">
        <f t="shared" si="3"/>
        <v>19579378</v>
      </c>
    </row>
    <row r="54" spans="1:8">
      <c r="A54" s="175">
        <v>42856</v>
      </c>
      <c r="B54" s="156">
        <v>14105505</v>
      </c>
      <c r="C54" s="174">
        <f t="shared" si="0"/>
        <v>120.580019994794</v>
      </c>
      <c r="D54" s="156">
        <v>2771634</v>
      </c>
      <c r="E54" s="174">
        <f t="shared" si="1"/>
        <v>93.518785013019112</v>
      </c>
      <c r="F54" s="156">
        <v>2970555</v>
      </c>
      <c r="G54" s="174">
        <f t="shared" si="2"/>
        <v>111.34081013979093</v>
      </c>
      <c r="H54" s="156">
        <f t="shared" si="3"/>
        <v>19847694</v>
      </c>
    </row>
    <row r="55" spans="1:8">
      <c r="A55" s="175">
        <v>42887</v>
      </c>
      <c r="B55" s="156">
        <v>14009873</v>
      </c>
      <c r="C55" s="174">
        <f t="shared" si="0"/>
        <v>119.76251587337885</v>
      </c>
      <c r="D55" s="156">
        <v>2789173</v>
      </c>
      <c r="E55" s="174">
        <f t="shared" si="1"/>
        <v>94.110575260340141</v>
      </c>
      <c r="F55" s="156">
        <v>2976758</v>
      </c>
      <c r="G55" s="174">
        <f t="shared" si="2"/>
        <v>111.57330778595373</v>
      </c>
      <c r="H55" s="156">
        <f t="shared" si="3"/>
        <v>19775804</v>
      </c>
    </row>
    <row r="56" spans="1:8">
      <c r="A56" s="175">
        <v>42917</v>
      </c>
      <c r="B56" s="156">
        <v>14195607</v>
      </c>
      <c r="C56" s="174">
        <f t="shared" si="0"/>
        <v>121.35025125993275</v>
      </c>
      <c r="D56" s="156">
        <v>2751389</v>
      </c>
      <c r="E56" s="174">
        <f t="shared" si="1"/>
        <v>92.835690563106681</v>
      </c>
      <c r="F56" s="156">
        <v>2975092</v>
      </c>
      <c r="G56" s="174">
        <f t="shared" si="2"/>
        <v>111.5108636333651</v>
      </c>
      <c r="H56" s="156">
        <f t="shared" si="3"/>
        <v>19922088</v>
      </c>
    </row>
    <row r="57" spans="1:8">
      <c r="A57" s="175">
        <v>42948</v>
      </c>
      <c r="B57" s="156">
        <v>14265038</v>
      </c>
      <c r="C57" s="174">
        <f t="shared" si="0"/>
        <v>121.94377778509144</v>
      </c>
      <c r="D57" s="156">
        <v>2753919</v>
      </c>
      <c r="E57" s="174">
        <f t="shared" si="1"/>
        <v>92.921056280976714</v>
      </c>
      <c r="F57" s="156">
        <v>2960311</v>
      </c>
      <c r="G57" s="174">
        <f t="shared" si="2"/>
        <v>110.95684981619081</v>
      </c>
      <c r="H57" s="156">
        <f t="shared" si="3"/>
        <v>19979268</v>
      </c>
    </row>
    <row r="58" spans="1:8">
      <c r="A58" s="175">
        <v>42979</v>
      </c>
      <c r="B58" s="156">
        <v>14547574</v>
      </c>
      <c r="C58" s="174">
        <f t="shared" si="0"/>
        <v>124.35901896427993</v>
      </c>
      <c r="D58" s="156">
        <v>2772117</v>
      </c>
      <c r="E58" s="174">
        <f t="shared" si="1"/>
        <v>93.535082104612471</v>
      </c>
      <c r="F58" s="156">
        <v>2964754</v>
      </c>
      <c r="G58" s="174">
        <f t="shared" si="2"/>
        <v>111.12338005025518</v>
      </c>
      <c r="H58" s="156">
        <f t="shared" si="3"/>
        <v>20284445</v>
      </c>
    </row>
    <row r="59" spans="1:8">
      <c r="A59" s="175">
        <v>43009</v>
      </c>
      <c r="B59" s="156">
        <v>14644895</v>
      </c>
      <c r="C59" s="174">
        <f t="shared" si="0"/>
        <v>125.1909613956862</v>
      </c>
      <c r="D59" s="156">
        <v>2768836</v>
      </c>
      <c r="E59" s="174">
        <f t="shared" si="1"/>
        <v>93.424376602505163</v>
      </c>
      <c r="F59" s="156">
        <v>2976497</v>
      </c>
      <c r="G59" s="174">
        <f t="shared" si="2"/>
        <v>111.56352511859143</v>
      </c>
      <c r="H59" s="156">
        <f t="shared" si="3"/>
        <v>20390228</v>
      </c>
    </row>
    <row r="60" spans="1:8">
      <c r="A60" s="175">
        <v>43040</v>
      </c>
      <c r="B60" s="176">
        <v>14555878</v>
      </c>
      <c r="C60" s="174">
        <f t="shared" si="0"/>
        <v>124.43000518462701</v>
      </c>
      <c r="D60" s="176">
        <v>2767790</v>
      </c>
      <c r="E60" s="174">
        <f t="shared" si="1"/>
        <v>93.389083108081437</v>
      </c>
      <c r="F60" s="176">
        <v>2979048</v>
      </c>
      <c r="G60" s="174">
        <f t="shared" si="2"/>
        <v>111.65914038464999</v>
      </c>
      <c r="H60" s="156">
        <f t="shared" si="3"/>
        <v>20302716</v>
      </c>
    </row>
    <row r="61" spans="1:8">
      <c r="A61" s="175">
        <v>43070</v>
      </c>
      <c r="B61" s="176">
        <v>14477817</v>
      </c>
      <c r="C61" s="174">
        <f t="shared" si="0"/>
        <v>123.7627056486789</v>
      </c>
      <c r="D61" s="176">
        <v>2777484</v>
      </c>
      <c r="E61" s="174">
        <f t="shared" si="1"/>
        <v>93.716172147224484</v>
      </c>
      <c r="F61" s="176">
        <v>2986088</v>
      </c>
      <c r="G61" s="174">
        <f t="shared" si="2"/>
        <v>111.92301003304368</v>
      </c>
      <c r="H61" s="156">
        <f t="shared" si="3"/>
        <v>20241389</v>
      </c>
    </row>
    <row r="62" spans="1:8">
      <c r="A62" s="175">
        <v>43101</v>
      </c>
      <c r="B62" s="176">
        <v>14218231</v>
      </c>
      <c r="C62" s="174">
        <f t="shared" si="0"/>
        <v>121.543651097256</v>
      </c>
      <c r="D62" s="176">
        <v>2762901</v>
      </c>
      <c r="E62" s="174">
        <f t="shared" si="1"/>
        <v>93.224121450110488</v>
      </c>
      <c r="F62" s="176">
        <v>2989631</v>
      </c>
      <c r="G62" s="174">
        <f t="shared" si="2"/>
        <v>112.05580693137588</v>
      </c>
      <c r="H62" s="156">
        <f t="shared" si="3"/>
        <v>19970763</v>
      </c>
    </row>
    <row r="63" spans="1:8">
      <c r="A63" s="175">
        <v>43132</v>
      </c>
      <c r="B63" s="176">
        <v>14127524</v>
      </c>
      <c r="C63" s="174">
        <f t="shared" si="0"/>
        <v>120.76824802776873</v>
      </c>
      <c r="D63" s="176">
        <v>2835795</v>
      </c>
      <c r="E63" s="174">
        <f t="shared" si="1"/>
        <v>95.683666366480765</v>
      </c>
      <c r="F63" s="176">
        <v>2996690</v>
      </c>
      <c r="G63" s="174">
        <f t="shared" si="2"/>
        <v>112.32038872796839</v>
      </c>
      <c r="H63" s="156">
        <f t="shared" si="3"/>
        <v>19960009</v>
      </c>
    </row>
    <row r="64" spans="1:8">
      <c r="A64" s="175">
        <v>43160</v>
      </c>
      <c r="B64" s="176">
        <v>14325806</v>
      </c>
      <c r="C64" s="174">
        <f t="shared" si="0"/>
        <v>122.46324920104171</v>
      </c>
      <c r="D64" s="176">
        <v>2804909</v>
      </c>
      <c r="E64" s="174">
        <f t="shared" si="1"/>
        <v>94.641529780657336</v>
      </c>
      <c r="F64" s="176">
        <v>3006828</v>
      </c>
      <c r="G64" s="174">
        <f t="shared" ref="G64:G79" si="4">(F64/$F$2*100)</f>
        <v>112.70037601424896</v>
      </c>
      <c r="H64" s="156">
        <f t="shared" ref="H64:H79" si="5">B64+D64+F64</f>
        <v>20137543</v>
      </c>
    </row>
    <row r="65" spans="1:8">
      <c r="A65" s="175">
        <v>43191</v>
      </c>
      <c r="B65" s="176">
        <v>14527332</v>
      </c>
      <c r="C65" s="174">
        <f t="shared" si="0"/>
        <v>124.185981503747</v>
      </c>
      <c r="D65" s="176">
        <v>2812961</v>
      </c>
      <c r="E65" s="174">
        <f t="shared" si="1"/>
        <v>94.913215456661035</v>
      </c>
      <c r="F65" s="176">
        <v>3011373</v>
      </c>
      <c r="G65" s="174">
        <f t="shared" si="4"/>
        <v>112.87072935969631</v>
      </c>
      <c r="H65" s="156">
        <f t="shared" si="5"/>
        <v>20351666</v>
      </c>
    </row>
    <row r="66" spans="1:8">
      <c r="A66" s="175">
        <v>43221</v>
      </c>
      <c r="B66" s="176">
        <v>14729306</v>
      </c>
      <c r="C66" s="174">
        <f t="shared" si="0"/>
        <v>125.91254350620125</v>
      </c>
      <c r="D66" s="176">
        <v>2803693</v>
      </c>
      <c r="E66" s="174">
        <f t="shared" si="1"/>
        <v>94.600500249855003</v>
      </c>
      <c r="F66" s="176">
        <v>3014740</v>
      </c>
      <c r="G66" s="174">
        <f t="shared" si="4"/>
        <v>112.9969295168187</v>
      </c>
      <c r="H66" s="156">
        <f t="shared" si="5"/>
        <v>20547739</v>
      </c>
    </row>
    <row r="67" spans="1:8">
      <c r="A67" s="175">
        <v>43252</v>
      </c>
      <c r="B67" s="176">
        <v>14570283</v>
      </c>
      <c r="C67" s="174">
        <f t="shared" si="0"/>
        <v>124.55314541874304</v>
      </c>
      <c r="D67" s="176">
        <v>2702964</v>
      </c>
      <c r="E67" s="174">
        <f t="shared" si="1"/>
        <v>91.201763729962252</v>
      </c>
      <c r="F67" s="176">
        <v>3019444</v>
      </c>
      <c r="G67" s="174">
        <f t="shared" si="4"/>
        <v>113.17324241824538</v>
      </c>
      <c r="H67" s="156">
        <f t="shared" si="5"/>
        <v>20292691</v>
      </c>
    </row>
    <row r="68" spans="1:8">
      <c r="A68" s="175">
        <v>43282</v>
      </c>
      <c r="B68" s="156">
        <v>14664384</v>
      </c>
      <c r="C68" s="174">
        <f t="shared" si="0"/>
        <v>125.35756188320354</v>
      </c>
      <c r="D68" s="156">
        <v>2848614</v>
      </c>
      <c r="E68" s="174">
        <f t="shared" si="1"/>
        <v>96.116197250818985</v>
      </c>
      <c r="F68" s="156">
        <v>3010588</v>
      </c>
      <c r="G68" s="174">
        <f t="shared" si="4"/>
        <v>112.84130639464105</v>
      </c>
      <c r="H68" s="156">
        <f t="shared" si="5"/>
        <v>20523586</v>
      </c>
    </row>
    <row r="69" spans="1:8">
      <c r="A69" s="175">
        <v>43313</v>
      </c>
      <c r="B69" s="156">
        <v>14482653</v>
      </c>
      <c r="C69" s="174">
        <f t="shared" si="0"/>
        <v>123.80404588971918</v>
      </c>
      <c r="D69" s="156">
        <v>2844133</v>
      </c>
      <c r="E69" s="174">
        <f t="shared" si="1"/>
        <v>95.965002080156722</v>
      </c>
      <c r="F69" s="156">
        <v>2998531</v>
      </c>
      <c r="G69" s="174">
        <f t="shared" si="4"/>
        <v>112.38939214028269</v>
      </c>
      <c r="H69" s="156">
        <f t="shared" si="5"/>
        <v>20325317</v>
      </c>
    </row>
    <row r="70" spans="1:8">
      <c r="A70" s="175">
        <v>43344</v>
      </c>
      <c r="B70" s="156">
        <v>14809349</v>
      </c>
      <c r="C70" s="174">
        <f t="shared" si="0"/>
        <v>126.59678604416381</v>
      </c>
      <c r="D70" s="156">
        <v>2810852</v>
      </c>
      <c r="E70" s="174">
        <f t="shared" si="1"/>
        <v>94.842054864175722</v>
      </c>
      <c r="F70" s="156">
        <v>3001713</v>
      </c>
      <c r="G70" s="174">
        <f t="shared" si="4"/>
        <v>112.50865822283791</v>
      </c>
      <c r="H70" s="156">
        <f t="shared" si="5"/>
        <v>20621914</v>
      </c>
    </row>
    <row r="71" spans="1:8">
      <c r="A71" s="175">
        <v>43374</v>
      </c>
      <c r="B71" s="176">
        <v>14695062</v>
      </c>
      <c r="C71" s="174">
        <f t="shared" si="0"/>
        <v>125.61981083163896</v>
      </c>
      <c r="D71" s="176">
        <v>2904436</v>
      </c>
      <c r="E71" s="174">
        <f t="shared" si="1"/>
        <v>97.999709149214212</v>
      </c>
      <c r="F71" s="176">
        <v>3020919</v>
      </c>
      <c r="G71" s="174">
        <f t="shared" si="4"/>
        <v>113.22852760736197</v>
      </c>
      <c r="H71" s="156">
        <f t="shared" si="5"/>
        <v>20620417</v>
      </c>
    </row>
    <row r="72" spans="1:8">
      <c r="A72" s="175">
        <v>43405</v>
      </c>
      <c r="B72" s="176">
        <v>14448590</v>
      </c>
      <c r="C72" s="174">
        <f t="shared" si="0"/>
        <v>123.51286048224297</v>
      </c>
      <c r="D72" s="176">
        <v>2879630</v>
      </c>
      <c r="E72" s="174">
        <f t="shared" si="1"/>
        <v>97.162720217402537</v>
      </c>
      <c r="F72" s="176">
        <v>3021127</v>
      </c>
      <c r="G72" s="174">
        <f t="shared" si="4"/>
        <v>113.23632375606449</v>
      </c>
      <c r="H72" s="156">
        <f t="shared" si="5"/>
        <v>20349347</v>
      </c>
    </row>
    <row r="73" spans="1:8">
      <c r="A73" s="175">
        <v>43435</v>
      </c>
      <c r="B73" s="176">
        <v>14229170</v>
      </c>
      <c r="C73" s="174">
        <f t="shared" si="0"/>
        <v>121.63716244893912</v>
      </c>
      <c r="D73" s="176">
        <v>2833299</v>
      </c>
      <c r="E73" s="174">
        <f t="shared" si="1"/>
        <v>95.599447855886481</v>
      </c>
      <c r="F73" s="176">
        <v>3031311</v>
      </c>
      <c r="G73" s="174">
        <f t="shared" si="4"/>
        <v>113.61803519061584</v>
      </c>
      <c r="H73" s="156">
        <f t="shared" si="5"/>
        <v>20093780</v>
      </c>
    </row>
    <row r="74" spans="1:8">
      <c r="A74" s="175">
        <v>43466</v>
      </c>
      <c r="B74" s="176">
        <v>13826757</v>
      </c>
      <c r="C74" s="174">
        <f t="shared" si="0"/>
        <v>118.19716029473301</v>
      </c>
      <c r="D74" s="176">
        <v>2791418</v>
      </c>
      <c r="E74" s="174">
        <f t="shared" si="1"/>
        <v>94.18632468192834</v>
      </c>
      <c r="F74" s="176">
        <v>3030725</v>
      </c>
      <c r="G74" s="174">
        <f t="shared" si="4"/>
        <v>113.59607104090578</v>
      </c>
      <c r="H74" s="156">
        <f t="shared" si="5"/>
        <v>19648900</v>
      </c>
    </row>
    <row r="75" spans="1:8">
      <c r="A75" s="175">
        <v>43497</v>
      </c>
      <c r="B75" s="176">
        <v>13807689</v>
      </c>
      <c r="C75" s="174">
        <f t="shared" ref="C75:C79" si="6">(B75/$B$2)*100</f>
        <v>118.03415869916725</v>
      </c>
      <c r="D75" s="176">
        <v>2801378</v>
      </c>
      <c r="E75" s="174">
        <f t="shared" ref="E75:E79" si="7">(D75/$D$2)*100</f>
        <v>94.522388930934412</v>
      </c>
      <c r="F75" s="176">
        <v>3038819</v>
      </c>
      <c r="G75" s="174">
        <f t="shared" si="4"/>
        <v>113.89944617359025</v>
      </c>
      <c r="H75" s="156">
        <f t="shared" si="5"/>
        <v>19647886</v>
      </c>
    </row>
    <row r="76" spans="1:8">
      <c r="A76" s="175">
        <v>43525</v>
      </c>
      <c r="B76" s="176">
        <v>13994899</v>
      </c>
      <c r="C76" s="174">
        <f t="shared" si="6"/>
        <v>119.63451157864414</v>
      </c>
      <c r="D76" s="176">
        <v>2793511</v>
      </c>
      <c r="E76" s="174">
        <f t="shared" si="7"/>
        <v>94.256945412166274</v>
      </c>
      <c r="F76" s="176">
        <v>3039681</v>
      </c>
      <c r="G76" s="174">
        <f t="shared" si="4"/>
        <v>113.93175521292483</v>
      </c>
      <c r="H76" s="156">
        <f t="shared" si="5"/>
        <v>19828091</v>
      </c>
    </row>
    <row r="77" spans="1:8">
      <c r="A77" s="175">
        <v>43556</v>
      </c>
      <c r="B77" s="176">
        <v>14226393</v>
      </c>
      <c r="C77" s="174">
        <f t="shared" si="6"/>
        <v>121.61342343955764</v>
      </c>
      <c r="D77" s="176">
        <v>2761695</v>
      </c>
      <c r="E77" s="174">
        <f t="shared" si="7"/>
        <v>93.183429333212757</v>
      </c>
      <c r="F77" s="176">
        <v>3050182</v>
      </c>
      <c r="G77" s="174">
        <f t="shared" si="4"/>
        <v>114.3253482779507</v>
      </c>
      <c r="H77" s="156">
        <f t="shared" si="5"/>
        <v>20038270</v>
      </c>
    </row>
    <row r="78" spans="1:8">
      <c r="A78" s="175">
        <v>43586</v>
      </c>
      <c r="B78" s="176">
        <v>14324472</v>
      </c>
      <c r="C78" s="174">
        <f t="shared" si="6"/>
        <v>122.45184558616418</v>
      </c>
      <c r="D78" s="176">
        <v>2838167</v>
      </c>
      <c r="E78" s="174">
        <f t="shared" si="7"/>
        <v>95.7637009446577</v>
      </c>
      <c r="F78" s="176">
        <v>3055833</v>
      </c>
      <c r="G78" s="174">
        <f t="shared" si="4"/>
        <v>114.53715614486444</v>
      </c>
      <c r="H78" s="156">
        <f t="shared" si="5"/>
        <v>20218472</v>
      </c>
    </row>
    <row r="79" spans="1:8">
      <c r="A79" s="175">
        <v>43617</v>
      </c>
      <c r="B79" s="176">
        <v>14287607</v>
      </c>
      <c r="C79" s="174">
        <f t="shared" si="6"/>
        <v>122.13670745838301</v>
      </c>
      <c r="D79" s="176">
        <v>2874942</v>
      </c>
      <c r="E79" s="174">
        <f t="shared" si="7"/>
        <v>97.004540578914529</v>
      </c>
      <c r="F79" s="176">
        <v>3058258</v>
      </c>
      <c r="G79" s="174">
        <f t="shared" si="4"/>
        <v>114.6280487439205</v>
      </c>
      <c r="H79" s="156">
        <f t="shared" si="5"/>
        <v>20220807</v>
      </c>
    </row>
    <row r="80" spans="1:8">
      <c r="B80" s="100"/>
      <c r="C80" s="100"/>
      <c r="D80" s="100"/>
      <c r="E80" s="100"/>
      <c r="F80" s="100"/>
      <c r="G80" s="100"/>
      <c r="H80" s="100"/>
    </row>
    <row r="81" spans="2:2">
      <c r="B81" s="177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97"/>
  <sheetViews>
    <sheetView topLeftCell="J1" zoomScale="80" zoomScaleNormal="80" workbookViewId="0">
      <selection activeCell="X13" sqref="X13"/>
    </sheetView>
  </sheetViews>
  <sheetFormatPr defaultRowHeight="15"/>
  <cols>
    <col min="2" max="2" width="34.5703125" customWidth="1"/>
    <col min="3" max="3" width="11.42578125" style="149" customWidth="1"/>
    <col min="4" max="4" width="11.42578125" style="148" customWidth="1"/>
    <col min="5" max="5" width="11.42578125" style="150" customWidth="1"/>
    <col min="6" max="8" width="11.42578125" style="154" customWidth="1"/>
    <col min="9" max="9" width="24.42578125" customWidth="1"/>
    <col min="10" max="10" width="23.5703125" customWidth="1"/>
    <col min="11" max="11" width="30.85546875" customWidth="1"/>
    <col min="12" max="12" width="30.85546875" style="154" customWidth="1"/>
  </cols>
  <sheetData>
    <row r="1" spans="1:12" s="154" customFormat="1" ht="15.75" thickBot="1">
      <c r="C1" s="184" t="s">
        <v>281</v>
      </c>
      <c r="D1" s="184"/>
      <c r="E1" s="185"/>
      <c r="F1" s="186" t="s">
        <v>280</v>
      </c>
      <c r="G1" s="184"/>
      <c r="H1" s="185"/>
    </row>
    <row r="2" spans="1:12" ht="45">
      <c r="A2" s="92" t="s">
        <v>1</v>
      </c>
      <c r="B2" s="91" t="s">
        <v>90</v>
      </c>
      <c r="C2" s="90">
        <v>43252</v>
      </c>
      <c r="D2" s="90">
        <v>43586</v>
      </c>
      <c r="E2" s="90">
        <v>43617</v>
      </c>
      <c r="F2" s="90">
        <v>43252</v>
      </c>
      <c r="G2" s="90">
        <v>43586</v>
      </c>
      <c r="H2" s="90">
        <v>43617</v>
      </c>
      <c r="I2" s="89" t="s">
        <v>350</v>
      </c>
      <c r="J2" s="89" t="s">
        <v>351</v>
      </c>
      <c r="K2" s="1" t="s">
        <v>352</v>
      </c>
      <c r="L2" s="160" t="s">
        <v>353</v>
      </c>
    </row>
    <row r="3" spans="1:12">
      <c r="A3" s="81">
        <v>1</v>
      </c>
      <c r="B3" s="82" t="s">
        <v>2</v>
      </c>
      <c r="C3" s="79">
        <v>17383</v>
      </c>
      <c r="D3" s="79">
        <v>17298</v>
      </c>
      <c r="E3" s="79">
        <v>17489</v>
      </c>
      <c r="F3" s="79"/>
      <c r="G3" s="79"/>
      <c r="H3" s="79"/>
      <c r="I3" s="87">
        <f>(E3-C3)/C3</f>
        <v>6.0979117528619916E-3</v>
      </c>
      <c r="J3" s="80">
        <f>E3-C3</f>
        <v>106</v>
      </c>
      <c r="K3" s="80">
        <f>E3-D3</f>
        <v>191</v>
      </c>
      <c r="L3" s="80">
        <f>H3-G3</f>
        <v>0</v>
      </c>
    </row>
    <row r="4" spans="1:12">
      <c r="A4" s="81">
        <v>2</v>
      </c>
      <c r="B4" s="82" t="s">
        <v>3</v>
      </c>
      <c r="C4" s="79">
        <v>3587</v>
      </c>
      <c r="D4" s="79">
        <v>3295</v>
      </c>
      <c r="E4" s="79">
        <v>3319</v>
      </c>
      <c r="F4" s="79"/>
      <c r="G4" s="79"/>
      <c r="H4" s="79"/>
      <c r="I4" s="87">
        <f t="shared" ref="I4:I67" si="0">(E4-C4)/C4</f>
        <v>-7.4714245887928632E-2</v>
      </c>
      <c r="J4" s="80">
        <f t="shared" ref="J4:J67" si="1">E4-C4</f>
        <v>-268</v>
      </c>
      <c r="K4" s="80">
        <f t="shared" ref="K4:K67" si="2">E4-D4</f>
        <v>24</v>
      </c>
      <c r="L4" s="80">
        <f t="shared" ref="L4:L67" si="3">H4-G4</f>
        <v>0</v>
      </c>
    </row>
    <row r="5" spans="1:12">
      <c r="A5" s="81">
        <v>3</v>
      </c>
      <c r="B5" s="82" t="s">
        <v>4</v>
      </c>
      <c r="C5" s="79">
        <v>1124</v>
      </c>
      <c r="D5" s="79">
        <v>1125</v>
      </c>
      <c r="E5" s="79">
        <v>1120</v>
      </c>
      <c r="F5" s="79"/>
      <c r="G5" s="79"/>
      <c r="H5" s="79"/>
      <c r="I5" s="87">
        <f t="shared" si="0"/>
        <v>-3.5587188612099642E-3</v>
      </c>
      <c r="J5" s="80">
        <f t="shared" si="1"/>
        <v>-4</v>
      </c>
      <c r="K5" s="80">
        <f t="shared" si="2"/>
        <v>-5</v>
      </c>
      <c r="L5" s="80">
        <f t="shared" si="3"/>
        <v>0</v>
      </c>
    </row>
    <row r="6" spans="1:12">
      <c r="A6" s="81">
        <v>5</v>
      </c>
      <c r="B6" s="82" t="s">
        <v>5</v>
      </c>
      <c r="C6" s="79">
        <v>402</v>
      </c>
      <c r="D6" s="79">
        <v>410</v>
      </c>
      <c r="E6" s="79">
        <v>410</v>
      </c>
      <c r="F6" s="79"/>
      <c r="G6" s="79"/>
      <c r="H6" s="79"/>
      <c r="I6" s="87">
        <f t="shared" si="0"/>
        <v>1.9900497512437811E-2</v>
      </c>
      <c r="J6" s="80">
        <f t="shared" si="1"/>
        <v>8</v>
      </c>
      <c r="K6" s="80">
        <f t="shared" si="2"/>
        <v>0</v>
      </c>
      <c r="L6" s="80">
        <f t="shared" si="3"/>
        <v>0</v>
      </c>
    </row>
    <row r="7" spans="1:12">
      <c r="A7" s="81">
        <v>6</v>
      </c>
      <c r="B7" s="82" t="s">
        <v>6</v>
      </c>
      <c r="C7" s="79">
        <v>27</v>
      </c>
      <c r="D7" s="79">
        <v>29</v>
      </c>
      <c r="E7" s="79">
        <v>29</v>
      </c>
      <c r="F7" s="79"/>
      <c r="G7" s="79"/>
      <c r="H7" s="79"/>
      <c r="I7" s="87">
        <f t="shared" si="0"/>
        <v>7.407407407407407E-2</v>
      </c>
      <c r="J7" s="80">
        <f t="shared" si="1"/>
        <v>2</v>
      </c>
      <c r="K7" s="80">
        <f t="shared" si="2"/>
        <v>0</v>
      </c>
      <c r="L7" s="80">
        <f t="shared" si="3"/>
        <v>0</v>
      </c>
    </row>
    <row r="8" spans="1:12">
      <c r="A8" s="81">
        <v>7</v>
      </c>
      <c r="B8" s="82" t="s">
        <v>7</v>
      </c>
      <c r="C8" s="79">
        <v>753</v>
      </c>
      <c r="D8" s="79">
        <v>755</v>
      </c>
      <c r="E8" s="79">
        <v>767</v>
      </c>
      <c r="F8" s="79"/>
      <c r="G8" s="79"/>
      <c r="H8" s="79"/>
      <c r="I8" s="87">
        <f t="shared" si="0"/>
        <v>1.8592297476759629E-2</v>
      </c>
      <c r="J8" s="80">
        <f t="shared" si="1"/>
        <v>14</v>
      </c>
      <c r="K8" s="80">
        <f t="shared" si="2"/>
        <v>12</v>
      </c>
      <c r="L8" s="80">
        <f t="shared" si="3"/>
        <v>0</v>
      </c>
    </row>
    <row r="9" spans="1:12">
      <c r="A9" s="81">
        <v>8</v>
      </c>
      <c r="B9" s="82" t="s">
        <v>300</v>
      </c>
      <c r="C9" s="79">
        <v>4977</v>
      </c>
      <c r="D9" s="79">
        <v>4878</v>
      </c>
      <c r="E9" s="79">
        <v>4892</v>
      </c>
      <c r="F9" s="79"/>
      <c r="G9" s="79"/>
      <c r="H9" s="79"/>
      <c r="I9" s="87">
        <f t="shared" si="0"/>
        <v>-1.7078561382358852E-2</v>
      </c>
      <c r="J9" s="80">
        <f t="shared" si="1"/>
        <v>-85</v>
      </c>
      <c r="K9" s="80">
        <f t="shared" si="2"/>
        <v>14</v>
      </c>
      <c r="L9" s="80">
        <f t="shared" si="3"/>
        <v>0</v>
      </c>
    </row>
    <row r="10" spans="1:12">
      <c r="A10" s="81">
        <v>9</v>
      </c>
      <c r="B10" s="82" t="s">
        <v>8</v>
      </c>
      <c r="C10" s="79">
        <v>649</v>
      </c>
      <c r="D10" s="79">
        <v>621</v>
      </c>
      <c r="E10" s="79">
        <v>629</v>
      </c>
      <c r="F10" s="79"/>
      <c r="G10" s="79"/>
      <c r="H10" s="79"/>
      <c r="I10" s="87">
        <f t="shared" si="0"/>
        <v>-3.0816640986132512E-2</v>
      </c>
      <c r="J10" s="80">
        <f t="shared" si="1"/>
        <v>-20</v>
      </c>
      <c r="K10" s="80">
        <f t="shared" si="2"/>
        <v>8</v>
      </c>
      <c r="L10" s="80">
        <f t="shared" si="3"/>
        <v>0</v>
      </c>
    </row>
    <row r="11" spans="1:12">
      <c r="A11" s="83">
        <v>10</v>
      </c>
      <c r="B11" s="82" t="s">
        <v>9</v>
      </c>
      <c r="C11" s="79">
        <v>42921</v>
      </c>
      <c r="D11" s="79">
        <v>43564</v>
      </c>
      <c r="E11" s="79">
        <v>43522</v>
      </c>
      <c r="F11" s="79"/>
      <c r="G11" s="79"/>
      <c r="H11" s="79"/>
      <c r="I11" s="87">
        <f t="shared" si="0"/>
        <v>1.4002469653549544E-2</v>
      </c>
      <c r="J11" s="80">
        <f t="shared" si="1"/>
        <v>601</v>
      </c>
      <c r="K11" s="80">
        <f t="shared" si="2"/>
        <v>-42</v>
      </c>
      <c r="L11" s="80">
        <f t="shared" si="3"/>
        <v>0</v>
      </c>
    </row>
    <row r="12" spans="1:12">
      <c r="A12" s="83">
        <v>11</v>
      </c>
      <c r="B12" s="82" t="s">
        <v>10</v>
      </c>
      <c r="C12" s="79">
        <v>670</v>
      </c>
      <c r="D12" s="79">
        <v>663</v>
      </c>
      <c r="E12" s="79">
        <v>669</v>
      </c>
      <c r="F12" s="79"/>
      <c r="G12" s="79"/>
      <c r="H12" s="79"/>
      <c r="I12" s="87">
        <f t="shared" si="0"/>
        <v>-1.4925373134328358E-3</v>
      </c>
      <c r="J12" s="80">
        <f t="shared" si="1"/>
        <v>-1</v>
      </c>
      <c r="K12" s="80">
        <f t="shared" si="2"/>
        <v>6</v>
      </c>
      <c r="L12" s="80">
        <f t="shared" si="3"/>
        <v>0</v>
      </c>
    </row>
    <row r="13" spans="1:12">
      <c r="A13" s="83">
        <v>12</v>
      </c>
      <c r="B13" s="82" t="s">
        <v>11</v>
      </c>
      <c r="C13" s="79">
        <v>61</v>
      </c>
      <c r="D13" s="79">
        <v>68</v>
      </c>
      <c r="E13" s="79">
        <v>68</v>
      </c>
      <c r="F13" s="79"/>
      <c r="G13" s="79"/>
      <c r="H13" s="79"/>
      <c r="I13" s="87">
        <f t="shared" si="0"/>
        <v>0.11475409836065574</v>
      </c>
      <c r="J13" s="80">
        <f t="shared" si="1"/>
        <v>7</v>
      </c>
      <c r="K13" s="80">
        <f t="shared" si="2"/>
        <v>0</v>
      </c>
      <c r="L13" s="80">
        <f t="shared" si="3"/>
        <v>0</v>
      </c>
    </row>
    <row r="14" spans="1:12">
      <c r="A14" s="83">
        <v>13</v>
      </c>
      <c r="B14" s="82" t="s">
        <v>12</v>
      </c>
      <c r="C14" s="79">
        <v>16635</v>
      </c>
      <c r="D14" s="79">
        <v>16337</v>
      </c>
      <c r="E14" s="79">
        <v>16330</v>
      </c>
      <c r="F14" s="79"/>
      <c r="G14" s="79"/>
      <c r="H14" s="79"/>
      <c r="I14" s="87">
        <f t="shared" si="0"/>
        <v>-1.8334836188758641E-2</v>
      </c>
      <c r="J14" s="80">
        <f t="shared" si="1"/>
        <v>-305</v>
      </c>
      <c r="K14" s="80">
        <f t="shared" si="2"/>
        <v>-7</v>
      </c>
      <c r="L14" s="80">
        <f t="shared" si="3"/>
        <v>0</v>
      </c>
    </row>
    <row r="15" spans="1:12">
      <c r="A15" s="83">
        <v>14</v>
      </c>
      <c r="B15" s="82" t="s">
        <v>13</v>
      </c>
      <c r="C15" s="79">
        <v>33239</v>
      </c>
      <c r="D15" s="79">
        <v>32986</v>
      </c>
      <c r="E15" s="79">
        <v>32979</v>
      </c>
      <c r="F15" s="79"/>
      <c r="G15" s="79"/>
      <c r="H15" s="79"/>
      <c r="I15" s="87">
        <f t="shared" si="0"/>
        <v>-7.8221366467101892E-3</v>
      </c>
      <c r="J15" s="80">
        <f t="shared" si="1"/>
        <v>-260</v>
      </c>
      <c r="K15" s="80">
        <f t="shared" si="2"/>
        <v>-7</v>
      </c>
      <c r="L15" s="80">
        <f t="shared" si="3"/>
        <v>0</v>
      </c>
    </row>
    <row r="16" spans="1:12">
      <c r="A16" s="83">
        <v>15</v>
      </c>
      <c r="B16" s="82" t="s">
        <v>14</v>
      </c>
      <c r="C16" s="79">
        <v>6497</v>
      </c>
      <c r="D16" s="79">
        <v>6287</v>
      </c>
      <c r="E16" s="79">
        <v>6269</v>
      </c>
      <c r="F16" s="79"/>
      <c r="G16" s="79"/>
      <c r="H16" s="79"/>
      <c r="I16" s="87">
        <f t="shared" si="0"/>
        <v>-3.5093119901492997E-2</v>
      </c>
      <c r="J16" s="80">
        <f t="shared" si="1"/>
        <v>-228</v>
      </c>
      <c r="K16" s="80">
        <f t="shared" si="2"/>
        <v>-18</v>
      </c>
      <c r="L16" s="80">
        <f t="shared" si="3"/>
        <v>0</v>
      </c>
    </row>
    <row r="17" spans="1:12">
      <c r="A17" s="83">
        <v>16</v>
      </c>
      <c r="B17" s="82" t="s">
        <v>15</v>
      </c>
      <c r="C17" s="79">
        <v>10533</v>
      </c>
      <c r="D17" s="79">
        <v>10111</v>
      </c>
      <c r="E17" s="79">
        <v>10046</v>
      </c>
      <c r="F17" s="79"/>
      <c r="G17" s="79"/>
      <c r="H17" s="79"/>
      <c r="I17" s="87">
        <f t="shared" si="0"/>
        <v>-4.6235640368366089E-2</v>
      </c>
      <c r="J17" s="80">
        <f t="shared" si="1"/>
        <v>-487</v>
      </c>
      <c r="K17" s="80">
        <f t="shared" si="2"/>
        <v>-65</v>
      </c>
      <c r="L17" s="80">
        <f t="shared" si="3"/>
        <v>0</v>
      </c>
    </row>
    <row r="18" spans="1:12">
      <c r="A18" s="83">
        <v>17</v>
      </c>
      <c r="B18" s="82" t="s">
        <v>16</v>
      </c>
      <c r="C18" s="79">
        <v>2602</v>
      </c>
      <c r="D18" s="79">
        <v>2696</v>
      </c>
      <c r="E18" s="79">
        <v>2707</v>
      </c>
      <c r="F18" s="79"/>
      <c r="G18" s="79"/>
      <c r="H18" s="79"/>
      <c r="I18" s="87">
        <f t="shared" si="0"/>
        <v>4.0353574173712527E-2</v>
      </c>
      <c r="J18" s="80">
        <f t="shared" si="1"/>
        <v>105</v>
      </c>
      <c r="K18" s="80">
        <f t="shared" si="2"/>
        <v>11</v>
      </c>
      <c r="L18" s="80">
        <f t="shared" si="3"/>
        <v>0</v>
      </c>
    </row>
    <row r="19" spans="1:12">
      <c r="A19" s="83">
        <v>18</v>
      </c>
      <c r="B19" s="82" t="s">
        <v>17</v>
      </c>
      <c r="C19" s="79">
        <v>7688</v>
      </c>
      <c r="D19" s="79">
        <v>7389</v>
      </c>
      <c r="E19" s="79">
        <v>7357</v>
      </c>
      <c r="F19" s="79"/>
      <c r="G19" s="79"/>
      <c r="H19" s="79"/>
      <c r="I19" s="87">
        <f t="shared" si="0"/>
        <v>-4.3054110301768991E-2</v>
      </c>
      <c r="J19" s="80">
        <f t="shared" si="1"/>
        <v>-331</v>
      </c>
      <c r="K19" s="80">
        <f t="shared" si="2"/>
        <v>-32</v>
      </c>
      <c r="L19" s="80">
        <f t="shared" si="3"/>
        <v>0</v>
      </c>
    </row>
    <row r="20" spans="1:12">
      <c r="A20" s="83">
        <v>19</v>
      </c>
      <c r="B20" s="82" t="s">
        <v>18</v>
      </c>
      <c r="C20" s="79">
        <v>256</v>
      </c>
      <c r="D20" s="79">
        <v>245</v>
      </c>
      <c r="E20" s="79">
        <v>242</v>
      </c>
      <c r="F20" s="79"/>
      <c r="G20" s="79"/>
      <c r="H20" s="79"/>
      <c r="I20" s="87">
        <f t="shared" si="0"/>
        <v>-5.46875E-2</v>
      </c>
      <c r="J20" s="80">
        <f t="shared" si="1"/>
        <v>-14</v>
      </c>
      <c r="K20" s="80">
        <f t="shared" si="2"/>
        <v>-3</v>
      </c>
      <c r="L20" s="80">
        <f t="shared" si="3"/>
        <v>0</v>
      </c>
    </row>
    <row r="21" spans="1:12">
      <c r="A21" s="83">
        <v>20</v>
      </c>
      <c r="B21" s="82" t="s">
        <v>19</v>
      </c>
      <c r="C21" s="79">
        <v>4656</v>
      </c>
      <c r="D21" s="79">
        <v>4854</v>
      </c>
      <c r="E21" s="79">
        <v>4883</v>
      </c>
      <c r="F21" s="79"/>
      <c r="G21" s="79"/>
      <c r="H21" s="79"/>
      <c r="I21" s="87">
        <f t="shared" si="0"/>
        <v>4.8754295532646048E-2</v>
      </c>
      <c r="J21" s="80">
        <f t="shared" si="1"/>
        <v>227</v>
      </c>
      <c r="K21" s="80">
        <f t="shared" si="2"/>
        <v>29</v>
      </c>
      <c r="L21" s="80">
        <f t="shared" si="3"/>
        <v>0</v>
      </c>
    </row>
    <row r="22" spans="1:12">
      <c r="A22" s="83">
        <v>21</v>
      </c>
      <c r="B22" s="82" t="s">
        <v>20</v>
      </c>
      <c r="C22" s="79">
        <v>405</v>
      </c>
      <c r="D22" s="79">
        <v>441</v>
      </c>
      <c r="E22" s="79">
        <v>439</v>
      </c>
      <c r="F22" s="79"/>
      <c r="G22" s="79"/>
      <c r="H22" s="79"/>
      <c r="I22" s="87">
        <f t="shared" si="0"/>
        <v>8.3950617283950618E-2</v>
      </c>
      <c r="J22" s="80">
        <f t="shared" si="1"/>
        <v>34</v>
      </c>
      <c r="K22" s="80">
        <f t="shared" si="2"/>
        <v>-2</v>
      </c>
      <c r="L22" s="80">
        <f t="shared" si="3"/>
        <v>0</v>
      </c>
    </row>
    <row r="23" spans="1:12">
      <c r="A23" s="83">
        <v>22</v>
      </c>
      <c r="B23" s="82" t="s">
        <v>21</v>
      </c>
      <c r="C23" s="79">
        <v>13338</v>
      </c>
      <c r="D23" s="79">
        <v>13151</v>
      </c>
      <c r="E23" s="79">
        <v>13091</v>
      </c>
      <c r="F23" s="79"/>
      <c r="G23" s="79"/>
      <c r="H23" s="79"/>
      <c r="I23" s="87">
        <f t="shared" si="0"/>
        <v>-1.8518518518518517E-2</v>
      </c>
      <c r="J23" s="80">
        <f t="shared" si="1"/>
        <v>-247</v>
      </c>
      <c r="K23" s="80">
        <f t="shared" si="2"/>
        <v>-60</v>
      </c>
      <c r="L23" s="80">
        <f t="shared" si="3"/>
        <v>0</v>
      </c>
    </row>
    <row r="24" spans="1:12">
      <c r="A24" s="83">
        <v>23</v>
      </c>
      <c r="B24" s="82" t="s">
        <v>22</v>
      </c>
      <c r="C24" s="79">
        <v>14219</v>
      </c>
      <c r="D24" s="79">
        <v>13660</v>
      </c>
      <c r="E24" s="79">
        <v>13614</v>
      </c>
      <c r="F24" s="79"/>
      <c r="G24" s="79"/>
      <c r="H24" s="79"/>
      <c r="I24" s="87">
        <f t="shared" si="0"/>
        <v>-4.254870244039665E-2</v>
      </c>
      <c r="J24" s="80">
        <f t="shared" si="1"/>
        <v>-605</v>
      </c>
      <c r="K24" s="80">
        <f t="shared" si="2"/>
        <v>-46</v>
      </c>
      <c r="L24" s="80">
        <f t="shared" si="3"/>
        <v>0</v>
      </c>
    </row>
    <row r="25" spans="1:12">
      <c r="A25" s="83">
        <v>24</v>
      </c>
      <c r="B25" s="82" t="s">
        <v>23</v>
      </c>
      <c r="C25" s="79">
        <v>6624</v>
      </c>
      <c r="D25" s="79">
        <v>6463</v>
      </c>
      <c r="E25" s="79">
        <v>6447</v>
      </c>
      <c r="F25" s="79"/>
      <c r="G25" s="79"/>
      <c r="H25" s="79"/>
      <c r="I25" s="87">
        <f t="shared" si="0"/>
        <v>-2.6721014492753624E-2</v>
      </c>
      <c r="J25" s="80">
        <f t="shared" si="1"/>
        <v>-177</v>
      </c>
      <c r="K25" s="80">
        <f t="shared" si="2"/>
        <v>-16</v>
      </c>
      <c r="L25" s="80">
        <f t="shared" si="3"/>
        <v>0</v>
      </c>
    </row>
    <row r="26" spans="1:12">
      <c r="A26" s="83">
        <v>25</v>
      </c>
      <c r="B26" s="82" t="s">
        <v>24</v>
      </c>
      <c r="C26" s="79">
        <v>35666</v>
      </c>
      <c r="D26" s="79">
        <v>34555</v>
      </c>
      <c r="E26" s="79">
        <v>34427</v>
      </c>
      <c r="F26" s="79"/>
      <c r="G26" s="79"/>
      <c r="H26" s="79"/>
      <c r="I26" s="87">
        <f t="shared" si="0"/>
        <v>-3.4738967083496886E-2</v>
      </c>
      <c r="J26" s="80">
        <f t="shared" si="1"/>
        <v>-1239</v>
      </c>
      <c r="K26" s="80">
        <f t="shared" si="2"/>
        <v>-128</v>
      </c>
      <c r="L26" s="80">
        <f t="shared" si="3"/>
        <v>0</v>
      </c>
    </row>
    <row r="27" spans="1:12">
      <c r="A27" s="83">
        <v>26</v>
      </c>
      <c r="B27" s="82" t="s">
        <v>25</v>
      </c>
      <c r="C27" s="79">
        <v>1715</v>
      </c>
      <c r="D27" s="79">
        <v>1817</v>
      </c>
      <c r="E27" s="79">
        <v>1827</v>
      </c>
      <c r="F27" s="79"/>
      <c r="G27" s="79"/>
      <c r="H27" s="79"/>
      <c r="I27" s="87">
        <f t="shared" si="0"/>
        <v>6.5306122448979598E-2</v>
      </c>
      <c r="J27" s="80">
        <f t="shared" si="1"/>
        <v>112</v>
      </c>
      <c r="K27" s="80">
        <f t="shared" si="2"/>
        <v>10</v>
      </c>
      <c r="L27" s="80">
        <f t="shared" si="3"/>
        <v>0</v>
      </c>
    </row>
    <row r="28" spans="1:12">
      <c r="A28" s="83">
        <v>27</v>
      </c>
      <c r="B28" s="82" t="s">
        <v>26</v>
      </c>
      <c r="C28" s="79">
        <v>6184</v>
      </c>
      <c r="D28" s="79">
        <v>6257</v>
      </c>
      <c r="E28" s="79">
        <v>6246</v>
      </c>
      <c r="F28" s="79"/>
      <c r="G28" s="79"/>
      <c r="H28" s="79"/>
      <c r="I28" s="87">
        <f t="shared" si="0"/>
        <v>1.0025873221216041E-2</v>
      </c>
      <c r="J28" s="80">
        <f t="shared" si="1"/>
        <v>62</v>
      </c>
      <c r="K28" s="80">
        <f t="shared" si="2"/>
        <v>-11</v>
      </c>
      <c r="L28" s="80">
        <f t="shared" si="3"/>
        <v>0</v>
      </c>
    </row>
    <row r="29" spans="1:12">
      <c r="A29" s="83">
        <v>28</v>
      </c>
      <c r="B29" s="82" t="s">
        <v>27</v>
      </c>
      <c r="C29" s="79">
        <v>11611</v>
      </c>
      <c r="D29" s="79">
        <v>11874</v>
      </c>
      <c r="E29" s="79">
        <v>11873</v>
      </c>
      <c r="F29" s="79"/>
      <c r="G29" s="79"/>
      <c r="H29" s="79"/>
      <c r="I29" s="87">
        <f t="shared" si="0"/>
        <v>2.2564809232624234E-2</v>
      </c>
      <c r="J29" s="80">
        <f t="shared" si="1"/>
        <v>262</v>
      </c>
      <c r="K29" s="80">
        <f t="shared" si="2"/>
        <v>-1</v>
      </c>
      <c r="L29" s="80">
        <f t="shared" si="3"/>
        <v>0</v>
      </c>
    </row>
    <row r="30" spans="1:12">
      <c r="A30" s="83">
        <v>29</v>
      </c>
      <c r="B30" s="82" t="s">
        <v>28</v>
      </c>
      <c r="C30" s="79">
        <v>3613</v>
      </c>
      <c r="D30" s="79">
        <v>3629</v>
      </c>
      <c r="E30" s="79">
        <v>3628</v>
      </c>
      <c r="F30" s="79"/>
      <c r="G30" s="79"/>
      <c r="H30" s="79"/>
      <c r="I30" s="87">
        <f t="shared" si="0"/>
        <v>4.1516745087185163E-3</v>
      </c>
      <c r="J30" s="80">
        <f t="shared" si="1"/>
        <v>15</v>
      </c>
      <c r="K30" s="80">
        <f t="shared" si="2"/>
        <v>-1</v>
      </c>
      <c r="L30" s="80">
        <f t="shared" si="3"/>
        <v>0</v>
      </c>
    </row>
    <row r="31" spans="1:12">
      <c r="A31" s="83">
        <v>30</v>
      </c>
      <c r="B31" s="82" t="s">
        <v>29</v>
      </c>
      <c r="C31" s="79">
        <v>1100</v>
      </c>
      <c r="D31" s="79">
        <v>1141</v>
      </c>
      <c r="E31" s="79">
        <v>1130</v>
      </c>
      <c r="F31" s="79"/>
      <c r="G31" s="79"/>
      <c r="H31" s="79"/>
      <c r="I31" s="87">
        <f t="shared" si="0"/>
        <v>2.7272727272727271E-2</v>
      </c>
      <c r="J31" s="80">
        <f t="shared" si="1"/>
        <v>30</v>
      </c>
      <c r="K31" s="80">
        <f t="shared" si="2"/>
        <v>-11</v>
      </c>
      <c r="L31" s="80">
        <f t="shared" si="3"/>
        <v>0</v>
      </c>
    </row>
    <row r="32" spans="1:12">
      <c r="A32" s="83">
        <v>31</v>
      </c>
      <c r="B32" s="82" t="s">
        <v>30</v>
      </c>
      <c r="C32" s="79">
        <v>22246</v>
      </c>
      <c r="D32" s="79">
        <v>21275</v>
      </c>
      <c r="E32" s="79">
        <v>21190</v>
      </c>
      <c r="F32" s="79"/>
      <c r="G32" s="79"/>
      <c r="H32" s="79"/>
      <c r="I32" s="87">
        <f t="shared" si="0"/>
        <v>-4.7469207947496178E-2</v>
      </c>
      <c r="J32" s="80">
        <f t="shared" si="1"/>
        <v>-1056</v>
      </c>
      <c r="K32" s="80">
        <f t="shared" si="2"/>
        <v>-85</v>
      </c>
      <c r="L32" s="80">
        <f t="shared" si="3"/>
        <v>0</v>
      </c>
    </row>
    <row r="33" spans="1:12">
      <c r="A33" s="83">
        <v>32</v>
      </c>
      <c r="B33" s="82" t="s">
        <v>31</v>
      </c>
      <c r="C33" s="79">
        <v>6806</v>
      </c>
      <c r="D33" s="79">
        <v>7038</v>
      </c>
      <c r="E33" s="79">
        <v>7057</v>
      </c>
      <c r="F33" s="79"/>
      <c r="G33" s="79"/>
      <c r="H33" s="79"/>
      <c r="I33" s="87">
        <f t="shared" si="0"/>
        <v>3.6879224213928884E-2</v>
      </c>
      <c r="J33" s="80">
        <f t="shared" si="1"/>
        <v>251</v>
      </c>
      <c r="K33" s="80">
        <f t="shared" si="2"/>
        <v>19</v>
      </c>
      <c r="L33" s="80">
        <f t="shared" si="3"/>
        <v>0</v>
      </c>
    </row>
    <row r="34" spans="1:12">
      <c r="A34" s="83">
        <v>33</v>
      </c>
      <c r="B34" s="82" t="s">
        <v>32</v>
      </c>
      <c r="C34" s="79">
        <v>19017</v>
      </c>
      <c r="D34" s="79">
        <v>18777</v>
      </c>
      <c r="E34" s="79">
        <v>18691</v>
      </c>
      <c r="F34" s="79"/>
      <c r="G34" s="79"/>
      <c r="H34" s="79"/>
      <c r="I34" s="87">
        <f t="shared" si="0"/>
        <v>-1.7142556659830679E-2</v>
      </c>
      <c r="J34" s="80">
        <f t="shared" si="1"/>
        <v>-326</v>
      </c>
      <c r="K34" s="80">
        <f t="shared" si="2"/>
        <v>-86</v>
      </c>
      <c r="L34" s="80">
        <f t="shared" si="3"/>
        <v>0</v>
      </c>
    </row>
    <row r="35" spans="1:12">
      <c r="A35" s="83">
        <v>35</v>
      </c>
      <c r="B35" s="82" t="s">
        <v>33</v>
      </c>
      <c r="C35" s="79">
        <v>13748</v>
      </c>
      <c r="D35" s="79">
        <v>12906</v>
      </c>
      <c r="E35" s="79">
        <v>12752</v>
      </c>
      <c r="F35" s="79"/>
      <c r="G35" s="79"/>
      <c r="H35" s="79"/>
      <c r="I35" s="87">
        <f t="shared" si="0"/>
        <v>-7.2446901367471631E-2</v>
      </c>
      <c r="J35" s="80">
        <f t="shared" si="1"/>
        <v>-996</v>
      </c>
      <c r="K35" s="80">
        <f t="shared" si="2"/>
        <v>-154</v>
      </c>
      <c r="L35" s="80">
        <f t="shared" si="3"/>
        <v>0</v>
      </c>
    </row>
    <row r="36" spans="1:12">
      <c r="A36" s="83">
        <v>36</v>
      </c>
      <c r="B36" s="82" t="s">
        <v>34</v>
      </c>
      <c r="C36" s="79">
        <v>903</v>
      </c>
      <c r="D36" s="79">
        <v>753</v>
      </c>
      <c r="E36" s="79">
        <v>777</v>
      </c>
      <c r="F36" s="79"/>
      <c r="G36" s="79"/>
      <c r="H36" s="79"/>
      <c r="I36" s="87">
        <f t="shared" si="0"/>
        <v>-0.13953488372093023</v>
      </c>
      <c r="J36" s="80">
        <f t="shared" si="1"/>
        <v>-126</v>
      </c>
      <c r="K36" s="80">
        <f t="shared" si="2"/>
        <v>24</v>
      </c>
      <c r="L36" s="80">
        <f t="shared" si="3"/>
        <v>0</v>
      </c>
    </row>
    <row r="37" spans="1:12">
      <c r="A37" s="83">
        <v>37</v>
      </c>
      <c r="B37" s="82" t="s">
        <v>35</v>
      </c>
      <c r="C37" s="79">
        <v>555</v>
      </c>
      <c r="D37" s="79">
        <v>496</v>
      </c>
      <c r="E37" s="79">
        <v>501</v>
      </c>
      <c r="F37" s="79"/>
      <c r="G37" s="79"/>
      <c r="H37" s="79"/>
      <c r="I37" s="87">
        <f t="shared" si="0"/>
        <v>-9.7297297297297303E-2</v>
      </c>
      <c r="J37" s="80">
        <f t="shared" si="1"/>
        <v>-54</v>
      </c>
      <c r="K37" s="80">
        <f t="shared" si="2"/>
        <v>5</v>
      </c>
      <c r="L37" s="80">
        <f t="shared" si="3"/>
        <v>0</v>
      </c>
    </row>
    <row r="38" spans="1:12">
      <c r="A38" s="83">
        <v>38</v>
      </c>
      <c r="B38" s="82" t="s">
        <v>36</v>
      </c>
      <c r="C38" s="79">
        <v>3541</v>
      </c>
      <c r="D38" s="79">
        <v>3742</v>
      </c>
      <c r="E38" s="79">
        <v>3768</v>
      </c>
      <c r="F38" s="79"/>
      <c r="G38" s="79"/>
      <c r="H38" s="79"/>
      <c r="I38" s="87">
        <f t="shared" si="0"/>
        <v>6.4106184693589377E-2</v>
      </c>
      <c r="J38" s="80">
        <f t="shared" si="1"/>
        <v>227</v>
      </c>
      <c r="K38" s="80">
        <f t="shared" si="2"/>
        <v>26</v>
      </c>
      <c r="L38" s="80">
        <f t="shared" si="3"/>
        <v>0</v>
      </c>
    </row>
    <row r="39" spans="1:12">
      <c r="A39" s="83">
        <v>39</v>
      </c>
      <c r="B39" s="82" t="s">
        <v>37</v>
      </c>
      <c r="C39" s="79">
        <v>113</v>
      </c>
      <c r="D39" s="79">
        <v>102</v>
      </c>
      <c r="E39" s="79">
        <v>103</v>
      </c>
      <c r="F39" s="79"/>
      <c r="G39" s="79"/>
      <c r="H39" s="79"/>
      <c r="I39" s="87">
        <f t="shared" si="0"/>
        <v>-8.8495575221238937E-2</v>
      </c>
      <c r="J39" s="80">
        <f t="shared" si="1"/>
        <v>-10</v>
      </c>
      <c r="K39" s="80">
        <f t="shared" si="2"/>
        <v>1</v>
      </c>
      <c r="L39" s="80">
        <f t="shared" si="3"/>
        <v>0</v>
      </c>
    </row>
    <row r="40" spans="1:12">
      <c r="A40" s="83">
        <v>41</v>
      </c>
      <c r="B40" s="82" t="s">
        <v>38</v>
      </c>
      <c r="C40" s="79">
        <v>133218</v>
      </c>
      <c r="D40" s="79">
        <v>96901</v>
      </c>
      <c r="E40" s="79">
        <v>93912</v>
      </c>
      <c r="F40" s="79"/>
      <c r="G40" s="79"/>
      <c r="H40" s="79"/>
      <c r="I40" s="87">
        <f t="shared" si="0"/>
        <v>-0.29505021843894969</v>
      </c>
      <c r="J40" s="80">
        <f t="shared" si="1"/>
        <v>-39306</v>
      </c>
      <c r="K40" s="80">
        <f t="shared" si="2"/>
        <v>-2989</v>
      </c>
      <c r="L40" s="80">
        <f t="shared" si="3"/>
        <v>0</v>
      </c>
    </row>
    <row r="41" spans="1:12">
      <c r="A41" s="83">
        <v>42</v>
      </c>
      <c r="B41" s="82" t="s">
        <v>39</v>
      </c>
      <c r="C41" s="79">
        <v>15200</v>
      </c>
      <c r="D41" s="79">
        <v>11930</v>
      </c>
      <c r="E41" s="79">
        <v>11854</v>
      </c>
      <c r="F41" s="79"/>
      <c r="G41" s="79"/>
      <c r="H41" s="79"/>
      <c r="I41" s="87">
        <f t="shared" si="0"/>
        <v>-0.22013157894736843</v>
      </c>
      <c r="J41" s="80">
        <f t="shared" si="1"/>
        <v>-3346</v>
      </c>
      <c r="K41" s="80">
        <f t="shared" si="2"/>
        <v>-76</v>
      </c>
      <c r="L41" s="80">
        <f t="shared" si="3"/>
        <v>0</v>
      </c>
    </row>
    <row r="42" spans="1:12">
      <c r="A42" s="83">
        <v>43</v>
      </c>
      <c r="B42" s="82" t="s">
        <v>40</v>
      </c>
      <c r="C42" s="79">
        <v>57675</v>
      </c>
      <c r="D42" s="79">
        <v>53633</v>
      </c>
      <c r="E42" s="79">
        <v>53139</v>
      </c>
      <c r="F42" s="79"/>
      <c r="G42" s="79"/>
      <c r="H42" s="79"/>
      <c r="I42" s="87">
        <f t="shared" si="0"/>
        <v>-7.8647594278283481E-2</v>
      </c>
      <c r="J42" s="80">
        <f t="shared" si="1"/>
        <v>-4536</v>
      </c>
      <c r="K42" s="80">
        <f t="shared" si="2"/>
        <v>-494</v>
      </c>
      <c r="L42" s="80">
        <f t="shared" si="3"/>
        <v>0</v>
      </c>
    </row>
    <row r="43" spans="1:12">
      <c r="A43" s="83">
        <v>45</v>
      </c>
      <c r="B43" s="82" t="s">
        <v>41</v>
      </c>
      <c r="C43" s="79">
        <v>54966</v>
      </c>
      <c r="D43" s="79">
        <v>56162</v>
      </c>
      <c r="E43" s="79">
        <v>56084</v>
      </c>
      <c r="F43" s="79"/>
      <c r="G43" s="79"/>
      <c r="H43" s="79"/>
      <c r="I43" s="87">
        <f t="shared" si="0"/>
        <v>2.0339846450533057E-2</v>
      </c>
      <c r="J43" s="80">
        <f t="shared" si="1"/>
        <v>1118</v>
      </c>
      <c r="K43" s="80">
        <f t="shared" si="2"/>
        <v>-78</v>
      </c>
      <c r="L43" s="80">
        <f t="shared" si="3"/>
        <v>0</v>
      </c>
    </row>
    <row r="44" spans="1:12">
      <c r="A44" s="83">
        <v>46</v>
      </c>
      <c r="B44" s="82" t="s">
        <v>42</v>
      </c>
      <c r="C44" s="79">
        <v>138796</v>
      </c>
      <c r="D44" s="79">
        <v>140711</v>
      </c>
      <c r="E44" s="79">
        <v>140433</v>
      </c>
      <c r="F44" s="79"/>
      <c r="G44" s="79"/>
      <c r="H44" s="79"/>
      <c r="I44" s="87">
        <f t="shared" si="0"/>
        <v>1.179428801982766E-2</v>
      </c>
      <c r="J44" s="80">
        <f t="shared" si="1"/>
        <v>1637</v>
      </c>
      <c r="K44" s="80">
        <f t="shared" si="2"/>
        <v>-278</v>
      </c>
      <c r="L44" s="80">
        <f t="shared" si="3"/>
        <v>0</v>
      </c>
    </row>
    <row r="45" spans="1:12">
      <c r="A45" s="83">
        <v>47</v>
      </c>
      <c r="B45" s="82" t="s">
        <v>43</v>
      </c>
      <c r="C45" s="79">
        <v>321791</v>
      </c>
      <c r="D45" s="79">
        <v>322037</v>
      </c>
      <c r="E45" s="79">
        <v>321828</v>
      </c>
      <c r="F45" s="79"/>
      <c r="G45" s="79"/>
      <c r="H45" s="79"/>
      <c r="I45" s="87">
        <f t="shared" si="0"/>
        <v>1.1498146312358022E-4</v>
      </c>
      <c r="J45" s="80">
        <f t="shared" si="1"/>
        <v>37</v>
      </c>
      <c r="K45" s="80">
        <f t="shared" si="2"/>
        <v>-209</v>
      </c>
      <c r="L45" s="80">
        <f t="shared" si="3"/>
        <v>0</v>
      </c>
    </row>
    <row r="46" spans="1:12">
      <c r="A46" s="83">
        <v>49</v>
      </c>
      <c r="B46" s="82" t="s">
        <v>44</v>
      </c>
      <c r="C46" s="79">
        <v>125141</v>
      </c>
      <c r="D46" s="79">
        <v>130875</v>
      </c>
      <c r="E46" s="79">
        <v>130692</v>
      </c>
      <c r="F46" s="79"/>
      <c r="G46" s="79"/>
      <c r="H46" s="79"/>
      <c r="I46" s="87">
        <f t="shared" si="0"/>
        <v>4.435796421636394E-2</v>
      </c>
      <c r="J46" s="80">
        <f t="shared" si="1"/>
        <v>5551</v>
      </c>
      <c r="K46" s="80">
        <f t="shared" si="2"/>
        <v>-183</v>
      </c>
      <c r="L46" s="80">
        <f t="shared" si="3"/>
        <v>0</v>
      </c>
    </row>
    <row r="47" spans="1:12">
      <c r="A47" s="83">
        <v>50</v>
      </c>
      <c r="B47" s="82" t="s">
        <v>45</v>
      </c>
      <c r="C47" s="79">
        <v>2993</v>
      </c>
      <c r="D47" s="79">
        <v>3021</v>
      </c>
      <c r="E47" s="79">
        <v>3225</v>
      </c>
      <c r="F47" s="79"/>
      <c r="G47" s="79"/>
      <c r="H47" s="79"/>
      <c r="I47" s="87">
        <f t="shared" si="0"/>
        <v>7.7514199799532238E-2</v>
      </c>
      <c r="J47" s="80">
        <f t="shared" si="1"/>
        <v>232</v>
      </c>
      <c r="K47" s="80">
        <f t="shared" si="2"/>
        <v>204</v>
      </c>
      <c r="L47" s="80">
        <f t="shared" si="3"/>
        <v>0</v>
      </c>
    </row>
    <row r="48" spans="1:12">
      <c r="A48" s="83">
        <v>51</v>
      </c>
      <c r="B48" s="82" t="s">
        <v>46</v>
      </c>
      <c r="C48" s="79">
        <v>271</v>
      </c>
      <c r="D48" s="79">
        <v>286</v>
      </c>
      <c r="E48" s="79">
        <v>289</v>
      </c>
      <c r="F48" s="79"/>
      <c r="G48" s="79"/>
      <c r="H48" s="79"/>
      <c r="I48" s="87">
        <f t="shared" si="0"/>
        <v>6.6420664206642069E-2</v>
      </c>
      <c r="J48" s="80">
        <f t="shared" si="1"/>
        <v>18</v>
      </c>
      <c r="K48" s="80">
        <f t="shared" si="2"/>
        <v>3</v>
      </c>
      <c r="L48" s="80">
        <f t="shared" si="3"/>
        <v>0</v>
      </c>
    </row>
    <row r="49" spans="1:12">
      <c r="A49" s="83">
        <v>52</v>
      </c>
      <c r="B49" s="82" t="s">
        <v>47</v>
      </c>
      <c r="C49" s="79">
        <v>18605</v>
      </c>
      <c r="D49" s="79">
        <v>18526</v>
      </c>
      <c r="E49" s="79">
        <v>18535</v>
      </c>
      <c r="F49" s="79"/>
      <c r="G49" s="79"/>
      <c r="H49" s="79"/>
      <c r="I49" s="87">
        <f t="shared" si="0"/>
        <v>-3.7624294544477293E-3</v>
      </c>
      <c r="J49" s="80">
        <f t="shared" si="1"/>
        <v>-70</v>
      </c>
      <c r="K49" s="80">
        <f t="shared" si="2"/>
        <v>9</v>
      </c>
      <c r="L49" s="80">
        <f t="shared" si="3"/>
        <v>0</v>
      </c>
    </row>
    <row r="50" spans="1:12">
      <c r="A50" s="83">
        <v>53</v>
      </c>
      <c r="B50" s="82" t="s">
        <v>48</v>
      </c>
      <c r="C50" s="79">
        <v>2914</v>
      </c>
      <c r="D50" s="79">
        <v>3063</v>
      </c>
      <c r="E50" s="79">
        <v>3059</v>
      </c>
      <c r="F50" s="79"/>
      <c r="G50" s="79"/>
      <c r="H50" s="79"/>
      <c r="I50" s="87">
        <f t="shared" si="0"/>
        <v>4.9759780370624569E-2</v>
      </c>
      <c r="J50" s="80">
        <f t="shared" si="1"/>
        <v>145</v>
      </c>
      <c r="K50" s="80">
        <f t="shared" si="2"/>
        <v>-4</v>
      </c>
      <c r="L50" s="80">
        <f t="shared" si="3"/>
        <v>0</v>
      </c>
    </row>
    <row r="51" spans="1:12">
      <c r="A51" s="83">
        <v>55</v>
      </c>
      <c r="B51" s="82" t="s">
        <v>49</v>
      </c>
      <c r="C51" s="79">
        <v>19131</v>
      </c>
      <c r="D51" s="79">
        <v>19431</v>
      </c>
      <c r="E51" s="79">
        <v>19966</v>
      </c>
      <c r="F51" s="79"/>
      <c r="G51" s="79"/>
      <c r="H51" s="79"/>
      <c r="I51" s="87">
        <f t="shared" si="0"/>
        <v>4.3646437718885579E-2</v>
      </c>
      <c r="J51" s="80">
        <f t="shared" si="1"/>
        <v>835</v>
      </c>
      <c r="K51" s="80">
        <f t="shared" si="2"/>
        <v>535</v>
      </c>
      <c r="L51" s="80">
        <f t="shared" si="3"/>
        <v>0</v>
      </c>
    </row>
    <row r="52" spans="1:12">
      <c r="A52" s="83">
        <v>56</v>
      </c>
      <c r="B52" s="82" t="s">
        <v>50</v>
      </c>
      <c r="C52" s="79">
        <v>118491</v>
      </c>
      <c r="D52" s="79">
        <v>121343</v>
      </c>
      <c r="E52" s="79">
        <v>120233</v>
      </c>
      <c r="F52" s="79"/>
      <c r="G52" s="79"/>
      <c r="H52" s="79"/>
      <c r="I52" s="87">
        <f t="shared" si="0"/>
        <v>1.4701538513473597E-2</v>
      </c>
      <c r="J52" s="80">
        <f t="shared" si="1"/>
        <v>1742</v>
      </c>
      <c r="K52" s="80">
        <f t="shared" si="2"/>
        <v>-1110</v>
      </c>
      <c r="L52" s="80">
        <f t="shared" si="3"/>
        <v>0</v>
      </c>
    </row>
    <row r="53" spans="1:12">
      <c r="A53" s="83">
        <v>58</v>
      </c>
      <c r="B53" s="82" t="s">
        <v>51</v>
      </c>
      <c r="C53" s="79">
        <v>2637</v>
      </c>
      <c r="D53" s="79">
        <v>2701</v>
      </c>
      <c r="E53" s="79">
        <v>2718</v>
      </c>
      <c r="F53" s="79"/>
      <c r="G53" s="79"/>
      <c r="H53" s="79"/>
      <c r="I53" s="87">
        <f t="shared" si="0"/>
        <v>3.0716723549488054E-2</v>
      </c>
      <c r="J53" s="80">
        <f t="shared" si="1"/>
        <v>81</v>
      </c>
      <c r="K53" s="80">
        <f t="shared" si="2"/>
        <v>17</v>
      </c>
      <c r="L53" s="80">
        <f t="shared" si="3"/>
        <v>0</v>
      </c>
    </row>
    <row r="54" spans="1:12">
      <c r="A54" s="83">
        <v>59</v>
      </c>
      <c r="B54" s="82" t="s">
        <v>52</v>
      </c>
      <c r="C54" s="79">
        <v>2092</v>
      </c>
      <c r="D54" s="79">
        <v>2128</v>
      </c>
      <c r="E54" s="79">
        <v>2097</v>
      </c>
      <c r="F54" s="79"/>
      <c r="G54" s="79"/>
      <c r="H54" s="79"/>
      <c r="I54" s="87">
        <f t="shared" si="0"/>
        <v>2.3900573613766731E-3</v>
      </c>
      <c r="J54" s="80">
        <f t="shared" si="1"/>
        <v>5</v>
      </c>
      <c r="K54" s="80">
        <f t="shared" si="2"/>
        <v>-31</v>
      </c>
      <c r="L54" s="80">
        <f t="shared" si="3"/>
        <v>0</v>
      </c>
    </row>
    <row r="55" spans="1:12">
      <c r="A55" s="83">
        <v>60</v>
      </c>
      <c r="B55" s="82" t="s">
        <v>53</v>
      </c>
      <c r="C55" s="79">
        <v>745</v>
      </c>
      <c r="D55" s="79">
        <v>737</v>
      </c>
      <c r="E55" s="79">
        <v>732</v>
      </c>
      <c r="F55" s="79"/>
      <c r="G55" s="79"/>
      <c r="H55" s="79"/>
      <c r="I55" s="87">
        <f t="shared" si="0"/>
        <v>-1.74496644295302E-2</v>
      </c>
      <c r="J55" s="80">
        <f t="shared" si="1"/>
        <v>-13</v>
      </c>
      <c r="K55" s="80">
        <f t="shared" si="2"/>
        <v>-5</v>
      </c>
      <c r="L55" s="80">
        <f t="shared" si="3"/>
        <v>0</v>
      </c>
    </row>
    <row r="56" spans="1:12">
      <c r="A56" s="83">
        <v>61</v>
      </c>
      <c r="B56" s="82" t="s">
        <v>54</v>
      </c>
      <c r="C56" s="79">
        <v>3032</v>
      </c>
      <c r="D56" s="79">
        <v>2995</v>
      </c>
      <c r="E56" s="79">
        <v>2967</v>
      </c>
      <c r="F56" s="79"/>
      <c r="G56" s="79"/>
      <c r="H56" s="79"/>
      <c r="I56" s="87">
        <f t="shared" si="0"/>
        <v>-2.1437994722955146E-2</v>
      </c>
      <c r="J56" s="80">
        <f t="shared" si="1"/>
        <v>-65</v>
      </c>
      <c r="K56" s="80">
        <f t="shared" si="2"/>
        <v>-28</v>
      </c>
      <c r="L56" s="80">
        <f t="shared" si="3"/>
        <v>0</v>
      </c>
    </row>
    <row r="57" spans="1:12">
      <c r="A57" s="83">
        <v>62</v>
      </c>
      <c r="B57" s="82" t="s">
        <v>55</v>
      </c>
      <c r="C57" s="79">
        <v>8919</v>
      </c>
      <c r="D57" s="79">
        <v>9815</v>
      </c>
      <c r="E57" s="79">
        <v>9858</v>
      </c>
      <c r="F57" s="79"/>
      <c r="G57" s="79"/>
      <c r="H57" s="79"/>
      <c r="I57" s="87">
        <f t="shared" si="0"/>
        <v>0.10528086108308106</v>
      </c>
      <c r="J57" s="80">
        <f t="shared" si="1"/>
        <v>939</v>
      </c>
      <c r="K57" s="80">
        <f t="shared" si="2"/>
        <v>43</v>
      </c>
      <c r="L57" s="80">
        <f t="shared" si="3"/>
        <v>0</v>
      </c>
    </row>
    <row r="58" spans="1:12">
      <c r="A58" s="83">
        <v>63</v>
      </c>
      <c r="B58" s="82" t="s">
        <v>56</v>
      </c>
      <c r="C58" s="79">
        <v>1821</v>
      </c>
      <c r="D58" s="79">
        <v>1827</v>
      </c>
      <c r="E58" s="79">
        <v>1826</v>
      </c>
      <c r="F58" s="79"/>
      <c r="G58" s="79"/>
      <c r="H58" s="79"/>
      <c r="I58" s="87">
        <f t="shared" si="0"/>
        <v>2.7457440966501922E-3</v>
      </c>
      <c r="J58" s="80">
        <f t="shared" si="1"/>
        <v>5</v>
      </c>
      <c r="K58" s="80">
        <f t="shared" si="2"/>
        <v>-1</v>
      </c>
      <c r="L58" s="80">
        <f t="shared" si="3"/>
        <v>0</v>
      </c>
    </row>
    <row r="59" spans="1:12">
      <c r="A59" s="83">
        <v>64</v>
      </c>
      <c r="B59" s="82" t="s">
        <v>57</v>
      </c>
      <c r="C59" s="79">
        <v>7172</v>
      </c>
      <c r="D59" s="79">
        <v>7067</v>
      </c>
      <c r="E59" s="79">
        <v>7065</v>
      </c>
      <c r="F59" s="79"/>
      <c r="G59" s="79"/>
      <c r="H59" s="79"/>
      <c r="I59" s="87">
        <f t="shared" si="0"/>
        <v>-1.4919129949804797E-2</v>
      </c>
      <c r="J59" s="80">
        <f t="shared" si="1"/>
        <v>-107</v>
      </c>
      <c r="K59" s="80">
        <f t="shared" si="2"/>
        <v>-2</v>
      </c>
      <c r="L59" s="80">
        <f t="shared" si="3"/>
        <v>0</v>
      </c>
    </row>
    <row r="60" spans="1:12">
      <c r="A60" s="83">
        <v>65</v>
      </c>
      <c r="B60" s="82" t="s">
        <v>58</v>
      </c>
      <c r="C60" s="79">
        <v>3720</v>
      </c>
      <c r="D60" s="79">
        <v>3560</v>
      </c>
      <c r="E60" s="79">
        <v>3541</v>
      </c>
      <c r="F60" s="79"/>
      <c r="G60" s="79"/>
      <c r="H60" s="79"/>
      <c r="I60" s="87">
        <f t="shared" si="0"/>
        <v>-4.8118279569892473E-2</v>
      </c>
      <c r="J60" s="80">
        <f t="shared" si="1"/>
        <v>-179</v>
      </c>
      <c r="K60" s="80">
        <f t="shared" si="2"/>
        <v>-19</v>
      </c>
      <c r="L60" s="80">
        <f t="shared" si="3"/>
        <v>0</v>
      </c>
    </row>
    <row r="61" spans="1:12">
      <c r="A61" s="83">
        <v>66</v>
      </c>
      <c r="B61" s="82" t="s">
        <v>59</v>
      </c>
      <c r="C61" s="79">
        <v>11943</v>
      </c>
      <c r="D61" s="79">
        <v>12233</v>
      </c>
      <c r="E61" s="79">
        <v>12231</v>
      </c>
      <c r="F61" s="79"/>
      <c r="G61" s="79"/>
      <c r="H61" s="79"/>
      <c r="I61" s="87">
        <f t="shared" si="0"/>
        <v>2.4114544084400905E-2</v>
      </c>
      <c r="J61" s="80">
        <f t="shared" si="1"/>
        <v>288</v>
      </c>
      <c r="K61" s="80">
        <f t="shared" si="2"/>
        <v>-2</v>
      </c>
      <c r="L61" s="80">
        <f t="shared" si="3"/>
        <v>0</v>
      </c>
    </row>
    <row r="62" spans="1:12">
      <c r="A62" s="83">
        <v>68</v>
      </c>
      <c r="B62" s="82" t="s">
        <v>60</v>
      </c>
      <c r="C62" s="79">
        <v>60958</v>
      </c>
      <c r="D62" s="79">
        <v>63001</v>
      </c>
      <c r="E62" s="79">
        <v>62821</v>
      </c>
      <c r="F62" s="79"/>
      <c r="G62" s="79"/>
      <c r="H62" s="79"/>
      <c r="I62" s="87">
        <f t="shared" si="0"/>
        <v>3.056202631319925E-2</v>
      </c>
      <c r="J62" s="80">
        <f t="shared" si="1"/>
        <v>1863</v>
      </c>
      <c r="K62" s="80">
        <f t="shared" si="2"/>
        <v>-180</v>
      </c>
      <c r="L62" s="80">
        <f t="shared" si="3"/>
        <v>0</v>
      </c>
    </row>
    <row r="63" spans="1:12">
      <c r="A63" s="83">
        <v>69</v>
      </c>
      <c r="B63" s="82" t="s">
        <v>61</v>
      </c>
      <c r="C63" s="79">
        <v>50250</v>
      </c>
      <c r="D63" s="79">
        <v>51686</v>
      </c>
      <c r="E63" s="79">
        <v>51567</v>
      </c>
      <c r="F63" s="79"/>
      <c r="G63" s="79"/>
      <c r="H63" s="79"/>
      <c r="I63" s="87">
        <f t="shared" si="0"/>
        <v>2.6208955223880597E-2</v>
      </c>
      <c r="J63" s="80">
        <f t="shared" si="1"/>
        <v>1317</v>
      </c>
      <c r="K63" s="80">
        <f t="shared" si="2"/>
        <v>-119</v>
      </c>
      <c r="L63" s="80">
        <f t="shared" si="3"/>
        <v>0</v>
      </c>
    </row>
    <row r="64" spans="1:12">
      <c r="A64" s="83">
        <v>70</v>
      </c>
      <c r="B64" s="82" t="s">
        <v>62</v>
      </c>
      <c r="C64" s="79">
        <v>19977</v>
      </c>
      <c r="D64" s="79">
        <v>19416</v>
      </c>
      <c r="E64" s="79">
        <v>19322</v>
      </c>
      <c r="F64" s="79"/>
      <c r="G64" s="79"/>
      <c r="H64" s="79"/>
      <c r="I64" s="87">
        <f t="shared" si="0"/>
        <v>-3.2787705861741005E-2</v>
      </c>
      <c r="J64" s="80">
        <f t="shared" si="1"/>
        <v>-655</v>
      </c>
      <c r="K64" s="80">
        <f t="shared" si="2"/>
        <v>-94</v>
      </c>
      <c r="L64" s="80">
        <f t="shared" si="3"/>
        <v>0</v>
      </c>
    </row>
    <row r="65" spans="1:12">
      <c r="A65" s="83">
        <v>71</v>
      </c>
      <c r="B65" s="82" t="s">
        <v>63</v>
      </c>
      <c r="C65" s="79">
        <v>25044</v>
      </c>
      <c r="D65" s="79">
        <v>24476</v>
      </c>
      <c r="E65" s="79">
        <v>24351</v>
      </c>
      <c r="F65" s="79"/>
      <c r="G65" s="79"/>
      <c r="H65" s="79"/>
      <c r="I65" s="87">
        <f t="shared" si="0"/>
        <v>-2.7671298514614279E-2</v>
      </c>
      <c r="J65" s="80">
        <f t="shared" si="1"/>
        <v>-693</v>
      </c>
      <c r="K65" s="80">
        <f t="shared" si="2"/>
        <v>-125</v>
      </c>
      <c r="L65" s="80">
        <f t="shared" si="3"/>
        <v>0</v>
      </c>
    </row>
    <row r="66" spans="1:12">
      <c r="A66" s="83">
        <v>72</v>
      </c>
      <c r="B66" s="82" t="s">
        <v>64</v>
      </c>
      <c r="C66" s="79">
        <v>907</v>
      </c>
      <c r="D66" s="79">
        <v>934</v>
      </c>
      <c r="E66" s="79">
        <v>934</v>
      </c>
      <c r="F66" s="79"/>
      <c r="G66" s="79"/>
      <c r="H66" s="79"/>
      <c r="I66" s="87">
        <f t="shared" si="0"/>
        <v>2.9768467475192944E-2</v>
      </c>
      <c r="J66" s="80">
        <f t="shared" si="1"/>
        <v>27</v>
      </c>
      <c r="K66" s="80">
        <f t="shared" si="2"/>
        <v>0</v>
      </c>
      <c r="L66" s="80">
        <f t="shared" si="3"/>
        <v>0</v>
      </c>
    </row>
    <row r="67" spans="1:12">
      <c r="A67" s="83">
        <v>73</v>
      </c>
      <c r="B67" s="82" t="s">
        <v>65</v>
      </c>
      <c r="C67" s="79">
        <v>7364</v>
      </c>
      <c r="D67" s="79">
        <v>7144</v>
      </c>
      <c r="E67" s="79">
        <v>7088</v>
      </c>
      <c r="F67" s="79"/>
      <c r="G67" s="79"/>
      <c r="H67" s="79"/>
      <c r="I67" s="87">
        <f t="shared" si="0"/>
        <v>-3.7479630635524175E-2</v>
      </c>
      <c r="J67" s="80">
        <f t="shared" si="1"/>
        <v>-276</v>
      </c>
      <c r="K67" s="80">
        <f t="shared" si="2"/>
        <v>-56</v>
      </c>
      <c r="L67" s="80">
        <f t="shared" si="3"/>
        <v>0</v>
      </c>
    </row>
    <row r="68" spans="1:12">
      <c r="A68" s="83">
        <v>74</v>
      </c>
      <c r="B68" s="82" t="s">
        <v>66</v>
      </c>
      <c r="C68" s="79">
        <v>9011</v>
      </c>
      <c r="D68" s="79">
        <v>9091</v>
      </c>
      <c r="E68" s="79">
        <v>9061</v>
      </c>
      <c r="F68" s="79"/>
      <c r="G68" s="79"/>
      <c r="H68" s="79"/>
      <c r="I68" s="87">
        <f t="shared" ref="I68:I92" si="4">(E68-C68)/C68</f>
        <v>5.5487737210076571E-3</v>
      </c>
      <c r="J68" s="80">
        <f t="shared" ref="J68:J92" si="5">E68-C68</f>
        <v>50</v>
      </c>
      <c r="K68" s="80">
        <f t="shared" ref="K68:K92" si="6">E68-D68</f>
        <v>-30</v>
      </c>
      <c r="L68" s="80">
        <f t="shared" ref="L68:L92" si="7">H68-G68</f>
        <v>0</v>
      </c>
    </row>
    <row r="69" spans="1:12">
      <c r="A69" s="83">
        <v>75</v>
      </c>
      <c r="B69" s="82" t="s">
        <v>67</v>
      </c>
      <c r="C69" s="79">
        <v>2622</v>
      </c>
      <c r="D69" s="79">
        <v>2802</v>
      </c>
      <c r="E69" s="79">
        <v>2788</v>
      </c>
      <c r="F69" s="79"/>
      <c r="G69" s="79"/>
      <c r="H69" s="79"/>
      <c r="I69" s="87">
        <f t="shared" si="4"/>
        <v>6.331045003813883E-2</v>
      </c>
      <c r="J69" s="80">
        <f t="shared" si="5"/>
        <v>166</v>
      </c>
      <c r="K69" s="80">
        <f t="shared" si="6"/>
        <v>-14</v>
      </c>
      <c r="L69" s="80">
        <f t="shared" si="7"/>
        <v>0</v>
      </c>
    </row>
    <row r="70" spans="1:12">
      <c r="A70" s="83">
        <v>77</v>
      </c>
      <c r="B70" s="82" t="s">
        <v>68</v>
      </c>
      <c r="C70" s="79">
        <v>5920</v>
      </c>
      <c r="D70" s="79">
        <v>5690</v>
      </c>
      <c r="E70" s="79">
        <v>5722</v>
      </c>
      <c r="F70" s="79"/>
      <c r="G70" s="79"/>
      <c r="H70" s="79"/>
      <c r="I70" s="87">
        <f t="shared" si="4"/>
        <v>-3.3445945945945944E-2</v>
      </c>
      <c r="J70" s="80">
        <f t="shared" si="5"/>
        <v>-198</v>
      </c>
      <c r="K70" s="80">
        <f t="shared" si="6"/>
        <v>32</v>
      </c>
      <c r="L70" s="80">
        <f t="shared" si="7"/>
        <v>0</v>
      </c>
    </row>
    <row r="71" spans="1:12">
      <c r="A71" s="83">
        <v>78</v>
      </c>
      <c r="B71" s="82" t="s">
        <v>69</v>
      </c>
      <c r="C71" s="79">
        <v>1810</v>
      </c>
      <c r="D71" s="79">
        <v>2156</v>
      </c>
      <c r="E71" s="79">
        <v>2133</v>
      </c>
      <c r="F71" s="79"/>
      <c r="G71" s="79"/>
      <c r="H71" s="79"/>
      <c r="I71" s="87">
        <f t="shared" si="4"/>
        <v>0.17845303867403314</v>
      </c>
      <c r="J71" s="80">
        <f t="shared" si="5"/>
        <v>323</v>
      </c>
      <c r="K71" s="80">
        <f t="shared" si="6"/>
        <v>-23</v>
      </c>
      <c r="L71" s="80">
        <f t="shared" si="7"/>
        <v>0</v>
      </c>
    </row>
    <row r="72" spans="1:12">
      <c r="A72" s="83">
        <v>79</v>
      </c>
      <c r="B72" s="82" t="s">
        <v>70</v>
      </c>
      <c r="C72" s="79">
        <v>8290</v>
      </c>
      <c r="D72" s="79">
        <v>8840</v>
      </c>
      <c r="E72" s="79">
        <v>8852</v>
      </c>
      <c r="F72" s="79"/>
      <c r="G72" s="79"/>
      <c r="H72" s="79"/>
      <c r="I72" s="87">
        <f t="shared" si="4"/>
        <v>6.7792521109770812E-2</v>
      </c>
      <c r="J72" s="80">
        <f t="shared" si="5"/>
        <v>562</v>
      </c>
      <c r="K72" s="80">
        <f t="shared" si="6"/>
        <v>12</v>
      </c>
      <c r="L72" s="80">
        <f t="shared" si="7"/>
        <v>0</v>
      </c>
    </row>
    <row r="73" spans="1:12">
      <c r="A73" s="83">
        <v>80</v>
      </c>
      <c r="B73" s="82" t="s">
        <v>71</v>
      </c>
      <c r="C73" s="79">
        <v>22499</v>
      </c>
      <c r="D73" s="79">
        <v>22270</v>
      </c>
      <c r="E73" s="79">
        <v>22259</v>
      </c>
      <c r="F73" s="79"/>
      <c r="G73" s="79"/>
      <c r="H73" s="79"/>
      <c r="I73" s="87">
        <f t="shared" si="4"/>
        <v>-1.0667140761811637E-2</v>
      </c>
      <c r="J73" s="80">
        <f t="shared" si="5"/>
        <v>-240</v>
      </c>
      <c r="K73" s="80">
        <f t="shared" si="6"/>
        <v>-11</v>
      </c>
      <c r="L73" s="80">
        <f t="shared" si="7"/>
        <v>0</v>
      </c>
    </row>
    <row r="74" spans="1:12">
      <c r="A74" s="83">
        <v>81</v>
      </c>
      <c r="B74" s="82" t="s">
        <v>72</v>
      </c>
      <c r="C74" s="79">
        <v>48765</v>
      </c>
      <c r="D74" s="79">
        <v>47651</v>
      </c>
      <c r="E74" s="79">
        <v>47139</v>
      </c>
      <c r="F74" s="79"/>
      <c r="G74" s="79"/>
      <c r="H74" s="79"/>
      <c r="I74" s="87">
        <f t="shared" si="4"/>
        <v>-3.3343586588741925E-2</v>
      </c>
      <c r="J74" s="80">
        <f t="shared" si="5"/>
        <v>-1626</v>
      </c>
      <c r="K74" s="80">
        <f t="shared" si="6"/>
        <v>-512</v>
      </c>
      <c r="L74" s="80">
        <f t="shared" si="7"/>
        <v>0</v>
      </c>
    </row>
    <row r="75" spans="1:12">
      <c r="A75" s="83">
        <v>82</v>
      </c>
      <c r="B75" s="82" t="s">
        <v>73</v>
      </c>
      <c r="C75" s="79">
        <v>50022</v>
      </c>
      <c r="D75" s="79">
        <v>47066</v>
      </c>
      <c r="E75" s="79">
        <v>46721</v>
      </c>
      <c r="F75" s="79"/>
      <c r="G75" s="79"/>
      <c r="H75" s="79"/>
      <c r="I75" s="87">
        <f t="shared" si="4"/>
        <v>-6.5990963975850622E-2</v>
      </c>
      <c r="J75" s="80">
        <f t="shared" si="5"/>
        <v>-3301</v>
      </c>
      <c r="K75" s="80">
        <f t="shared" si="6"/>
        <v>-345</v>
      </c>
      <c r="L75" s="80">
        <f t="shared" si="7"/>
        <v>0</v>
      </c>
    </row>
    <row r="76" spans="1:12">
      <c r="A76" s="83">
        <v>84</v>
      </c>
      <c r="B76" s="82" t="s">
        <v>74</v>
      </c>
      <c r="C76" s="79">
        <v>4019</v>
      </c>
      <c r="D76" s="79">
        <v>4577</v>
      </c>
      <c r="E76" s="79">
        <v>4587</v>
      </c>
      <c r="F76" s="79"/>
      <c r="G76" s="79"/>
      <c r="H76" s="79"/>
      <c r="I76" s="87">
        <f t="shared" si="4"/>
        <v>0.14132868872853943</v>
      </c>
      <c r="J76" s="80">
        <f t="shared" si="5"/>
        <v>568</v>
      </c>
      <c r="K76" s="80">
        <f t="shared" si="6"/>
        <v>10</v>
      </c>
      <c r="L76" s="80">
        <f t="shared" si="7"/>
        <v>0</v>
      </c>
    </row>
    <row r="77" spans="1:12">
      <c r="A77" s="83">
        <v>85</v>
      </c>
      <c r="B77" s="82" t="s">
        <v>75</v>
      </c>
      <c r="C77" s="79">
        <v>32007</v>
      </c>
      <c r="D77" s="79">
        <v>36683</v>
      </c>
      <c r="E77" s="79">
        <v>34074</v>
      </c>
      <c r="F77" s="79"/>
      <c r="G77" s="79"/>
      <c r="H77" s="79"/>
      <c r="I77" s="87">
        <f t="shared" si="4"/>
        <v>6.4579623207423373E-2</v>
      </c>
      <c r="J77" s="80">
        <f t="shared" si="5"/>
        <v>2067</v>
      </c>
      <c r="K77" s="80">
        <f t="shared" si="6"/>
        <v>-2609</v>
      </c>
      <c r="L77" s="80">
        <f t="shared" si="7"/>
        <v>0</v>
      </c>
    </row>
    <row r="78" spans="1:12">
      <c r="A78" s="83">
        <v>86</v>
      </c>
      <c r="B78" s="82" t="s">
        <v>76</v>
      </c>
      <c r="C78" s="79">
        <v>25109</v>
      </c>
      <c r="D78" s="79">
        <v>27321</v>
      </c>
      <c r="E78" s="79">
        <v>27401</v>
      </c>
      <c r="F78" s="79"/>
      <c r="G78" s="79"/>
      <c r="H78" s="79"/>
      <c r="I78" s="87">
        <f t="shared" si="4"/>
        <v>9.1282010434505553E-2</v>
      </c>
      <c r="J78" s="80">
        <f t="shared" si="5"/>
        <v>2292</v>
      </c>
      <c r="K78" s="80">
        <f t="shared" si="6"/>
        <v>80</v>
      </c>
      <c r="L78" s="80">
        <f t="shared" si="7"/>
        <v>0</v>
      </c>
    </row>
    <row r="79" spans="1:12">
      <c r="A79" s="83">
        <v>87</v>
      </c>
      <c r="B79" s="82" t="s">
        <v>77</v>
      </c>
      <c r="C79" s="79">
        <v>1649</v>
      </c>
      <c r="D79" s="79">
        <v>1659</v>
      </c>
      <c r="E79" s="79">
        <v>1652</v>
      </c>
      <c r="F79" s="79"/>
      <c r="G79" s="79"/>
      <c r="H79" s="79"/>
      <c r="I79" s="87">
        <f t="shared" si="4"/>
        <v>1.8192844147968466E-3</v>
      </c>
      <c r="J79" s="80">
        <f t="shared" si="5"/>
        <v>3</v>
      </c>
      <c r="K79" s="80">
        <f t="shared" si="6"/>
        <v>-7</v>
      </c>
      <c r="L79" s="80">
        <f t="shared" si="7"/>
        <v>0</v>
      </c>
    </row>
    <row r="80" spans="1:12">
      <c r="A80" s="83">
        <v>88</v>
      </c>
      <c r="B80" s="82" t="s">
        <v>78</v>
      </c>
      <c r="C80" s="79">
        <v>5038</v>
      </c>
      <c r="D80" s="79">
        <v>5283</v>
      </c>
      <c r="E80" s="79">
        <v>5259</v>
      </c>
      <c r="F80" s="79"/>
      <c r="G80" s="79"/>
      <c r="H80" s="79"/>
      <c r="I80" s="87">
        <f t="shared" si="4"/>
        <v>4.3866613735609371E-2</v>
      </c>
      <c r="J80" s="80">
        <f t="shared" si="5"/>
        <v>221</v>
      </c>
      <c r="K80" s="80">
        <f t="shared" si="6"/>
        <v>-24</v>
      </c>
      <c r="L80" s="80">
        <f t="shared" si="7"/>
        <v>0</v>
      </c>
    </row>
    <row r="81" spans="1:12">
      <c r="A81" s="83">
        <v>90</v>
      </c>
      <c r="B81" s="82" t="s">
        <v>79</v>
      </c>
      <c r="C81" s="79">
        <v>1437</v>
      </c>
      <c r="D81" s="79">
        <v>1439</v>
      </c>
      <c r="E81" s="79">
        <v>1436</v>
      </c>
      <c r="F81" s="79"/>
      <c r="G81" s="79"/>
      <c r="H81" s="79"/>
      <c r="I81" s="87">
        <f t="shared" si="4"/>
        <v>-6.9589422407794019E-4</v>
      </c>
      <c r="J81" s="80">
        <f t="shared" si="5"/>
        <v>-1</v>
      </c>
      <c r="K81" s="80">
        <f t="shared" si="6"/>
        <v>-3</v>
      </c>
      <c r="L81" s="80">
        <f t="shared" si="7"/>
        <v>0</v>
      </c>
    </row>
    <row r="82" spans="1:12">
      <c r="A82" s="83">
        <v>91</v>
      </c>
      <c r="B82" s="82" t="s">
        <v>80</v>
      </c>
      <c r="C82" s="79">
        <v>509</v>
      </c>
      <c r="D82" s="79">
        <v>564</v>
      </c>
      <c r="E82" s="79">
        <v>559</v>
      </c>
      <c r="F82" s="79"/>
      <c r="G82" s="79"/>
      <c r="H82" s="79"/>
      <c r="I82" s="87">
        <f t="shared" si="4"/>
        <v>9.8231827111984277E-2</v>
      </c>
      <c r="J82" s="80">
        <f t="shared" si="5"/>
        <v>50</v>
      </c>
      <c r="K82" s="80">
        <f t="shared" si="6"/>
        <v>-5</v>
      </c>
      <c r="L82" s="80">
        <f t="shared" si="7"/>
        <v>0</v>
      </c>
    </row>
    <row r="83" spans="1:12">
      <c r="A83" s="83">
        <v>92</v>
      </c>
      <c r="B83" s="82" t="s">
        <v>81</v>
      </c>
      <c r="C83" s="79">
        <v>3185</v>
      </c>
      <c r="D83" s="79">
        <v>2893</v>
      </c>
      <c r="E83" s="79">
        <v>2870</v>
      </c>
      <c r="F83" s="79"/>
      <c r="G83" s="79"/>
      <c r="H83" s="79"/>
      <c r="I83" s="87">
        <f t="shared" si="4"/>
        <v>-9.8901098901098897E-2</v>
      </c>
      <c r="J83" s="80">
        <f t="shared" si="5"/>
        <v>-315</v>
      </c>
      <c r="K83" s="80">
        <f t="shared" si="6"/>
        <v>-23</v>
      </c>
      <c r="L83" s="80">
        <f t="shared" si="7"/>
        <v>0</v>
      </c>
    </row>
    <row r="84" spans="1:12">
      <c r="A84" s="83">
        <v>93</v>
      </c>
      <c r="B84" s="82" t="s">
        <v>82</v>
      </c>
      <c r="C84" s="79">
        <v>8724</v>
      </c>
      <c r="D84" s="79">
        <v>9089</v>
      </c>
      <c r="E84" s="79">
        <v>9190</v>
      </c>
      <c r="F84" s="79"/>
      <c r="G84" s="79"/>
      <c r="H84" s="79"/>
      <c r="I84" s="87">
        <f t="shared" si="4"/>
        <v>5.3415864282439246E-2</v>
      </c>
      <c r="J84" s="80">
        <f t="shared" si="5"/>
        <v>466</v>
      </c>
      <c r="K84" s="80">
        <f t="shared" si="6"/>
        <v>101</v>
      </c>
      <c r="L84" s="80">
        <f t="shared" si="7"/>
        <v>0</v>
      </c>
    </row>
    <row r="85" spans="1:12">
      <c r="A85" s="83">
        <v>94</v>
      </c>
      <c r="B85" s="82" t="s">
        <v>83</v>
      </c>
      <c r="C85" s="79">
        <v>10667</v>
      </c>
      <c r="D85" s="79">
        <v>11411</v>
      </c>
      <c r="E85" s="79">
        <v>11237</v>
      </c>
      <c r="F85" s="79"/>
      <c r="G85" s="79"/>
      <c r="H85" s="79"/>
      <c r="I85" s="87">
        <f t="shared" si="4"/>
        <v>5.3435830130308427E-2</v>
      </c>
      <c r="J85" s="80">
        <f t="shared" si="5"/>
        <v>570</v>
      </c>
      <c r="K85" s="80">
        <f t="shared" si="6"/>
        <v>-174</v>
      </c>
      <c r="L85" s="80">
        <f t="shared" si="7"/>
        <v>0</v>
      </c>
    </row>
    <row r="86" spans="1:12">
      <c r="A86" s="83">
        <v>95</v>
      </c>
      <c r="B86" s="82" t="s">
        <v>84</v>
      </c>
      <c r="C86" s="79">
        <v>11865</v>
      </c>
      <c r="D86" s="79">
        <v>11632</v>
      </c>
      <c r="E86" s="79">
        <v>11604</v>
      </c>
      <c r="F86" s="79"/>
      <c r="G86" s="79"/>
      <c r="H86" s="79"/>
      <c r="I86" s="87">
        <f t="shared" si="4"/>
        <v>-2.1997471554993681E-2</v>
      </c>
      <c r="J86" s="80">
        <f t="shared" si="5"/>
        <v>-261</v>
      </c>
      <c r="K86" s="80">
        <f t="shared" si="6"/>
        <v>-28</v>
      </c>
      <c r="L86" s="80">
        <f t="shared" si="7"/>
        <v>0</v>
      </c>
    </row>
    <row r="87" spans="1:12">
      <c r="A87" s="83">
        <v>96</v>
      </c>
      <c r="B87" s="82" t="s">
        <v>85</v>
      </c>
      <c r="C87" s="79">
        <v>32258</v>
      </c>
      <c r="D87" s="79">
        <v>32950</v>
      </c>
      <c r="E87" s="79">
        <v>33019</v>
      </c>
      <c r="F87" s="79"/>
      <c r="G87" s="79"/>
      <c r="H87" s="79"/>
      <c r="I87" s="87">
        <f t="shared" si="4"/>
        <v>2.3591047182094364E-2</v>
      </c>
      <c r="J87" s="80">
        <f t="shared" si="5"/>
        <v>761</v>
      </c>
      <c r="K87" s="80">
        <f t="shared" si="6"/>
        <v>69</v>
      </c>
      <c r="L87" s="80">
        <f t="shared" si="7"/>
        <v>0</v>
      </c>
    </row>
    <row r="88" spans="1:12">
      <c r="A88" s="83">
        <v>97</v>
      </c>
      <c r="B88" s="82" t="s">
        <v>86</v>
      </c>
      <c r="C88" s="79">
        <v>13440</v>
      </c>
      <c r="D88" s="79">
        <v>10779</v>
      </c>
      <c r="E88" s="79">
        <v>10622</v>
      </c>
      <c r="F88" s="79"/>
      <c r="G88" s="79"/>
      <c r="H88" s="79"/>
      <c r="I88" s="87">
        <f t="shared" si="4"/>
        <v>-0.20967261904761905</v>
      </c>
      <c r="J88" s="80">
        <f t="shared" si="5"/>
        <v>-2818</v>
      </c>
      <c r="K88" s="80">
        <f t="shared" si="6"/>
        <v>-157</v>
      </c>
      <c r="L88" s="80">
        <f t="shared" si="7"/>
        <v>0</v>
      </c>
    </row>
    <row r="89" spans="1:12">
      <c r="A89" s="83">
        <v>98</v>
      </c>
      <c r="B89" s="82" t="s">
        <v>87</v>
      </c>
      <c r="C89" s="79">
        <v>396</v>
      </c>
      <c r="D89" s="79">
        <v>357</v>
      </c>
      <c r="E89" s="79">
        <v>352</v>
      </c>
      <c r="F89" s="79"/>
      <c r="G89" s="79"/>
      <c r="H89" s="79"/>
      <c r="I89" s="87">
        <f t="shared" si="4"/>
        <v>-0.1111111111111111</v>
      </c>
      <c r="J89" s="80">
        <f t="shared" si="5"/>
        <v>-44</v>
      </c>
      <c r="K89" s="80">
        <f t="shared" si="6"/>
        <v>-5</v>
      </c>
      <c r="L89" s="80">
        <f t="shared" si="7"/>
        <v>0</v>
      </c>
    </row>
    <row r="90" spans="1:12">
      <c r="A90" s="83">
        <v>99</v>
      </c>
      <c r="B90" s="82" t="s">
        <v>88</v>
      </c>
      <c r="C90" s="79">
        <v>436</v>
      </c>
      <c r="D90" s="79">
        <v>434</v>
      </c>
      <c r="E90" s="79">
        <v>435</v>
      </c>
      <c r="F90" s="79"/>
      <c r="G90" s="79"/>
      <c r="H90" s="79"/>
      <c r="I90" s="87">
        <f t="shared" si="4"/>
        <v>-2.2935779816513763E-3</v>
      </c>
      <c r="J90" s="80">
        <f t="shared" si="5"/>
        <v>-1</v>
      </c>
      <c r="K90" s="80">
        <f t="shared" si="6"/>
        <v>1</v>
      </c>
      <c r="L90" s="80">
        <f t="shared" si="7"/>
        <v>0</v>
      </c>
    </row>
    <row r="91" spans="1:12" s="154" customFormat="1">
      <c r="A91" s="83"/>
      <c r="B91" s="82" t="s">
        <v>285</v>
      </c>
      <c r="C91" s="79">
        <v>41762</v>
      </c>
      <c r="D91" s="79">
        <v>47013</v>
      </c>
      <c r="E91" s="79">
        <v>46611</v>
      </c>
      <c r="F91" s="79"/>
      <c r="G91" s="79"/>
      <c r="H91" s="79"/>
      <c r="I91" s="87">
        <f>(E91-C91)/C91</f>
        <v>0.11611033954312533</v>
      </c>
      <c r="J91" s="80">
        <f>E91-C91</f>
        <v>4849</v>
      </c>
      <c r="K91" s="80">
        <f>E91-D91</f>
        <v>-402</v>
      </c>
      <c r="L91" s="80">
        <f>H91-G91</f>
        <v>0</v>
      </c>
    </row>
    <row r="92" spans="1:12" s="113" customFormat="1" ht="14.45" customHeight="1">
      <c r="A92" s="189" t="s">
        <v>89</v>
      </c>
      <c r="B92" s="189"/>
      <c r="C92" s="115">
        <v>1873277</v>
      </c>
      <c r="D92" s="115">
        <v>1848977</v>
      </c>
      <c r="E92" s="115">
        <v>1839238</v>
      </c>
      <c r="F92" s="115"/>
      <c r="G92" s="115"/>
      <c r="H92" s="115"/>
      <c r="I92" s="110">
        <f t="shared" si="4"/>
        <v>-1.8170831115739958E-2</v>
      </c>
      <c r="J92" s="116">
        <f t="shared" si="5"/>
        <v>-34039</v>
      </c>
      <c r="K92" s="116">
        <f t="shared" si="6"/>
        <v>-9739</v>
      </c>
      <c r="L92" s="80">
        <f t="shared" si="7"/>
        <v>0</v>
      </c>
    </row>
    <row r="93" spans="1:12">
      <c r="A93" s="6"/>
      <c r="B93" s="6"/>
    </row>
    <row r="94" spans="1:12">
      <c r="E94" s="162"/>
      <c r="F94" s="162"/>
    </row>
    <row r="95" spans="1:12">
      <c r="E95" s="162"/>
      <c r="F95" s="162"/>
    </row>
    <row r="97" spans="3:8">
      <c r="C97" s="166"/>
      <c r="D97" s="166"/>
      <c r="E97" s="166"/>
      <c r="F97" s="166"/>
      <c r="G97" s="166"/>
      <c r="H97" s="166"/>
    </row>
  </sheetData>
  <mergeCells count="3">
    <mergeCell ref="A92:B92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87"/>
  <sheetViews>
    <sheetView topLeftCell="J1" zoomScale="80" zoomScaleNormal="80" workbookViewId="0">
      <selection activeCell="Y11" sqref="Y11"/>
    </sheetView>
  </sheetViews>
  <sheetFormatPr defaultRowHeight="15"/>
  <cols>
    <col min="2" max="2" width="19.140625" customWidth="1"/>
    <col min="3" max="3" width="13.140625" style="151" customWidth="1"/>
    <col min="4" max="4" width="13.140625" style="150" customWidth="1"/>
    <col min="5" max="5" width="13.140625" style="152" customWidth="1"/>
    <col min="6" max="8" width="13.140625" style="154" customWidth="1"/>
    <col min="9" max="9" width="34.85546875" customWidth="1"/>
    <col min="10" max="10" width="34.5703125" customWidth="1"/>
    <col min="11" max="11" width="31" customWidth="1"/>
    <col min="12" max="12" width="31" style="154" customWidth="1"/>
  </cols>
  <sheetData>
    <row r="1" spans="1:12" s="154" customFormat="1" ht="15.75" thickBot="1">
      <c r="C1" s="184" t="s">
        <v>281</v>
      </c>
      <c r="D1" s="184"/>
      <c r="E1" s="185"/>
      <c r="F1" s="186" t="s">
        <v>280</v>
      </c>
      <c r="G1" s="184"/>
      <c r="H1" s="185"/>
    </row>
    <row r="2" spans="1:12" ht="43.5" customHeight="1">
      <c r="A2" s="89" t="s">
        <v>91</v>
      </c>
      <c r="B2" s="89" t="s">
        <v>174</v>
      </c>
      <c r="C2" s="90">
        <v>43252</v>
      </c>
      <c r="D2" s="90">
        <v>43586</v>
      </c>
      <c r="E2" s="90">
        <v>43617</v>
      </c>
      <c r="F2" s="90">
        <v>43252</v>
      </c>
      <c r="G2" s="90">
        <v>43586</v>
      </c>
      <c r="H2" s="90">
        <v>43617</v>
      </c>
      <c r="I2" s="89" t="s">
        <v>354</v>
      </c>
      <c r="J2" s="89" t="s">
        <v>355</v>
      </c>
      <c r="K2" s="1" t="s">
        <v>356</v>
      </c>
      <c r="L2" s="160" t="s">
        <v>357</v>
      </c>
    </row>
    <row r="3" spans="1:12">
      <c r="A3" s="72">
        <v>1</v>
      </c>
      <c r="B3" s="86" t="s">
        <v>92</v>
      </c>
      <c r="C3" s="23">
        <v>253604</v>
      </c>
      <c r="D3" s="23">
        <v>236584</v>
      </c>
      <c r="E3" s="23">
        <v>233050</v>
      </c>
      <c r="F3" s="23"/>
      <c r="G3" s="23"/>
      <c r="H3" s="23"/>
      <c r="I3" s="87">
        <f>(E3-C3)/C3</f>
        <v>-8.1047617545464579E-2</v>
      </c>
      <c r="J3" s="23">
        <f>E3-C3</f>
        <v>-20554</v>
      </c>
      <c r="K3" s="23">
        <f>E3-D3</f>
        <v>-3534</v>
      </c>
      <c r="L3" s="23">
        <f>H3-G3</f>
        <v>0</v>
      </c>
    </row>
    <row r="4" spans="1:12">
      <c r="A4" s="72">
        <v>2</v>
      </c>
      <c r="B4" s="86" t="s">
        <v>93</v>
      </c>
      <c r="C4" s="23">
        <v>46938</v>
      </c>
      <c r="D4" s="23">
        <v>47476</v>
      </c>
      <c r="E4" s="23">
        <v>46924</v>
      </c>
      <c r="F4" s="23"/>
      <c r="G4" s="23"/>
      <c r="H4" s="23"/>
      <c r="I4" s="87">
        <f t="shared" ref="I4:I67" si="0">(E4-C4)/C4</f>
        <v>-2.9826579743491414E-4</v>
      </c>
      <c r="J4" s="23">
        <f t="shared" ref="J4:J67" si="1">E4-C4</f>
        <v>-14</v>
      </c>
      <c r="K4" s="23">
        <f t="shared" ref="K4:K67" si="2">E4-D4</f>
        <v>-552</v>
      </c>
      <c r="L4" s="23">
        <f t="shared" ref="L4:L67" si="3">H4-G4</f>
        <v>0</v>
      </c>
    </row>
    <row r="5" spans="1:12">
      <c r="A5" s="72">
        <v>3</v>
      </c>
      <c r="B5" s="86" t="s">
        <v>94</v>
      </c>
      <c r="C5" s="23">
        <v>85313</v>
      </c>
      <c r="D5" s="23">
        <v>82338</v>
      </c>
      <c r="E5" s="23">
        <v>80960</v>
      </c>
      <c r="F5" s="23"/>
      <c r="G5" s="23"/>
      <c r="H5" s="23"/>
      <c r="I5" s="87">
        <f t="shared" si="0"/>
        <v>-5.1023876783139729E-2</v>
      </c>
      <c r="J5" s="23">
        <f t="shared" si="1"/>
        <v>-4353</v>
      </c>
      <c r="K5" s="23">
        <f t="shared" si="2"/>
        <v>-1378</v>
      </c>
      <c r="L5" s="23">
        <f t="shared" si="3"/>
        <v>0</v>
      </c>
    </row>
    <row r="6" spans="1:12">
      <c r="A6" s="72">
        <v>4</v>
      </c>
      <c r="B6" s="86" t="s">
        <v>95</v>
      </c>
      <c r="C6" s="23">
        <v>26116</v>
      </c>
      <c r="D6" s="23">
        <v>23037</v>
      </c>
      <c r="E6" s="23">
        <v>23575</v>
      </c>
      <c r="F6" s="23"/>
      <c r="G6" s="23"/>
      <c r="H6" s="23"/>
      <c r="I6" s="87">
        <f t="shared" si="0"/>
        <v>-9.7296676366978099E-2</v>
      </c>
      <c r="J6" s="23">
        <f t="shared" si="1"/>
        <v>-2541</v>
      </c>
      <c r="K6" s="23">
        <f t="shared" si="2"/>
        <v>538</v>
      </c>
      <c r="L6" s="23">
        <f t="shared" si="3"/>
        <v>0</v>
      </c>
    </row>
    <row r="7" spans="1:12">
      <c r="A7" s="72">
        <v>5</v>
      </c>
      <c r="B7" s="86" t="s">
        <v>96</v>
      </c>
      <c r="C7" s="23">
        <v>36058</v>
      </c>
      <c r="D7" s="23">
        <v>33998</v>
      </c>
      <c r="E7" s="23">
        <v>33575</v>
      </c>
      <c r="F7" s="23"/>
      <c r="G7" s="23"/>
      <c r="H7" s="23"/>
      <c r="I7" s="87">
        <f t="shared" si="0"/>
        <v>-6.8861279050418764E-2</v>
      </c>
      <c r="J7" s="23">
        <f t="shared" si="1"/>
        <v>-2483</v>
      </c>
      <c r="K7" s="23">
        <f t="shared" si="2"/>
        <v>-423</v>
      </c>
      <c r="L7" s="23">
        <f t="shared" si="3"/>
        <v>0</v>
      </c>
    </row>
    <row r="8" spans="1:12">
      <c r="A8" s="72">
        <v>6</v>
      </c>
      <c r="B8" s="86" t="s">
        <v>97</v>
      </c>
      <c r="C8" s="23">
        <v>903593</v>
      </c>
      <c r="D8" s="23">
        <v>872687</v>
      </c>
      <c r="E8" s="23">
        <v>864165</v>
      </c>
      <c r="F8" s="23"/>
      <c r="G8" s="23"/>
      <c r="H8" s="23"/>
      <c r="I8" s="87">
        <f t="shared" si="0"/>
        <v>-4.363468951176027E-2</v>
      </c>
      <c r="J8" s="23">
        <f t="shared" si="1"/>
        <v>-39428</v>
      </c>
      <c r="K8" s="23">
        <f t="shared" si="2"/>
        <v>-8522</v>
      </c>
      <c r="L8" s="23">
        <f t="shared" si="3"/>
        <v>0</v>
      </c>
    </row>
    <row r="9" spans="1:12">
      <c r="A9" s="72">
        <v>7</v>
      </c>
      <c r="B9" s="86" t="s">
        <v>98</v>
      </c>
      <c r="C9" s="23">
        <v>454303</v>
      </c>
      <c r="D9" s="23">
        <v>457330</v>
      </c>
      <c r="E9" s="23">
        <v>460037</v>
      </c>
      <c r="F9" s="23"/>
      <c r="G9" s="23"/>
      <c r="H9" s="23"/>
      <c r="I9" s="87">
        <f t="shared" si="0"/>
        <v>1.2621532325342338E-2</v>
      </c>
      <c r="J9" s="23">
        <f t="shared" si="1"/>
        <v>5734</v>
      </c>
      <c r="K9" s="23">
        <f t="shared" si="2"/>
        <v>2707</v>
      </c>
      <c r="L9" s="23">
        <f t="shared" si="3"/>
        <v>0</v>
      </c>
    </row>
    <row r="10" spans="1:12">
      <c r="A10" s="72">
        <v>8</v>
      </c>
      <c r="B10" s="86" t="s">
        <v>99</v>
      </c>
      <c r="C10" s="23">
        <v>22643</v>
      </c>
      <c r="D10" s="23">
        <v>23368</v>
      </c>
      <c r="E10" s="23">
        <v>22992</v>
      </c>
      <c r="F10" s="23"/>
      <c r="G10" s="23"/>
      <c r="H10" s="23"/>
      <c r="I10" s="87">
        <f t="shared" si="0"/>
        <v>1.5413151967495473E-2</v>
      </c>
      <c r="J10" s="23">
        <f t="shared" si="1"/>
        <v>349</v>
      </c>
      <c r="K10" s="23">
        <f t="shared" si="2"/>
        <v>-376</v>
      </c>
      <c r="L10" s="23">
        <f t="shared" si="3"/>
        <v>0</v>
      </c>
    </row>
    <row r="11" spans="1:12">
      <c r="A11" s="72">
        <v>9</v>
      </c>
      <c r="B11" s="86" t="s">
        <v>100</v>
      </c>
      <c r="C11" s="23">
        <v>146763</v>
      </c>
      <c r="D11" s="23">
        <v>137906</v>
      </c>
      <c r="E11" s="23">
        <v>139008</v>
      </c>
      <c r="F11" s="23"/>
      <c r="G11" s="23"/>
      <c r="H11" s="23"/>
      <c r="I11" s="87">
        <f t="shared" si="0"/>
        <v>-5.2840293534473948E-2</v>
      </c>
      <c r="J11" s="23">
        <f t="shared" si="1"/>
        <v>-7755</v>
      </c>
      <c r="K11" s="23">
        <f t="shared" si="2"/>
        <v>1102</v>
      </c>
      <c r="L11" s="23">
        <f t="shared" si="3"/>
        <v>0</v>
      </c>
    </row>
    <row r="12" spans="1:12">
      <c r="A12" s="72">
        <v>10</v>
      </c>
      <c r="B12" s="86" t="s">
        <v>101</v>
      </c>
      <c r="C12" s="23">
        <v>158419</v>
      </c>
      <c r="D12" s="23">
        <v>152231</v>
      </c>
      <c r="E12" s="23">
        <v>153725</v>
      </c>
      <c r="F12" s="23"/>
      <c r="G12" s="23"/>
      <c r="H12" s="23"/>
      <c r="I12" s="87">
        <f t="shared" si="0"/>
        <v>-2.9630284246207842E-2</v>
      </c>
      <c r="J12" s="23">
        <f t="shared" si="1"/>
        <v>-4694</v>
      </c>
      <c r="K12" s="23">
        <f t="shared" si="2"/>
        <v>1494</v>
      </c>
      <c r="L12" s="23">
        <f t="shared" si="3"/>
        <v>0</v>
      </c>
    </row>
    <row r="13" spans="1:12">
      <c r="A13" s="72">
        <v>11</v>
      </c>
      <c r="B13" s="86" t="s">
        <v>102</v>
      </c>
      <c r="C13" s="23">
        <v>31707</v>
      </c>
      <c r="D13" s="23">
        <v>29026</v>
      </c>
      <c r="E13" s="23">
        <v>28684</v>
      </c>
      <c r="F13" s="23"/>
      <c r="G13" s="23"/>
      <c r="H13" s="23"/>
      <c r="I13" s="87">
        <f t="shared" si="0"/>
        <v>-9.5341722647995716E-2</v>
      </c>
      <c r="J13" s="23">
        <f t="shared" si="1"/>
        <v>-3023</v>
      </c>
      <c r="K13" s="23">
        <f t="shared" si="2"/>
        <v>-342</v>
      </c>
      <c r="L13" s="23">
        <f t="shared" si="3"/>
        <v>0</v>
      </c>
    </row>
    <row r="14" spans="1:12">
      <c r="A14" s="72">
        <v>12</v>
      </c>
      <c r="B14" s="86" t="s">
        <v>103</v>
      </c>
      <c r="C14" s="23">
        <v>22777</v>
      </c>
      <c r="D14" s="23">
        <v>23273</v>
      </c>
      <c r="E14" s="23">
        <v>23530</v>
      </c>
      <c r="F14" s="23"/>
      <c r="G14" s="23"/>
      <c r="H14" s="23"/>
      <c r="I14" s="87">
        <f t="shared" si="0"/>
        <v>3.3059665451991044E-2</v>
      </c>
      <c r="J14" s="23">
        <f t="shared" si="1"/>
        <v>753</v>
      </c>
      <c r="K14" s="23">
        <f t="shared" si="2"/>
        <v>257</v>
      </c>
      <c r="L14" s="23">
        <f t="shared" si="3"/>
        <v>0</v>
      </c>
    </row>
    <row r="15" spans="1:12">
      <c r="A15" s="72">
        <v>13</v>
      </c>
      <c r="B15" s="86" t="s">
        <v>104</v>
      </c>
      <c r="C15" s="23">
        <v>24610</v>
      </c>
      <c r="D15" s="23">
        <v>23629</v>
      </c>
      <c r="E15" s="23">
        <v>24123</v>
      </c>
      <c r="F15" s="23"/>
      <c r="G15" s="23"/>
      <c r="H15" s="23"/>
      <c r="I15" s="87">
        <f t="shared" si="0"/>
        <v>-1.9788703778951644E-2</v>
      </c>
      <c r="J15" s="23">
        <f t="shared" si="1"/>
        <v>-487</v>
      </c>
      <c r="K15" s="23">
        <f t="shared" si="2"/>
        <v>494</v>
      </c>
      <c r="L15" s="23">
        <f t="shared" si="3"/>
        <v>0</v>
      </c>
    </row>
    <row r="16" spans="1:12">
      <c r="A16" s="72">
        <v>14</v>
      </c>
      <c r="B16" s="86" t="s">
        <v>105</v>
      </c>
      <c r="C16" s="23">
        <v>48074</v>
      </c>
      <c r="D16" s="23">
        <v>45375</v>
      </c>
      <c r="E16" s="23">
        <v>45049</v>
      </c>
      <c r="F16" s="23"/>
      <c r="G16" s="23"/>
      <c r="H16" s="23"/>
      <c r="I16" s="87">
        <f t="shared" si="0"/>
        <v>-6.2923825768606736E-2</v>
      </c>
      <c r="J16" s="23">
        <f t="shared" si="1"/>
        <v>-3025</v>
      </c>
      <c r="K16" s="23">
        <f t="shared" si="2"/>
        <v>-326</v>
      </c>
      <c r="L16" s="23">
        <f t="shared" si="3"/>
        <v>0</v>
      </c>
    </row>
    <row r="17" spans="1:12">
      <c r="A17" s="72">
        <v>15</v>
      </c>
      <c r="B17" s="86" t="s">
        <v>106</v>
      </c>
      <c r="C17" s="23">
        <v>34646</v>
      </c>
      <c r="D17" s="23">
        <v>32356</v>
      </c>
      <c r="E17" s="23">
        <v>31710</v>
      </c>
      <c r="F17" s="23"/>
      <c r="G17" s="23"/>
      <c r="H17" s="23"/>
      <c r="I17" s="87">
        <f t="shared" si="0"/>
        <v>-8.4742827454828834E-2</v>
      </c>
      <c r="J17" s="23">
        <f t="shared" si="1"/>
        <v>-2936</v>
      </c>
      <c r="K17" s="23">
        <f t="shared" si="2"/>
        <v>-646</v>
      </c>
      <c r="L17" s="23">
        <f t="shared" si="3"/>
        <v>0</v>
      </c>
    </row>
    <row r="18" spans="1:12">
      <c r="A18" s="72">
        <v>16</v>
      </c>
      <c r="B18" s="86" t="s">
        <v>107</v>
      </c>
      <c r="C18" s="23">
        <v>519998</v>
      </c>
      <c r="D18" s="23">
        <v>500625</v>
      </c>
      <c r="E18" s="23">
        <v>499775</v>
      </c>
      <c r="F18" s="23"/>
      <c r="G18" s="23"/>
      <c r="H18" s="23"/>
      <c r="I18" s="87">
        <f t="shared" si="0"/>
        <v>-3.8890534194362288E-2</v>
      </c>
      <c r="J18" s="23">
        <f t="shared" si="1"/>
        <v>-20223</v>
      </c>
      <c r="K18" s="23">
        <f t="shared" si="2"/>
        <v>-850</v>
      </c>
      <c r="L18" s="23">
        <f t="shared" si="3"/>
        <v>0</v>
      </c>
    </row>
    <row r="19" spans="1:12">
      <c r="A19" s="72">
        <v>17</v>
      </c>
      <c r="B19" s="86" t="s">
        <v>108</v>
      </c>
      <c r="C19" s="23">
        <v>73060</v>
      </c>
      <c r="D19" s="23">
        <v>68682</v>
      </c>
      <c r="E19" s="23">
        <v>69381</v>
      </c>
      <c r="F19" s="23"/>
      <c r="G19" s="23"/>
      <c r="H19" s="23"/>
      <c r="I19" s="87">
        <f t="shared" si="0"/>
        <v>-5.0355871886120999E-2</v>
      </c>
      <c r="J19" s="23">
        <f t="shared" si="1"/>
        <v>-3679</v>
      </c>
      <c r="K19" s="23">
        <f t="shared" si="2"/>
        <v>699</v>
      </c>
      <c r="L19" s="23">
        <f t="shared" si="3"/>
        <v>0</v>
      </c>
    </row>
    <row r="20" spans="1:12">
      <c r="A20" s="72">
        <v>18</v>
      </c>
      <c r="B20" s="86" t="s">
        <v>109</v>
      </c>
      <c r="C20" s="23">
        <v>21198</v>
      </c>
      <c r="D20" s="23">
        <v>19010</v>
      </c>
      <c r="E20" s="23">
        <v>18830</v>
      </c>
      <c r="F20" s="23"/>
      <c r="G20" s="23"/>
      <c r="H20" s="23"/>
      <c r="I20" s="87">
        <f t="shared" si="0"/>
        <v>-0.11170865175959996</v>
      </c>
      <c r="J20" s="23">
        <f t="shared" si="1"/>
        <v>-2368</v>
      </c>
      <c r="K20" s="23">
        <f t="shared" si="2"/>
        <v>-180</v>
      </c>
      <c r="L20" s="23">
        <f t="shared" si="3"/>
        <v>0</v>
      </c>
    </row>
    <row r="21" spans="1:12">
      <c r="A21" s="72">
        <v>19</v>
      </c>
      <c r="B21" s="86" t="s">
        <v>110</v>
      </c>
      <c r="C21" s="23">
        <v>55337</v>
      </c>
      <c r="D21" s="23">
        <v>51382</v>
      </c>
      <c r="E21" s="23">
        <v>51016</v>
      </c>
      <c r="F21" s="23"/>
      <c r="G21" s="23"/>
      <c r="H21" s="23"/>
      <c r="I21" s="87">
        <f t="shared" si="0"/>
        <v>-7.8085187126154296E-2</v>
      </c>
      <c r="J21" s="23">
        <f t="shared" si="1"/>
        <v>-4321</v>
      </c>
      <c r="K21" s="23">
        <f t="shared" si="2"/>
        <v>-366</v>
      </c>
      <c r="L21" s="23">
        <f t="shared" si="3"/>
        <v>0</v>
      </c>
    </row>
    <row r="22" spans="1:12">
      <c r="A22" s="72">
        <v>20</v>
      </c>
      <c r="B22" s="86" t="s">
        <v>111</v>
      </c>
      <c r="C22" s="23">
        <v>166109</v>
      </c>
      <c r="D22" s="23">
        <v>156652</v>
      </c>
      <c r="E22" s="23">
        <v>154927</v>
      </c>
      <c r="F22" s="23"/>
      <c r="G22" s="23"/>
      <c r="H22" s="23"/>
      <c r="I22" s="87">
        <f t="shared" si="0"/>
        <v>-6.7317243496740092E-2</v>
      </c>
      <c r="J22" s="23">
        <f t="shared" si="1"/>
        <v>-11182</v>
      </c>
      <c r="K22" s="23">
        <f t="shared" si="2"/>
        <v>-1725</v>
      </c>
      <c r="L22" s="23">
        <f t="shared" si="3"/>
        <v>0</v>
      </c>
    </row>
    <row r="23" spans="1:12">
      <c r="A23" s="72">
        <v>21</v>
      </c>
      <c r="B23" s="86" t="s">
        <v>112</v>
      </c>
      <c r="C23" s="23">
        <v>122266</v>
      </c>
      <c r="D23" s="23">
        <v>125915</v>
      </c>
      <c r="E23" s="23">
        <v>124767</v>
      </c>
      <c r="F23" s="23"/>
      <c r="G23" s="23"/>
      <c r="H23" s="23"/>
      <c r="I23" s="87">
        <f t="shared" si="0"/>
        <v>2.045540052017732E-2</v>
      </c>
      <c r="J23" s="23">
        <f t="shared" si="1"/>
        <v>2501</v>
      </c>
      <c r="K23" s="23">
        <f t="shared" si="2"/>
        <v>-1148</v>
      </c>
      <c r="L23" s="23">
        <f t="shared" si="3"/>
        <v>0</v>
      </c>
    </row>
    <row r="24" spans="1:12">
      <c r="A24" s="72">
        <v>22</v>
      </c>
      <c r="B24" s="86" t="s">
        <v>113</v>
      </c>
      <c r="C24" s="23">
        <v>51909</v>
      </c>
      <c r="D24" s="23">
        <v>50982</v>
      </c>
      <c r="E24" s="23">
        <v>51022</v>
      </c>
      <c r="F24" s="23"/>
      <c r="G24" s="23"/>
      <c r="H24" s="23"/>
      <c r="I24" s="87">
        <f t="shared" si="0"/>
        <v>-1.7087595599992293E-2</v>
      </c>
      <c r="J24" s="23">
        <f t="shared" si="1"/>
        <v>-887</v>
      </c>
      <c r="K24" s="23">
        <f t="shared" si="2"/>
        <v>40</v>
      </c>
      <c r="L24" s="23">
        <f t="shared" si="3"/>
        <v>0</v>
      </c>
    </row>
    <row r="25" spans="1:12">
      <c r="A25" s="72">
        <v>23</v>
      </c>
      <c r="B25" s="86" t="s">
        <v>114</v>
      </c>
      <c r="C25" s="23">
        <v>59660</v>
      </c>
      <c r="D25" s="23">
        <v>58289</v>
      </c>
      <c r="E25" s="23">
        <v>58118</v>
      </c>
      <c r="F25" s="23"/>
      <c r="G25" s="23"/>
      <c r="H25" s="23"/>
      <c r="I25" s="87">
        <f t="shared" si="0"/>
        <v>-2.584646329198793E-2</v>
      </c>
      <c r="J25" s="23">
        <f t="shared" si="1"/>
        <v>-1542</v>
      </c>
      <c r="K25" s="23">
        <f t="shared" si="2"/>
        <v>-171</v>
      </c>
      <c r="L25" s="23">
        <f t="shared" si="3"/>
        <v>0</v>
      </c>
    </row>
    <row r="26" spans="1:12">
      <c r="A26" s="72">
        <v>24</v>
      </c>
      <c r="B26" s="86" t="s">
        <v>115</v>
      </c>
      <c r="C26" s="23">
        <v>29019</v>
      </c>
      <c r="D26" s="23">
        <v>27260</v>
      </c>
      <c r="E26" s="23">
        <v>26484</v>
      </c>
      <c r="F26" s="23"/>
      <c r="G26" s="23"/>
      <c r="H26" s="23"/>
      <c r="I26" s="87">
        <f t="shared" si="0"/>
        <v>-8.7356559495502945E-2</v>
      </c>
      <c r="J26" s="23">
        <f t="shared" si="1"/>
        <v>-2535</v>
      </c>
      <c r="K26" s="23">
        <f t="shared" si="2"/>
        <v>-776</v>
      </c>
      <c r="L26" s="23">
        <f t="shared" si="3"/>
        <v>0</v>
      </c>
    </row>
    <row r="27" spans="1:12">
      <c r="A27" s="72">
        <v>25</v>
      </c>
      <c r="B27" s="86" t="s">
        <v>116</v>
      </c>
      <c r="C27" s="23">
        <v>76596</v>
      </c>
      <c r="D27" s="23">
        <v>69702</v>
      </c>
      <c r="E27" s="23">
        <v>70321</v>
      </c>
      <c r="F27" s="23"/>
      <c r="G27" s="23"/>
      <c r="H27" s="23"/>
      <c r="I27" s="87">
        <f t="shared" si="0"/>
        <v>-8.1923338033317666E-2</v>
      </c>
      <c r="J27" s="23">
        <f t="shared" si="1"/>
        <v>-6275</v>
      </c>
      <c r="K27" s="23">
        <f t="shared" si="2"/>
        <v>619</v>
      </c>
      <c r="L27" s="23">
        <f t="shared" si="3"/>
        <v>0</v>
      </c>
    </row>
    <row r="28" spans="1:12">
      <c r="A28" s="72">
        <v>26</v>
      </c>
      <c r="B28" s="86" t="s">
        <v>117</v>
      </c>
      <c r="C28" s="23">
        <v>118469</v>
      </c>
      <c r="D28" s="23">
        <v>117228</v>
      </c>
      <c r="E28" s="23">
        <v>116163</v>
      </c>
      <c r="F28" s="23"/>
      <c r="G28" s="23"/>
      <c r="H28" s="23"/>
      <c r="I28" s="87">
        <f t="shared" si="0"/>
        <v>-1.9465007723539492E-2</v>
      </c>
      <c r="J28" s="23">
        <f t="shared" si="1"/>
        <v>-2306</v>
      </c>
      <c r="K28" s="23">
        <f t="shared" si="2"/>
        <v>-1065</v>
      </c>
      <c r="L28" s="23">
        <f t="shared" si="3"/>
        <v>0</v>
      </c>
    </row>
    <row r="29" spans="1:12">
      <c r="A29" s="72">
        <v>27</v>
      </c>
      <c r="B29" s="86" t="s">
        <v>118</v>
      </c>
      <c r="C29" s="23">
        <v>219695</v>
      </c>
      <c r="D29" s="23">
        <v>217058</v>
      </c>
      <c r="E29" s="23">
        <v>215703</v>
      </c>
      <c r="F29" s="23"/>
      <c r="G29" s="23"/>
      <c r="H29" s="23"/>
      <c r="I29" s="87">
        <f t="shared" si="0"/>
        <v>-1.8170645667857713E-2</v>
      </c>
      <c r="J29" s="23">
        <f t="shared" si="1"/>
        <v>-3992</v>
      </c>
      <c r="K29" s="23">
        <f t="shared" si="2"/>
        <v>-1355</v>
      </c>
      <c r="L29" s="23">
        <f t="shared" si="3"/>
        <v>0</v>
      </c>
    </row>
    <row r="30" spans="1:12">
      <c r="A30" s="72">
        <v>28</v>
      </c>
      <c r="B30" s="86" t="s">
        <v>119</v>
      </c>
      <c r="C30" s="23">
        <v>48525</v>
      </c>
      <c r="D30" s="23">
        <v>47686</v>
      </c>
      <c r="E30" s="23">
        <v>47095</v>
      </c>
      <c r="F30" s="23"/>
      <c r="G30" s="23"/>
      <c r="H30" s="23"/>
      <c r="I30" s="87">
        <f t="shared" si="0"/>
        <v>-2.9469345698093768E-2</v>
      </c>
      <c r="J30" s="23">
        <f t="shared" si="1"/>
        <v>-1430</v>
      </c>
      <c r="K30" s="23">
        <f t="shared" si="2"/>
        <v>-591</v>
      </c>
      <c r="L30" s="23">
        <f t="shared" si="3"/>
        <v>0</v>
      </c>
    </row>
    <row r="31" spans="1:12">
      <c r="A31" s="72">
        <v>29</v>
      </c>
      <c r="B31" s="86" t="s">
        <v>120</v>
      </c>
      <c r="C31" s="23">
        <v>15359</v>
      </c>
      <c r="D31" s="23">
        <v>15544</v>
      </c>
      <c r="E31" s="23">
        <v>14956</v>
      </c>
      <c r="F31" s="23"/>
      <c r="G31" s="23"/>
      <c r="H31" s="23"/>
      <c r="I31" s="87">
        <f t="shared" si="0"/>
        <v>-2.6238687414545218E-2</v>
      </c>
      <c r="J31" s="23">
        <f t="shared" si="1"/>
        <v>-403</v>
      </c>
      <c r="K31" s="23">
        <f t="shared" si="2"/>
        <v>-588</v>
      </c>
      <c r="L31" s="23">
        <f t="shared" si="3"/>
        <v>0</v>
      </c>
    </row>
    <row r="32" spans="1:12">
      <c r="A32" s="72">
        <v>30</v>
      </c>
      <c r="B32" s="86" t="s">
        <v>121</v>
      </c>
      <c r="C32" s="23">
        <v>16284</v>
      </c>
      <c r="D32" s="23">
        <v>12929</v>
      </c>
      <c r="E32" s="23">
        <v>14159</v>
      </c>
      <c r="F32" s="23"/>
      <c r="G32" s="23"/>
      <c r="H32" s="23"/>
      <c r="I32" s="87">
        <f t="shared" si="0"/>
        <v>-0.13049619258167527</v>
      </c>
      <c r="J32" s="23">
        <f t="shared" si="1"/>
        <v>-2125</v>
      </c>
      <c r="K32" s="23">
        <f t="shared" si="2"/>
        <v>1230</v>
      </c>
      <c r="L32" s="23">
        <f t="shared" si="3"/>
        <v>0</v>
      </c>
    </row>
    <row r="33" spans="1:12">
      <c r="A33" s="72">
        <v>31</v>
      </c>
      <c r="B33" s="86" t="s">
        <v>122</v>
      </c>
      <c r="C33" s="23">
        <v>138068</v>
      </c>
      <c r="D33" s="23">
        <v>135742</v>
      </c>
      <c r="E33" s="23">
        <v>134983</v>
      </c>
      <c r="F33" s="23"/>
      <c r="G33" s="23"/>
      <c r="H33" s="23"/>
      <c r="I33" s="87">
        <f t="shared" si="0"/>
        <v>-2.2344062346090331E-2</v>
      </c>
      <c r="J33" s="23">
        <f t="shared" si="1"/>
        <v>-3085</v>
      </c>
      <c r="K33" s="23">
        <f t="shared" si="2"/>
        <v>-759</v>
      </c>
      <c r="L33" s="23">
        <f t="shared" si="3"/>
        <v>0</v>
      </c>
    </row>
    <row r="34" spans="1:12">
      <c r="A34" s="72">
        <v>32</v>
      </c>
      <c r="B34" s="86" t="s">
        <v>123</v>
      </c>
      <c r="C34" s="23">
        <v>52160</v>
      </c>
      <c r="D34" s="23">
        <v>49696</v>
      </c>
      <c r="E34" s="23">
        <v>50250</v>
      </c>
      <c r="F34" s="23"/>
      <c r="G34" s="23"/>
      <c r="H34" s="23"/>
      <c r="I34" s="87">
        <f t="shared" si="0"/>
        <v>-3.6618098159509199E-2</v>
      </c>
      <c r="J34" s="23">
        <f t="shared" si="1"/>
        <v>-1910</v>
      </c>
      <c r="K34" s="23">
        <f t="shared" si="2"/>
        <v>554</v>
      </c>
      <c r="L34" s="23">
        <f t="shared" si="3"/>
        <v>0</v>
      </c>
    </row>
    <row r="35" spans="1:12">
      <c r="A35" s="72">
        <v>33</v>
      </c>
      <c r="B35" s="86" t="s">
        <v>124</v>
      </c>
      <c r="C35" s="23">
        <v>222526</v>
      </c>
      <c r="D35" s="23">
        <v>211356</v>
      </c>
      <c r="E35" s="23">
        <v>211954</v>
      </c>
      <c r="F35" s="23"/>
      <c r="G35" s="23"/>
      <c r="H35" s="23"/>
      <c r="I35" s="87">
        <f t="shared" si="0"/>
        <v>-4.7509055121648706E-2</v>
      </c>
      <c r="J35" s="23">
        <f t="shared" si="1"/>
        <v>-10572</v>
      </c>
      <c r="K35" s="23">
        <f t="shared" si="2"/>
        <v>598</v>
      </c>
      <c r="L35" s="23">
        <f t="shared" si="3"/>
        <v>0</v>
      </c>
    </row>
    <row r="36" spans="1:12">
      <c r="A36" s="72">
        <v>34</v>
      </c>
      <c r="B36" s="86" t="s">
        <v>125</v>
      </c>
      <c r="C36" s="23">
        <v>3277424</v>
      </c>
      <c r="D36" s="23">
        <v>3184803</v>
      </c>
      <c r="E36" s="23">
        <v>3166346</v>
      </c>
      <c r="F36" s="23"/>
      <c r="G36" s="23"/>
      <c r="H36" s="23"/>
      <c r="I36" s="87">
        <f t="shared" si="0"/>
        <v>-3.3891861413109806E-2</v>
      </c>
      <c r="J36" s="23">
        <f t="shared" si="1"/>
        <v>-111078</v>
      </c>
      <c r="K36" s="23">
        <f t="shared" si="2"/>
        <v>-18457</v>
      </c>
      <c r="L36" s="23">
        <f t="shared" si="3"/>
        <v>0</v>
      </c>
    </row>
    <row r="37" spans="1:12">
      <c r="A37" s="72">
        <v>35</v>
      </c>
      <c r="B37" s="86" t="s">
        <v>126</v>
      </c>
      <c r="C37" s="23">
        <v>757993</v>
      </c>
      <c r="D37" s="23">
        <v>734939</v>
      </c>
      <c r="E37" s="23">
        <v>732247</v>
      </c>
      <c r="F37" s="23"/>
      <c r="G37" s="23"/>
      <c r="H37" s="23"/>
      <c r="I37" s="87">
        <f t="shared" si="0"/>
        <v>-3.3966012878746898E-2</v>
      </c>
      <c r="J37" s="23">
        <f t="shared" si="1"/>
        <v>-25746</v>
      </c>
      <c r="K37" s="23">
        <f t="shared" si="2"/>
        <v>-2692</v>
      </c>
      <c r="L37" s="23">
        <f t="shared" si="3"/>
        <v>0</v>
      </c>
    </row>
    <row r="38" spans="1:12">
      <c r="A38" s="72">
        <v>36</v>
      </c>
      <c r="B38" s="86" t="s">
        <v>127</v>
      </c>
      <c r="C38" s="23">
        <v>25850</v>
      </c>
      <c r="D38" s="23">
        <v>23222</v>
      </c>
      <c r="E38" s="23">
        <v>23618</v>
      </c>
      <c r="F38" s="23"/>
      <c r="G38" s="23"/>
      <c r="H38" s="23"/>
      <c r="I38" s="87">
        <f t="shared" si="0"/>
        <v>-8.6344294003868477E-2</v>
      </c>
      <c r="J38" s="23">
        <f t="shared" si="1"/>
        <v>-2232</v>
      </c>
      <c r="K38" s="23">
        <f t="shared" si="2"/>
        <v>396</v>
      </c>
      <c r="L38" s="23">
        <f t="shared" si="3"/>
        <v>0</v>
      </c>
    </row>
    <row r="39" spans="1:12">
      <c r="A39" s="72">
        <v>37</v>
      </c>
      <c r="B39" s="86" t="s">
        <v>128</v>
      </c>
      <c r="C39" s="23">
        <v>46885</v>
      </c>
      <c r="D39" s="23">
        <v>44576</v>
      </c>
      <c r="E39" s="23">
        <v>43781</v>
      </c>
      <c r="F39" s="23"/>
      <c r="G39" s="23"/>
      <c r="H39" s="23"/>
      <c r="I39" s="87">
        <f t="shared" si="0"/>
        <v>-6.6204543030820087E-2</v>
      </c>
      <c r="J39" s="23">
        <f t="shared" si="1"/>
        <v>-3104</v>
      </c>
      <c r="K39" s="23">
        <f t="shared" si="2"/>
        <v>-795</v>
      </c>
      <c r="L39" s="23">
        <f t="shared" si="3"/>
        <v>0</v>
      </c>
    </row>
    <row r="40" spans="1:12">
      <c r="A40" s="72">
        <v>38</v>
      </c>
      <c r="B40" s="86" t="s">
        <v>129</v>
      </c>
      <c r="C40" s="23">
        <v>181379</v>
      </c>
      <c r="D40" s="23">
        <v>171814</v>
      </c>
      <c r="E40" s="23">
        <v>172479</v>
      </c>
      <c r="F40" s="23"/>
      <c r="G40" s="23"/>
      <c r="H40" s="23"/>
      <c r="I40" s="87">
        <f t="shared" si="0"/>
        <v>-4.9068525022191105E-2</v>
      </c>
      <c r="J40" s="23">
        <f t="shared" si="1"/>
        <v>-8900</v>
      </c>
      <c r="K40" s="23">
        <f t="shared" si="2"/>
        <v>665</v>
      </c>
      <c r="L40" s="23">
        <f t="shared" si="3"/>
        <v>0</v>
      </c>
    </row>
    <row r="41" spans="1:12">
      <c r="A41" s="72">
        <v>39</v>
      </c>
      <c r="B41" s="86" t="s">
        <v>130</v>
      </c>
      <c r="C41" s="23">
        <v>51384</v>
      </c>
      <c r="D41" s="23">
        <v>49166</v>
      </c>
      <c r="E41" s="23">
        <v>48434</v>
      </c>
      <c r="F41" s="23"/>
      <c r="G41" s="23"/>
      <c r="H41" s="23"/>
      <c r="I41" s="87">
        <f t="shared" si="0"/>
        <v>-5.741086719601432E-2</v>
      </c>
      <c r="J41" s="23">
        <f t="shared" si="1"/>
        <v>-2950</v>
      </c>
      <c r="K41" s="23">
        <f t="shared" si="2"/>
        <v>-732</v>
      </c>
      <c r="L41" s="23">
        <f t="shared" si="3"/>
        <v>0</v>
      </c>
    </row>
    <row r="42" spans="1:12">
      <c r="A42" s="72">
        <v>40</v>
      </c>
      <c r="B42" s="86" t="s">
        <v>131</v>
      </c>
      <c r="C42" s="23">
        <v>21280</v>
      </c>
      <c r="D42" s="23">
        <v>19665</v>
      </c>
      <c r="E42" s="23">
        <v>19728</v>
      </c>
      <c r="F42" s="23"/>
      <c r="G42" s="23"/>
      <c r="H42" s="23"/>
      <c r="I42" s="87">
        <f t="shared" si="0"/>
        <v>-7.2932330827067668E-2</v>
      </c>
      <c r="J42" s="23">
        <f t="shared" si="1"/>
        <v>-1552</v>
      </c>
      <c r="K42" s="23">
        <f t="shared" si="2"/>
        <v>63</v>
      </c>
      <c r="L42" s="23">
        <f t="shared" si="3"/>
        <v>0</v>
      </c>
    </row>
    <row r="43" spans="1:12">
      <c r="A43" s="72">
        <v>41</v>
      </c>
      <c r="B43" s="86" t="s">
        <v>132</v>
      </c>
      <c r="C43" s="23">
        <v>366417</v>
      </c>
      <c r="D43" s="23">
        <v>348424</v>
      </c>
      <c r="E43" s="23">
        <v>347505</v>
      </c>
      <c r="F43" s="23"/>
      <c r="G43" s="23"/>
      <c r="H43" s="23"/>
      <c r="I43" s="87">
        <f t="shared" si="0"/>
        <v>-5.1613325800931725E-2</v>
      </c>
      <c r="J43" s="23">
        <f t="shared" si="1"/>
        <v>-18912</v>
      </c>
      <c r="K43" s="23">
        <f t="shared" si="2"/>
        <v>-919</v>
      </c>
      <c r="L43" s="23">
        <f t="shared" si="3"/>
        <v>0</v>
      </c>
    </row>
    <row r="44" spans="1:12">
      <c r="A44" s="72">
        <v>42</v>
      </c>
      <c r="B44" s="86" t="s">
        <v>133</v>
      </c>
      <c r="C44" s="23">
        <v>268640</v>
      </c>
      <c r="D44" s="23">
        <v>252143</v>
      </c>
      <c r="E44" s="23">
        <v>251651</v>
      </c>
      <c r="F44" s="23"/>
      <c r="G44" s="23"/>
      <c r="H44" s="23"/>
      <c r="I44" s="87">
        <f t="shared" si="0"/>
        <v>-6.3240768314472895E-2</v>
      </c>
      <c r="J44" s="23">
        <f t="shared" si="1"/>
        <v>-16989</v>
      </c>
      <c r="K44" s="23">
        <f t="shared" si="2"/>
        <v>-492</v>
      </c>
      <c r="L44" s="23">
        <f t="shared" si="3"/>
        <v>0</v>
      </c>
    </row>
    <row r="45" spans="1:12">
      <c r="A45" s="72">
        <v>43</v>
      </c>
      <c r="B45" s="86" t="s">
        <v>134</v>
      </c>
      <c r="C45" s="23">
        <v>63833</v>
      </c>
      <c r="D45" s="23">
        <v>62220</v>
      </c>
      <c r="E45" s="23">
        <v>61152</v>
      </c>
      <c r="F45" s="23"/>
      <c r="G45" s="23"/>
      <c r="H45" s="23"/>
      <c r="I45" s="87">
        <f t="shared" si="0"/>
        <v>-4.2000219322294113E-2</v>
      </c>
      <c r="J45" s="23">
        <f t="shared" si="1"/>
        <v>-2681</v>
      </c>
      <c r="K45" s="23">
        <f t="shared" si="2"/>
        <v>-1068</v>
      </c>
      <c r="L45" s="23">
        <f t="shared" si="3"/>
        <v>0</v>
      </c>
    </row>
    <row r="46" spans="1:12">
      <c r="A46" s="72">
        <v>44</v>
      </c>
      <c r="B46" s="86" t="s">
        <v>135</v>
      </c>
      <c r="C46" s="23">
        <v>79964</v>
      </c>
      <c r="D46" s="23">
        <v>76556</v>
      </c>
      <c r="E46" s="23">
        <v>76562</v>
      </c>
      <c r="F46" s="23"/>
      <c r="G46" s="23"/>
      <c r="H46" s="23"/>
      <c r="I46" s="87">
        <f t="shared" si="0"/>
        <v>-4.2544144865189336E-2</v>
      </c>
      <c r="J46" s="23">
        <f t="shared" si="1"/>
        <v>-3402</v>
      </c>
      <c r="K46" s="23">
        <f t="shared" si="2"/>
        <v>6</v>
      </c>
      <c r="L46" s="23">
        <f t="shared" si="3"/>
        <v>0</v>
      </c>
    </row>
    <row r="47" spans="1:12">
      <c r="A47" s="72">
        <v>45</v>
      </c>
      <c r="B47" s="86" t="s">
        <v>136</v>
      </c>
      <c r="C47" s="23">
        <v>178964</v>
      </c>
      <c r="D47" s="23">
        <v>167091</v>
      </c>
      <c r="E47" s="23">
        <v>164578</v>
      </c>
      <c r="F47" s="23"/>
      <c r="G47" s="23"/>
      <c r="H47" s="23"/>
      <c r="I47" s="87">
        <f t="shared" si="0"/>
        <v>-8.0384881875684489E-2</v>
      </c>
      <c r="J47" s="23">
        <f t="shared" si="1"/>
        <v>-14386</v>
      </c>
      <c r="K47" s="23">
        <f t="shared" si="2"/>
        <v>-2513</v>
      </c>
      <c r="L47" s="23">
        <f t="shared" si="3"/>
        <v>0</v>
      </c>
    </row>
    <row r="48" spans="1:12">
      <c r="A48" s="72">
        <v>46</v>
      </c>
      <c r="B48" s="86" t="s">
        <v>137</v>
      </c>
      <c r="C48" s="23">
        <v>109536</v>
      </c>
      <c r="D48" s="23">
        <v>103691</v>
      </c>
      <c r="E48" s="23">
        <v>102955</v>
      </c>
      <c r="F48" s="23"/>
      <c r="G48" s="23"/>
      <c r="H48" s="23"/>
      <c r="I48" s="87">
        <f t="shared" si="0"/>
        <v>-6.0080704060765412E-2</v>
      </c>
      <c r="J48" s="23">
        <f t="shared" si="1"/>
        <v>-6581</v>
      </c>
      <c r="K48" s="23">
        <f t="shared" si="2"/>
        <v>-736</v>
      </c>
      <c r="L48" s="23">
        <f t="shared" si="3"/>
        <v>0</v>
      </c>
    </row>
    <row r="49" spans="1:12">
      <c r="A49" s="72">
        <v>47</v>
      </c>
      <c r="B49" s="86" t="s">
        <v>138</v>
      </c>
      <c r="C49" s="23">
        <v>61070</v>
      </c>
      <c r="D49" s="23">
        <v>64899</v>
      </c>
      <c r="E49" s="23">
        <v>65475</v>
      </c>
      <c r="F49" s="23"/>
      <c r="G49" s="23"/>
      <c r="H49" s="23"/>
      <c r="I49" s="87">
        <f t="shared" si="0"/>
        <v>7.2130342230227601E-2</v>
      </c>
      <c r="J49" s="23">
        <f t="shared" si="1"/>
        <v>4405</v>
      </c>
      <c r="K49" s="23">
        <f t="shared" si="2"/>
        <v>576</v>
      </c>
      <c r="L49" s="23">
        <f t="shared" si="3"/>
        <v>0</v>
      </c>
    </row>
    <row r="50" spans="1:12">
      <c r="A50" s="72">
        <v>48</v>
      </c>
      <c r="B50" s="86" t="s">
        <v>139</v>
      </c>
      <c r="C50" s="23">
        <v>207812</v>
      </c>
      <c r="D50" s="23">
        <v>206285</v>
      </c>
      <c r="E50" s="23">
        <v>215116</v>
      </c>
      <c r="F50" s="23"/>
      <c r="G50" s="23"/>
      <c r="H50" s="23"/>
      <c r="I50" s="87">
        <f t="shared" si="0"/>
        <v>3.5147152233749736E-2</v>
      </c>
      <c r="J50" s="23">
        <f t="shared" si="1"/>
        <v>7304</v>
      </c>
      <c r="K50" s="23">
        <f t="shared" si="2"/>
        <v>8831</v>
      </c>
      <c r="L50" s="23">
        <f t="shared" si="3"/>
        <v>0</v>
      </c>
    </row>
    <row r="51" spans="1:12">
      <c r="A51" s="72">
        <v>49</v>
      </c>
      <c r="B51" s="86" t="s">
        <v>140</v>
      </c>
      <c r="C51" s="23">
        <v>20044</v>
      </c>
      <c r="D51" s="23">
        <v>20776</v>
      </c>
      <c r="E51" s="23">
        <v>20779</v>
      </c>
      <c r="F51" s="23"/>
      <c r="G51" s="23"/>
      <c r="H51" s="23"/>
      <c r="I51" s="87">
        <f t="shared" si="0"/>
        <v>3.6669327479545002E-2</v>
      </c>
      <c r="J51" s="23">
        <f t="shared" si="1"/>
        <v>735</v>
      </c>
      <c r="K51" s="23">
        <f t="shared" si="2"/>
        <v>3</v>
      </c>
      <c r="L51" s="23">
        <f t="shared" si="3"/>
        <v>0</v>
      </c>
    </row>
    <row r="52" spans="1:12">
      <c r="A52" s="72">
        <v>50</v>
      </c>
      <c r="B52" s="86" t="s">
        <v>141</v>
      </c>
      <c r="C52" s="23">
        <v>37768</v>
      </c>
      <c r="D52" s="23">
        <v>39868</v>
      </c>
      <c r="E52" s="23">
        <v>39665</v>
      </c>
      <c r="F52" s="23"/>
      <c r="G52" s="23"/>
      <c r="H52" s="23"/>
      <c r="I52" s="87">
        <f t="shared" si="0"/>
        <v>5.0227705994492694E-2</v>
      </c>
      <c r="J52" s="23">
        <f t="shared" si="1"/>
        <v>1897</v>
      </c>
      <c r="K52" s="23">
        <f t="shared" si="2"/>
        <v>-203</v>
      </c>
      <c r="L52" s="23">
        <f t="shared" si="3"/>
        <v>0</v>
      </c>
    </row>
    <row r="53" spans="1:12">
      <c r="A53" s="72">
        <v>51</v>
      </c>
      <c r="B53" s="86" t="s">
        <v>142</v>
      </c>
      <c r="C53" s="23">
        <v>35687</v>
      </c>
      <c r="D53" s="23">
        <v>34133</v>
      </c>
      <c r="E53" s="23">
        <v>33731</v>
      </c>
      <c r="F53" s="23"/>
      <c r="G53" s="23"/>
      <c r="H53" s="23"/>
      <c r="I53" s="87">
        <f t="shared" si="0"/>
        <v>-5.4809874744304647E-2</v>
      </c>
      <c r="J53" s="23">
        <f t="shared" si="1"/>
        <v>-1956</v>
      </c>
      <c r="K53" s="23">
        <f t="shared" si="2"/>
        <v>-402</v>
      </c>
      <c r="L53" s="23">
        <f t="shared" si="3"/>
        <v>0</v>
      </c>
    </row>
    <row r="54" spans="1:12">
      <c r="A54" s="72">
        <v>52</v>
      </c>
      <c r="B54" s="86" t="s">
        <v>143</v>
      </c>
      <c r="C54" s="23">
        <v>75593</v>
      </c>
      <c r="D54" s="23">
        <v>71508</v>
      </c>
      <c r="E54" s="23">
        <v>71204</v>
      </c>
      <c r="F54" s="23"/>
      <c r="G54" s="23"/>
      <c r="H54" s="23"/>
      <c r="I54" s="87">
        <f t="shared" si="0"/>
        <v>-5.8060931567737756E-2</v>
      </c>
      <c r="J54" s="23">
        <f t="shared" si="1"/>
        <v>-4389</v>
      </c>
      <c r="K54" s="23">
        <f t="shared" si="2"/>
        <v>-304</v>
      </c>
      <c r="L54" s="23">
        <f t="shared" si="3"/>
        <v>0</v>
      </c>
    </row>
    <row r="55" spans="1:12">
      <c r="A55" s="72">
        <v>53</v>
      </c>
      <c r="B55" s="86" t="s">
        <v>144</v>
      </c>
      <c r="C55" s="23">
        <v>47350</v>
      </c>
      <c r="D55" s="23">
        <v>49288</v>
      </c>
      <c r="E55" s="23">
        <v>48359</v>
      </c>
      <c r="F55" s="23"/>
      <c r="G55" s="23"/>
      <c r="H55" s="23"/>
      <c r="I55" s="87">
        <f t="shared" si="0"/>
        <v>2.1309398099260822E-2</v>
      </c>
      <c r="J55" s="23">
        <f t="shared" si="1"/>
        <v>1009</v>
      </c>
      <c r="K55" s="23">
        <f t="shared" si="2"/>
        <v>-929</v>
      </c>
      <c r="L55" s="23">
        <f t="shared" si="3"/>
        <v>0</v>
      </c>
    </row>
    <row r="56" spans="1:12">
      <c r="A56" s="72">
        <v>54</v>
      </c>
      <c r="B56" s="86" t="s">
        <v>145</v>
      </c>
      <c r="C56" s="23">
        <v>137960</v>
      </c>
      <c r="D56" s="23">
        <v>129407</v>
      </c>
      <c r="E56" s="23">
        <v>129658</v>
      </c>
      <c r="F56" s="23"/>
      <c r="G56" s="23"/>
      <c r="H56" s="23"/>
      <c r="I56" s="87">
        <f t="shared" si="0"/>
        <v>-6.0176862858799654E-2</v>
      </c>
      <c r="J56" s="23">
        <f t="shared" si="1"/>
        <v>-8302</v>
      </c>
      <c r="K56" s="23">
        <f t="shared" si="2"/>
        <v>251</v>
      </c>
      <c r="L56" s="23">
        <f t="shared" si="3"/>
        <v>0</v>
      </c>
    </row>
    <row r="57" spans="1:12">
      <c r="A57" s="72">
        <v>55</v>
      </c>
      <c r="B57" s="86" t="s">
        <v>146</v>
      </c>
      <c r="C57" s="23">
        <v>151251</v>
      </c>
      <c r="D57" s="23">
        <v>144299</v>
      </c>
      <c r="E57" s="23">
        <v>142683</v>
      </c>
      <c r="F57" s="23"/>
      <c r="G57" s="23"/>
      <c r="H57" s="23"/>
      <c r="I57" s="87">
        <f t="shared" si="0"/>
        <v>-5.664755935497947E-2</v>
      </c>
      <c r="J57" s="23">
        <f t="shared" si="1"/>
        <v>-8568</v>
      </c>
      <c r="K57" s="23">
        <f t="shared" si="2"/>
        <v>-1616</v>
      </c>
      <c r="L57" s="23">
        <f t="shared" si="3"/>
        <v>0</v>
      </c>
    </row>
    <row r="58" spans="1:12">
      <c r="A58" s="72">
        <v>56</v>
      </c>
      <c r="B58" s="86" t="s">
        <v>147</v>
      </c>
      <c r="C58" s="23">
        <v>20492</v>
      </c>
      <c r="D58" s="23">
        <v>21363</v>
      </c>
      <c r="E58" s="23">
        <v>21562</v>
      </c>
      <c r="F58" s="23"/>
      <c r="G58" s="23"/>
      <c r="H58" s="23"/>
      <c r="I58" s="87">
        <f t="shared" si="0"/>
        <v>5.221549873121218E-2</v>
      </c>
      <c r="J58" s="23">
        <f t="shared" si="1"/>
        <v>1070</v>
      </c>
      <c r="K58" s="23">
        <f t="shared" si="2"/>
        <v>199</v>
      </c>
      <c r="L58" s="23">
        <f t="shared" si="3"/>
        <v>0</v>
      </c>
    </row>
    <row r="59" spans="1:12">
      <c r="A59" s="72">
        <v>57</v>
      </c>
      <c r="B59" s="86" t="s">
        <v>148</v>
      </c>
      <c r="C59" s="23">
        <v>23846</v>
      </c>
      <c r="D59" s="23">
        <v>22784</v>
      </c>
      <c r="E59" s="23">
        <v>23078</v>
      </c>
      <c r="F59" s="23"/>
      <c r="G59" s="23"/>
      <c r="H59" s="23"/>
      <c r="I59" s="87">
        <f t="shared" si="0"/>
        <v>-3.2206659397802567E-2</v>
      </c>
      <c r="J59" s="23">
        <f t="shared" si="1"/>
        <v>-768</v>
      </c>
      <c r="K59" s="23">
        <f t="shared" si="2"/>
        <v>294</v>
      </c>
      <c r="L59" s="23">
        <f t="shared" si="3"/>
        <v>0</v>
      </c>
    </row>
    <row r="60" spans="1:12">
      <c r="A60" s="72">
        <v>58</v>
      </c>
      <c r="B60" s="86" t="s">
        <v>149</v>
      </c>
      <c r="C60" s="23">
        <v>69703</v>
      </c>
      <c r="D60" s="23">
        <v>62611</v>
      </c>
      <c r="E60" s="23">
        <v>63208</v>
      </c>
      <c r="F60" s="23"/>
      <c r="G60" s="23"/>
      <c r="H60" s="23"/>
      <c r="I60" s="87">
        <f t="shared" si="0"/>
        <v>-9.3181068246703871E-2</v>
      </c>
      <c r="J60" s="23">
        <f t="shared" si="1"/>
        <v>-6495</v>
      </c>
      <c r="K60" s="23">
        <f t="shared" si="2"/>
        <v>597</v>
      </c>
      <c r="L60" s="23">
        <f t="shared" si="3"/>
        <v>0</v>
      </c>
    </row>
    <row r="61" spans="1:12">
      <c r="A61" s="72">
        <v>59</v>
      </c>
      <c r="B61" s="86" t="s">
        <v>150</v>
      </c>
      <c r="C61" s="23">
        <v>196733</v>
      </c>
      <c r="D61" s="23">
        <v>183371</v>
      </c>
      <c r="E61" s="23">
        <v>184619</v>
      </c>
      <c r="F61" s="23"/>
      <c r="G61" s="23"/>
      <c r="H61" s="23"/>
      <c r="I61" s="87">
        <f t="shared" si="0"/>
        <v>-6.1575841368758676E-2</v>
      </c>
      <c r="J61" s="23">
        <f t="shared" si="1"/>
        <v>-12114</v>
      </c>
      <c r="K61" s="23">
        <f t="shared" si="2"/>
        <v>1248</v>
      </c>
      <c r="L61" s="23">
        <f t="shared" si="3"/>
        <v>0</v>
      </c>
    </row>
    <row r="62" spans="1:12">
      <c r="A62" s="72">
        <v>60</v>
      </c>
      <c r="B62" s="86" t="s">
        <v>151</v>
      </c>
      <c r="C62" s="23">
        <v>49540</v>
      </c>
      <c r="D62" s="23">
        <v>48984</v>
      </c>
      <c r="E62" s="23">
        <v>48152</v>
      </c>
      <c r="F62" s="23"/>
      <c r="G62" s="23"/>
      <c r="H62" s="23"/>
      <c r="I62" s="87">
        <f t="shared" si="0"/>
        <v>-2.8017763423496166E-2</v>
      </c>
      <c r="J62" s="23">
        <f t="shared" si="1"/>
        <v>-1388</v>
      </c>
      <c r="K62" s="23">
        <f t="shared" si="2"/>
        <v>-832</v>
      </c>
      <c r="L62" s="23">
        <f t="shared" si="3"/>
        <v>0</v>
      </c>
    </row>
    <row r="63" spans="1:12">
      <c r="A63" s="72">
        <v>61</v>
      </c>
      <c r="B63" s="86" t="s">
        <v>152</v>
      </c>
      <c r="C63" s="23">
        <v>108207</v>
      </c>
      <c r="D63" s="23">
        <v>104672</v>
      </c>
      <c r="E63" s="23">
        <v>105007</v>
      </c>
      <c r="F63" s="23"/>
      <c r="G63" s="23"/>
      <c r="H63" s="23"/>
      <c r="I63" s="87">
        <f t="shared" si="0"/>
        <v>-2.9572948145683734E-2</v>
      </c>
      <c r="J63" s="23">
        <f t="shared" si="1"/>
        <v>-3200</v>
      </c>
      <c r="K63" s="23">
        <f t="shared" si="2"/>
        <v>335</v>
      </c>
      <c r="L63" s="23">
        <f t="shared" si="3"/>
        <v>0</v>
      </c>
    </row>
    <row r="64" spans="1:12">
      <c r="A64" s="72">
        <v>62</v>
      </c>
      <c r="B64" s="86" t="s">
        <v>153</v>
      </c>
      <c r="C64" s="23">
        <v>9113</v>
      </c>
      <c r="D64" s="23">
        <v>8524</v>
      </c>
      <c r="E64" s="23">
        <v>8740</v>
      </c>
      <c r="F64" s="23"/>
      <c r="G64" s="23"/>
      <c r="H64" s="23"/>
      <c r="I64" s="87">
        <f t="shared" si="0"/>
        <v>-4.0930538790738505E-2</v>
      </c>
      <c r="J64" s="23">
        <f t="shared" si="1"/>
        <v>-373</v>
      </c>
      <c r="K64" s="23">
        <f t="shared" si="2"/>
        <v>216</v>
      </c>
      <c r="L64" s="23">
        <f t="shared" si="3"/>
        <v>0</v>
      </c>
    </row>
    <row r="65" spans="1:12">
      <c r="A65" s="72">
        <v>63</v>
      </c>
      <c r="B65" s="86" t="s">
        <v>154</v>
      </c>
      <c r="C65" s="23">
        <v>101356</v>
      </c>
      <c r="D65" s="23">
        <v>98651</v>
      </c>
      <c r="E65" s="23">
        <v>99993</v>
      </c>
      <c r="F65" s="23"/>
      <c r="G65" s="23"/>
      <c r="H65" s="23"/>
      <c r="I65" s="87">
        <f t="shared" si="0"/>
        <v>-1.3447649867792731E-2</v>
      </c>
      <c r="J65" s="23">
        <f t="shared" si="1"/>
        <v>-1363</v>
      </c>
      <c r="K65" s="23">
        <f t="shared" si="2"/>
        <v>1342</v>
      </c>
      <c r="L65" s="23">
        <f t="shared" si="3"/>
        <v>0</v>
      </c>
    </row>
    <row r="66" spans="1:12">
      <c r="A66" s="72">
        <v>64</v>
      </c>
      <c r="B66" s="86" t="s">
        <v>155</v>
      </c>
      <c r="C66" s="23">
        <v>51779</v>
      </c>
      <c r="D66" s="23">
        <v>49135</v>
      </c>
      <c r="E66" s="23">
        <v>48416</v>
      </c>
      <c r="F66" s="23"/>
      <c r="G66" s="23"/>
      <c r="H66" s="23"/>
      <c r="I66" s="87">
        <f t="shared" si="0"/>
        <v>-6.4949110643310992E-2</v>
      </c>
      <c r="J66" s="23">
        <f t="shared" si="1"/>
        <v>-3363</v>
      </c>
      <c r="K66" s="23">
        <f t="shared" si="2"/>
        <v>-719</v>
      </c>
      <c r="L66" s="23">
        <f t="shared" si="3"/>
        <v>0</v>
      </c>
    </row>
    <row r="67" spans="1:12">
      <c r="A67" s="72">
        <v>65</v>
      </c>
      <c r="B67" s="86" t="s">
        <v>156</v>
      </c>
      <c r="C67" s="23">
        <v>72586</v>
      </c>
      <c r="D67" s="23">
        <v>68516</v>
      </c>
      <c r="E67" s="23">
        <v>70218</v>
      </c>
      <c r="F67" s="23"/>
      <c r="G67" s="23"/>
      <c r="H67" s="23"/>
      <c r="I67" s="87">
        <f t="shared" si="0"/>
        <v>-3.2623370897969309E-2</v>
      </c>
      <c r="J67" s="23">
        <f t="shared" si="1"/>
        <v>-2368</v>
      </c>
      <c r="K67" s="23">
        <f t="shared" si="2"/>
        <v>1702</v>
      </c>
      <c r="L67" s="23">
        <f t="shared" si="3"/>
        <v>0</v>
      </c>
    </row>
    <row r="68" spans="1:12">
      <c r="A68" s="72">
        <v>66</v>
      </c>
      <c r="B68" s="86" t="s">
        <v>157</v>
      </c>
      <c r="C68" s="23">
        <v>36722</v>
      </c>
      <c r="D68" s="23">
        <v>35419</v>
      </c>
      <c r="E68" s="23">
        <v>35224</v>
      </c>
      <c r="F68" s="23"/>
      <c r="G68" s="23"/>
      <c r="H68" s="23"/>
      <c r="I68" s="87">
        <f t="shared" ref="I68:I84" si="4">(E68-C68)/C68</f>
        <v>-4.0792985131528785E-2</v>
      </c>
      <c r="J68" s="23">
        <f t="shared" ref="J68:J84" si="5">E68-C68</f>
        <v>-1498</v>
      </c>
      <c r="K68" s="23">
        <f t="shared" ref="K68:K84" si="6">E68-D68</f>
        <v>-195</v>
      </c>
      <c r="L68" s="23">
        <f t="shared" ref="L68:L84" si="7">H68-G68</f>
        <v>0</v>
      </c>
    </row>
    <row r="69" spans="1:12">
      <c r="A69" s="72">
        <v>67</v>
      </c>
      <c r="B69" s="86" t="s">
        <v>158</v>
      </c>
      <c r="C69" s="23">
        <v>65005</v>
      </c>
      <c r="D69" s="23">
        <v>63744</v>
      </c>
      <c r="E69" s="23">
        <v>63075</v>
      </c>
      <c r="F69" s="23"/>
      <c r="G69" s="23"/>
      <c r="H69" s="23"/>
      <c r="I69" s="87">
        <f t="shared" si="4"/>
        <v>-2.9690023844319669E-2</v>
      </c>
      <c r="J69" s="23">
        <f t="shared" si="5"/>
        <v>-1930</v>
      </c>
      <c r="K69" s="23">
        <f t="shared" si="6"/>
        <v>-669</v>
      </c>
      <c r="L69" s="23">
        <f t="shared" si="7"/>
        <v>0</v>
      </c>
    </row>
    <row r="70" spans="1:12">
      <c r="A70" s="72">
        <v>68</v>
      </c>
      <c r="B70" s="86" t="s">
        <v>159</v>
      </c>
      <c r="C70" s="23">
        <v>43780</v>
      </c>
      <c r="D70" s="23">
        <v>42654</v>
      </c>
      <c r="E70" s="23">
        <v>42249</v>
      </c>
      <c r="F70" s="23"/>
      <c r="G70" s="23"/>
      <c r="H70" s="23"/>
      <c r="I70" s="87">
        <f t="shared" si="4"/>
        <v>-3.4970306075833714E-2</v>
      </c>
      <c r="J70" s="23">
        <f t="shared" si="5"/>
        <v>-1531</v>
      </c>
      <c r="K70" s="23">
        <f t="shared" si="6"/>
        <v>-405</v>
      </c>
      <c r="L70" s="23">
        <f t="shared" si="7"/>
        <v>0</v>
      </c>
    </row>
    <row r="71" spans="1:12">
      <c r="A71" s="72">
        <v>69</v>
      </c>
      <c r="B71" s="86" t="s">
        <v>160</v>
      </c>
      <c r="C71" s="23">
        <v>9102</v>
      </c>
      <c r="D71" s="23">
        <v>8910</v>
      </c>
      <c r="E71" s="23">
        <v>9017</v>
      </c>
      <c r="F71" s="23"/>
      <c r="G71" s="23"/>
      <c r="H71" s="23"/>
      <c r="I71" s="87">
        <f t="shared" si="4"/>
        <v>-9.3386068995825085E-3</v>
      </c>
      <c r="J71" s="23">
        <f t="shared" si="5"/>
        <v>-85</v>
      </c>
      <c r="K71" s="23">
        <f t="shared" si="6"/>
        <v>107</v>
      </c>
      <c r="L71" s="23">
        <f t="shared" si="7"/>
        <v>0</v>
      </c>
    </row>
    <row r="72" spans="1:12">
      <c r="A72" s="72">
        <v>70</v>
      </c>
      <c r="B72" s="86" t="s">
        <v>161</v>
      </c>
      <c r="C72" s="23">
        <v>29560</v>
      </c>
      <c r="D72" s="23">
        <v>27994</v>
      </c>
      <c r="E72" s="23">
        <v>27706</v>
      </c>
      <c r="F72" s="23"/>
      <c r="G72" s="23"/>
      <c r="H72" s="23"/>
      <c r="I72" s="87">
        <f t="shared" si="4"/>
        <v>-6.2719891745602163E-2</v>
      </c>
      <c r="J72" s="23">
        <f t="shared" si="5"/>
        <v>-1854</v>
      </c>
      <c r="K72" s="23">
        <f t="shared" si="6"/>
        <v>-288</v>
      </c>
      <c r="L72" s="23">
        <f t="shared" si="7"/>
        <v>0</v>
      </c>
    </row>
    <row r="73" spans="1:12">
      <c r="A73" s="72">
        <v>71</v>
      </c>
      <c r="B73" s="86" t="s">
        <v>162</v>
      </c>
      <c r="C73" s="23">
        <v>29813</v>
      </c>
      <c r="D73" s="23">
        <v>28111</v>
      </c>
      <c r="E73" s="23">
        <v>27604</v>
      </c>
      <c r="F73" s="23"/>
      <c r="G73" s="23"/>
      <c r="H73" s="23"/>
      <c r="I73" s="87">
        <f t="shared" si="4"/>
        <v>-7.4095193372018919E-2</v>
      </c>
      <c r="J73" s="23">
        <f t="shared" si="5"/>
        <v>-2209</v>
      </c>
      <c r="K73" s="23">
        <f t="shared" si="6"/>
        <v>-507</v>
      </c>
      <c r="L73" s="23">
        <f t="shared" si="7"/>
        <v>0</v>
      </c>
    </row>
    <row r="74" spans="1:12">
      <c r="A74" s="72">
        <v>72</v>
      </c>
      <c r="B74" s="86" t="s">
        <v>163</v>
      </c>
      <c r="C74" s="23">
        <v>43346</v>
      </c>
      <c r="D74" s="23">
        <v>50689</v>
      </c>
      <c r="E74" s="23">
        <v>50328</v>
      </c>
      <c r="F74" s="23"/>
      <c r="G74" s="23"/>
      <c r="H74" s="23"/>
      <c r="I74" s="87">
        <f t="shared" si="4"/>
        <v>0.16107599317122687</v>
      </c>
      <c r="J74" s="23">
        <f t="shared" si="5"/>
        <v>6982</v>
      </c>
      <c r="K74" s="23">
        <f t="shared" si="6"/>
        <v>-361</v>
      </c>
      <c r="L74" s="23">
        <f t="shared" si="7"/>
        <v>0</v>
      </c>
    </row>
    <row r="75" spans="1:12">
      <c r="A75" s="72">
        <v>73</v>
      </c>
      <c r="B75" s="86" t="s">
        <v>164</v>
      </c>
      <c r="C75" s="23">
        <v>30825</v>
      </c>
      <c r="D75" s="23">
        <v>33151</v>
      </c>
      <c r="E75" s="23">
        <v>33535</v>
      </c>
      <c r="F75" s="23"/>
      <c r="G75" s="23"/>
      <c r="H75" s="23"/>
      <c r="I75" s="87">
        <f t="shared" si="4"/>
        <v>8.7915652879156522E-2</v>
      </c>
      <c r="J75" s="23">
        <f t="shared" si="5"/>
        <v>2710</v>
      </c>
      <c r="K75" s="23">
        <f t="shared" si="6"/>
        <v>384</v>
      </c>
      <c r="L75" s="23">
        <f t="shared" si="7"/>
        <v>0</v>
      </c>
    </row>
    <row r="76" spans="1:12">
      <c r="A76" s="72">
        <v>74</v>
      </c>
      <c r="B76" s="86" t="s">
        <v>165</v>
      </c>
      <c r="C76" s="23">
        <v>24163</v>
      </c>
      <c r="D76" s="23">
        <v>22838</v>
      </c>
      <c r="E76" s="23">
        <v>22640</v>
      </c>
      <c r="F76" s="23"/>
      <c r="G76" s="23"/>
      <c r="H76" s="23"/>
      <c r="I76" s="87">
        <f t="shared" si="4"/>
        <v>-6.3030252865952069E-2</v>
      </c>
      <c r="J76" s="23">
        <f t="shared" si="5"/>
        <v>-1523</v>
      </c>
      <c r="K76" s="23">
        <f t="shared" si="6"/>
        <v>-198</v>
      </c>
      <c r="L76" s="23">
        <f t="shared" si="7"/>
        <v>0</v>
      </c>
    </row>
    <row r="77" spans="1:12">
      <c r="A77" s="72">
        <v>75</v>
      </c>
      <c r="B77" s="86" t="s">
        <v>166</v>
      </c>
      <c r="C77" s="23">
        <v>9560</v>
      </c>
      <c r="D77" s="23">
        <v>9499</v>
      </c>
      <c r="E77" s="23">
        <v>9368</v>
      </c>
      <c r="F77" s="23"/>
      <c r="G77" s="23"/>
      <c r="H77" s="23"/>
      <c r="I77" s="87">
        <f t="shared" si="4"/>
        <v>-2.0083682008368201E-2</v>
      </c>
      <c r="J77" s="23">
        <f t="shared" si="5"/>
        <v>-192</v>
      </c>
      <c r="K77" s="23">
        <f t="shared" si="6"/>
        <v>-131</v>
      </c>
      <c r="L77" s="23">
        <f t="shared" si="7"/>
        <v>0</v>
      </c>
    </row>
    <row r="78" spans="1:12">
      <c r="A78" s="72">
        <v>76</v>
      </c>
      <c r="B78" s="86" t="s">
        <v>167</v>
      </c>
      <c r="C78" s="23">
        <v>16344</v>
      </c>
      <c r="D78" s="23">
        <v>15941</v>
      </c>
      <c r="E78" s="23">
        <v>15833</v>
      </c>
      <c r="F78" s="23"/>
      <c r="G78" s="23"/>
      <c r="H78" s="23"/>
      <c r="I78" s="87">
        <f t="shared" si="4"/>
        <v>-3.1265296133137541E-2</v>
      </c>
      <c r="J78" s="23">
        <f t="shared" si="5"/>
        <v>-511</v>
      </c>
      <c r="K78" s="23">
        <f t="shared" si="6"/>
        <v>-108</v>
      </c>
      <c r="L78" s="23">
        <f t="shared" si="7"/>
        <v>0</v>
      </c>
    </row>
    <row r="79" spans="1:12">
      <c r="A79" s="72">
        <v>77</v>
      </c>
      <c r="B79" s="86" t="s">
        <v>168</v>
      </c>
      <c r="C79" s="23">
        <v>39283</v>
      </c>
      <c r="D79" s="23">
        <v>39875</v>
      </c>
      <c r="E79" s="23">
        <v>39085</v>
      </c>
      <c r="F79" s="23"/>
      <c r="G79" s="23"/>
      <c r="H79" s="23"/>
      <c r="I79" s="87">
        <f t="shared" si="4"/>
        <v>-5.0403482422421916E-3</v>
      </c>
      <c r="J79" s="23">
        <f t="shared" si="5"/>
        <v>-198</v>
      </c>
      <c r="K79" s="23">
        <f t="shared" si="6"/>
        <v>-790</v>
      </c>
      <c r="L79" s="23">
        <f t="shared" si="7"/>
        <v>0</v>
      </c>
    </row>
    <row r="80" spans="1:12">
      <c r="A80" s="72">
        <v>78</v>
      </c>
      <c r="B80" s="86" t="s">
        <v>169</v>
      </c>
      <c r="C80" s="23">
        <v>29405</v>
      </c>
      <c r="D80" s="23">
        <v>28664</v>
      </c>
      <c r="E80" s="23">
        <v>28338</v>
      </c>
      <c r="F80" s="23"/>
      <c r="G80" s="23"/>
      <c r="H80" s="23"/>
      <c r="I80" s="87">
        <f t="shared" si="4"/>
        <v>-3.6286345859547695E-2</v>
      </c>
      <c r="J80" s="23">
        <f t="shared" si="5"/>
        <v>-1067</v>
      </c>
      <c r="K80" s="23">
        <f t="shared" si="6"/>
        <v>-326</v>
      </c>
      <c r="L80" s="23">
        <f t="shared" si="7"/>
        <v>0</v>
      </c>
    </row>
    <row r="81" spans="1:12">
      <c r="A81" s="72">
        <v>79</v>
      </c>
      <c r="B81" s="86" t="s">
        <v>170</v>
      </c>
      <c r="C81" s="23">
        <v>13750</v>
      </c>
      <c r="D81" s="23">
        <v>13845</v>
      </c>
      <c r="E81" s="23">
        <v>13690</v>
      </c>
      <c r="F81" s="23"/>
      <c r="G81" s="23"/>
      <c r="H81" s="23"/>
      <c r="I81" s="87">
        <f t="shared" si="4"/>
        <v>-4.3636363636363638E-3</v>
      </c>
      <c r="J81" s="23">
        <f t="shared" si="5"/>
        <v>-60</v>
      </c>
      <c r="K81" s="23">
        <f t="shared" si="6"/>
        <v>-155</v>
      </c>
      <c r="L81" s="23">
        <f t="shared" si="7"/>
        <v>0</v>
      </c>
    </row>
    <row r="82" spans="1:12">
      <c r="A82" s="72">
        <v>80</v>
      </c>
      <c r="B82" s="86" t="s">
        <v>171</v>
      </c>
      <c r="C82" s="23">
        <v>44030</v>
      </c>
      <c r="D82" s="23">
        <v>41050</v>
      </c>
      <c r="E82" s="23">
        <v>40739</v>
      </c>
      <c r="F82" s="23"/>
      <c r="G82" s="23"/>
      <c r="H82" s="23"/>
      <c r="I82" s="87">
        <f t="shared" si="4"/>
        <v>-7.4744492391551218E-2</v>
      </c>
      <c r="J82" s="23">
        <f t="shared" si="5"/>
        <v>-3291</v>
      </c>
      <c r="K82" s="23">
        <f t="shared" si="6"/>
        <v>-311</v>
      </c>
      <c r="L82" s="23">
        <f t="shared" si="7"/>
        <v>0</v>
      </c>
    </row>
    <row r="83" spans="1:12">
      <c r="A83" s="72">
        <v>81</v>
      </c>
      <c r="B83" s="86" t="s">
        <v>172</v>
      </c>
      <c r="C83" s="23">
        <v>59093</v>
      </c>
      <c r="D83" s="23">
        <v>55080</v>
      </c>
      <c r="E83" s="23">
        <v>54853</v>
      </c>
      <c r="F83" s="23"/>
      <c r="G83" s="23"/>
      <c r="H83" s="23"/>
      <c r="I83" s="87">
        <f t="shared" si="4"/>
        <v>-7.175130726143536E-2</v>
      </c>
      <c r="J83" s="23">
        <f t="shared" si="5"/>
        <v>-4240</v>
      </c>
      <c r="K83" s="23">
        <f t="shared" si="6"/>
        <v>-227</v>
      </c>
      <c r="L83" s="23">
        <f t="shared" si="7"/>
        <v>0</v>
      </c>
    </row>
    <row r="84" spans="1:12" s="113" customFormat="1">
      <c r="A84" s="187" t="s">
        <v>173</v>
      </c>
      <c r="B84" s="187"/>
      <c r="C84" s="117">
        <v>11733022</v>
      </c>
      <c r="D84" s="117">
        <v>11341200</v>
      </c>
      <c r="E84" s="117">
        <v>11304994</v>
      </c>
      <c r="F84" s="117"/>
      <c r="G84" s="117"/>
      <c r="H84" s="117"/>
      <c r="I84" s="110">
        <f t="shared" si="4"/>
        <v>-3.648062707118422E-2</v>
      </c>
      <c r="J84" s="118">
        <f t="shared" si="5"/>
        <v>-428028</v>
      </c>
      <c r="K84" s="118">
        <f t="shared" si="6"/>
        <v>-36206</v>
      </c>
      <c r="L84" s="23">
        <f t="shared" si="7"/>
        <v>0</v>
      </c>
    </row>
    <row r="86" spans="1:12">
      <c r="E86" s="156"/>
      <c r="F86" s="156"/>
    </row>
    <row r="87" spans="1:12">
      <c r="E87" s="156"/>
      <c r="F87" s="156"/>
      <c r="G87" s="156"/>
      <c r="H87" s="156"/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94"/>
  <sheetViews>
    <sheetView zoomScale="80" zoomScaleNormal="80" workbookViewId="0">
      <selection activeCell="V15" sqref="V15"/>
    </sheetView>
  </sheetViews>
  <sheetFormatPr defaultRowHeight="15"/>
  <cols>
    <col min="2" max="2" width="39.5703125" customWidth="1"/>
    <col min="3" max="3" width="19.42578125" style="154" customWidth="1"/>
    <col min="4" max="4" width="19.42578125" style="152" customWidth="1"/>
    <col min="5" max="5" width="19.42578125" style="153" customWidth="1"/>
    <col min="6" max="8" width="19.42578125" style="154" customWidth="1"/>
    <col min="9" max="9" width="41.140625" customWidth="1"/>
    <col min="10" max="10" width="29.140625" customWidth="1"/>
    <col min="11" max="11" width="23.42578125" customWidth="1"/>
    <col min="12" max="12" width="23.42578125" style="154" customWidth="1"/>
  </cols>
  <sheetData>
    <row r="1" spans="1:12" s="154" customFormat="1" ht="15.75" thickBot="1">
      <c r="C1" s="184" t="s">
        <v>281</v>
      </c>
      <c r="D1" s="184"/>
      <c r="E1" s="185"/>
      <c r="F1" s="186" t="s">
        <v>280</v>
      </c>
      <c r="G1" s="184"/>
      <c r="H1" s="185"/>
    </row>
    <row r="2" spans="1:12" ht="62.1" customHeight="1">
      <c r="A2" s="92" t="s">
        <v>1</v>
      </c>
      <c r="B2" s="91" t="s">
        <v>90</v>
      </c>
      <c r="C2" s="90">
        <v>43252</v>
      </c>
      <c r="D2" s="90">
        <v>43586</v>
      </c>
      <c r="E2" s="90">
        <v>43617</v>
      </c>
      <c r="F2" s="90">
        <v>43252</v>
      </c>
      <c r="G2" s="90">
        <v>43586</v>
      </c>
      <c r="H2" s="90">
        <v>43617</v>
      </c>
      <c r="I2" s="89" t="s">
        <v>358</v>
      </c>
      <c r="J2" s="89" t="s">
        <v>359</v>
      </c>
      <c r="K2" s="1" t="s">
        <v>360</v>
      </c>
      <c r="L2" s="160" t="s">
        <v>361</v>
      </c>
    </row>
    <row r="3" spans="1:12">
      <c r="A3" s="81">
        <v>1</v>
      </c>
      <c r="B3" s="82" t="s">
        <v>2</v>
      </c>
      <c r="C3" s="23">
        <v>98470</v>
      </c>
      <c r="D3" s="23">
        <v>98605</v>
      </c>
      <c r="E3" s="23">
        <v>98912</v>
      </c>
      <c r="F3" s="23"/>
      <c r="G3" s="23"/>
      <c r="H3" s="23"/>
      <c r="I3" s="87">
        <f>(E3-C3)/C3</f>
        <v>4.488676754341424E-3</v>
      </c>
      <c r="J3" s="23">
        <f>E3-C3</f>
        <v>442</v>
      </c>
      <c r="K3" s="23">
        <f>E3-D3</f>
        <v>307</v>
      </c>
      <c r="L3" s="23">
        <f>H3-G3</f>
        <v>0</v>
      </c>
    </row>
    <row r="4" spans="1:12">
      <c r="A4" s="81">
        <v>2</v>
      </c>
      <c r="B4" s="82" t="s">
        <v>3</v>
      </c>
      <c r="C4" s="23">
        <v>41420</v>
      </c>
      <c r="D4" s="23">
        <v>37863</v>
      </c>
      <c r="E4" s="23">
        <v>37478</v>
      </c>
      <c r="F4" s="23"/>
      <c r="G4" s="23"/>
      <c r="H4" s="23"/>
      <c r="I4" s="87">
        <f t="shared" ref="I4:I67" si="0">(E4-C4)/C4</f>
        <v>-9.5171414775470781E-2</v>
      </c>
      <c r="J4" s="23">
        <f t="shared" ref="J4:J67" si="1">E4-C4</f>
        <v>-3942</v>
      </c>
      <c r="K4" s="23">
        <f t="shared" ref="K4:K67" si="2">E4-D4</f>
        <v>-385</v>
      </c>
      <c r="L4" s="23">
        <f t="shared" ref="L4:L67" si="3">H4-G4</f>
        <v>0</v>
      </c>
    </row>
    <row r="5" spans="1:12">
      <c r="A5" s="81">
        <v>3</v>
      </c>
      <c r="B5" s="82" t="s">
        <v>4</v>
      </c>
      <c r="C5" s="23">
        <v>8153</v>
      </c>
      <c r="D5" s="23">
        <v>7816</v>
      </c>
      <c r="E5" s="23">
        <v>7893</v>
      </c>
      <c r="F5" s="23"/>
      <c r="G5" s="23"/>
      <c r="H5" s="23"/>
      <c r="I5" s="87">
        <f t="shared" si="0"/>
        <v>-3.1890101803017296E-2</v>
      </c>
      <c r="J5" s="23">
        <f t="shared" si="1"/>
        <v>-260</v>
      </c>
      <c r="K5" s="23">
        <f t="shared" si="2"/>
        <v>77</v>
      </c>
      <c r="L5" s="23">
        <f t="shared" si="3"/>
        <v>0</v>
      </c>
    </row>
    <row r="6" spans="1:12">
      <c r="A6" s="81">
        <v>5</v>
      </c>
      <c r="B6" s="82" t="s">
        <v>5</v>
      </c>
      <c r="C6" s="23">
        <v>11680</v>
      </c>
      <c r="D6" s="23">
        <v>11469</v>
      </c>
      <c r="E6" s="23">
        <v>11785</v>
      </c>
      <c r="F6" s="23"/>
      <c r="G6" s="23"/>
      <c r="H6" s="23"/>
      <c r="I6" s="87">
        <f t="shared" si="0"/>
        <v>8.9897260273972598E-3</v>
      </c>
      <c r="J6" s="23">
        <f t="shared" si="1"/>
        <v>105</v>
      </c>
      <c r="K6" s="23">
        <f t="shared" si="2"/>
        <v>316</v>
      </c>
      <c r="L6" s="23">
        <f t="shared" si="3"/>
        <v>0</v>
      </c>
    </row>
    <row r="7" spans="1:12">
      <c r="A7" s="81">
        <v>6</v>
      </c>
      <c r="B7" s="82" t="s">
        <v>6</v>
      </c>
      <c r="C7" s="23">
        <v>1062</v>
      </c>
      <c r="D7" s="23">
        <v>1192</v>
      </c>
      <c r="E7" s="23">
        <v>1174</v>
      </c>
      <c r="F7" s="23"/>
      <c r="G7" s="23"/>
      <c r="H7" s="23"/>
      <c r="I7" s="87">
        <f t="shared" si="0"/>
        <v>0.10546139359698682</v>
      </c>
      <c r="J7" s="23">
        <f t="shared" si="1"/>
        <v>112</v>
      </c>
      <c r="K7" s="23">
        <f t="shared" si="2"/>
        <v>-18</v>
      </c>
      <c r="L7" s="23">
        <f t="shared" si="3"/>
        <v>0</v>
      </c>
    </row>
    <row r="8" spans="1:12">
      <c r="A8" s="81">
        <v>7</v>
      </c>
      <c r="B8" s="82" t="s">
        <v>7</v>
      </c>
      <c r="C8" s="23">
        <v>17434</v>
      </c>
      <c r="D8" s="23">
        <v>16416</v>
      </c>
      <c r="E8" s="23">
        <v>16756</v>
      </c>
      <c r="F8" s="23"/>
      <c r="G8" s="23"/>
      <c r="H8" s="23"/>
      <c r="I8" s="87">
        <f t="shared" si="0"/>
        <v>-3.8889526213146723E-2</v>
      </c>
      <c r="J8" s="23">
        <f t="shared" si="1"/>
        <v>-678</v>
      </c>
      <c r="K8" s="23">
        <f t="shared" si="2"/>
        <v>340</v>
      </c>
      <c r="L8" s="23">
        <f t="shared" si="3"/>
        <v>0</v>
      </c>
    </row>
    <row r="9" spans="1:12">
      <c r="A9" s="81">
        <v>8</v>
      </c>
      <c r="B9" s="82" t="s">
        <v>300</v>
      </c>
      <c r="C9" s="23">
        <v>63966</v>
      </c>
      <c r="D9" s="23">
        <v>55670</v>
      </c>
      <c r="E9" s="23">
        <v>56011</v>
      </c>
      <c r="F9" s="23"/>
      <c r="G9" s="23"/>
      <c r="H9" s="23"/>
      <c r="I9" s="87">
        <f t="shared" si="0"/>
        <v>-0.1243629428133696</v>
      </c>
      <c r="J9" s="23">
        <f t="shared" si="1"/>
        <v>-7955</v>
      </c>
      <c r="K9" s="23">
        <f t="shared" si="2"/>
        <v>341</v>
      </c>
      <c r="L9" s="23">
        <f t="shared" si="3"/>
        <v>0</v>
      </c>
    </row>
    <row r="10" spans="1:12">
      <c r="A10" s="81">
        <v>9</v>
      </c>
      <c r="B10" s="82" t="s">
        <v>8</v>
      </c>
      <c r="C10" s="23">
        <v>8676</v>
      </c>
      <c r="D10" s="23">
        <v>7829</v>
      </c>
      <c r="E10" s="23">
        <v>7899</v>
      </c>
      <c r="F10" s="23"/>
      <c r="G10" s="23"/>
      <c r="H10" s="23"/>
      <c r="I10" s="87">
        <f t="shared" si="0"/>
        <v>-8.9557399723374828E-2</v>
      </c>
      <c r="J10" s="23">
        <f t="shared" si="1"/>
        <v>-777</v>
      </c>
      <c r="K10" s="23">
        <f t="shared" si="2"/>
        <v>70</v>
      </c>
      <c r="L10" s="23">
        <f t="shared" si="3"/>
        <v>0</v>
      </c>
    </row>
    <row r="11" spans="1:12">
      <c r="A11" s="83">
        <v>10</v>
      </c>
      <c r="B11" s="82" t="s">
        <v>9</v>
      </c>
      <c r="C11" s="23">
        <v>332661</v>
      </c>
      <c r="D11" s="23">
        <v>335181</v>
      </c>
      <c r="E11" s="23">
        <v>335310</v>
      </c>
      <c r="F11" s="23"/>
      <c r="G11" s="23"/>
      <c r="H11" s="23"/>
      <c r="I11" s="87">
        <f t="shared" si="0"/>
        <v>7.963061495035487E-3</v>
      </c>
      <c r="J11" s="23">
        <f t="shared" si="1"/>
        <v>2649</v>
      </c>
      <c r="K11" s="23">
        <f t="shared" si="2"/>
        <v>129</v>
      </c>
      <c r="L11" s="23">
        <f t="shared" si="3"/>
        <v>0</v>
      </c>
    </row>
    <row r="12" spans="1:12">
      <c r="A12" s="83">
        <v>11</v>
      </c>
      <c r="B12" s="82" t="s">
        <v>10</v>
      </c>
      <c r="C12" s="23">
        <v>14516</v>
      </c>
      <c r="D12" s="23">
        <v>14487</v>
      </c>
      <c r="E12" s="23">
        <v>14657</v>
      </c>
      <c r="F12" s="23"/>
      <c r="G12" s="23"/>
      <c r="H12" s="23"/>
      <c r="I12" s="87">
        <f t="shared" si="0"/>
        <v>9.7134196748415533E-3</v>
      </c>
      <c r="J12" s="23">
        <f t="shared" si="1"/>
        <v>141</v>
      </c>
      <c r="K12" s="23">
        <f t="shared" si="2"/>
        <v>170</v>
      </c>
      <c r="L12" s="23">
        <f t="shared" si="3"/>
        <v>0</v>
      </c>
    </row>
    <row r="13" spans="1:12">
      <c r="A13" s="83">
        <v>12</v>
      </c>
      <c r="B13" s="82" t="s">
        <v>11</v>
      </c>
      <c r="C13" s="23">
        <v>958</v>
      </c>
      <c r="D13" s="23">
        <v>1245</v>
      </c>
      <c r="E13" s="23">
        <v>1188</v>
      </c>
      <c r="F13" s="23"/>
      <c r="G13" s="23"/>
      <c r="H13" s="23"/>
      <c r="I13" s="87">
        <f t="shared" si="0"/>
        <v>0.24008350730688935</v>
      </c>
      <c r="J13" s="23">
        <f t="shared" si="1"/>
        <v>230</v>
      </c>
      <c r="K13" s="23">
        <f t="shared" si="2"/>
        <v>-57</v>
      </c>
      <c r="L13" s="23">
        <f t="shared" si="3"/>
        <v>0</v>
      </c>
    </row>
    <row r="14" spans="1:12">
      <c r="A14" s="83">
        <v>13</v>
      </c>
      <c r="B14" s="82" t="s">
        <v>12</v>
      </c>
      <c r="C14" s="23">
        <v>267107</v>
      </c>
      <c r="D14" s="23">
        <v>259430</v>
      </c>
      <c r="E14" s="23">
        <v>259934</v>
      </c>
      <c r="F14" s="23"/>
      <c r="G14" s="23"/>
      <c r="H14" s="23"/>
      <c r="I14" s="87">
        <f t="shared" si="0"/>
        <v>-2.6854406661001022E-2</v>
      </c>
      <c r="J14" s="23">
        <f t="shared" si="1"/>
        <v>-7173</v>
      </c>
      <c r="K14" s="23">
        <f t="shared" si="2"/>
        <v>504</v>
      </c>
      <c r="L14" s="23">
        <f t="shared" si="3"/>
        <v>0</v>
      </c>
    </row>
    <row r="15" spans="1:12">
      <c r="A15" s="83">
        <v>14</v>
      </c>
      <c r="B15" s="82" t="s">
        <v>13</v>
      </c>
      <c r="C15" s="23">
        <v>393802</v>
      </c>
      <c r="D15" s="23">
        <v>419462</v>
      </c>
      <c r="E15" s="23">
        <v>418669</v>
      </c>
      <c r="F15" s="23"/>
      <c r="G15" s="23"/>
      <c r="H15" s="23"/>
      <c r="I15" s="87">
        <f t="shared" si="0"/>
        <v>6.3145946440089182E-2</v>
      </c>
      <c r="J15" s="23">
        <f t="shared" si="1"/>
        <v>24867</v>
      </c>
      <c r="K15" s="23">
        <f t="shared" si="2"/>
        <v>-793</v>
      </c>
      <c r="L15" s="23">
        <f t="shared" si="3"/>
        <v>0</v>
      </c>
    </row>
    <row r="16" spans="1:12">
      <c r="A16" s="83">
        <v>15</v>
      </c>
      <c r="B16" s="82" t="s">
        <v>14</v>
      </c>
      <c r="C16" s="23">
        <v>54811</v>
      </c>
      <c r="D16" s="23">
        <v>52088</v>
      </c>
      <c r="E16" s="23">
        <v>52099</v>
      </c>
      <c r="F16" s="23"/>
      <c r="G16" s="23"/>
      <c r="H16" s="23"/>
      <c r="I16" s="87">
        <f t="shared" si="0"/>
        <v>-4.947911915491416E-2</v>
      </c>
      <c r="J16" s="23">
        <f t="shared" si="1"/>
        <v>-2712</v>
      </c>
      <c r="K16" s="23">
        <f t="shared" si="2"/>
        <v>11</v>
      </c>
      <c r="L16" s="23">
        <f t="shared" si="3"/>
        <v>0</v>
      </c>
    </row>
    <row r="17" spans="1:12">
      <c r="A17" s="83">
        <v>16</v>
      </c>
      <c r="B17" s="82" t="s">
        <v>15</v>
      </c>
      <c r="C17" s="23">
        <v>54169</v>
      </c>
      <c r="D17" s="23">
        <v>49708</v>
      </c>
      <c r="E17" s="23">
        <v>49667</v>
      </c>
      <c r="F17" s="23"/>
      <c r="G17" s="23"/>
      <c r="H17" s="23"/>
      <c r="I17" s="87">
        <f t="shared" si="0"/>
        <v>-8.3110266019309931E-2</v>
      </c>
      <c r="J17" s="23">
        <f t="shared" si="1"/>
        <v>-4502</v>
      </c>
      <c r="K17" s="23">
        <f t="shared" si="2"/>
        <v>-41</v>
      </c>
      <c r="L17" s="23">
        <f t="shared" si="3"/>
        <v>0</v>
      </c>
    </row>
    <row r="18" spans="1:12">
      <c r="A18" s="83">
        <v>17</v>
      </c>
      <c r="B18" s="82" t="s">
        <v>16</v>
      </c>
      <c r="C18" s="23">
        <v>44226</v>
      </c>
      <c r="D18" s="23">
        <v>43970</v>
      </c>
      <c r="E18" s="23">
        <v>44499</v>
      </c>
      <c r="F18" s="23"/>
      <c r="G18" s="23"/>
      <c r="H18" s="23"/>
      <c r="I18" s="87">
        <f t="shared" si="0"/>
        <v>6.1728395061728392E-3</v>
      </c>
      <c r="J18" s="23">
        <f t="shared" si="1"/>
        <v>273</v>
      </c>
      <c r="K18" s="23">
        <f t="shared" si="2"/>
        <v>529</v>
      </c>
      <c r="L18" s="23">
        <f t="shared" si="3"/>
        <v>0</v>
      </c>
    </row>
    <row r="19" spans="1:12">
      <c r="A19" s="83">
        <v>18</v>
      </c>
      <c r="B19" s="82" t="s">
        <v>17</v>
      </c>
      <c r="C19" s="23">
        <v>47819</v>
      </c>
      <c r="D19" s="23">
        <v>44314</v>
      </c>
      <c r="E19" s="23">
        <v>44125</v>
      </c>
      <c r="F19" s="23"/>
      <c r="G19" s="23"/>
      <c r="H19" s="23"/>
      <c r="I19" s="87">
        <f t="shared" si="0"/>
        <v>-7.7249628808632551E-2</v>
      </c>
      <c r="J19" s="23">
        <f t="shared" si="1"/>
        <v>-3694</v>
      </c>
      <c r="K19" s="23">
        <f t="shared" si="2"/>
        <v>-189</v>
      </c>
      <c r="L19" s="23">
        <f t="shared" si="3"/>
        <v>0</v>
      </c>
    </row>
    <row r="20" spans="1:12">
      <c r="A20" s="83">
        <v>19</v>
      </c>
      <c r="B20" s="82" t="s">
        <v>18</v>
      </c>
      <c r="C20" s="23">
        <v>2985</v>
      </c>
      <c r="D20" s="23">
        <v>2809</v>
      </c>
      <c r="E20" s="23">
        <v>2844</v>
      </c>
      <c r="F20" s="23"/>
      <c r="G20" s="23"/>
      <c r="H20" s="23"/>
      <c r="I20" s="87">
        <f t="shared" si="0"/>
        <v>-4.7236180904522612E-2</v>
      </c>
      <c r="J20" s="23">
        <f t="shared" si="1"/>
        <v>-141</v>
      </c>
      <c r="K20" s="23">
        <f t="shared" si="2"/>
        <v>35</v>
      </c>
      <c r="L20" s="23">
        <f t="shared" si="3"/>
        <v>0</v>
      </c>
    </row>
    <row r="21" spans="1:12">
      <c r="A21" s="83">
        <v>20</v>
      </c>
      <c r="B21" s="82" t="s">
        <v>19</v>
      </c>
      <c r="C21" s="23">
        <v>57660</v>
      </c>
      <c r="D21" s="23">
        <v>60341</v>
      </c>
      <c r="E21" s="23">
        <v>60843</v>
      </c>
      <c r="F21" s="23"/>
      <c r="G21" s="23"/>
      <c r="H21" s="23"/>
      <c r="I21" s="87">
        <f t="shared" si="0"/>
        <v>5.5202913631633717E-2</v>
      </c>
      <c r="J21" s="23">
        <f t="shared" si="1"/>
        <v>3183</v>
      </c>
      <c r="K21" s="23">
        <f t="shared" si="2"/>
        <v>502</v>
      </c>
      <c r="L21" s="23">
        <f t="shared" si="3"/>
        <v>0</v>
      </c>
    </row>
    <row r="22" spans="1:12">
      <c r="A22" s="83">
        <v>21</v>
      </c>
      <c r="B22" s="82" t="s">
        <v>20</v>
      </c>
      <c r="C22" s="23">
        <v>10927</v>
      </c>
      <c r="D22" s="23">
        <v>11837</v>
      </c>
      <c r="E22" s="23">
        <v>11667</v>
      </c>
      <c r="F22" s="23"/>
      <c r="G22" s="23"/>
      <c r="H22" s="23"/>
      <c r="I22" s="87">
        <f t="shared" si="0"/>
        <v>6.7722156127024799E-2</v>
      </c>
      <c r="J22" s="23">
        <f t="shared" si="1"/>
        <v>740</v>
      </c>
      <c r="K22" s="23">
        <f t="shared" si="2"/>
        <v>-170</v>
      </c>
      <c r="L22" s="23">
        <f t="shared" si="3"/>
        <v>0</v>
      </c>
    </row>
    <row r="23" spans="1:12">
      <c r="A23" s="83">
        <v>22</v>
      </c>
      <c r="B23" s="82" t="s">
        <v>21</v>
      </c>
      <c r="C23" s="23">
        <v>156683</v>
      </c>
      <c r="D23" s="23">
        <v>151513</v>
      </c>
      <c r="E23" s="23">
        <v>151614</v>
      </c>
      <c r="F23" s="23"/>
      <c r="G23" s="23"/>
      <c r="H23" s="23"/>
      <c r="I23" s="87">
        <f t="shared" si="0"/>
        <v>-3.2351946286450987E-2</v>
      </c>
      <c r="J23" s="23">
        <f t="shared" si="1"/>
        <v>-5069</v>
      </c>
      <c r="K23" s="23">
        <f t="shared" si="2"/>
        <v>101</v>
      </c>
      <c r="L23" s="23">
        <f t="shared" si="3"/>
        <v>0</v>
      </c>
    </row>
    <row r="24" spans="1:12">
      <c r="A24" s="83">
        <v>23</v>
      </c>
      <c r="B24" s="82" t="s">
        <v>22</v>
      </c>
      <c r="C24" s="23">
        <v>178293</v>
      </c>
      <c r="D24" s="23">
        <v>156112</v>
      </c>
      <c r="E24" s="23">
        <v>154762</v>
      </c>
      <c r="F24" s="23"/>
      <c r="G24" s="23"/>
      <c r="H24" s="23"/>
      <c r="I24" s="87">
        <f t="shared" si="0"/>
        <v>-0.13197938225280859</v>
      </c>
      <c r="J24" s="23">
        <f t="shared" si="1"/>
        <v>-23531</v>
      </c>
      <c r="K24" s="23">
        <f t="shared" si="2"/>
        <v>-1350</v>
      </c>
      <c r="L24" s="23">
        <f t="shared" si="3"/>
        <v>0</v>
      </c>
    </row>
    <row r="25" spans="1:12">
      <c r="A25" s="83">
        <v>24</v>
      </c>
      <c r="B25" s="82" t="s">
        <v>23</v>
      </c>
      <c r="C25" s="23">
        <v>86081</v>
      </c>
      <c r="D25" s="23">
        <v>78385</v>
      </c>
      <c r="E25" s="23">
        <v>77821</v>
      </c>
      <c r="F25" s="23"/>
      <c r="G25" s="23"/>
      <c r="H25" s="23"/>
      <c r="I25" s="87">
        <f t="shared" si="0"/>
        <v>-9.5956134338588073E-2</v>
      </c>
      <c r="J25" s="23">
        <f t="shared" si="1"/>
        <v>-8260</v>
      </c>
      <c r="K25" s="23">
        <f t="shared" si="2"/>
        <v>-564</v>
      </c>
      <c r="L25" s="23">
        <f t="shared" si="3"/>
        <v>0</v>
      </c>
    </row>
    <row r="26" spans="1:12">
      <c r="A26" s="83">
        <v>25</v>
      </c>
      <c r="B26" s="82" t="s">
        <v>24</v>
      </c>
      <c r="C26" s="23">
        <v>306232</v>
      </c>
      <c r="D26" s="23">
        <v>286554</v>
      </c>
      <c r="E26" s="23">
        <v>286061</v>
      </c>
      <c r="F26" s="23"/>
      <c r="G26" s="23"/>
      <c r="H26" s="23"/>
      <c r="I26" s="87">
        <f t="shared" si="0"/>
        <v>-6.5868361242456694E-2</v>
      </c>
      <c r="J26" s="23">
        <f t="shared" si="1"/>
        <v>-20171</v>
      </c>
      <c r="K26" s="23">
        <f t="shared" si="2"/>
        <v>-493</v>
      </c>
      <c r="L26" s="23">
        <f t="shared" si="3"/>
        <v>0</v>
      </c>
    </row>
    <row r="27" spans="1:12">
      <c r="A27" s="83">
        <v>26</v>
      </c>
      <c r="B27" s="82" t="s">
        <v>25</v>
      </c>
      <c r="C27" s="23">
        <v>20346</v>
      </c>
      <c r="D27" s="23">
        <v>20521</v>
      </c>
      <c r="E27" s="23">
        <v>20220</v>
      </c>
      <c r="F27" s="23"/>
      <c r="G27" s="23"/>
      <c r="H27" s="23"/>
      <c r="I27" s="87">
        <f t="shared" si="0"/>
        <v>-6.1928634621055733E-3</v>
      </c>
      <c r="J27" s="23">
        <f t="shared" si="1"/>
        <v>-126</v>
      </c>
      <c r="K27" s="23">
        <f t="shared" si="2"/>
        <v>-301</v>
      </c>
      <c r="L27" s="23">
        <f t="shared" si="3"/>
        <v>0</v>
      </c>
    </row>
    <row r="28" spans="1:12">
      <c r="A28" s="83">
        <v>27</v>
      </c>
      <c r="B28" s="82" t="s">
        <v>26</v>
      </c>
      <c r="C28" s="23">
        <v>77960</v>
      </c>
      <c r="D28" s="23">
        <v>76541</v>
      </c>
      <c r="E28" s="23">
        <v>77481</v>
      </c>
      <c r="F28" s="23"/>
      <c r="G28" s="23"/>
      <c r="H28" s="23"/>
      <c r="I28" s="87">
        <f t="shared" si="0"/>
        <v>-6.1441765007696257E-3</v>
      </c>
      <c r="J28" s="23">
        <f t="shared" si="1"/>
        <v>-479</v>
      </c>
      <c r="K28" s="23">
        <f t="shared" si="2"/>
        <v>940</v>
      </c>
      <c r="L28" s="23">
        <f t="shared" si="3"/>
        <v>0</v>
      </c>
    </row>
    <row r="29" spans="1:12">
      <c r="A29" s="83">
        <v>28</v>
      </c>
      <c r="B29" s="82" t="s">
        <v>27</v>
      </c>
      <c r="C29" s="23">
        <v>134531</v>
      </c>
      <c r="D29" s="23">
        <v>131103</v>
      </c>
      <c r="E29" s="23">
        <v>130728</v>
      </c>
      <c r="F29" s="23"/>
      <c r="G29" s="23"/>
      <c r="H29" s="23"/>
      <c r="I29" s="87">
        <f t="shared" si="0"/>
        <v>-2.8268577502583048E-2</v>
      </c>
      <c r="J29" s="23">
        <f t="shared" si="1"/>
        <v>-3803</v>
      </c>
      <c r="K29" s="23">
        <f t="shared" si="2"/>
        <v>-375</v>
      </c>
      <c r="L29" s="23">
        <f t="shared" si="3"/>
        <v>0</v>
      </c>
    </row>
    <row r="30" spans="1:12">
      <c r="A30" s="83">
        <v>29</v>
      </c>
      <c r="B30" s="82" t="s">
        <v>28</v>
      </c>
      <c r="C30" s="23">
        <v>66265</v>
      </c>
      <c r="D30" s="23">
        <v>67235</v>
      </c>
      <c r="E30" s="23">
        <v>67678</v>
      </c>
      <c r="F30" s="23"/>
      <c r="G30" s="23"/>
      <c r="H30" s="23"/>
      <c r="I30" s="87">
        <f t="shared" si="0"/>
        <v>2.1323473930430846E-2</v>
      </c>
      <c r="J30" s="23">
        <f t="shared" si="1"/>
        <v>1413</v>
      </c>
      <c r="K30" s="23">
        <f t="shared" si="2"/>
        <v>443</v>
      </c>
      <c r="L30" s="23">
        <f t="shared" si="3"/>
        <v>0</v>
      </c>
    </row>
    <row r="31" spans="1:12">
      <c r="A31" s="83">
        <v>30</v>
      </c>
      <c r="B31" s="82" t="s">
        <v>29</v>
      </c>
      <c r="C31" s="23">
        <v>17694</v>
      </c>
      <c r="D31" s="23">
        <v>19371</v>
      </c>
      <c r="E31" s="23">
        <v>19194</v>
      </c>
      <c r="F31" s="23"/>
      <c r="G31" s="23"/>
      <c r="H31" s="23"/>
      <c r="I31" s="87">
        <f t="shared" si="0"/>
        <v>8.4774499830451003E-2</v>
      </c>
      <c r="J31" s="23">
        <f t="shared" si="1"/>
        <v>1500</v>
      </c>
      <c r="K31" s="23">
        <f t="shared" si="2"/>
        <v>-177</v>
      </c>
      <c r="L31" s="23">
        <f t="shared" si="3"/>
        <v>0</v>
      </c>
    </row>
    <row r="32" spans="1:12">
      <c r="A32" s="83">
        <v>31</v>
      </c>
      <c r="B32" s="82" t="s">
        <v>30</v>
      </c>
      <c r="C32" s="23">
        <v>138235</v>
      </c>
      <c r="D32" s="23">
        <v>129573</v>
      </c>
      <c r="E32" s="23">
        <v>129379</v>
      </c>
      <c r="F32" s="23"/>
      <c r="G32" s="23"/>
      <c r="H32" s="23"/>
      <c r="I32" s="87">
        <f t="shared" si="0"/>
        <v>-6.4064817159185439E-2</v>
      </c>
      <c r="J32" s="23">
        <f t="shared" si="1"/>
        <v>-8856</v>
      </c>
      <c r="K32" s="23">
        <f t="shared" si="2"/>
        <v>-194</v>
      </c>
      <c r="L32" s="23">
        <f t="shared" si="3"/>
        <v>0</v>
      </c>
    </row>
    <row r="33" spans="1:12">
      <c r="A33" s="83">
        <v>32</v>
      </c>
      <c r="B33" s="82" t="s">
        <v>31</v>
      </c>
      <c r="C33" s="23">
        <v>51715</v>
      </c>
      <c r="D33" s="23">
        <v>53754</v>
      </c>
      <c r="E33" s="23">
        <v>53449</v>
      </c>
      <c r="F33" s="23"/>
      <c r="G33" s="23"/>
      <c r="H33" s="23"/>
      <c r="I33" s="87">
        <f t="shared" si="0"/>
        <v>3.3529923619839502E-2</v>
      </c>
      <c r="J33" s="23">
        <f t="shared" si="1"/>
        <v>1734</v>
      </c>
      <c r="K33" s="23">
        <f t="shared" si="2"/>
        <v>-305</v>
      </c>
      <c r="L33" s="23">
        <f t="shared" si="3"/>
        <v>0</v>
      </c>
    </row>
    <row r="34" spans="1:12">
      <c r="A34" s="83">
        <v>33</v>
      </c>
      <c r="B34" s="82" t="s">
        <v>32</v>
      </c>
      <c r="C34" s="23">
        <v>113550</v>
      </c>
      <c r="D34" s="23">
        <v>110872</v>
      </c>
      <c r="E34" s="23">
        <v>109950</v>
      </c>
      <c r="F34" s="23"/>
      <c r="G34" s="23"/>
      <c r="H34" s="23"/>
      <c r="I34" s="87">
        <f t="shared" si="0"/>
        <v>-3.1704095112285335E-2</v>
      </c>
      <c r="J34" s="23">
        <f t="shared" si="1"/>
        <v>-3600</v>
      </c>
      <c r="K34" s="23">
        <f t="shared" si="2"/>
        <v>-922</v>
      </c>
      <c r="L34" s="23">
        <f t="shared" si="3"/>
        <v>0</v>
      </c>
    </row>
    <row r="35" spans="1:12">
      <c r="A35" s="83">
        <v>35</v>
      </c>
      <c r="B35" s="82" t="s">
        <v>33</v>
      </c>
      <c r="C35" s="23">
        <v>76088</v>
      </c>
      <c r="D35" s="23">
        <v>76496</v>
      </c>
      <c r="E35" s="23">
        <v>76828</v>
      </c>
      <c r="F35" s="23"/>
      <c r="G35" s="23"/>
      <c r="H35" s="23"/>
      <c r="I35" s="87">
        <f t="shared" si="0"/>
        <v>9.7255809063189983E-3</v>
      </c>
      <c r="J35" s="23">
        <f t="shared" si="1"/>
        <v>740</v>
      </c>
      <c r="K35" s="23">
        <f t="shared" si="2"/>
        <v>332</v>
      </c>
      <c r="L35" s="23">
        <f t="shared" si="3"/>
        <v>0</v>
      </c>
    </row>
    <row r="36" spans="1:12">
      <c r="A36" s="83">
        <v>36</v>
      </c>
      <c r="B36" s="82" t="s">
        <v>34</v>
      </c>
      <c r="C36" s="23">
        <v>10771</v>
      </c>
      <c r="D36" s="23">
        <v>9515</v>
      </c>
      <c r="E36" s="23">
        <v>9595</v>
      </c>
      <c r="F36" s="23"/>
      <c r="G36" s="23"/>
      <c r="H36" s="23"/>
      <c r="I36" s="87">
        <f t="shared" si="0"/>
        <v>-0.10918206294680159</v>
      </c>
      <c r="J36" s="23">
        <f t="shared" si="1"/>
        <v>-1176</v>
      </c>
      <c r="K36" s="23">
        <f t="shared" si="2"/>
        <v>80</v>
      </c>
      <c r="L36" s="23">
        <f t="shared" si="3"/>
        <v>0</v>
      </c>
    </row>
    <row r="37" spans="1:12">
      <c r="A37" s="83">
        <v>37</v>
      </c>
      <c r="B37" s="82" t="s">
        <v>35</v>
      </c>
      <c r="C37" s="23">
        <v>7098</v>
      </c>
      <c r="D37" s="23">
        <v>6794</v>
      </c>
      <c r="E37" s="23">
        <v>6937</v>
      </c>
      <c r="F37" s="23"/>
      <c r="G37" s="23"/>
      <c r="H37" s="23"/>
      <c r="I37" s="87">
        <f t="shared" si="0"/>
        <v>-2.2682445759368838E-2</v>
      </c>
      <c r="J37" s="23">
        <f t="shared" si="1"/>
        <v>-161</v>
      </c>
      <c r="K37" s="23">
        <f t="shared" si="2"/>
        <v>143</v>
      </c>
      <c r="L37" s="23">
        <f t="shared" si="3"/>
        <v>0</v>
      </c>
    </row>
    <row r="38" spans="1:12">
      <c r="A38" s="83">
        <v>38</v>
      </c>
      <c r="B38" s="82" t="s">
        <v>36</v>
      </c>
      <c r="C38" s="23">
        <v>51103</v>
      </c>
      <c r="D38" s="23">
        <v>53362</v>
      </c>
      <c r="E38" s="23">
        <v>52996</v>
      </c>
      <c r="F38" s="23"/>
      <c r="G38" s="23"/>
      <c r="H38" s="23"/>
      <c r="I38" s="87">
        <f t="shared" si="0"/>
        <v>3.7042835058607129E-2</v>
      </c>
      <c r="J38" s="23">
        <f t="shared" si="1"/>
        <v>1893</v>
      </c>
      <c r="K38" s="23">
        <f t="shared" si="2"/>
        <v>-366</v>
      </c>
      <c r="L38" s="23">
        <f t="shared" si="3"/>
        <v>0</v>
      </c>
    </row>
    <row r="39" spans="1:12">
      <c r="A39" s="83">
        <v>39</v>
      </c>
      <c r="B39" s="82" t="s">
        <v>37</v>
      </c>
      <c r="C39" s="23">
        <v>1209</v>
      </c>
      <c r="D39" s="23">
        <v>1385</v>
      </c>
      <c r="E39" s="23">
        <v>1423</v>
      </c>
      <c r="F39" s="23"/>
      <c r="G39" s="23"/>
      <c r="H39" s="23"/>
      <c r="I39" s="87">
        <f t="shared" si="0"/>
        <v>0.17700578990901572</v>
      </c>
      <c r="J39" s="23">
        <f t="shared" si="1"/>
        <v>214</v>
      </c>
      <c r="K39" s="23">
        <f t="shared" si="2"/>
        <v>38</v>
      </c>
      <c r="L39" s="23">
        <f t="shared" si="3"/>
        <v>0</v>
      </c>
    </row>
    <row r="40" spans="1:12">
      <c r="A40" s="83">
        <v>41</v>
      </c>
      <c r="B40" s="82" t="s">
        <v>38</v>
      </c>
      <c r="C40" s="23">
        <v>1017166</v>
      </c>
      <c r="D40" s="23">
        <v>688214</v>
      </c>
      <c r="E40" s="23">
        <v>654558</v>
      </c>
      <c r="F40" s="23"/>
      <c r="G40" s="23"/>
      <c r="H40" s="23"/>
      <c r="I40" s="87">
        <f t="shared" si="0"/>
        <v>-0.35648851809832416</v>
      </c>
      <c r="J40" s="23">
        <f t="shared" si="1"/>
        <v>-362608</v>
      </c>
      <c r="K40" s="23">
        <f t="shared" si="2"/>
        <v>-33656</v>
      </c>
      <c r="L40" s="23">
        <f t="shared" si="3"/>
        <v>0</v>
      </c>
    </row>
    <row r="41" spans="1:12">
      <c r="A41" s="83">
        <v>42</v>
      </c>
      <c r="B41" s="82" t="s">
        <v>39</v>
      </c>
      <c r="C41" s="23">
        <v>270254</v>
      </c>
      <c r="D41" s="23">
        <v>206050</v>
      </c>
      <c r="E41" s="23">
        <v>208021</v>
      </c>
      <c r="F41" s="23"/>
      <c r="G41" s="23"/>
      <c r="H41" s="23"/>
      <c r="I41" s="87">
        <f t="shared" si="0"/>
        <v>-0.2302759626129493</v>
      </c>
      <c r="J41" s="23">
        <f t="shared" si="1"/>
        <v>-62233</v>
      </c>
      <c r="K41" s="23">
        <f t="shared" si="2"/>
        <v>1971</v>
      </c>
      <c r="L41" s="23">
        <f t="shared" si="3"/>
        <v>0</v>
      </c>
    </row>
    <row r="42" spans="1:12">
      <c r="A42" s="83">
        <v>43</v>
      </c>
      <c r="B42" s="82" t="s">
        <v>40</v>
      </c>
      <c r="C42" s="23">
        <v>296862</v>
      </c>
      <c r="D42" s="23">
        <v>258024</v>
      </c>
      <c r="E42" s="23">
        <v>252803</v>
      </c>
      <c r="F42" s="23"/>
      <c r="G42" s="23"/>
      <c r="H42" s="23"/>
      <c r="I42" s="87">
        <f t="shared" si="0"/>
        <v>-0.14841576220600819</v>
      </c>
      <c r="J42" s="23">
        <f t="shared" si="1"/>
        <v>-44059</v>
      </c>
      <c r="K42" s="23">
        <f t="shared" si="2"/>
        <v>-5221</v>
      </c>
      <c r="L42" s="23">
        <f t="shared" si="3"/>
        <v>0</v>
      </c>
    </row>
    <row r="43" spans="1:12">
      <c r="A43" s="83">
        <v>45</v>
      </c>
      <c r="B43" s="82" t="s">
        <v>41</v>
      </c>
      <c r="C43" s="23">
        <v>209901</v>
      </c>
      <c r="D43" s="23">
        <v>204653</v>
      </c>
      <c r="E43" s="23">
        <v>204369</v>
      </c>
      <c r="F43" s="23"/>
      <c r="G43" s="23"/>
      <c r="H43" s="23"/>
      <c r="I43" s="87">
        <f t="shared" si="0"/>
        <v>-2.6355281775694257E-2</v>
      </c>
      <c r="J43" s="23">
        <f t="shared" si="1"/>
        <v>-5532</v>
      </c>
      <c r="K43" s="23">
        <f t="shared" si="2"/>
        <v>-284</v>
      </c>
      <c r="L43" s="23">
        <f t="shared" si="3"/>
        <v>0</v>
      </c>
    </row>
    <row r="44" spans="1:12">
      <c r="A44" s="83">
        <v>46</v>
      </c>
      <c r="B44" s="82" t="s">
        <v>42</v>
      </c>
      <c r="C44" s="23">
        <v>698124</v>
      </c>
      <c r="D44" s="23">
        <v>684137</v>
      </c>
      <c r="E44" s="23">
        <v>682039</v>
      </c>
      <c r="F44" s="23"/>
      <c r="G44" s="23"/>
      <c r="H44" s="23"/>
      <c r="I44" s="87">
        <f t="shared" si="0"/>
        <v>-2.3040319484790666E-2</v>
      </c>
      <c r="J44" s="23">
        <f t="shared" si="1"/>
        <v>-16085</v>
      </c>
      <c r="K44" s="23">
        <f t="shared" si="2"/>
        <v>-2098</v>
      </c>
      <c r="L44" s="23">
        <f t="shared" si="3"/>
        <v>0</v>
      </c>
    </row>
    <row r="45" spans="1:12">
      <c r="A45" s="83">
        <v>47</v>
      </c>
      <c r="B45" s="82" t="s">
        <v>43</v>
      </c>
      <c r="C45" s="23">
        <v>1304489</v>
      </c>
      <c r="D45" s="23">
        <v>1278198</v>
      </c>
      <c r="E45" s="23">
        <v>1286909</v>
      </c>
      <c r="F45" s="23"/>
      <c r="G45" s="23"/>
      <c r="H45" s="23"/>
      <c r="I45" s="87">
        <f t="shared" si="0"/>
        <v>-1.3476541389003664E-2</v>
      </c>
      <c r="J45" s="23">
        <f t="shared" si="1"/>
        <v>-17580</v>
      </c>
      <c r="K45" s="23">
        <f t="shared" si="2"/>
        <v>8711</v>
      </c>
      <c r="L45" s="23">
        <f t="shared" si="3"/>
        <v>0</v>
      </c>
    </row>
    <row r="46" spans="1:12">
      <c r="A46" s="83">
        <v>49</v>
      </c>
      <c r="B46" s="82" t="s">
        <v>44</v>
      </c>
      <c r="C46" s="23">
        <v>486544</v>
      </c>
      <c r="D46" s="23">
        <v>483651</v>
      </c>
      <c r="E46" s="23">
        <v>484730</v>
      </c>
      <c r="F46" s="23"/>
      <c r="G46" s="23"/>
      <c r="H46" s="23"/>
      <c r="I46" s="87">
        <f t="shared" si="0"/>
        <v>-3.7283370054917954E-3</v>
      </c>
      <c r="J46" s="23">
        <f t="shared" si="1"/>
        <v>-1814</v>
      </c>
      <c r="K46" s="23">
        <f t="shared" si="2"/>
        <v>1079</v>
      </c>
      <c r="L46" s="23">
        <f t="shared" si="3"/>
        <v>0</v>
      </c>
    </row>
    <row r="47" spans="1:12">
      <c r="A47" s="83">
        <v>50</v>
      </c>
      <c r="B47" s="82" t="s">
        <v>45</v>
      </c>
      <c r="C47" s="23">
        <v>16172</v>
      </c>
      <c r="D47" s="23">
        <v>15754</v>
      </c>
      <c r="E47" s="23">
        <v>16389</v>
      </c>
      <c r="F47" s="23"/>
      <c r="G47" s="23"/>
      <c r="H47" s="23"/>
      <c r="I47" s="87">
        <f t="shared" si="0"/>
        <v>1.3418253771951522E-2</v>
      </c>
      <c r="J47" s="23">
        <f t="shared" si="1"/>
        <v>217</v>
      </c>
      <c r="K47" s="23">
        <f t="shared" si="2"/>
        <v>635</v>
      </c>
      <c r="L47" s="23">
        <f t="shared" si="3"/>
        <v>0</v>
      </c>
    </row>
    <row r="48" spans="1:12">
      <c r="A48" s="83">
        <v>51</v>
      </c>
      <c r="B48" s="82" t="s">
        <v>46</v>
      </c>
      <c r="C48" s="23">
        <v>5067</v>
      </c>
      <c r="D48" s="23">
        <v>4505</v>
      </c>
      <c r="E48" s="23">
        <v>4621</v>
      </c>
      <c r="F48" s="23"/>
      <c r="G48" s="23"/>
      <c r="H48" s="23"/>
      <c r="I48" s="87">
        <f t="shared" si="0"/>
        <v>-8.8020524965462796E-2</v>
      </c>
      <c r="J48" s="23">
        <f t="shared" si="1"/>
        <v>-446</v>
      </c>
      <c r="K48" s="23">
        <f t="shared" si="2"/>
        <v>116</v>
      </c>
      <c r="L48" s="23">
        <f t="shared" si="3"/>
        <v>0</v>
      </c>
    </row>
    <row r="49" spans="1:12">
      <c r="A49" s="83">
        <v>52</v>
      </c>
      <c r="B49" s="82" t="s">
        <v>47</v>
      </c>
      <c r="C49" s="23">
        <v>191517</v>
      </c>
      <c r="D49" s="23">
        <v>185240</v>
      </c>
      <c r="E49" s="23">
        <v>184915</v>
      </c>
      <c r="F49" s="23"/>
      <c r="G49" s="23"/>
      <c r="H49" s="23"/>
      <c r="I49" s="87">
        <f t="shared" si="0"/>
        <v>-3.4472135632868099E-2</v>
      </c>
      <c r="J49" s="23">
        <f t="shared" si="1"/>
        <v>-6602</v>
      </c>
      <c r="K49" s="23">
        <f t="shared" si="2"/>
        <v>-325</v>
      </c>
      <c r="L49" s="23">
        <f t="shared" si="3"/>
        <v>0</v>
      </c>
    </row>
    <row r="50" spans="1:12">
      <c r="A50" s="83">
        <v>53</v>
      </c>
      <c r="B50" s="82" t="s">
        <v>48</v>
      </c>
      <c r="C50" s="23">
        <v>26999</v>
      </c>
      <c r="D50" s="23">
        <v>30180</v>
      </c>
      <c r="E50" s="23">
        <v>30024</v>
      </c>
      <c r="F50" s="23"/>
      <c r="G50" s="23"/>
      <c r="H50" s="23"/>
      <c r="I50" s="87">
        <f t="shared" si="0"/>
        <v>0.11204118671061891</v>
      </c>
      <c r="J50" s="23">
        <f t="shared" si="1"/>
        <v>3025</v>
      </c>
      <c r="K50" s="23">
        <f t="shared" si="2"/>
        <v>-156</v>
      </c>
      <c r="L50" s="23">
        <f t="shared" si="3"/>
        <v>0</v>
      </c>
    </row>
    <row r="51" spans="1:12">
      <c r="A51" s="83">
        <v>55</v>
      </c>
      <c r="B51" s="82" t="s">
        <v>49</v>
      </c>
      <c r="C51" s="23">
        <v>245932</v>
      </c>
      <c r="D51" s="23">
        <v>257054</v>
      </c>
      <c r="E51" s="23">
        <v>269095</v>
      </c>
      <c r="F51" s="23"/>
      <c r="G51" s="23"/>
      <c r="H51" s="23"/>
      <c r="I51" s="87">
        <f t="shared" si="0"/>
        <v>9.4184571344924611E-2</v>
      </c>
      <c r="J51" s="23">
        <f t="shared" si="1"/>
        <v>23163</v>
      </c>
      <c r="K51" s="23">
        <f t="shared" si="2"/>
        <v>12041</v>
      </c>
      <c r="L51" s="23">
        <f t="shared" si="3"/>
        <v>0</v>
      </c>
    </row>
    <row r="52" spans="1:12">
      <c r="A52" s="83">
        <v>56</v>
      </c>
      <c r="B52" s="82" t="s">
        <v>50</v>
      </c>
      <c r="C52" s="23">
        <v>639511</v>
      </c>
      <c r="D52" s="23">
        <v>630823</v>
      </c>
      <c r="E52" s="23">
        <v>644729</v>
      </c>
      <c r="F52" s="23"/>
      <c r="G52" s="23"/>
      <c r="H52" s="23"/>
      <c r="I52" s="87">
        <f t="shared" si="0"/>
        <v>8.1593592604349268E-3</v>
      </c>
      <c r="J52" s="23">
        <f t="shared" si="1"/>
        <v>5218</v>
      </c>
      <c r="K52" s="23">
        <f t="shared" si="2"/>
        <v>13906</v>
      </c>
      <c r="L52" s="23">
        <f t="shared" si="3"/>
        <v>0</v>
      </c>
    </row>
    <row r="53" spans="1:12">
      <c r="A53" s="83">
        <v>58</v>
      </c>
      <c r="B53" s="82" t="s">
        <v>51</v>
      </c>
      <c r="C53" s="23">
        <v>21834</v>
      </c>
      <c r="D53" s="23">
        <v>21232</v>
      </c>
      <c r="E53" s="23">
        <v>21504</v>
      </c>
      <c r="F53" s="23"/>
      <c r="G53" s="23"/>
      <c r="H53" s="23"/>
      <c r="I53" s="87">
        <f t="shared" si="0"/>
        <v>-1.5114042319318495E-2</v>
      </c>
      <c r="J53" s="23">
        <f t="shared" si="1"/>
        <v>-330</v>
      </c>
      <c r="K53" s="23">
        <f t="shared" si="2"/>
        <v>272</v>
      </c>
      <c r="L53" s="23">
        <f t="shared" si="3"/>
        <v>0</v>
      </c>
    </row>
    <row r="54" spans="1:12">
      <c r="A54" s="83">
        <v>59</v>
      </c>
      <c r="B54" s="82" t="s">
        <v>52</v>
      </c>
      <c r="C54" s="23">
        <v>14423</v>
      </c>
      <c r="D54" s="23">
        <v>15208</v>
      </c>
      <c r="E54" s="23">
        <v>14297</v>
      </c>
      <c r="F54" s="23"/>
      <c r="G54" s="23"/>
      <c r="H54" s="23"/>
      <c r="I54" s="87">
        <f t="shared" si="0"/>
        <v>-8.7360465922484924E-3</v>
      </c>
      <c r="J54" s="23">
        <f t="shared" si="1"/>
        <v>-126</v>
      </c>
      <c r="K54" s="23">
        <f t="shared" si="2"/>
        <v>-911</v>
      </c>
      <c r="L54" s="23">
        <f t="shared" si="3"/>
        <v>0</v>
      </c>
    </row>
    <row r="55" spans="1:12">
      <c r="A55" s="83">
        <v>60</v>
      </c>
      <c r="B55" s="82" t="s">
        <v>53</v>
      </c>
      <c r="C55" s="23">
        <v>8968</v>
      </c>
      <c r="D55" s="23">
        <v>8481</v>
      </c>
      <c r="E55" s="23">
        <v>8351</v>
      </c>
      <c r="F55" s="23"/>
      <c r="G55" s="23"/>
      <c r="H55" s="23"/>
      <c r="I55" s="87">
        <f t="shared" si="0"/>
        <v>-6.8800178412132026E-2</v>
      </c>
      <c r="J55" s="23">
        <f t="shared" si="1"/>
        <v>-617</v>
      </c>
      <c r="K55" s="23">
        <f t="shared" si="2"/>
        <v>-130</v>
      </c>
      <c r="L55" s="23">
        <f t="shared" si="3"/>
        <v>0</v>
      </c>
    </row>
    <row r="56" spans="1:12">
      <c r="A56" s="83">
        <v>61</v>
      </c>
      <c r="B56" s="82" t="s">
        <v>54</v>
      </c>
      <c r="C56" s="23">
        <v>18264</v>
      </c>
      <c r="D56" s="23">
        <v>18758</v>
      </c>
      <c r="E56" s="23">
        <v>18387</v>
      </c>
      <c r="F56" s="23"/>
      <c r="G56" s="23"/>
      <c r="H56" s="23"/>
      <c r="I56" s="87">
        <f t="shared" si="0"/>
        <v>6.7345597897503287E-3</v>
      </c>
      <c r="J56" s="23">
        <f t="shared" si="1"/>
        <v>123</v>
      </c>
      <c r="K56" s="23">
        <f t="shared" si="2"/>
        <v>-371</v>
      </c>
      <c r="L56" s="23">
        <f t="shared" si="3"/>
        <v>0</v>
      </c>
    </row>
    <row r="57" spans="1:12">
      <c r="A57" s="83">
        <v>62</v>
      </c>
      <c r="B57" s="82" t="s">
        <v>55</v>
      </c>
      <c r="C57" s="23">
        <v>68748</v>
      </c>
      <c r="D57" s="23">
        <v>76720</v>
      </c>
      <c r="E57" s="23">
        <v>77175</v>
      </c>
      <c r="F57" s="23"/>
      <c r="G57" s="23"/>
      <c r="H57" s="23"/>
      <c r="I57" s="87">
        <f t="shared" si="0"/>
        <v>0.12257811136323966</v>
      </c>
      <c r="J57" s="23">
        <f t="shared" si="1"/>
        <v>8427</v>
      </c>
      <c r="K57" s="23">
        <f t="shared" si="2"/>
        <v>455</v>
      </c>
      <c r="L57" s="23">
        <f t="shared" si="3"/>
        <v>0</v>
      </c>
    </row>
    <row r="58" spans="1:12">
      <c r="A58" s="83">
        <v>63</v>
      </c>
      <c r="B58" s="82" t="s">
        <v>56</v>
      </c>
      <c r="C58" s="23">
        <v>31271</v>
      </c>
      <c r="D58" s="23">
        <v>32217</v>
      </c>
      <c r="E58" s="23">
        <v>31657</v>
      </c>
      <c r="F58" s="23"/>
      <c r="G58" s="23"/>
      <c r="H58" s="23"/>
      <c r="I58" s="87">
        <f t="shared" si="0"/>
        <v>1.2343705030219693E-2</v>
      </c>
      <c r="J58" s="23">
        <f t="shared" si="1"/>
        <v>386</v>
      </c>
      <c r="K58" s="23">
        <f t="shared" si="2"/>
        <v>-560</v>
      </c>
      <c r="L58" s="23">
        <f t="shared" si="3"/>
        <v>0</v>
      </c>
    </row>
    <row r="59" spans="1:12">
      <c r="A59" s="83">
        <v>64</v>
      </c>
      <c r="B59" s="82" t="s">
        <v>57</v>
      </c>
      <c r="C59" s="23">
        <v>61612</v>
      </c>
      <c r="D59" s="23">
        <v>59860</v>
      </c>
      <c r="E59" s="23">
        <v>59806</v>
      </c>
      <c r="F59" s="23"/>
      <c r="G59" s="23"/>
      <c r="H59" s="23"/>
      <c r="I59" s="87">
        <f t="shared" si="0"/>
        <v>-2.9312471596442253E-2</v>
      </c>
      <c r="J59" s="23">
        <f t="shared" si="1"/>
        <v>-1806</v>
      </c>
      <c r="K59" s="23">
        <f t="shared" si="2"/>
        <v>-54</v>
      </c>
      <c r="L59" s="23">
        <f t="shared" si="3"/>
        <v>0</v>
      </c>
    </row>
    <row r="60" spans="1:12">
      <c r="A60" s="83">
        <v>65</v>
      </c>
      <c r="B60" s="82" t="s">
        <v>58</v>
      </c>
      <c r="C60" s="23">
        <v>19105</v>
      </c>
      <c r="D60" s="23">
        <v>17585</v>
      </c>
      <c r="E60" s="23">
        <v>17260</v>
      </c>
      <c r="F60" s="23"/>
      <c r="G60" s="23"/>
      <c r="H60" s="23"/>
      <c r="I60" s="87">
        <f t="shared" si="0"/>
        <v>-9.6571578120910759E-2</v>
      </c>
      <c r="J60" s="23">
        <f t="shared" si="1"/>
        <v>-1845</v>
      </c>
      <c r="K60" s="23">
        <f t="shared" si="2"/>
        <v>-325</v>
      </c>
      <c r="L60" s="23">
        <f t="shared" si="3"/>
        <v>0</v>
      </c>
    </row>
    <row r="61" spans="1:12">
      <c r="A61" s="83">
        <v>66</v>
      </c>
      <c r="B61" s="82" t="s">
        <v>59</v>
      </c>
      <c r="C61" s="23">
        <v>45151</v>
      </c>
      <c r="D61" s="23">
        <v>46431</v>
      </c>
      <c r="E61" s="23">
        <v>46229</v>
      </c>
      <c r="F61" s="23"/>
      <c r="G61" s="23"/>
      <c r="H61" s="23"/>
      <c r="I61" s="87">
        <f t="shared" si="0"/>
        <v>2.3875440189586056E-2</v>
      </c>
      <c r="J61" s="23">
        <f t="shared" si="1"/>
        <v>1078</v>
      </c>
      <c r="K61" s="23">
        <f t="shared" si="2"/>
        <v>-202</v>
      </c>
      <c r="L61" s="23">
        <f t="shared" si="3"/>
        <v>0</v>
      </c>
    </row>
    <row r="62" spans="1:12">
      <c r="A62" s="83">
        <v>68</v>
      </c>
      <c r="B62" s="82" t="s">
        <v>60</v>
      </c>
      <c r="C62" s="23">
        <v>125852</v>
      </c>
      <c r="D62" s="23">
        <v>131770</v>
      </c>
      <c r="E62" s="23">
        <v>132478</v>
      </c>
      <c r="F62" s="23"/>
      <c r="G62" s="23"/>
      <c r="H62" s="23"/>
      <c r="I62" s="87">
        <f t="shared" si="0"/>
        <v>5.2649143438324379E-2</v>
      </c>
      <c r="J62" s="23">
        <f t="shared" si="1"/>
        <v>6626</v>
      </c>
      <c r="K62" s="23">
        <f t="shared" si="2"/>
        <v>708</v>
      </c>
      <c r="L62" s="23">
        <f t="shared" si="3"/>
        <v>0</v>
      </c>
    </row>
    <row r="63" spans="1:12">
      <c r="A63" s="83">
        <v>69</v>
      </c>
      <c r="B63" s="82" t="s">
        <v>61</v>
      </c>
      <c r="C63" s="23">
        <v>141870</v>
      </c>
      <c r="D63" s="23">
        <v>147813</v>
      </c>
      <c r="E63" s="23">
        <v>147258</v>
      </c>
      <c r="F63" s="23"/>
      <c r="G63" s="23"/>
      <c r="H63" s="23"/>
      <c r="I63" s="87">
        <f t="shared" si="0"/>
        <v>3.7978430957919224E-2</v>
      </c>
      <c r="J63" s="23">
        <f t="shared" si="1"/>
        <v>5388</v>
      </c>
      <c r="K63" s="23">
        <f t="shared" si="2"/>
        <v>-555</v>
      </c>
      <c r="L63" s="23">
        <f t="shared" si="3"/>
        <v>0</v>
      </c>
    </row>
    <row r="64" spans="1:12">
      <c r="A64" s="83">
        <v>70</v>
      </c>
      <c r="B64" s="82" t="s">
        <v>62</v>
      </c>
      <c r="C64" s="23">
        <v>168190</v>
      </c>
      <c r="D64" s="23">
        <v>164538</v>
      </c>
      <c r="E64" s="23">
        <v>165284</v>
      </c>
      <c r="F64" s="23"/>
      <c r="G64" s="23"/>
      <c r="H64" s="23"/>
      <c r="I64" s="87">
        <f t="shared" si="0"/>
        <v>-1.7278078363755278E-2</v>
      </c>
      <c r="J64" s="23">
        <f t="shared" si="1"/>
        <v>-2906</v>
      </c>
      <c r="K64" s="23">
        <f t="shared" si="2"/>
        <v>746</v>
      </c>
      <c r="L64" s="23">
        <f t="shared" si="3"/>
        <v>0</v>
      </c>
    </row>
    <row r="65" spans="1:12">
      <c r="A65" s="83">
        <v>71</v>
      </c>
      <c r="B65" s="82" t="s">
        <v>63</v>
      </c>
      <c r="C65" s="23">
        <v>145736</v>
      </c>
      <c r="D65" s="23">
        <v>135957</v>
      </c>
      <c r="E65" s="23">
        <v>134700</v>
      </c>
      <c r="F65" s="23"/>
      <c r="G65" s="23"/>
      <c r="H65" s="23"/>
      <c r="I65" s="87">
        <f t="shared" si="0"/>
        <v>-7.5725970247570953E-2</v>
      </c>
      <c r="J65" s="23">
        <f t="shared" si="1"/>
        <v>-11036</v>
      </c>
      <c r="K65" s="23">
        <f t="shared" si="2"/>
        <v>-1257</v>
      </c>
      <c r="L65" s="23">
        <f t="shared" si="3"/>
        <v>0</v>
      </c>
    </row>
    <row r="66" spans="1:12">
      <c r="A66" s="83">
        <v>72</v>
      </c>
      <c r="B66" s="82" t="s">
        <v>64</v>
      </c>
      <c r="C66" s="23">
        <v>7761</v>
      </c>
      <c r="D66" s="23">
        <v>7921</v>
      </c>
      <c r="E66" s="23">
        <v>8070</v>
      </c>
      <c r="F66" s="23"/>
      <c r="G66" s="23"/>
      <c r="H66" s="23"/>
      <c r="I66" s="87">
        <f t="shared" si="0"/>
        <v>3.9814456899884033E-2</v>
      </c>
      <c r="J66" s="23">
        <f t="shared" si="1"/>
        <v>309</v>
      </c>
      <c r="K66" s="23">
        <f t="shared" si="2"/>
        <v>149</v>
      </c>
      <c r="L66" s="23">
        <f t="shared" si="3"/>
        <v>0</v>
      </c>
    </row>
    <row r="67" spans="1:12">
      <c r="A67" s="83">
        <v>73</v>
      </c>
      <c r="B67" s="82" t="s">
        <v>65</v>
      </c>
      <c r="C67" s="23">
        <v>45787</v>
      </c>
      <c r="D67" s="23">
        <v>43700</v>
      </c>
      <c r="E67" s="23">
        <v>42824</v>
      </c>
      <c r="F67" s="23"/>
      <c r="G67" s="23"/>
      <c r="H67" s="23"/>
      <c r="I67" s="87">
        <f t="shared" si="0"/>
        <v>-6.4712691375281198E-2</v>
      </c>
      <c r="J67" s="23">
        <f t="shared" si="1"/>
        <v>-2963</v>
      </c>
      <c r="K67" s="23">
        <f t="shared" si="2"/>
        <v>-876</v>
      </c>
      <c r="L67" s="23">
        <f t="shared" si="3"/>
        <v>0</v>
      </c>
    </row>
    <row r="68" spans="1:12">
      <c r="A68" s="83">
        <v>74</v>
      </c>
      <c r="B68" s="82" t="s">
        <v>66</v>
      </c>
      <c r="C68" s="23">
        <v>38695</v>
      </c>
      <c r="D68" s="23">
        <v>39577</v>
      </c>
      <c r="E68" s="23">
        <v>39335</v>
      </c>
      <c r="F68" s="23"/>
      <c r="G68" s="23"/>
      <c r="H68" s="23"/>
      <c r="I68" s="87">
        <f t="shared" ref="I68:I92" si="4">(E68-C68)/C68</f>
        <v>1.6539604600077529E-2</v>
      </c>
      <c r="J68" s="23">
        <f t="shared" ref="J68:J92" si="5">E68-C68</f>
        <v>640</v>
      </c>
      <c r="K68" s="23">
        <f t="shared" ref="K68:K92" si="6">E68-D68</f>
        <v>-242</v>
      </c>
      <c r="L68" s="23">
        <f t="shared" ref="L68:L92" si="7">H68-G68</f>
        <v>0</v>
      </c>
    </row>
    <row r="69" spans="1:12">
      <c r="A69" s="83">
        <v>75</v>
      </c>
      <c r="B69" s="82" t="s">
        <v>67</v>
      </c>
      <c r="C69" s="23">
        <v>7733</v>
      </c>
      <c r="D69" s="23">
        <v>7954</v>
      </c>
      <c r="E69" s="23">
        <v>7976</v>
      </c>
      <c r="F69" s="23"/>
      <c r="G69" s="23"/>
      <c r="H69" s="23"/>
      <c r="I69" s="87">
        <f t="shared" si="4"/>
        <v>3.1423768265873529E-2</v>
      </c>
      <c r="J69" s="23">
        <f t="shared" si="5"/>
        <v>243</v>
      </c>
      <c r="K69" s="23">
        <f t="shared" si="6"/>
        <v>22</v>
      </c>
      <c r="L69" s="23">
        <f t="shared" si="7"/>
        <v>0</v>
      </c>
    </row>
    <row r="70" spans="1:12">
      <c r="A70" s="83">
        <v>77</v>
      </c>
      <c r="B70" s="82" t="s">
        <v>68</v>
      </c>
      <c r="C70" s="23">
        <v>26348</v>
      </c>
      <c r="D70" s="23">
        <v>23380</v>
      </c>
      <c r="E70" s="23">
        <v>23153</v>
      </c>
      <c r="F70" s="23"/>
      <c r="G70" s="23"/>
      <c r="H70" s="23"/>
      <c r="I70" s="87">
        <f t="shared" si="4"/>
        <v>-0.12126157583118263</v>
      </c>
      <c r="J70" s="23">
        <f t="shared" si="5"/>
        <v>-3195</v>
      </c>
      <c r="K70" s="23">
        <f t="shared" si="6"/>
        <v>-227</v>
      </c>
      <c r="L70" s="23">
        <f t="shared" si="7"/>
        <v>0</v>
      </c>
    </row>
    <row r="71" spans="1:12">
      <c r="A71" s="83">
        <v>78</v>
      </c>
      <c r="B71" s="82" t="s">
        <v>69</v>
      </c>
      <c r="C71" s="23">
        <v>38285</v>
      </c>
      <c r="D71" s="23">
        <v>40053</v>
      </c>
      <c r="E71" s="23">
        <v>40892</v>
      </c>
      <c r="F71" s="23"/>
      <c r="G71" s="23"/>
      <c r="H71" s="23"/>
      <c r="I71" s="87">
        <f t="shared" si="4"/>
        <v>6.8094554002873189E-2</v>
      </c>
      <c r="J71" s="23">
        <f t="shared" si="5"/>
        <v>2607</v>
      </c>
      <c r="K71" s="23">
        <f t="shared" si="6"/>
        <v>839</v>
      </c>
      <c r="L71" s="23">
        <f t="shared" si="7"/>
        <v>0</v>
      </c>
    </row>
    <row r="72" spans="1:12">
      <c r="A72" s="83">
        <v>79</v>
      </c>
      <c r="B72" s="82" t="s">
        <v>70</v>
      </c>
      <c r="C72" s="23">
        <v>45834</v>
      </c>
      <c r="D72" s="23">
        <v>49398</v>
      </c>
      <c r="E72" s="23">
        <v>51724</v>
      </c>
      <c r="F72" s="23"/>
      <c r="G72" s="23"/>
      <c r="H72" s="23"/>
      <c r="I72" s="87">
        <f t="shared" si="4"/>
        <v>0.12850722171313872</v>
      </c>
      <c r="J72" s="23">
        <f t="shared" si="5"/>
        <v>5890</v>
      </c>
      <c r="K72" s="23">
        <f t="shared" si="6"/>
        <v>2326</v>
      </c>
      <c r="L72" s="23">
        <f t="shared" si="7"/>
        <v>0</v>
      </c>
    </row>
    <row r="73" spans="1:12">
      <c r="A73" s="83">
        <v>80</v>
      </c>
      <c r="B73" s="82" t="s">
        <v>71</v>
      </c>
      <c r="C73" s="23">
        <v>237003</v>
      </c>
      <c r="D73" s="23">
        <v>244106</v>
      </c>
      <c r="E73" s="23">
        <v>243007</v>
      </c>
      <c r="F73" s="23"/>
      <c r="G73" s="23"/>
      <c r="H73" s="23"/>
      <c r="I73" s="87">
        <f t="shared" si="4"/>
        <v>2.5333012662286974E-2</v>
      </c>
      <c r="J73" s="23">
        <f t="shared" si="5"/>
        <v>6004</v>
      </c>
      <c r="K73" s="23">
        <f t="shared" si="6"/>
        <v>-1099</v>
      </c>
      <c r="L73" s="23">
        <f t="shared" si="7"/>
        <v>0</v>
      </c>
    </row>
    <row r="74" spans="1:12">
      <c r="A74" s="83">
        <v>81</v>
      </c>
      <c r="B74" s="82" t="s">
        <v>72</v>
      </c>
      <c r="C74" s="23">
        <v>491458</v>
      </c>
      <c r="D74" s="23">
        <v>521417</v>
      </c>
      <c r="E74" s="23">
        <v>520099</v>
      </c>
      <c r="F74" s="23"/>
      <c r="G74" s="23"/>
      <c r="H74" s="23"/>
      <c r="I74" s="87">
        <f t="shared" si="4"/>
        <v>5.8277614770743377E-2</v>
      </c>
      <c r="J74" s="23">
        <f t="shared" si="5"/>
        <v>28641</v>
      </c>
      <c r="K74" s="23">
        <f t="shared" si="6"/>
        <v>-1318</v>
      </c>
      <c r="L74" s="23">
        <f t="shared" si="7"/>
        <v>0</v>
      </c>
    </row>
    <row r="75" spans="1:12">
      <c r="A75" s="83">
        <v>82</v>
      </c>
      <c r="B75" s="82" t="s">
        <v>73</v>
      </c>
      <c r="C75" s="23">
        <v>333764</v>
      </c>
      <c r="D75" s="23">
        <v>322822</v>
      </c>
      <c r="E75" s="23">
        <v>321119</v>
      </c>
      <c r="F75" s="23"/>
      <c r="G75" s="23"/>
      <c r="H75" s="23"/>
      <c r="I75" s="87">
        <f t="shared" si="4"/>
        <v>-3.7886051221821405E-2</v>
      </c>
      <c r="J75" s="23">
        <f t="shared" si="5"/>
        <v>-12645</v>
      </c>
      <c r="K75" s="23">
        <f t="shared" si="6"/>
        <v>-1703</v>
      </c>
      <c r="L75" s="23">
        <f t="shared" si="7"/>
        <v>0</v>
      </c>
    </row>
    <row r="76" spans="1:12">
      <c r="A76" s="83">
        <v>84</v>
      </c>
      <c r="B76" s="82" t="s">
        <v>74</v>
      </c>
      <c r="C76" s="23">
        <v>98387</v>
      </c>
      <c r="D76" s="23">
        <v>107419</v>
      </c>
      <c r="E76" s="23">
        <v>108373</v>
      </c>
      <c r="F76" s="23"/>
      <c r="G76" s="23"/>
      <c r="H76" s="23"/>
      <c r="I76" s="87">
        <f t="shared" si="4"/>
        <v>0.10149714901358919</v>
      </c>
      <c r="J76" s="23">
        <f t="shared" si="5"/>
        <v>9986</v>
      </c>
      <c r="K76" s="23">
        <f t="shared" si="6"/>
        <v>954</v>
      </c>
      <c r="L76" s="23">
        <f t="shared" si="7"/>
        <v>0</v>
      </c>
    </row>
    <row r="77" spans="1:12">
      <c r="A77" s="83">
        <v>85</v>
      </c>
      <c r="B77" s="82" t="s">
        <v>75</v>
      </c>
      <c r="C77" s="23">
        <v>414546</v>
      </c>
      <c r="D77" s="23">
        <v>484752</v>
      </c>
      <c r="E77" s="23">
        <v>454336</v>
      </c>
      <c r="F77" s="23"/>
      <c r="G77" s="23"/>
      <c r="H77" s="23"/>
      <c r="I77" s="87">
        <f t="shared" si="4"/>
        <v>9.5984522827382249E-2</v>
      </c>
      <c r="J77" s="23">
        <f t="shared" si="5"/>
        <v>39790</v>
      </c>
      <c r="K77" s="23">
        <f t="shared" si="6"/>
        <v>-30416</v>
      </c>
      <c r="L77" s="23">
        <f t="shared" si="7"/>
        <v>0</v>
      </c>
    </row>
    <row r="78" spans="1:12">
      <c r="A78" s="83">
        <v>86</v>
      </c>
      <c r="B78" s="82" t="s">
        <v>76</v>
      </c>
      <c r="C78" s="23">
        <v>214994</v>
      </c>
      <c r="D78" s="23">
        <v>241023</v>
      </c>
      <c r="E78" s="23">
        <v>240974</v>
      </c>
      <c r="F78" s="23"/>
      <c r="G78" s="23"/>
      <c r="H78" s="23"/>
      <c r="I78" s="87">
        <f t="shared" si="4"/>
        <v>0.12084058159762598</v>
      </c>
      <c r="J78" s="23">
        <f t="shared" si="5"/>
        <v>25980</v>
      </c>
      <c r="K78" s="23">
        <f t="shared" si="6"/>
        <v>-49</v>
      </c>
      <c r="L78" s="23">
        <f t="shared" si="7"/>
        <v>0</v>
      </c>
    </row>
    <row r="79" spans="1:12">
      <c r="A79" s="83">
        <v>87</v>
      </c>
      <c r="B79" s="82" t="s">
        <v>77</v>
      </c>
      <c r="C79" s="23">
        <v>29506</v>
      </c>
      <c r="D79" s="23">
        <v>31251</v>
      </c>
      <c r="E79" s="23">
        <v>31754</v>
      </c>
      <c r="F79" s="23"/>
      <c r="G79" s="23"/>
      <c r="H79" s="23"/>
      <c r="I79" s="87">
        <f t="shared" si="4"/>
        <v>7.6187893987663527E-2</v>
      </c>
      <c r="J79" s="23">
        <f t="shared" si="5"/>
        <v>2248</v>
      </c>
      <c r="K79" s="23">
        <f t="shared" si="6"/>
        <v>503</v>
      </c>
      <c r="L79" s="23">
        <f t="shared" si="7"/>
        <v>0</v>
      </c>
    </row>
    <row r="80" spans="1:12">
      <c r="A80" s="83">
        <v>88</v>
      </c>
      <c r="B80" s="82" t="s">
        <v>78</v>
      </c>
      <c r="C80" s="23">
        <v>50386</v>
      </c>
      <c r="D80" s="23">
        <v>54365</v>
      </c>
      <c r="E80" s="23">
        <v>53845</v>
      </c>
      <c r="F80" s="23"/>
      <c r="G80" s="23"/>
      <c r="H80" s="23"/>
      <c r="I80" s="87">
        <f t="shared" si="4"/>
        <v>6.8650021831461114E-2</v>
      </c>
      <c r="J80" s="23">
        <f t="shared" si="5"/>
        <v>3459</v>
      </c>
      <c r="K80" s="23">
        <f t="shared" si="6"/>
        <v>-520</v>
      </c>
      <c r="L80" s="23">
        <f t="shared" si="7"/>
        <v>0</v>
      </c>
    </row>
    <row r="81" spans="1:12">
      <c r="A81" s="83">
        <v>90</v>
      </c>
      <c r="B81" s="82" t="s">
        <v>79</v>
      </c>
      <c r="C81" s="23">
        <v>10283</v>
      </c>
      <c r="D81" s="23">
        <v>10308</v>
      </c>
      <c r="E81" s="23">
        <v>10237</v>
      </c>
      <c r="F81" s="23"/>
      <c r="G81" s="23"/>
      <c r="H81" s="23"/>
      <c r="I81" s="87">
        <f t="shared" si="4"/>
        <v>-4.4734027034911989E-3</v>
      </c>
      <c r="J81" s="23">
        <f t="shared" si="5"/>
        <v>-46</v>
      </c>
      <c r="K81" s="23">
        <f t="shared" si="6"/>
        <v>-71</v>
      </c>
      <c r="L81" s="23">
        <f t="shared" si="7"/>
        <v>0</v>
      </c>
    </row>
    <row r="82" spans="1:12">
      <c r="A82" s="83">
        <v>91</v>
      </c>
      <c r="B82" s="82" t="s">
        <v>80</v>
      </c>
      <c r="C82" s="23">
        <v>4169</v>
      </c>
      <c r="D82" s="23">
        <v>4440</v>
      </c>
      <c r="E82" s="23">
        <v>4589</v>
      </c>
      <c r="F82" s="23"/>
      <c r="G82" s="23"/>
      <c r="H82" s="23"/>
      <c r="I82" s="87">
        <f t="shared" si="4"/>
        <v>0.10074358359318782</v>
      </c>
      <c r="J82" s="23">
        <f t="shared" si="5"/>
        <v>420</v>
      </c>
      <c r="K82" s="23">
        <f t="shared" si="6"/>
        <v>149</v>
      </c>
      <c r="L82" s="23">
        <f t="shared" si="7"/>
        <v>0</v>
      </c>
    </row>
    <row r="83" spans="1:12">
      <c r="A83" s="83">
        <v>92</v>
      </c>
      <c r="B83" s="82" t="s">
        <v>81</v>
      </c>
      <c r="C83" s="23">
        <v>7131</v>
      </c>
      <c r="D83" s="23">
        <v>6401</v>
      </c>
      <c r="E83" s="23">
        <v>6534</v>
      </c>
      <c r="F83" s="23"/>
      <c r="G83" s="23"/>
      <c r="H83" s="23"/>
      <c r="I83" s="87">
        <f t="shared" si="4"/>
        <v>-8.3718973496003365E-2</v>
      </c>
      <c r="J83" s="23">
        <f t="shared" si="5"/>
        <v>-597</v>
      </c>
      <c r="K83" s="23">
        <f t="shared" si="6"/>
        <v>133</v>
      </c>
      <c r="L83" s="23">
        <f t="shared" si="7"/>
        <v>0</v>
      </c>
    </row>
    <row r="84" spans="1:12">
      <c r="A84" s="83">
        <v>93</v>
      </c>
      <c r="B84" s="82" t="s">
        <v>82</v>
      </c>
      <c r="C84" s="23">
        <v>48657</v>
      </c>
      <c r="D84" s="23">
        <v>51066</v>
      </c>
      <c r="E84" s="23">
        <v>52117</v>
      </c>
      <c r="F84" s="23"/>
      <c r="G84" s="23"/>
      <c r="H84" s="23"/>
      <c r="I84" s="87">
        <f t="shared" si="4"/>
        <v>7.1110015002980045E-2</v>
      </c>
      <c r="J84" s="23">
        <f t="shared" si="5"/>
        <v>3460</v>
      </c>
      <c r="K84" s="23">
        <f t="shared" si="6"/>
        <v>1051</v>
      </c>
      <c r="L84" s="23">
        <f t="shared" si="7"/>
        <v>0</v>
      </c>
    </row>
    <row r="85" spans="1:12">
      <c r="A85" s="83">
        <v>94</v>
      </c>
      <c r="B85" s="82" t="s">
        <v>83</v>
      </c>
      <c r="C85" s="23">
        <v>54608</v>
      </c>
      <c r="D85" s="23">
        <v>60689</v>
      </c>
      <c r="E85" s="23">
        <v>61375</v>
      </c>
      <c r="F85" s="23"/>
      <c r="G85" s="23"/>
      <c r="H85" s="23"/>
      <c r="I85" s="87">
        <f t="shared" si="4"/>
        <v>0.12391957222384999</v>
      </c>
      <c r="J85" s="23">
        <f t="shared" si="5"/>
        <v>6767</v>
      </c>
      <c r="K85" s="23">
        <f t="shared" si="6"/>
        <v>686</v>
      </c>
      <c r="L85" s="23">
        <f t="shared" si="7"/>
        <v>0</v>
      </c>
    </row>
    <row r="86" spans="1:12">
      <c r="A86" s="83">
        <v>95</v>
      </c>
      <c r="B86" s="82" t="s">
        <v>84</v>
      </c>
      <c r="C86" s="23">
        <v>54131</v>
      </c>
      <c r="D86" s="23">
        <v>50769</v>
      </c>
      <c r="E86" s="23">
        <v>50705</v>
      </c>
      <c r="F86" s="23"/>
      <c r="G86" s="23"/>
      <c r="H86" s="23"/>
      <c r="I86" s="87">
        <f t="shared" si="4"/>
        <v>-6.3290905396168551E-2</v>
      </c>
      <c r="J86" s="23">
        <f t="shared" si="5"/>
        <v>-3426</v>
      </c>
      <c r="K86" s="23">
        <f t="shared" si="6"/>
        <v>-64</v>
      </c>
      <c r="L86" s="23">
        <f t="shared" si="7"/>
        <v>0</v>
      </c>
    </row>
    <row r="87" spans="1:12">
      <c r="A87" s="83">
        <v>96</v>
      </c>
      <c r="B87" s="82" t="s">
        <v>85</v>
      </c>
      <c r="C87" s="23">
        <v>103246</v>
      </c>
      <c r="D87" s="23">
        <v>107481</v>
      </c>
      <c r="E87" s="23">
        <v>108364</v>
      </c>
      <c r="F87" s="23"/>
      <c r="G87" s="23"/>
      <c r="H87" s="23"/>
      <c r="I87" s="87">
        <f t="shared" si="4"/>
        <v>4.9570927687271178E-2</v>
      </c>
      <c r="J87" s="23">
        <f t="shared" si="5"/>
        <v>5118</v>
      </c>
      <c r="K87" s="23">
        <f t="shared" si="6"/>
        <v>883</v>
      </c>
      <c r="L87" s="23">
        <f t="shared" si="7"/>
        <v>0</v>
      </c>
    </row>
    <row r="88" spans="1:12">
      <c r="A88" s="83">
        <v>97</v>
      </c>
      <c r="B88" s="82" t="s">
        <v>86</v>
      </c>
      <c r="C88" s="23">
        <v>16195</v>
      </c>
      <c r="D88" s="23">
        <v>13246</v>
      </c>
      <c r="E88" s="23">
        <v>13076</v>
      </c>
      <c r="F88" s="23"/>
      <c r="G88" s="23"/>
      <c r="H88" s="23"/>
      <c r="I88" s="87">
        <f t="shared" si="4"/>
        <v>-0.19259030564989194</v>
      </c>
      <c r="J88" s="23">
        <f t="shared" si="5"/>
        <v>-3119</v>
      </c>
      <c r="K88" s="23">
        <f t="shared" si="6"/>
        <v>-170</v>
      </c>
      <c r="L88" s="23">
        <f t="shared" si="7"/>
        <v>0</v>
      </c>
    </row>
    <row r="89" spans="1:12">
      <c r="A89" s="83">
        <v>98</v>
      </c>
      <c r="B89" s="82" t="s">
        <v>87</v>
      </c>
      <c r="C89" s="23">
        <v>842</v>
      </c>
      <c r="D89" s="23">
        <v>743</v>
      </c>
      <c r="E89" s="23">
        <v>727</v>
      </c>
      <c r="F89" s="23"/>
      <c r="G89" s="23"/>
      <c r="H89" s="23"/>
      <c r="I89" s="87">
        <f t="shared" si="4"/>
        <v>-0.13657957244655583</v>
      </c>
      <c r="J89" s="23">
        <f t="shared" si="5"/>
        <v>-115</v>
      </c>
      <c r="K89" s="23">
        <f t="shared" si="6"/>
        <v>-16</v>
      </c>
      <c r="L89" s="23">
        <f t="shared" si="7"/>
        <v>0</v>
      </c>
    </row>
    <row r="90" spans="1:12">
      <c r="A90" s="83">
        <v>99</v>
      </c>
      <c r="B90" s="82" t="s">
        <v>88</v>
      </c>
      <c r="C90" s="23">
        <v>3948</v>
      </c>
      <c r="D90" s="23">
        <v>4135</v>
      </c>
      <c r="E90" s="23">
        <v>4194</v>
      </c>
      <c r="F90" s="23"/>
      <c r="G90" s="23"/>
      <c r="H90" s="23"/>
      <c r="I90" s="87">
        <f t="shared" si="4"/>
        <v>6.231003039513678E-2</v>
      </c>
      <c r="J90" s="23">
        <f t="shared" si="5"/>
        <v>246</v>
      </c>
      <c r="K90" s="23">
        <f t="shared" si="6"/>
        <v>59</v>
      </c>
      <c r="L90" s="23">
        <f t="shared" si="7"/>
        <v>0</v>
      </c>
    </row>
    <row r="91" spans="1:12" s="154" customFormat="1">
      <c r="A91" s="83"/>
      <c r="B91" s="96" t="s">
        <v>285</v>
      </c>
      <c r="C91" s="23">
        <v>43407</v>
      </c>
      <c r="D91" s="23">
        <v>48913</v>
      </c>
      <c r="E91" s="23">
        <v>48481</v>
      </c>
      <c r="F91" s="23"/>
      <c r="G91" s="23"/>
      <c r="H91" s="23"/>
      <c r="I91" s="87">
        <f>(E91-C91)/C91</f>
        <v>0.11689358859170181</v>
      </c>
      <c r="J91" s="23">
        <f>E91-C91</f>
        <v>5074</v>
      </c>
      <c r="K91" s="23">
        <f>E91-D91</f>
        <v>-432</v>
      </c>
      <c r="L91" s="23">
        <f>H91-G91</f>
        <v>0</v>
      </c>
    </row>
    <row r="92" spans="1:12" s="113" customFormat="1" ht="14.45" customHeight="1">
      <c r="A92" s="189" t="s">
        <v>89</v>
      </c>
      <c r="B92" s="189"/>
      <c r="C92" s="117">
        <v>11733022</v>
      </c>
      <c r="D92" s="117">
        <v>11341200</v>
      </c>
      <c r="E92" s="117">
        <v>11304994</v>
      </c>
      <c r="F92" s="117"/>
      <c r="G92" s="117"/>
      <c r="H92" s="117"/>
      <c r="I92" s="110">
        <f t="shared" si="4"/>
        <v>-3.648062707118422E-2</v>
      </c>
      <c r="J92" s="118">
        <f t="shared" si="5"/>
        <v>-428028</v>
      </c>
      <c r="K92" s="118">
        <f t="shared" si="6"/>
        <v>-36206</v>
      </c>
      <c r="L92" s="23">
        <f t="shared" si="7"/>
        <v>0</v>
      </c>
    </row>
    <row r="94" spans="1:12">
      <c r="C94" s="167"/>
      <c r="D94" s="167"/>
      <c r="E94" s="167"/>
      <c r="F94" s="167"/>
      <c r="G94" s="167"/>
      <c r="H94" s="167"/>
    </row>
  </sheetData>
  <mergeCells count="3">
    <mergeCell ref="A92:B92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workbookViewId="0">
      <selection activeCell="B81" sqref="B81:H86"/>
    </sheetView>
  </sheetViews>
  <sheetFormatPr defaultRowHeight="15"/>
  <cols>
    <col min="1" max="1" width="9.140625" style="154"/>
    <col min="2" max="2" width="15.28515625" style="154" customWidth="1"/>
    <col min="3" max="3" width="16" style="154" customWidth="1"/>
    <col min="4" max="4" width="16.28515625" style="154" customWidth="1"/>
    <col min="5" max="5" width="17" style="154" customWidth="1"/>
    <col min="6" max="6" width="15.85546875" style="154" customWidth="1"/>
    <col min="7" max="7" width="16.42578125" style="154" customWidth="1"/>
    <col min="8" max="16384" width="9.140625" style="154"/>
  </cols>
  <sheetData>
    <row r="1" spans="1:14" ht="60">
      <c r="A1" s="172" t="s">
        <v>0</v>
      </c>
      <c r="B1" s="172" t="s">
        <v>293</v>
      </c>
      <c r="C1" s="172" t="s">
        <v>294</v>
      </c>
      <c r="D1" s="172" t="s">
        <v>295</v>
      </c>
      <c r="E1" s="172" t="s">
        <v>296</v>
      </c>
      <c r="F1" s="172" t="s">
        <v>297</v>
      </c>
      <c r="G1" s="172" t="s">
        <v>298</v>
      </c>
    </row>
    <row r="2" spans="1:14">
      <c r="A2" s="178">
        <v>41275</v>
      </c>
      <c r="B2" s="156">
        <v>11698045</v>
      </c>
      <c r="C2" s="179">
        <v>11910429.5220985</v>
      </c>
      <c r="D2" s="156">
        <v>2963719</v>
      </c>
      <c r="E2" s="179">
        <v>2963719</v>
      </c>
      <c r="F2" s="156">
        <v>2667984</v>
      </c>
      <c r="G2" s="179">
        <v>2617513.0778111401</v>
      </c>
      <c r="J2" s="180"/>
      <c r="L2" s="180"/>
      <c r="N2" s="156"/>
    </row>
    <row r="3" spans="1:14">
      <c r="A3" s="178">
        <v>41306</v>
      </c>
      <c r="B3" s="156">
        <v>11620928</v>
      </c>
      <c r="C3" s="179">
        <v>11919927.748717699</v>
      </c>
      <c r="D3" s="156">
        <v>2969232</v>
      </c>
      <c r="E3" s="179">
        <v>2969232</v>
      </c>
      <c r="F3" s="156">
        <v>2670744</v>
      </c>
      <c r="G3" s="179">
        <v>2632123.5304098702</v>
      </c>
      <c r="J3" s="180"/>
      <c r="L3" s="180"/>
      <c r="N3" s="156"/>
    </row>
    <row r="4" spans="1:14">
      <c r="A4" s="178">
        <v>41334</v>
      </c>
      <c r="B4" s="156">
        <v>11896801</v>
      </c>
      <c r="C4" s="179">
        <v>12001408.541226299</v>
      </c>
      <c r="D4" s="156">
        <v>2973096</v>
      </c>
      <c r="E4" s="179">
        <v>2973096</v>
      </c>
      <c r="F4" s="156">
        <v>2651342</v>
      </c>
      <c r="G4" s="179">
        <v>2644911.09561862</v>
      </c>
      <c r="J4" s="180"/>
      <c r="L4" s="180"/>
      <c r="N4" s="156"/>
    </row>
    <row r="5" spans="1:14">
      <c r="A5" s="178">
        <v>41365</v>
      </c>
      <c r="B5" s="156">
        <v>12132681</v>
      </c>
      <c r="C5" s="179">
        <v>12057986.718361201</v>
      </c>
      <c r="D5" s="156">
        <v>2976760</v>
      </c>
      <c r="E5" s="179">
        <v>2976760</v>
      </c>
      <c r="F5" s="156">
        <v>2649513</v>
      </c>
      <c r="G5" s="179">
        <v>2658939.6991306702</v>
      </c>
      <c r="J5" s="180"/>
      <c r="L5" s="180"/>
      <c r="N5" s="156"/>
    </row>
    <row r="6" spans="1:14">
      <c r="A6" s="178">
        <v>41395</v>
      </c>
      <c r="B6" s="156">
        <v>12216079</v>
      </c>
      <c r="C6" s="179">
        <v>12064358.592777001</v>
      </c>
      <c r="D6" s="156">
        <v>2981302</v>
      </c>
      <c r="E6" s="179">
        <v>2981302</v>
      </c>
      <c r="F6" s="156">
        <v>2650756</v>
      </c>
      <c r="G6" s="179">
        <v>2671579.8811512799</v>
      </c>
      <c r="J6" s="180"/>
      <c r="L6" s="180"/>
      <c r="N6" s="156"/>
    </row>
    <row r="7" spans="1:14">
      <c r="A7" s="178">
        <v>41426</v>
      </c>
      <c r="B7" s="156">
        <v>12274403</v>
      </c>
      <c r="C7" s="179">
        <v>12108684.5444203</v>
      </c>
      <c r="D7" s="156">
        <v>2974355</v>
      </c>
      <c r="E7" s="179">
        <v>2974355</v>
      </c>
      <c r="F7" s="156">
        <v>2663305</v>
      </c>
      <c r="G7" s="179">
        <v>2687093.1149204699</v>
      </c>
      <c r="J7" s="180"/>
      <c r="L7" s="180"/>
      <c r="N7" s="156"/>
    </row>
    <row r="8" spans="1:14">
      <c r="A8" s="178">
        <v>41456</v>
      </c>
      <c r="B8" s="156">
        <v>12200031</v>
      </c>
      <c r="C8" s="179">
        <v>12239508.3170064</v>
      </c>
      <c r="D8" s="156">
        <v>2970694</v>
      </c>
      <c r="E8" s="179">
        <v>2970694</v>
      </c>
      <c r="F8" s="156">
        <v>2668898</v>
      </c>
      <c r="G8" s="179">
        <v>2700106.2402246902</v>
      </c>
      <c r="J8" s="180"/>
      <c r="L8" s="180"/>
      <c r="N8" s="156"/>
    </row>
    <row r="9" spans="1:14">
      <c r="A9" s="178">
        <v>41487</v>
      </c>
      <c r="B9" s="156">
        <v>12236880</v>
      </c>
      <c r="C9" s="179">
        <v>12251613.0631219</v>
      </c>
      <c r="D9" s="156">
        <v>2931681</v>
      </c>
      <c r="E9" s="179">
        <v>2931681</v>
      </c>
      <c r="F9" s="156">
        <v>2663081</v>
      </c>
      <c r="G9" s="179">
        <v>2714223.77080853</v>
      </c>
      <c r="J9" s="180"/>
      <c r="L9" s="180"/>
      <c r="N9" s="156"/>
    </row>
    <row r="10" spans="1:14">
      <c r="A10" s="178">
        <v>41518</v>
      </c>
      <c r="B10" s="156">
        <v>12523723</v>
      </c>
      <c r="C10" s="179">
        <v>12317640.514011299</v>
      </c>
      <c r="D10" s="156">
        <v>2883080</v>
      </c>
      <c r="E10" s="179">
        <v>2883080</v>
      </c>
      <c r="F10" s="156">
        <v>2707070</v>
      </c>
      <c r="G10" s="179">
        <v>2730978.9775761301</v>
      </c>
      <c r="J10" s="180"/>
      <c r="L10" s="180"/>
      <c r="N10" s="156"/>
    </row>
    <row r="11" spans="1:14">
      <c r="A11" s="178">
        <v>41548</v>
      </c>
      <c r="B11" s="156">
        <v>12297151</v>
      </c>
      <c r="C11" s="179">
        <v>12266451.8718627</v>
      </c>
      <c r="D11" s="156">
        <v>2856746</v>
      </c>
      <c r="E11" s="179">
        <v>2856746</v>
      </c>
      <c r="F11" s="156">
        <v>2756891</v>
      </c>
      <c r="G11" s="179">
        <v>2748251.8855142002</v>
      </c>
      <c r="J11" s="180"/>
      <c r="L11" s="180"/>
      <c r="N11" s="156"/>
    </row>
    <row r="12" spans="1:14">
      <c r="A12" s="178">
        <v>41579</v>
      </c>
      <c r="B12" s="156">
        <v>12433976</v>
      </c>
      <c r="C12" s="179">
        <v>12384664.0205865</v>
      </c>
      <c r="D12" s="156">
        <v>2800861</v>
      </c>
      <c r="E12" s="179">
        <v>2800861</v>
      </c>
      <c r="F12" s="156">
        <v>2766055</v>
      </c>
      <c r="G12" s="179">
        <v>2760776.1447583502</v>
      </c>
      <c r="J12" s="180"/>
      <c r="L12" s="180"/>
      <c r="N12" s="156"/>
    </row>
    <row r="13" spans="1:14">
      <c r="A13" s="178">
        <v>41609</v>
      </c>
      <c r="B13" s="156">
        <v>12363785</v>
      </c>
      <c r="C13" s="179">
        <v>12423947.300342601</v>
      </c>
      <c r="D13" s="156">
        <v>2760917</v>
      </c>
      <c r="E13" s="179">
        <v>2760917</v>
      </c>
      <c r="F13" s="156">
        <v>2822178</v>
      </c>
      <c r="G13" s="179">
        <v>2776198.6517775501</v>
      </c>
      <c r="J13" s="180"/>
      <c r="L13" s="180"/>
      <c r="N13" s="156"/>
    </row>
    <row r="14" spans="1:14">
      <c r="A14" s="178">
        <v>41640</v>
      </c>
      <c r="B14" s="156">
        <v>12329012</v>
      </c>
      <c r="C14" s="179">
        <v>12557069.036570501</v>
      </c>
      <c r="D14" s="156">
        <v>2720965</v>
      </c>
      <c r="E14" s="179">
        <v>2720965</v>
      </c>
      <c r="F14" s="156">
        <v>2838873</v>
      </c>
      <c r="G14" s="179">
        <v>2790065.65596186</v>
      </c>
      <c r="J14" s="180"/>
      <c r="L14" s="180"/>
      <c r="N14" s="156"/>
    </row>
    <row r="15" spans="1:14">
      <c r="A15" s="178">
        <v>41671</v>
      </c>
      <c r="B15" s="156">
        <v>12355589</v>
      </c>
      <c r="C15" s="179">
        <v>12667494.676882301</v>
      </c>
      <c r="D15" s="156">
        <v>2855300</v>
      </c>
      <c r="E15" s="179">
        <v>2855300</v>
      </c>
      <c r="F15" s="156">
        <v>2836699</v>
      </c>
      <c r="G15" s="179">
        <v>2803489.1515272302</v>
      </c>
      <c r="J15" s="180"/>
      <c r="L15" s="180"/>
      <c r="N15" s="156"/>
    </row>
    <row r="16" spans="1:14">
      <c r="A16" s="178">
        <v>41699</v>
      </c>
      <c r="B16" s="156">
        <v>12566310</v>
      </c>
      <c r="C16" s="179">
        <v>12623281.4857412</v>
      </c>
      <c r="D16" s="156">
        <v>2871284</v>
      </c>
      <c r="E16" s="179">
        <v>2871284</v>
      </c>
      <c r="F16" s="156">
        <v>2849623</v>
      </c>
      <c r="G16" s="179">
        <v>2843997.75849406</v>
      </c>
      <c r="J16" s="180"/>
      <c r="L16" s="180"/>
      <c r="N16" s="156"/>
    </row>
    <row r="17" spans="1:14">
      <c r="A17" s="178">
        <v>41730</v>
      </c>
      <c r="B17" s="156">
        <v>12730077</v>
      </c>
      <c r="C17" s="179">
        <v>12646858.1453044</v>
      </c>
      <c r="D17" s="156">
        <v>2815090</v>
      </c>
      <c r="E17" s="179">
        <v>2815090</v>
      </c>
      <c r="F17" s="156">
        <v>2844868</v>
      </c>
      <c r="G17" s="179">
        <v>2850641.74245376</v>
      </c>
      <c r="J17" s="180"/>
      <c r="L17" s="180"/>
      <c r="N17" s="156"/>
    </row>
    <row r="18" spans="1:14">
      <c r="A18" s="178">
        <v>41760</v>
      </c>
      <c r="B18" s="156">
        <v>12922571</v>
      </c>
      <c r="C18" s="179">
        <v>12757506.9689322</v>
      </c>
      <c r="D18" s="156">
        <v>2815276</v>
      </c>
      <c r="E18" s="179">
        <v>2815276</v>
      </c>
      <c r="F18" s="156">
        <v>2849314</v>
      </c>
      <c r="G18" s="179">
        <v>2862475.4606476598</v>
      </c>
      <c r="J18" s="180"/>
      <c r="L18" s="180"/>
      <c r="N18" s="156"/>
    </row>
    <row r="19" spans="1:14">
      <c r="A19" s="178">
        <v>41791</v>
      </c>
      <c r="B19" s="156">
        <v>13034290</v>
      </c>
      <c r="C19" s="179">
        <v>12852006.7723333</v>
      </c>
      <c r="D19" s="156">
        <v>2816946</v>
      </c>
      <c r="E19" s="179">
        <v>2816946</v>
      </c>
      <c r="F19" s="156">
        <v>2852087</v>
      </c>
      <c r="G19" s="179">
        <v>2870873.3861488602</v>
      </c>
      <c r="J19" s="180"/>
      <c r="L19" s="180"/>
      <c r="N19" s="156"/>
    </row>
    <row r="20" spans="1:14">
      <c r="A20" s="178">
        <v>41821</v>
      </c>
      <c r="B20" s="156">
        <v>12701507</v>
      </c>
      <c r="C20" s="179">
        <v>12816596.8206606</v>
      </c>
      <c r="D20" s="156">
        <v>2875917</v>
      </c>
      <c r="E20" s="179">
        <v>2875917</v>
      </c>
      <c r="F20" s="156">
        <v>2864800</v>
      </c>
      <c r="G20" s="179">
        <v>2884832.7677293802</v>
      </c>
      <c r="J20" s="180"/>
      <c r="L20" s="180"/>
      <c r="N20" s="156"/>
    </row>
    <row r="21" spans="1:14">
      <c r="A21" s="178">
        <v>41852</v>
      </c>
      <c r="B21" s="156">
        <v>12884711</v>
      </c>
      <c r="C21" s="179">
        <v>12899762.9041698</v>
      </c>
      <c r="D21" s="156">
        <v>2909657</v>
      </c>
      <c r="E21" s="179">
        <v>2909657</v>
      </c>
      <c r="F21" s="156">
        <v>2859563</v>
      </c>
      <c r="G21" s="179">
        <v>2896541.5979296099</v>
      </c>
      <c r="J21" s="180"/>
      <c r="L21" s="180"/>
      <c r="N21" s="156"/>
    </row>
    <row r="22" spans="1:14">
      <c r="A22" s="178">
        <v>41883</v>
      </c>
      <c r="B22" s="156">
        <v>13155308</v>
      </c>
      <c r="C22" s="179">
        <v>12956229.672125001</v>
      </c>
      <c r="D22" s="156">
        <v>2907549</v>
      </c>
      <c r="E22" s="179">
        <v>2907549</v>
      </c>
      <c r="F22" s="156">
        <v>2879940</v>
      </c>
      <c r="G22" s="179">
        <v>2907440.6067496301</v>
      </c>
      <c r="J22" s="180"/>
      <c r="L22" s="180"/>
      <c r="N22" s="156"/>
    </row>
    <row r="23" spans="1:14">
      <c r="A23" s="178">
        <v>41913</v>
      </c>
      <c r="B23" s="156">
        <v>13072609</v>
      </c>
      <c r="C23" s="179">
        <v>13004293.929661799</v>
      </c>
      <c r="D23" s="156">
        <v>2924846</v>
      </c>
      <c r="E23" s="179">
        <v>2924846</v>
      </c>
      <c r="F23" s="156">
        <v>2908367</v>
      </c>
      <c r="G23" s="179">
        <v>2919180.8582995399</v>
      </c>
      <c r="J23" s="180"/>
      <c r="L23" s="180"/>
      <c r="N23" s="156"/>
    </row>
    <row r="24" spans="1:14">
      <c r="A24" s="181">
        <v>41944</v>
      </c>
      <c r="B24" s="156">
        <v>13100694</v>
      </c>
      <c r="C24" s="179">
        <v>13027371.6074661</v>
      </c>
      <c r="D24" s="156">
        <v>2868886</v>
      </c>
      <c r="E24" s="179">
        <v>2868886</v>
      </c>
      <c r="F24" s="156">
        <v>2929226</v>
      </c>
      <c r="G24" s="179">
        <v>2935165.3846415598</v>
      </c>
      <c r="J24" s="180"/>
      <c r="L24" s="180"/>
      <c r="N24" s="156"/>
    </row>
    <row r="25" spans="1:14">
      <c r="A25" s="182">
        <v>41974</v>
      </c>
      <c r="B25" s="156">
        <v>13093230</v>
      </c>
      <c r="C25" s="179">
        <v>13084752.8667784</v>
      </c>
      <c r="D25" s="156">
        <v>2827633</v>
      </c>
      <c r="E25" s="179">
        <v>2827633</v>
      </c>
      <c r="F25" s="156">
        <v>2909003</v>
      </c>
      <c r="G25" s="179">
        <v>2873655.3633925901</v>
      </c>
      <c r="J25" s="180"/>
      <c r="L25" s="180"/>
      <c r="N25" s="156"/>
    </row>
    <row r="26" spans="1:14">
      <c r="A26" s="182">
        <v>42005</v>
      </c>
      <c r="B26" s="156">
        <v>12913416</v>
      </c>
      <c r="C26" s="179">
        <v>13184046.688437</v>
      </c>
      <c r="D26" s="156">
        <v>2821819</v>
      </c>
      <c r="E26" s="179">
        <v>2821819</v>
      </c>
      <c r="F26" s="156">
        <v>2926680</v>
      </c>
      <c r="G26" s="179">
        <v>2889112.4559464399</v>
      </c>
      <c r="J26" s="180"/>
      <c r="L26" s="180"/>
      <c r="N26" s="156"/>
    </row>
    <row r="27" spans="1:14">
      <c r="A27" s="182">
        <v>42036</v>
      </c>
      <c r="B27" s="156">
        <v>12851205</v>
      </c>
      <c r="C27" s="179">
        <v>13200541.2330497</v>
      </c>
      <c r="D27" s="156">
        <v>2914541</v>
      </c>
      <c r="E27" s="179">
        <v>2914541</v>
      </c>
      <c r="F27" s="156">
        <v>2929385</v>
      </c>
      <c r="G27" s="179">
        <v>2899561.19785249</v>
      </c>
      <c r="J27" s="180"/>
      <c r="L27" s="180"/>
      <c r="N27" s="156"/>
    </row>
    <row r="28" spans="1:14">
      <c r="A28" s="182">
        <v>42064</v>
      </c>
      <c r="B28" s="156">
        <v>13148326</v>
      </c>
      <c r="C28" s="179">
        <v>13267230.8173496</v>
      </c>
      <c r="D28" s="156">
        <v>2898016</v>
      </c>
      <c r="E28" s="179">
        <v>2898016</v>
      </c>
      <c r="F28" s="156">
        <v>2926533</v>
      </c>
      <c r="G28" s="179">
        <v>2912525.6486758501</v>
      </c>
      <c r="J28" s="180"/>
      <c r="L28" s="180"/>
      <c r="N28" s="156"/>
    </row>
    <row r="29" spans="1:14">
      <c r="A29" s="182">
        <v>42095</v>
      </c>
      <c r="B29" s="156">
        <v>13451823</v>
      </c>
      <c r="C29" s="179">
        <v>13360233.5681042</v>
      </c>
      <c r="D29" s="156">
        <v>2789168</v>
      </c>
      <c r="E29" s="179">
        <v>2789168</v>
      </c>
      <c r="F29" s="156">
        <v>2928695</v>
      </c>
      <c r="G29" s="179">
        <v>2926006.2319231401</v>
      </c>
      <c r="J29" s="180"/>
      <c r="L29" s="180"/>
      <c r="N29" s="156"/>
    </row>
    <row r="30" spans="1:14">
      <c r="A30" s="182">
        <v>42125</v>
      </c>
      <c r="B30" s="156">
        <v>13585611</v>
      </c>
      <c r="C30" s="179">
        <v>13398554.9073484</v>
      </c>
      <c r="D30" s="156">
        <v>2874835</v>
      </c>
      <c r="E30" s="179">
        <v>2874835</v>
      </c>
      <c r="F30" s="156">
        <v>2928677</v>
      </c>
      <c r="G30" s="179">
        <v>2936870.0676650498</v>
      </c>
      <c r="J30" s="180"/>
      <c r="L30" s="180"/>
      <c r="N30" s="156"/>
    </row>
    <row r="31" spans="1:14">
      <c r="A31" s="182">
        <v>42156</v>
      </c>
      <c r="B31" s="156">
        <v>13596512</v>
      </c>
      <c r="C31" s="179">
        <v>13423025.8732155</v>
      </c>
      <c r="D31" s="156">
        <v>2829934</v>
      </c>
      <c r="E31" s="179">
        <v>2829934</v>
      </c>
      <c r="F31" s="156">
        <v>2936848</v>
      </c>
      <c r="G31" s="179">
        <v>2948076.9555781698</v>
      </c>
      <c r="J31" s="180"/>
      <c r="L31" s="180"/>
      <c r="N31" s="156"/>
    </row>
    <row r="32" spans="1:14">
      <c r="A32" s="182">
        <v>42186</v>
      </c>
      <c r="B32" s="156">
        <v>13318215</v>
      </c>
      <c r="C32" s="179">
        <v>13454108.604015199</v>
      </c>
      <c r="D32" s="156">
        <v>2838611</v>
      </c>
      <c r="E32" s="179">
        <v>2838611</v>
      </c>
      <c r="F32" s="156">
        <v>2948014</v>
      </c>
      <c r="G32" s="179">
        <v>2961323.6637295401</v>
      </c>
      <c r="J32" s="180"/>
      <c r="L32" s="180"/>
      <c r="N32" s="156"/>
    </row>
    <row r="33" spans="1:14">
      <c r="A33" s="182">
        <v>42217</v>
      </c>
      <c r="B33" s="156">
        <v>13566414</v>
      </c>
      <c r="C33" s="179">
        <v>13530932.418151001</v>
      </c>
      <c r="D33" s="156">
        <v>2629792</v>
      </c>
      <c r="E33" s="179">
        <v>2629792</v>
      </c>
      <c r="F33" s="156">
        <v>2949836</v>
      </c>
      <c r="G33" s="179">
        <v>2976644.7119799801</v>
      </c>
      <c r="J33" s="180"/>
      <c r="L33" s="180"/>
      <c r="N33" s="156"/>
    </row>
    <row r="34" spans="1:14">
      <c r="A34" s="182">
        <v>42248</v>
      </c>
      <c r="B34" s="156">
        <v>13489364</v>
      </c>
      <c r="C34" s="179">
        <v>13291029.515435999</v>
      </c>
      <c r="D34" s="156">
        <v>2841359</v>
      </c>
      <c r="E34" s="179">
        <v>2841359</v>
      </c>
      <c r="F34" s="156">
        <v>2967562</v>
      </c>
      <c r="G34" s="179">
        <v>2988368.6950886999</v>
      </c>
      <c r="J34" s="180"/>
      <c r="L34" s="180"/>
      <c r="N34" s="156"/>
    </row>
    <row r="35" spans="1:14">
      <c r="A35" s="182">
        <v>42278</v>
      </c>
      <c r="B35" s="156">
        <v>13741124</v>
      </c>
      <c r="C35" s="179">
        <v>13627442.1519062</v>
      </c>
      <c r="D35" s="156">
        <v>2834268</v>
      </c>
      <c r="E35" s="179">
        <v>2834268</v>
      </c>
      <c r="F35" s="156">
        <v>3071020</v>
      </c>
      <c r="G35" s="179">
        <v>3086865.7756705401</v>
      </c>
      <c r="J35" s="180"/>
      <c r="L35" s="180"/>
      <c r="N35" s="156"/>
    </row>
    <row r="36" spans="1:14">
      <c r="A36" s="182">
        <v>42309</v>
      </c>
      <c r="B36" s="156">
        <v>13755572</v>
      </c>
      <c r="C36" s="179">
        <v>13650536.6171855</v>
      </c>
      <c r="D36" s="156">
        <v>2830809</v>
      </c>
      <c r="E36" s="179">
        <v>2830809</v>
      </c>
      <c r="F36" s="156">
        <v>2996123</v>
      </c>
      <c r="G36" s="179">
        <v>3009413.3767075799</v>
      </c>
      <c r="J36" s="180"/>
      <c r="L36" s="180"/>
      <c r="N36" s="156"/>
    </row>
    <row r="37" spans="1:14">
      <c r="A37" s="182">
        <v>42339</v>
      </c>
      <c r="B37" s="156">
        <v>13713717</v>
      </c>
      <c r="C37" s="179">
        <v>13736013.1372771</v>
      </c>
      <c r="D37" s="156">
        <v>2833035</v>
      </c>
      <c r="E37" s="179">
        <v>2833035</v>
      </c>
      <c r="F37" s="156">
        <v>3031979</v>
      </c>
      <c r="G37" s="179">
        <v>3021282.9210404898</v>
      </c>
      <c r="J37" s="180"/>
      <c r="L37" s="180"/>
      <c r="N37" s="156"/>
    </row>
    <row r="38" spans="1:14">
      <c r="A38" s="182">
        <v>42370</v>
      </c>
      <c r="B38" s="156">
        <v>13352629</v>
      </c>
      <c r="C38" s="179">
        <v>13649862.237289101</v>
      </c>
      <c r="D38" s="156">
        <v>2803728</v>
      </c>
      <c r="E38" s="179">
        <v>2803728</v>
      </c>
      <c r="F38" s="156">
        <v>3034105</v>
      </c>
      <c r="G38" s="179">
        <v>3027172.6757701002</v>
      </c>
      <c r="J38" s="180"/>
      <c r="L38" s="180"/>
      <c r="N38" s="156"/>
    </row>
    <row r="39" spans="1:14">
      <c r="A39" s="182">
        <v>42401</v>
      </c>
      <c r="B39" s="156">
        <v>13258741</v>
      </c>
      <c r="C39" s="179">
        <v>13606931.119303601</v>
      </c>
      <c r="D39" s="156">
        <v>2708174</v>
      </c>
      <c r="E39" s="179">
        <v>2708174</v>
      </c>
      <c r="F39" s="156">
        <v>3059263</v>
      </c>
      <c r="G39" s="179">
        <v>3041239.5434185602</v>
      </c>
      <c r="J39" s="180"/>
      <c r="L39" s="180"/>
      <c r="N39" s="156"/>
    </row>
    <row r="40" spans="1:14">
      <c r="A40" s="182">
        <v>42430</v>
      </c>
      <c r="B40" s="156">
        <v>13503330</v>
      </c>
      <c r="C40" s="179">
        <v>13617889.6821773</v>
      </c>
      <c r="D40" s="156">
        <v>2683978</v>
      </c>
      <c r="E40" s="179">
        <v>2683978</v>
      </c>
      <c r="F40" s="156">
        <v>3068719</v>
      </c>
      <c r="G40" s="179">
        <v>3047980.96981818</v>
      </c>
      <c r="J40" s="180"/>
      <c r="L40" s="180"/>
      <c r="N40" s="156"/>
    </row>
    <row r="41" spans="1:14">
      <c r="A41" s="182">
        <v>42461</v>
      </c>
      <c r="B41" s="156">
        <v>13665900</v>
      </c>
      <c r="C41" s="179">
        <v>13574181.901517799</v>
      </c>
      <c r="D41" s="156">
        <v>2671866</v>
      </c>
      <c r="E41" s="179">
        <v>2671866</v>
      </c>
      <c r="F41" s="156">
        <v>3062031</v>
      </c>
      <c r="G41" s="179">
        <v>3051640.9610730899</v>
      </c>
      <c r="J41" s="180"/>
      <c r="L41" s="180"/>
      <c r="N41" s="156"/>
    </row>
    <row r="42" spans="1:14">
      <c r="A42" s="182">
        <v>42491</v>
      </c>
      <c r="B42" s="156">
        <v>13696518</v>
      </c>
      <c r="C42" s="179">
        <v>13501162.0421426</v>
      </c>
      <c r="D42" s="156">
        <v>2683126</v>
      </c>
      <c r="E42" s="179">
        <v>2683126</v>
      </c>
      <c r="F42" s="156">
        <v>3063975</v>
      </c>
      <c r="G42" s="179">
        <v>3055103.7044019899</v>
      </c>
      <c r="J42" s="180"/>
      <c r="L42" s="180"/>
      <c r="N42" s="156"/>
    </row>
    <row r="43" spans="1:14">
      <c r="A43" s="182">
        <v>42522</v>
      </c>
      <c r="B43" s="156">
        <v>13686743</v>
      </c>
      <c r="C43" s="179">
        <v>13509622.3011129</v>
      </c>
      <c r="D43" s="156">
        <v>2679867</v>
      </c>
      <c r="E43" s="179">
        <v>2679867</v>
      </c>
      <c r="F43" s="156">
        <v>3083240</v>
      </c>
      <c r="G43" s="179">
        <v>3061000.91972666</v>
      </c>
      <c r="J43" s="180"/>
      <c r="L43" s="180"/>
      <c r="N43" s="156"/>
    </row>
    <row r="44" spans="1:14">
      <c r="A44" s="182">
        <v>42552</v>
      </c>
      <c r="B44" s="156">
        <v>13362031</v>
      </c>
      <c r="C44" s="179">
        <v>13494413.7960272</v>
      </c>
      <c r="D44" s="156">
        <v>2684141</v>
      </c>
      <c r="E44" s="179">
        <v>2684141</v>
      </c>
      <c r="F44" s="156">
        <v>3071724</v>
      </c>
      <c r="G44" s="179">
        <v>3058402.3944981899</v>
      </c>
      <c r="J44" s="180"/>
      <c r="L44" s="180"/>
      <c r="N44" s="156"/>
    </row>
    <row r="45" spans="1:14">
      <c r="A45" s="182">
        <v>42583</v>
      </c>
      <c r="B45" s="156">
        <v>13471407</v>
      </c>
      <c r="C45" s="179">
        <v>13444783.0145372</v>
      </c>
      <c r="D45" s="156">
        <v>2690074</v>
      </c>
      <c r="E45" s="179">
        <v>2690074</v>
      </c>
      <c r="F45" s="156">
        <v>3042243</v>
      </c>
      <c r="G45" s="179">
        <v>3054106.5247092699</v>
      </c>
      <c r="J45" s="180"/>
      <c r="L45" s="180"/>
      <c r="N45" s="156"/>
    </row>
    <row r="46" spans="1:14">
      <c r="A46" s="182">
        <v>42614</v>
      </c>
      <c r="B46" s="156">
        <v>13470684</v>
      </c>
      <c r="C46" s="179">
        <v>13354955.598848101</v>
      </c>
      <c r="D46" s="156">
        <v>2692666</v>
      </c>
      <c r="E46" s="179">
        <v>2692666</v>
      </c>
      <c r="F46" s="156">
        <v>2992784</v>
      </c>
      <c r="G46" s="179">
        <v>3001355.33092055</v>
      </c>
      <c r="J46" s="180"/>
      <c r="L46" s="180"/>
      <c r="N46" s="156"/>
    </row>
    <row r="47" spans="1:14">
      <c r="A47" s="182">
        <v>42644</v>
      </c>
      <c r="B47" s="156">
        <v>13660465</v>
      </c>
      <c r="C47" s="179">
        <v>13455276.1166746</v>
      </c>
      <c r="D47" s="156">
        <v>2695038</v>
      </c>
      <c r="E47" s="179">
        <v>2695038</v>
      </c>
      <c r="F47" s="156">
        <v>2994165</v>
      </c>
      <c r="G47" s="179">
        <v>2997041.3312822198</v>
      </c>
      <c r="J47" s="180"/>
      <c r="L47" s="180"/>
      <c r="N47" s="156"/>
    </row>
    <row r="48" spans="1:14">
      <c r="A48" s="182">
        <v>42675</v>
      </c>
      <c r="B48" s="156">
        <v>13583875</v>
      </c>
      <c r="C48" s="179">
        <v>13478821.959233999</v>
      </c>
      <c r="D48" s="156">
        <v>2706609</v>
      </c>
      <c r="E48" s="179">
        <v>2706609</v>
      </c>
      <c r="F48" s="156">
        <v>2985474</v>
      </c>
      <c r="G48" s="179">
        <v>2992868.7609212101</v>
      </c>
      <c r="J48" s="180"/>
      <c r="L48" s="180"/>
      <c r="N48" s="156"/>
    </row>
    <row r="49" spans="1:14">
      <c r="A49" s="182">
        <v>42705</v>
      </c>
      <c r="B49" s="156">
        <v>13415843</v>
      </c>
      <c r="C49" s="179">
        <v>13467074.506674901</v>
      </c>
      <c r="D49" s="156">
        <v>2701537</v>
      </c>
      <c r="E49" s="179">
        <v>2701537</v>
      </c>
      <c r="F49" s="156">
        <v>2981646</v>
      </c>
      <c r="G49" s="179">
        <v>2984826.57787384</v>
      </c>
      <c r="J49" s="180"/>
      <c r="L49" s="180"/>
      <c r="N49" s="156"/>
    </row>
    <row r="50" spans="1:14">
      <c r="A50" s="182">
        <v>42736</v>
      </c>
      <c r="B50" s="53">
        <v>13115945</v>
      </c>
      <c r="C50" s="179">
        <v>13459401.5003828</v>
      </c>
      <c r="D50" s="156">
        <v>2520079</v>
      </c>
      <c r="E50" s="179">
        <v>2520079</v>
      </c>
      <c r="F50" s="156">
        <v>2970210</v>
      </c>
      <c r="G50" s="179">
        <v>2981360.7888312601</v>
      </c>
      <c r="J50" s="180"/>
      <c r="L50" s="180"/>
      <c r="N50" s="156"/>
    </row>
    <row r="51" spans="1:14">
      <c r="A51" s="182">
        <v>42767</v>
      </c>
      <c r="B51" s="53">
        <v>13126079</v>
      </c>
      <c r="C51" s="179">
        <v>13525364.590484601</v>
      </c>
      <c r="D51" s="156">
        <v>2698940</v>
      </c>
      <c r="E51" s="179">
        <v>2698940</v>
      </c>
      <c r="F51" s="156">
        <v>2965218</v>
      </c>
      <c r="G51" s="179">
        <v>2974139.02694041</v>
      </c>
      <c r="J51" s="180"/>
      <c r="L51" s="180"/>
      <c r="N51" s="156"/>
    </row>
    <row r="52" spans="1:14">
      <c r="A52" s="182">
        <v>42795</v>
      </c>
      <c r="B52" s="53">
        <v>13558783</v>
      </c>
      <c r="C52" s="179">
        <v>13688372.511222299</v>
      </c>
      <c r="D52" s="156">
        <v>2734104</v>
      </c>
      <c r="E52" s="179">
        <v>2734104</v>
      </c>
      <c r="F52" s="156">
        <v>2970810</v>
      </c>
      <c r="G52" s="179">
        <v>2972679.6222597901</v>
      </c>
      <c r="J52" s="180"/>
      <c r="L52" s="180"/>
      <c r="N52" s="156"/>
    </row>
    <row r="53" spans="1:14">
      <c r="A53" s="182">
        <v>42826</v>
      </c>
      <c r="B53" s="53">
        <v>13849359</v>
      </c>
      <c r="C53" s="179">
        <v>13756353.1291821</v>
      </c>
      <c r="D53" s="156">
        <v>2760089</v>
      </c>
      <c r="E53" s="179">
        <v>2760089</v>
      </c>
      <c r="F53" s="156">
        <v>2969930</v>
      </c>
      <c r="G53" s="179">
        <v>2971079.3335953001</v>
      </c>
      <c r="J53" s="180"/>
      <c r="L53" s="180"/>
      <c r="N53" s="156"/>
    </row>
    <row r="54" spans="1:14">
      <c r="A54" s="182">
        <v>42856</v>
      </c>
      <c r="B54" s="53">
        <v>14105505</v>
      </c>
      <c r="C54" s="179">
        <v>13830265.438947501</v>
      </c>
      <c r="D54" s="156">
        <v>2771634</v>
      </c>
      <c r="E54" s="179">
        <v>2771634</v>
      </c>
      <c r="F54" s="156">
        <v>2970555</v>
      </c>
      <c r="G54" s="179">
        <v>2970631.2862463598</v>
      </c>
      <c r="J54" s="180"/>
      <c r="L54" s="180"/>
      <c r="N54" s="156"/>
    </row>
    <row r="55" spans="1:14">
      <c r="A55" s="182">
        <v>42887</v>
      </c>
      <c r="B55" s="53">
        <v>14009873</v>
      </c>
      <c r="C55" s="179">
        <v>13899677.2794128</v>
      </c>
      <c r="D55" s="156">
        <v>2789173</v>
      </c>
      <c r="E55" s="179">
        <v>2789173</v>
      </c>
      <c r="F55" s="156">
        <v>2976758</v>
      </c>
      <c r="G55" s="179">
        <v>2968738.4375518998</v>
      </c>
      <c r="J55" s="180"/>
      <c r="L55" s="180"/>
      <c r="N55" s="156"/>
    </row>
    <row r="56" spans="1:14">
      <c r="A56" s="182">
        <v>42917</v>
      </c>
      <c r="B56" s="53">
        <v>14195607</v>
      </c>
      <c r="C56" s="179">
        <v>14265138.7867545</v>
      </c>
      <c r="D56" s="156">
        <v>2751389</v>
      </c>
      <c r="E56" s="179">
        <v>2751389</v>
      </c>
      <c r="F56" s="156">
        <v>2975092</v>
      </c>
      <c r="G56" s="179">
        <v>2971633.2360984199</v>
      </c>
      <c r="J56" s="180"/>
      <c r="L56" s="180"/>
      <c r="N56" s="156"/>
    </row>
    <row r="57" spans="1:14">
      <c r="A57" s="182">
        <v>42948</v>
      </c>
      <c r="B57" s="53">
        <v>14265038</v>
      </c>
      <c r="C57" s="156">
        <v>14278883.8228867</v>
      </c>
      <c r="D57" s="156">
        <v>2753919</v>
      </c>
      <c r="E57" s="156">
        <v>2753919</v>
      </c>
      <c r="F57" s="156">
        <v>2960311</v>
      </c>
      <c r="G57" s="156">
        <v>2973306.7675845101</v>
      </c>
      <c r="J57" s="180"/>
      <c r="L57" s="180"/>
      <c r="N57" s="156"/>
    </row>
    <row r="58" spans="1:14">
      <c r="A58" s="182">
        <v>42979</v>
      </c>
      <c r="B58" s="53">
        <v>14547574</v>
      </c>
      <c r="C58" s="156">
        <v>14316517.4971653</v>
      </c>
      <c r="D58" s="156">
        <v>2772117</v>
      </c>
      <c r="E58" s="156">
        <v>2772117</v>
      </c>
      <c r="F58" s="156">
        <v>2964754</v>
      </c>
      <c r="G58" s="156">
        <v>2975626.3102972498</v>
      </c>
      <c r="J58" s="180"/>
      <c r="L58" s="180"/>
      <c r="N58" s="156"/>
    </row>
    <row r="59" spans="1:14">
      <c r="A59" s="182">
        <v>43009</v>
      </c>
      <c r="B59" s="53">
        <v>14644895</v>
      </c>
      <c r="C59" s="156">
        <v>14442040.376977099</v>
      </c>
      <c r="D59" s="156">
        <v>2768836</v>
      </c>
      <c r="E59" s="156">
        <v>2768836</v>
      </c>
      <c r="F59" s="156">
        <v>2976497</v>
      </c>
      <c r="G59" s="156">
        <v>2977534.8217642</v>
      </c>
      <c r="J59" s="180"/>
      <c r="L59" s="180"/>
      <c r="N59" s="156"/>
    </row>
    <row r="60" spans="1:14">
      <c r="A60" s="182">
        <v>43040</v>
      </c>
      <c r="B60" s="53">
        <v>14555878</v>
      </c>
      <c r="C60" s="156">
        <v>14422067.8808947</v>
      </c>
      <c r="D60" s="176">
        <v>2767790</v>
      </c>
      <c r="E60" s="156">
        <v>2767790</v>
      </c>
      <c r="F60" s="176">
        <v>2979048</v>
      </c>
      <c r="G60" s="156">
        <v>2981833.10247987</v>
      </c>
    </row>
    <row r="61" spans="1:14">
      <c r="A61" s="182">
        <v>43070</v>
      </c>
      <c r="B61" s="53">
        <v>14477817</v>
      </c>
      <c r="C61" s="156">
        <v>14527694.49745</v>
      </c>
      <c r="D61" s="156">
        <v>2777484</v>
      </c>
      <c r="E61" s="156">
        <v>2777484</v>
      </c>
      <c r="F61" s="176">
        <v>2986088</v>
      </c>
      <c r="G61" s="156">
        <v>2984673.4057927202</v>
      </c>
    </row>
    <row r="62" spans="1:14">
      <c r="A62" s="182">
        <v>43101</v>
      </c>
      <c r="B62" s="53">
        <v>14218231</v>
      </c>
      <c r="C62" s="156">
        <v>14536412.30119</v>
      </c>
      <c r="D62" s="176">
        <v>2762901</v>
      </c>
      <c r="E62" s="156">
        <v>2762901</v>
      </c>
      <c r="F62" s="176">
        <v>2989631</v>
      </c>
      <c r="G62" s="156">
        <v>2990144.1542356601</v>
      </c>
      <c r="H62" s="177"/>
    </row>
    <row r="63" spans="1:14">
      <c r="A63" s="182">
        <v>43132</v>
      </c>
      <c r="B63" s="176">
        <v>14127524</v>
      </c>
      <c r="C63" s="156">
        <v>14549292.482219599</v>
      </c>
      <c r="D63" s="156">
        <v>2835795</v>
      </c>
      <c r="E63" s="156">
        <v>2835795</v>
      </c>
      <c r="F63" s="176">
        <v>2996690</v>
      </c>
      <c r="G63" s="156">
        <v>2993789.8267892301</v>
      </c>
    </row>
    <row r="64" spans="1:14">
      <c r="A64" s="182">
        <v>43160</v>
      </c>
      <c r="B64" s="156">
        <v>14325806</v>
      </c>
      <c r="C64" s="156">
        <v>14494810.550548401</v>
      </c>
      <c r="D64" s="156">
        <v>2804909</v>
      </c>
      <c r="E64" s="156">
        <v>2804909</v>
      </c>
      <c r="F64" s="176">
        <v>3006828</v>
      </c>
      <c r="G64" s="156">
        <v>2998911.1143503198</v>
      </c>
      <c r="I64" s="156"/>
    </row>
    <row r="65" spans="1:9">
      <c r="A65" s="182">
        <v>43191</v>
      </c>
      <c r="B65" s="156">
        <v>14527332</v>
      </c>
      <c r="C65" s="156">
        <v>14457510.2343753</v>
      </c>
      <c r="D65" s="156">
        <v>2812961</v>
      </c>
      <c r="E65" s="156">
        <v>2812961</v>
      </c>
      <c r="F65" s="176">
        <v>3011373</v>
      </c>
      <c r="G65" s="156">
        <v>3001834.7827560599</v>
      </c>
      <c r="I65" s="156"/>
    </row>
    <row r="66" spans="1:9">
      <c r="A66" s="182">
        <v>43221</v>
      </c>
      <c r="B66" s="156">
        <v>14729306</v>
      </c>
      <c r="C66" s="156">
        <v>14517156.2491304</v>
      </c>
      <c r="D66" s="156">
        <v>2803693</v>
      </c>
      <c r="E66" s="156">
        <v>2803693</v>
      </c>
      <c r="F66" s="176">
        <v>3014740</v>
      </c>
      <c r="G66" s="156">
        <v>3005312.2264581299</v>
      </c>
      <c r="I66" s="156"/>
    </row>
    <row r="67" spans="1:9">
      <c r="A67" s="182">
        <v>43252</v>
      </c>
      <c r="B67" s="156">
        <v>14570283</v>
      </c>
      <c r="C67" s="156">
        <v>14420732.543828299</v>
      </c>
      <c r="D67" s="156">
        <v>2702964</v>
      </c>
      <c r="E67" s="156">
        <v>2702964</v>
      </c>
      <c r="F67" s="176">
        <v>3019444</v>
      </c>
      <c r="G67" s="156">
        <v>3008968.4662290299</v>
      </c>
      <c r="I67" s="156"/>
    </row>
    <row r="68" spans="1:9">
      <c r="A68" s="182">
        <v>43282</v>
      </c>
      <c r="B68" s="156">
        <v>14664384</v>
      </c>
      <c r="C68" s="156">
        <v>14805957.145990601</v>
      </c>
      <c r="D68" s="156">
        <v>2848614</v>
      </c>
      <c r="E68" s="156">
        <v>2848614</v>
      </c>
      <c r="F68" s="156">
        <v>3010588</v>
      </c>
      <c r="G68" s="156">
        <v>3011219.2206441299</v>
      </c>
      <c r="I68" s="156"/>
    </row>
    <row r="69" spans="1:9">
      <c r="A69" s="182">
        <v>43313</v>
      </c>
      <c r="B69" s="156">
        <v>14482653</v>
      </c>
      <c r="C69" s="156">
        <v>14475801.262016401</v>
      </c>
      <c r="D69" s="156">
        <v>2844133</v>
      </c>
      <c r="E69" s="156">
        <v>2844133</v>
      </c>
      <c r="F69" s="156">
        <v>2998531</v>
      </c>
      <c r="G69" s="156">
        <v>3015383.2419355698</v>
      </c>
    </row>
    <row r="70" spans="1:9">
      <c r="A70" s="182">
        <v>43344</v>
      </c>
      <c r="B70" s="156">
        <v>14809349</v>
      </c>
      <c r="C70" s="156">
        <v>14514040.483487699</v>
      </c>
      <c r="D70" s="156">
        <v>2810852</v>
      </c>
      <c r="E70" s="156">
        <v>2810852</v>
      </c>
      <c r="F70" s="156">
        <v>3001713</v>
      </c>
      <c r="G70" s="156">
        <v>3017972.88829542</v>
      </c>
    </row>
    <row r="71" spans="1:9">
      <c r="A71" s="182">
        <v>43374</v>
      </c>
      <c r="B71" s="156">
        <v>14695062</v>
      </c>
      <c r="C71" s="156">
        <v>14402304.825525999</v>
      </c>
      <c r="D71" s="156">
        <v>2904436</v>
      </c>
      <c r="E71" s="156">
        <v>2904436</v>
      </c>
      <c r="F71" s="176">
        <v>3020919</v>
      </c>
      <c r="G71" s="156">
        <v>3022624.7528263698</v>
      </c>
    </row>
    <row r="72" spans="1:9">
      <c r="A72" s="182">
        <v>43405</v>
      </c>
      <c r="B72" s="156">
        <v>14448590</v>
      </c>
      <c r="C72" s="156">
        <v>14371045.517545801</v>
      </c>
      <c r="D72" s="156">
        <v>2879630</v>
      </c>
      <c r="E72" s="156">
        <v>2879630</v>
      </c>
      <c r="F72" s="176">
        <v>3021127</v>
      </c>
      <c r="G72" s="156">
        <v>3025045.3867109101</v>
      </c>
    </row>
    <row r="73" spans="1:9">
      <c r="A73" s="182">
        <v>43435</v>
      </c>
      <c r="B73" s="156">
        <v>14229170</v>
      </c>
      <c r="C73" s="156">
        <v>14238090.7909672</v>
      </c>
      <c r="D73" s="156">
        <v>2833299</v>
      </c>
      <c r="E73" s="156">
        <v>2833299</v>
      </c>
      <c r="F73" s="176">
        <v>3031311</v>
      </c>
      <c r="G73" s="156">
        <v>3029209.4958496699</v>
      </c>
    </row>
    <row r="74" spans="1:9">
      <c r="A74" s="182">
        <v>43466</v>
      </c>
      <c r="B74" s="156">
        <v>13826757</v>
      </c>
      <c r="C74" s="156">
        <v>14218224.638172099</v>
      </c>
      <c r="D74" s="156">
        <v>2791418</v>
      </c>
      <c r="E74" s="156">
        <v>2791418</v>
      </c>
      <c r="F74" s="156">
        <v>3030725</v>
      </c>
      <c r="G74" s="156">
        <v>3031436.34465985</v>
      </c>
    </row>
    <row r="75" spans="1:9">
      <c r="A75" s="182">
        <v>43497</v>
      </c>
      <c r="B75" s="156">
        <v>13807689</v>
      </c>
      <c r="C75" s="177">
        <v>14225047.9296917</v>
      </c>
      <c r="D75" s="156">
        <v>2801378</v>
      </c>
      <c r="E75" s="177">
        <v>2801378</v>
      </c>
      <c r="F75" s="156">
        <v>3038819</v>
      </c>
      <c r="G75" s="156">
        <v>3035437.37660847</v>
      </c>
    </row>
    <row r="76" spans="1:9">
      <c r="A76" s="182">
        <v>43525</v>
      </c>
      <c r="B76" s="156">
        <v>13994899</v>
      </c>
      <c r="C76" s="156">
        <v>14171158.353046101</v>
      </c>
      <c r="D76" s="156">
        <v>2793511</v>
      </c>
      <c r="E76" s="156">
        <v>2793511</v>
      </c>
      <c r="F76" s="156">
        <v>3039681</v>
      </c>
      <c r="G76" s="156">
        <v>3037038.91942957</v>
      </c>
    </row>
    <row r="77" spans="1:9">
      <c r="A77" s="182">
        <v>43556</v>
      </c>
      <c r="B77" s="156">
        <v>14226393</v>
      </c>
      <c r="C77" s="156">
        <v>14179121.8590791</v>
      </c>
      <c r="D77" s="156">
        <v>2761695</v>
      </c>
      <c r="E77" s="156">
        <v>2761695</v>
      </c>
      <c r="F77" s="156">
        <v>3050182</v>
      </c>
      <c r="G77" s="156">
        <v>3041344.49767914</v>
      </c>
    </row>
    <row r="78" spans="1:9">
      <c r="A78" s="182">
        <v>43586</v>
      </c>
      <c r="B78" s="156">
        <v>14324472</v>
      </c>
      <c r="C78" s="156">
        <v>14133532.868370499</v>
      </c>
      <c r="D78" s="156">
        <v>2838167</v>
      </c>
      <c r="E78" s="156">
        <v>2838167</v>
      </c>
      <c r="F78" s="156">
        <v>3055833</v>
      </c>
      <c r="G78" s="156">
        <v>3044540.5618955502</v>
      </c>
    </row>
    <row r="79" spans="1:9">
      <c r="A79" s="182">
        <v>43617</v>
      </c>
      <c r="B79" s="156">
        <v>14287607</v>
      </c>
      <c r="C79" s="156">
        <v>14144989.328361901</v>
      </c>
      <c r="D79" s="156">
        <v>2874942</v>
      </c>
      <c r="E79" s="156">
        <v>2874942</v>
      </c>
      <c r="F79" s="156">
        <v>3058258</v>
      </c>
      <c r="G79" s="156">
        <v>3047537.20968035</v>
      </c>
    </row>
    <row r="80" spans="1:9">
      <c r="B80" s="156"/>
      <c r="C80" s="156"/>
      <c r="D80" s="156"/>
      <c r="E80" s="156"/>
      <c r="F80" s="156"/>
      <c r="G80" s="156"/>
    </row>
    <row r="81" spans="2:7">
      <c r="B81" s="156"/>
      <c r="C81" s="156"/>
      <c r="D81" s="156"/>
      <c r="E81" s="156"/>
      <c r="F81" s="156"/>
      <c r="G81" s="156"/>
    </row>
    <row r="82" spans="2:7">
      <c r="C82" s="156"/>
      <c r="D82" s="100"/>
      <c r="E82" s="156"/>
      <c r="G82" s="156"/>
    </row>
    <row r="83" spans="2:7">
      <c r="C83" s="156"/>
      <c r="D83" s="17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100"/>
  <sheetViews>
    <sheetView topLeftCell="K1" zoomScale="80" zoomScaleNormal="80" workbookViewId="0">
      <pane ySplit="2" topLeftCell="A3" activePane="bottomLeft" state="frozen"/>
      <selection activeCell="X1" sqref="X1"/>
      <selection pane="bottomLeft" activeCell="W15" sqref="W15"/>
    </sheetView>
  </sheetViews>
  <sheetFormatPr defaultColWidth="9.140625" defaultRowHeight="15"/>
  <cols>
    <col min="1" max="1" width="17.28515625" style="5" customWidth="1"/>
    <col min="2" max="2" width="34.42578125" style="5" bestFit="1" customWidth="1"/>
    <col min="3" max="8" width="13.42578125" style="5" customWidth="1"/>
    <col min="9" max="9" width="21.85546875" style="5" customWidth="1"/>
    <col min="10" max="10" width="30" style="5" customWidth="1"/>
    <col min="11" max="11" width="26.7109375" style="5" customWidth="1"/>
    <col min="12" max="12" width="22" style="5" customWidth="1"/>
    <col min="13" max="13" width="27.140625" style="5" customWidth="1"/>
    <col min="14" max="14" width="25" style="5" customWidth="1"/>
    <col min="15" max="16384" width="9.140625" style="5"/>
  </cols>
  <sheetData>
    <row r="1" spans="1:14" ht="15.75" thickBot="1">
      <c r="B1" s="157"/>
      <c r="C1" s="184" t="s">
        <v>281</v>
      </c>
      <c r="D1" s="184"/>
      <c r="E1" s="185"/>
      <c r="F1" s="186" t="s">
        <v>280</v>
      </c>
      <c r="G1" s="184"/>
      <c r="H1" s="185"/>
    </row>
    <row r="2" spans="1:14" ht="63" customHeight="1">
      <c r="A2" s="91" t="s">
        <v>1</v>
      </c>
      <c r="B2" s="91" t="s">
        <v>90</v>
      </c>
      <c r="C2" s="90">
        <v>43252</v>
      </c>
      <c r="D2" s="90">
        <v>43586</v>
      </c>
      <c r="E2" s="90">
        <v>43617</v>
      </c>
      <c r="F2" s="90">
        <v>43252</v>
      </c>
      <c r="G2" s="90">
        <v>43586</v>
      </c>
      <c r="H2" s="90">
        <v>43617</v>
      </c>
      <c r="I2" s="89" t="s">
        <v>306</v>
      </c>
      <c r="J2" s="89" t="s">
        <v>307</v>
      </c>
      <c r="K2" s="89" t="s">
        <v>308</v>
      </c>
      <c r="L2" s="89" t="s">
        <v>309</v>
      </c>
      <c r="M2" s="93" t="s">
        <v>310</v>
      </c>
      <c r="N2" s="158" t="s">
        <v>304</v>
      </c>
    </row>
    <row r="3" spans="1:14">
      <c r="A3" s="35">
        <v>1</v>
      </c>
      <c r="B3" s="96" t="s">
        <v>2</v>
      </c>
      <c r="C3" s="94">
        <v>108402</v>
      </c>
      <c r="D3" s="94">
        <v>106353</v>
      </c>
      <c r="E3" s="94">
        <v>110570</v>
      </c>
      <c r="F3" s="94"/>
      <c r="G3" s="94"/>
      <c r="H3" s="94"/>
      <c r="I3" s="97">
        <f t="shared" ref="I3:I34" si="0">E3/$E$92</f>
        <v>7.7388746764941114E-3</v>
      </c>
      <c r="J3" s="97">
        <f t="shared" ref="J3:J34" si="1">(E3-C3)/C3</f>
        <v>1.9999631003118024E-2</v>
      </c>
      <c r="K3" s="94">
        <f t="shared" ref="K3:K34" si="2">E3-C3</f>
        <v>2168</v>
      </c>
      <c r="L3" s="98">
        <f>K3/$K$92</f>
        <v>-7.6695580806294128E-3</v>
      </c>
      <c r="M3" s="95">
        <f>E3-D3</f>
        <v>4217</v>
      </c>
      <c r="N3" s="95">
        <f t="shared" ref="N3:N34" si="3">H3-G3</f>
        <v>0</v>
      </c>
    </row>
    <row r="4" spans="1:14">
      <c r="A4" s="35">
        <v>2</v>
      </c>
      <c r="B4" s="96" t="s">
        <v>3</v>
      </c>
      <c r="C4" s="94">
        <v>44382</v>
      </c>
      <c r="D4" s="94">
        <v>39756</v>
      </c>
      <c r="E4" s="94">
        <v>39819</v>
      </c>
      <c r="F4" s="94"/>
      <c r="G4" s="94"/>
      <c r="H4" s="94"/>
      <c r="I4" s="97">
        <f t="shared" si="0"/>
        <v>2.7869607555694948E-3</v>
      </c>
      <c r="J4" s="97">
        <f t="shared" si="1"/>
        <v>-0.10281195079086115</v>
      </c>
      <c r="K4" s="94">
        <f t="shared" si="2"/>
        <v>-4563</v>
      </c>
      <c r="L4" s="98">
        <f t="shared" ref="L4:L67" si="4">K4/$K$92</f>
        <v>1.6142155683538752E-2</v>
      </c>
      <c r="M4" s="95">
        <f t="shared" ref="M4:M67" si="5">E4-D4</f>
        <v>63</v>
      </c>
      <c r="N4" s="95">
        <f t="shared" si="3"/>
        <v>0</v>
      </c>
    </row>
    <row r="5" spans="1:14">
      <c r="A5" s="35">
        <v>3</v>
      </c>
      <c r="B5" s="96" t="s">
        <v>4</v>
      </c>
      <c r="C5" s="94">
        <v>8153</v>
      </c>
      <c r="D5" s="94">
        <v>8090</v>
      </c>
      <c r="E5" s="94">
        <v>8181</v>
      </c>
      <c r="F5" s="94"/>
      <c r="G5" s="94"/>
      <c r="H5" s="94"/>
      <c r="I5" s="97">
        <f t="shared" si="0"/>
        <v>5.7259413700278851E-4</v>
      </c>
      <c r="J5" s="97">
        <f t="shared" si="1"/>
        <v>3.4343186557095548E-3</v>
      </c>
      <c r="K5" s="94">
        <f t="shared" si="2"/>
        <v>28</v>
      </c>
      <c r="L5" s="98">
        <f t="shared" si="4"/>
        <v>-9.9053333144660311E-5</v>
      </c>
      <c r="M5" s="95">
        <f t="shared" si="5"/>
        <v>91</v>
      </c>
      <c r="N5" s="95">
        <f t="shared" si="3"/>
        <v>0</v>
      </c>
    </row>
    <row r="6" spans="1:14">
      <c r="A6" s="35">
        <v>5</v>
      </c>
      <c r="B6" s="96" t="s">
        <v>5</v>
      </c>
      <c r="C6" s="94">
        <v>35317</v>
      </c>
      <c r="D6" s="94">
        <v>35527</v>
      </c>
      <c r="E6" s="94">
        <v>35875</v>
      </c>
      <c r="F6" s="94"/>
      <c r="G6" s="94"/>
      <c r="H6" s="94"/>
      <c r="I6" s="97">
        <f t="shared" si="0"/>
        <v>2.5109173285631386E-3</v>
      </c>
      <c r="J6" s="97">
        <f t="shared" si="1"/>
        <v>1.5799756491208201E-2</v>
      </c>
      <c r="K6" s="94">
        <f t="shared" si="2"/>
        <v>558</v>
      </c>
      <c r="L6" s="98">
        <f t="shared" si="4"/>
        <v>-1.9739914248114447E-3</v>
      </c>
      <c r="M6" s="95">
        <f t="shared" si="5"/>
        <v>348</v>
      </c>
      <c r="N6" s="95">
        <f t="shared" si="3"/>
        <v>0</v>
      </c>
    </row>
    <row r="7" spans="1:14">
      <c r="A7" s="35">
        <v>6</v>
      </c>
      <c r="B7" s="96" t="s">
        <v>6</v>
      </c>
      <c r="C7" s="94">
        <v>2206</v>
      </c>
      <c r="D7" s="94">
        <v>2228</v>
      </c>
      <c r="E7" s="94">
        <v>2208</v>
      </c>
      <c r="F7" s="94"/>
      <c r="G7" s="94"/>
      <c r="H7" s="94"/>
      <c r="I7" s="97">
        <f t="shared" si="0"/>
        <v>1.5453952505832503E-4</v>
      </c>
      <c r="J7" s="97">
        <f t="shared" si="1"/>
        <v>9.0661831368993653E-4</v>
      </c>
      <c r="K7" s="94">
        <f t="shared" si="2"/>
        <v>2</v>
      </c>
      <c r="L7" s="98">
        <f t="shared" si="4"/>
        <v>-7.0752380817614513E-6</v>
      </c>
      <c r="M7" s="95">
        <f t="shared" si="5"/>
        <v>-20</v>
      </c>
      <c r="N7" s="95">
        <f t="shared" si="3"/>
        <v>0</v>
      </c>
    </row>
    <row r="8" spans="1:14">
      <c r="A8" s="35">
        <v>7</v>
      </c>
      <c r="B8" s="96" t="s">
        <v>7</v>
      </c>
      <c r="C8" s="94">
        <v>28878</v>
      </c>
      <c r="D8" s="94">
        <v>29471</v>
      </c>
      <c r="E8" s="94">
        <v>29645</v>
      </c>
      <c r="F8" s="94"/>
      <c r="G8" s="94"/>
      <c r="H8" s="94"/>
      <c r="I8" s="97">
        <f t="shared" si="0"/>
        <v>2.0748750997980278E-3</v>
      </c>
      <c r="J8" s="97">
        <f t="shared" si="1"/>
        <v>2.6560011081099798E-2</v>
      </c>
      <c r="K8" s="94">
        <f t="shared" si="2"/>
        <v>767</v>
      </c>
      <c r="L8" s="98">
        <f t="shared" si="4"/>
        <v>-2.7133538043555166E-3</v>
      </c>
      <c r="M8" s="95">
        <f t="shared" si="5"/>
        <v>174</v>
      </c>
      <c r="N8" s="95">
        <f t="shared" si="3"/>
        <v>0</v>
      </c>
    </row>
    <row r="9" spans="1:14">
      <c r="A9" s="35">
        <v>8</v>
      </c>
      <c r="B9" s="96" t="s">
        <v>303</v>
      </c>
      <c r="C9" s="94">
        <v>69587</v>
      </c>
      <c r="D9" s="94">
        <v>61873</v>
      </c>
      <c r="E9" s="94">
        <v>62199</v>
      </c>
      <c r="F9" s="94"/>
      <c r="G9" s="94"/>
      <c r="H9" s="94"/>
      <c r="I9" s="97">
        <f t="shared" si="0"/>
        <v>4.3533532242313218E-3</v>
      </c>
      <c r="J9" s="97">
        <f t="shared" si="1"/>
        <v>-0.10616925575179272</v>
      </c>
      <c r="K9" s="94">
        <f t="shared" si="2"/>
        <v>-7388</v>
      </c>
      <c r="L9" s="98">
        <f t="shared" si="4"/>
        <v>2.6135929474026803E-2</v>
      </c>
      <c r="M9" s="95">
        <f t="shared" si="5"/>
        <v>326</v>
      </c>
      <c r="N9" s="95">
        <f t="shared" si="3"/>
        <v>0</v>
      </c>
    </row>
    <row r="10" spans="1:14">
      <c r="A10" s="35">
        <v>9</v>
      </c>
      <c r="B10" s="96" t="s">
        <v>8</v>
      </c>
      <c r="C10" s="94">
        <v>10578</v>
      </c>
      <c r="D10" s="94">
        <v>9511</v>
      </c>
      <c r="E10" s="94">
        <v>9585</v>
      </c>
      <c r="F10" s="94"/>
      <c r="G10" s="94"/>
      <c r="H10" s="94"/>
      <c r="I10" s="97">
        <f t="shared" si="0"/>
        <v>6.7086111761052779E-4</v>
      </c>
      <c r="J10" s="97">
        <f t="shared" si="1"/>
        <v>-9.3874078275666475E-2</v>
      </c>
      <c r="K10" s="94">
        <f t="shared" si="2"/>
        <v>-993</v>
      </c>
      <c r="L10" s="98">
        <f t="shared" si="4"/>
        <v>3.5128557075945607E-3</v>
      </c>
      <c r="M10" s="95">
        <f t="shared" si="5"/>
        <v>74</v>
      </c>
      <c r="N10" s="95">
        <f t="shared" si="3"/>
        <v>0</v>
      </c>
    </row>
    <row r="11" spans="1:14" s="17" customFormat="1">
      <c r="A11" s="35">
        <v>10</v>
      </c>
      <c r="B11" s="96" t="s">
        <v>9</v>
      </c>
      <c r="C11" s="94">
        <v>450315</v>
      </c>
      <c r="D11" s="94">
        <v>447749</v>
      </c>
      <c r="E11" s="94">
        <v>452999</v>
      </c>
      <c r="F11" s="94"/>
      <c r="G11" s="94"/>
      <c r="H11" s="94"/>
      <c r="I11" s="97">
        <f t="shared" si="0"/>
        <v>3.1705729307923994E-2</v>
      </c>
      <c r="J11" s="97">
        <f t="shared" si="1"/>
        <v>5.9602722538667375E-3</v>
      </c>
      <c r="K11" s="94">
        <f t="shared" si="2"/>
        <v>2684</v>
      </c>
      <c r="L11" s="98">
        <f t="shared" si="4"/>
        <v>-9.494969505723868E-3</v>
      </c>
      <c r="M11" s="95">
        <f t="shared" si="5"/>
        <v>5250</v>
      </c>
      <c r="N11" s="95">
        <f t="shared" si="3"/>
        <v>0</v>
      </c>
    </row>
    <row r="12" spans="1:14">
      <c r="A12" s="99">
        <v>11</v>
      </c>
      <c r="B12" s="96" t="s">
        <v>10</v>
      </c>
      <c r="C12" s="94">
        <v>16783</v>
      </c>
      <c r="D12" s="94">
        <v>16404</v>
      </c>
      <c r="E12" s="94">
        <v>16591</v>
      </c>
      <c r="F12" s="94"/>
      <c r="G12" s="94"/>
      <c r="H12" s="94"/>
      <c r="I12" s="97">
        <f t="shared" si="0"/>
        <v>1.1612161504722239E-3</v>
      </c>
      <c r="J12" s="97">
        <f t="shared" si="1"/>
        <v>-1.1440147768575343E-2</v>
      </c>
      <c r="K12" s="94">
        <f t="shared" si="2"/>
        <v>-192</v>
      </c>
      <c r="L12" s="98">
        <f t="shared" si="4"/>
        <v>6.7922285584909932E-4</v>
      </c>
      <c r="M12" s="95">
        <f t="shared" si="5"/>
        <v>187</v>
      </c>
      <c r="N12" s="95">
        <f t="shared" si="3"/>
        <v>0</v>
      </c>
    </row>
    <row r="13" spans="1:14" ht="16.5" customHeight="1">
      <c r="A13" s="99">
        <v>12</v>
      </c>
      <c r="B13" s="96" t="s">
        <v>11</v>
      </c>
      <c r="C13" s="94">
        <v>5250</v>
      </c>
      <c r="D13" s="94">
        <v>5549</v>
      </c>
      <c r="E13" s="94">
        <v>5442</v>
      </c>
      <c r="F13" s="94"/>
      <c r="G13" s="94"/>
      <c r="H13" s="94"/>
      <c r="I13" s="97">
        <f t="shared" si="0"/>
        <v>3.8088953594538262E-4</v>
      </c>
      <c r="J13" s="97">
        <f t="shared" si="1"/>
        <v>3.6571428571428574E-2</v>
      </c>
      <c r="K13" s="94">
        <f t="shared" si="2"/>
        <v>192</v>
      </c>
      <c r="L13" s="98">
        <f t="shared" si="4"/>
        <v>-6.7922285584909932E-4</v>
      </c>
      <c r="M13" s="95">
        <f t="shared" si="5"/>
        <v>-107</v>
      </c>
      <c r="N13" s="95">
        <f t="shared" si="3"/>
        <v>0</v>
      </c>
    </row>
    <row r="14" spans="1:14">
      <c r="A14" s="99">
        <v>13</v>
      </c>
      <c r="B14" s="96" t="s">
        <v>12</v>
      </c>
      <c r="C14" s="94">
        <v>418768</v>
      </c>
      <c r="D14" s="94">
        <v>413487</v>
      </c>
      <c r="E14" s="94">
        <v>413790</v>
      </c>
      <c r="F14" s="94"/>
      <c r="G14" s="94"/>
      <c r="H14" s="94"/>
      <c r="I14" s="97">
        <f t="shared" si="0"/>
        <v>2.8961462895780939E-2</v>
      </c>
      <c r="J14" s="97">
        <f t="shared" si="1"/>
        <v>-1.188725021969205E-2</v>
      </c>
      <c r="K14" s="94">
        <f t="shared" si="2"/>
        <v>-4978</v>
      </c>
      <c r="L14" s="98">
        <f t="shared" si="4"/>
        <v>1.7610267585504252E-2</v>
      </c>
      <c r="M14" s="95">
        <f t="shared" si="5"/>
        <v>303</v>
      </c>
      <c r="N14" s="95">
        <f t="shared" si="3"/>
        <v>0</v>
      </c>
    </row>
    <row r="15" spans="1:14" s="17" customFormat="1">
      <c r="A15" s="99">
        <v>14</v>
      </c>
      <c r="B15" s="96" t="s">
        <v>13</v>
      </c>
      <c r="C15" s="94">
        <v>501834</v>
      </c>
      <c r="D15" s="94">
        <v>539632</v>
      </c>
      <c r="E15" s="94">
        <v>540752</v>
      </c>
      <c r="F15" s="94"/>
      <c r="G15" s="94"/>
      <c r="H15" s="94"/>
      <c r="I15" s="97">
        <f t="shared" si="0"/>
        <v>3.7847625568088482E-2</v>
      </c>
      <c r="J15" s="97">
        <f t="shared" si="1"/>
        <v>7.7551540947803463E-2</v>
      </c>
      <c r="K15" s="94">
        <f t="shared" si="2"/>
        <v>38918</v>
      </c>
      <c r="L15" s="98">
        <f t="shared" si="4"/>
        <v>-0.13767705783299608</v>
      </c>
      <c r="M15" s="95">
        <f t="shared" si="5"/>
        <v>1120</v>
      </c>
      <c r="N15" s="95">
        <f t="shared" si="3"/>
        <v>0</v>
      </c>
    </row>
    <row r="16" spans="1:14">
      <c r="A16" s="99">
        <v>15</v>
      </c>
      <c r="B16" s="96" t="s">
        <v>14</v>
      </c>
      <c r="C16" s="94">
        <v>62132</v>
      </c>
      <c r="D16" s="94">
        <v>59841</v>
      </c>
      <c r="E16" s="94">
        <v>59814</v>
      </c>
      <c r="F16" s="94"/>
      <c r="G16" s="94"/>
      <c r="H16" s="94"/>
      <c r="I16" s="97">
        <f t="shared" si="0"/>
        <v>4.1864253405066365E-3</v>
      </c>
      <c r="J16" s="97">
        <f t="shared" si="1"/>
        <v>-3.7307667546513872E-2</v>
      </c>
      <c r="K16" s="94">
        <f t="shared" si="2"/>
        <v>-2318</v>
      </c>
      <c r="L16" s="98">
        <f t="shared" si="4"/>
        <v>8.200200936761522E-3</v>
      </c>
      <c r="M16" s="95">
        <f t="shared" si="5"/>
        <v>-27</v>
      </c>
      <c r="N16" s="95">
        <f t="shared" si="3"/>
        <v>0</v>
      </c>
    </row>
    <row r="17" spans="1:14">
      <c r="A17" s="99">
        <v>16</v>
      </c>
      <c r="B17" s="96" t="s">
        <v>15</v>
      </c>
      <c r="C17" s="94">
        <v>63724</v>
      </c>
      <c r="D17" s="94">
        <v>58912</v>
      </c>
      <c r="E17" s="94">
        <v>58713</v>
      </c>
      <c r="F17" s="94"/>
      <c r="G17" s="94"/>
      <c r="H17" s="94"/>
      <c r="I17" s="97">
        <f t="shared" si="0"/>
        <v>4.1093655501582595E-3</v>
      </c>
      <c r="J17" s="97">
        <f t="shared" si="1"/>
        <v>-7.863599271859896E-2</v>
      </c>
      <c r="K17" s="94">
        <f t="shared" si="2"/>
        <v>-5011</v>
      </c>
      <c r="L17" s="98">
        <f t="shared" si="4"/>
        <v>1.7727009013853316E-2</v>
      </c>
      <c r="M17" s="95">
        <f t="shared" si="5"/>
        <v>-199</v>
      </c>
      <c r="N17" s="95">
        <f t="shared" si="3"/>
        <v>0</v>
      </c>
    </row>
    <row r="18" spans="1:14">
      <c r="A18" s="99">
        <v>17</v>
      </c>
      <c r="B18" s="96" t="s">
        <v>16</v>
      </c>
      <c r="C18" s="94">
        <v>55971</v>
      </c>
      <c r="D18" s="94">
        <v>56761</v>
      </c>
      <c r="E18" s="94">
        <v>57054</v>
      </c>
      <c r="F18" s="94"/>
      <c r="G18" s="94"/>
      <c r="H18" s="94"/>
      <c r="I18" s="97">
        <f t="shared" si="0"/>
        <v>3.9932509341837298E-3</v>
      </c>
      <c r="J18" s="97">
        <f t="shared" si="1"/>
        <v>1.9349305890550464E-2</v>
      </c>
      <c r="K18" s="94">
        <f t="shared" si="2"/>
        <v>1083</v>
      </c>
      <c r="L18" s="98">
        <f t="shared" si="4"/>
        <v>-3.8312414212738257E-3</v>
      </c>
      <c r="M18" s="95">
        <f t="shared" si="5"/>
        <v>293</v>
      </c>
      <c r="N18" s="95">
        <f t="shared" si="3"/>
        <v>0</v>
      </c>
    </row>
    <row r="19" spans="1:14">
      <c r="A19" s="99">
        <v>18</v>
      </c>
      <c r="B19" s="96" t="s">
        <v>17</v>
      </c>
      <c r="C19" s="94">
        <v>51643</v>
      </c>
      <c r="D19" s="94">
        <v>47837</v>
      </c>
      <c r="E19" s="94">
        <v>47672</v>
      </c>
      <c r="F19" s="94"/>
      <c r="G19" s="94"/>
      <c r="H19" s="94"/>
      <c r="I19" s="97">
        <f t="shared" si="0"/>
        <v>3.3365979341397059E-3</v>
      </c>
      <c r="J19" s="97">
        <f t="shared" si="1"/>
        <v>-7.6893286602250061E-2</v>
      </c>
      <c r="K19" s="94">
        <f t="shared" si="2"/>
        <v>-3971</v>
      </c>
      <c r="L19" s="98">
        <f t="shared" si="4"/>
        <v>1.4047885211337362E-2</v>
      </c>
      <c r="M19" s="95">
        <f t="shared" si="5"/>
        <v>-165</v>
      </c>
      <c r="N19" s="95">
        <f t="shared" si="3"/>
        <v>0</v>
      </c>
    </row>
    <row r="20" spans="1:14">
      <c r="A20" s="99">
        <v>19</v>
      </c>
      <c r="B20" s="96" t="s">
        <v>18</v>
      </c>
      <c r="C20" s="94">
        <v>8774</v>
      </c>
      <c r="D20" s="94">
        <v>8806</v>
      </c>
      <c r="E20" s="94">
        <v>8842</v>
      </c>
      <c r="F20" s="94"/>
      <c r="G20" s="94"/>
      <c r="H20" s="94"/>
      <c r="I20" s="97">
        <f t="shared" si="0"/>
        <v>6.1885800750258603E-4</v>
      </c>
      <c r="J20" s="97">
        <f t="shared" si="1"/>
        <v>7.7501709596535214E-3</v>
      </c>
      <c r="K20" s="94">
        <f t="shared" si="2"/>
        <v>68</v>
      </c>
      <c r="L20" s="98">
        <f t="shared" si="4"/>
        <v>-2.4055809477988935E-4</v>
      </c>
      <c r="M20" s="95">
        <f t="shared" si="5"/>
        <v>36</v>
      </c>
      <c r="N20" s="95">
        <f t="shared" si="3"/>
        <v>0</v>
      </c>
    </row>
    <row r="21" spans="1:14">
      <c r="A21" s="99">
        <v>20</v>
      </c>
      <c r="B21" s="96" t="s">
        <v>19</v>
      </c>
      <c r="C21" s="94">
        <v>81647</v>
      </c>
      <c r="D21" s="94">
        <v>83696</v>
      </c>
      <c r="E21" s="94">
        <v>84214</v>
      </c>
      <c r="F21" s="94"/>
      <c r="G21" s="94"/>
      <c r="H21" s="94"/>
      <c r="I21" s="97">
        <f t="shared" si="0"/>
        <v>5.8941990775642139E-3</v>
      </c>
      <c r="J21" s="97">
        <f t="shared" si="1"/>
        <v>3.1440224380565117E-2</v>
      </c>
      <c r="K21" s="94">
        <f t="shared" si="2"/>
        <v>2567</v>
      </c>
      <c r="L21" s="98">
        <f t="shared" si="4"/>
        <v>-9.0810680779408234E-3</v>
      </c>
      <c r="M21" s="95">
        <f t="shared" si="5"/>
        <v>518</v>
      </c>
      <c r="N21" s="95">
        <f t="shared" si="3"/>
        <v>0</v>
      </c>
    </row>
    <row r="22" spans="1:14">
      <c r="A22" s="99">
        <v>21</v>
      </c>
      <c r="B22" s="96" t="s">
        <v>20</v>
      </c>
      <c r="C22" s="94">
        <v>24652</v>
      </c>
      <c r="D22" s="94">
        <v>25801</v>
      </c>
      <c r="E22" s="94">
        <v>25749</v>
      </c>
      <c r="F22" s="94"/>
      <c r="G22" s="94"/>
      <c r="H22" s="94"/>
      <c r="I22" s="97">
        <f t="shared" si="0"/>
        <v>1.8021912276842442E-3</v>
      </c>
      <c r="J22" s="97">
        <f t="shared" si="1"/>
        <v>4.4499432094759046E-2</v>
      </c>
      <c r="K22" s="94">
        <f t="shared" si="2"/>
        <v>1097</v>
      </c>
      <c r="L22" s="98">
        <f t="shared" si="4"/>
        <v>-3.8807680878461558E-3</v>
      </c>
      <c r="M22" s="95">
        <f t="shared" si="5"/>
        <v>-52</v>
      </c>
      <c r="N22" s="95">
        <f t="shared" si="3"/>
        <v>0</v>
      </c>
    </row>
    <row r="23" spans="1:14">
      <c r="A23" s="99">
        <v>22</v>
      </c>
      <c r="B23" s="96" t="s">
        <v>21</v>
      </c>
      <c r="C23" s="94">
        <v>211859</v>
      </c>
      <c r="D23" s="94">
        <v>205883</v>
      </c>
      <c r="E23" s="94">
        <v>205971</v>
      </c>
      <c r="F23" s="94"/>
      <c r="G23" s="94"/>
      <c r="H23" s="94"/>
      <c r="I23" s="97">
        <f t="shared" si="0"/>
        <v>1.4416060016208453E-2</v>
      </c>
      <c r="J23" s="97">
        <f t="shared" si="1"/>
        <v>-2.7792069253607353E-2</v>
      </c>
      <c r="K23" s="94">
        <f t="shared" si="2"/>
        <v>-5888</v>
      </c>
      <c r="L23" s="98">
        <f t="shared" si="4"/>
        <v>2.0829500912705714E-2</v>
      </c>
      <c r="M23" s="95">
        <f t="shared" si="5"/>
        <v>88</v>
      </c>
      <c r="N23" s="95">
        <f t="shared" si="3"/>
        <v>0</v>
      </c>
    </row>
    <row r="24" spans="1:14">
      <c r="A24" s="99">
        <v>23</v>
      </c>
      <c r="B24" s="96" t="s">
        <v>22</v>
      </c>
      <c r="C24" s="94">
        <v>231876</v>
      </c>
      <c r="D24" s="94">
        <v>206000</v>
      </c>
      <c r="E24" s="94">
        <v>204413</v>
      </c>
      <c r="F24" s="94"/>
      <c r="G24" s="94"/>
      <c r="H24" s="94"/>
      <c r="I24" s="97">
        <f t="shared" si="0"/>
        <v>1.4307014463653711E-2</v>
      </c>
      <c r="J24" s="97">
        <f t="shared" si="1"/>
        <v>-0.11843830323103728</v>
      </c>
      <c r="K24" s="94">
        <f t="shared" si="2"/>
        <v>-27463</v>
      </c>
      <c r="L24" s="98">
        <f t="shared" si="4"/>
        <v>9.7153631719707367E-2</v>
      </c>
      <c r="M24" s="95">
        <f t="shared" si="5"/>
        <v>-1587</v>
      </c>
      <c r="N24" s="95">
        <f t="shared" si="3"/>
        <v>0</v>
      </c>
    </row>
    <row r="25" spans="1:14">
      <c r="A25" s="99">
        <v>24</v>
      </c>
      <c r="B25" s="96" t="s">
        <v>23</v>
      </c>
      <c r="C25" s="94">
        <v>164379</v>
      </c>
      <c r="D25" s="94">
        <v>160180</v>
      </c>
      <c r="E25" s="94">
        <v>159697</v>
      </c>
      <c r="F25" s="94"/>
      <c r="G25" s="94"/>
      <c r="H25" s="94"/>
      <c r="I25" s="97">
        <f t="shared" si="0"/>
        <v>1.1177309118314915E-2</v>
      </c>
      <c r="J25" s="97">
        <f t="shared" si="1"/>
        <v>-2.8482957068725324E-2</v>
      </c>
      <c r="K25" s="94">
        <f t="shared" si="2"/>
        <v>-4682</v>
      </c>
      <c r="L25" s="98">
        <f t="shared" si="4"/>
        <v>1.6563132349403556E-2</v>
      </c>
      <c r="M25" s="95">
        <f t="shared" si="5"/>
        <v>-483</v>
      </c>
      <c r="N25" s="95">
        <f t="shared" si="3"/>
        <v>0</v>
      </c>
    </row>
    <row r="26" spans="1:14">
      <c r="A26" s="99">
        <v>25</v>
      </c>
      <c r="B26" s="96" t="s">
        <v>24</v>
      </c>
      <c r="C26" s="94">
        <v>376851</v>
      </c>
      <c r="D26" s="94">
        <v>356234</v>
      </c>
      <c r="E26" s="94">
        <v>356809</v>
      </c>
      <c r="F26" s="94"/>
      <c r="G26" s="94"/>
      <c r="H26" s="94"/>
      <c r="I26" s="97">
        <f t="shared" si="0"/>
        <v>2.4973321284662994E-2</v>
      </c>
      <c r="J26" s="97">
        <f t="shared" si="1"/>
        <v>-5.3182822919403162E-2</v>
      </c>
      <c r="K26" s="94">
        <f t="shared" si="2"/>
        <v>-20042</v>
      </c>
      <c r="L26" s="98">
        <f t="shared" si="4"/>
        <v>7.0900960817331507E-2</v>
      </c>
      <c r="M26" s="95">
        <f t="shared" si="5"/>
        <v>575</v>
      </c>
      <c r="N26" s="95">
        <f t="shared" si="3"/>
        <v>0</v>
      </c>
    </row>
    <row r="27" spans="1:14">
      <c r="A27" s="99">
        <v>26</v>
      </c>
      <c r="B27" s="96" t="s">
        <v>25</v>
      </c>
      <c r="C27" s="94">
        <v>35286</v>
      </c>
      <c r="D27" s="94">
        <v>35144</v>
      </c>
      <c r="E27" s="94">
        <v>35229</v>
      </c>
      <c r="F27" s="94"/>
      <c r="G27" s="94"/>
      <c r="H27" s="94"/>
      <c r="I27" s="97">
        <f t="shared" si="0"/>
        <v>2.4657033189672702E-3</v>
      </c>
      <c r="J27" s="97">
        <f t="shared" si="1"/>
        <v>-1.6153715354531542E-3</v>
      </c>
      <c r="K27" s="94">
        <f t="shared" si="2"/>
        <v>-57</v>
      </c>
      <c r="L27" s="98">
        <f t="shared" si="4"/>
        <v>2.0164428533020137E-4</v>
      </c>
      <c r="M27" s="95">
        <f t="shared" si="5"/>
        <v>85</v>
      </c>
      <c r="N27" s="95">
        <f t="shared" si="3"/>
        <v>0</v>
      </c>
    </row>
    <row r="28" spans="1:14">
      <c r="A28" s="99">
        <v>27</v>
      </c>
      <c r="B28" s="96" t="s">
        <v>26</v>
      </c>
      <c r="C28" s="94">
        <v>150045</v>
      </c>
      <c r="D28" s="94">
        <v>144817</v>
      </c>
      <c r="E28" s="94">
        <v>146184</v>
      </c>
      <c r="F28" s="94"/>
      <c r="G28" s="94"/>
      <c r="H28" s="94"/>
      <c r="I28" s="97">
        <f t="shared" si="0"/>
        <v>1.0231524425328889E-2</v>
      </c>
      <c r="J28" s="97">
        <f t="shared" si="1"/>
        <v>-2.5732280315905229E-2</v>
      </c>
      <c r="K28" s="94">
        <f t="shared" si="2"/>
        <v>-3861</v>
      </c>
      <c r="L28" s="98">
        <f t="shared" si="4"/>
        <v>1.3658747116840482E-2</v>
      </c>
      <c r="M28" s="95">
        <f t="shared" si="5"/>
        <v>1367</v>
      </c>
      <c r="N28" s="95">
        <f t="shared" si="3"/>
        <v>0</v>
      </c>
    </row>
    <row r="29" spans="1:14">
      <c r="A29" s="99">
        <v>28</v>
      </c>
      <c r="B29" s="96" t="s">
        <v>27</v>
      </c>
      <c r="C29" s="94">
        <v>162710</v>
      </c>
      <c r="D29" s="94">
        <v>155960</v>
      </c>
      <c r="E29" s="94">
        <v>155968</v>
      </c>
      <c r="F29" s="94"/>
      <c r="G29" s="94"/>
      <c r="H29" s="94"/>
      <c r="I29" s="97">
        <f t="shared" si="0"/>
        <v>1.0916313697598205E-2</v>
      </c>
      <c r="J29" s="97">
        <f t="shared" si="1"/>
        <v>-4.1435683117202388E-2</v>
      </c>
      <c r="K29" s="94">
        <f t="shared" si="2"/>
        <v>-6742</v>
      </c>
      <c r="L29" s="98">
        <f t="shared" si="4"/>
        <v>2.3850627573617854E-2</v>
      </c>
      <c r="M29" s="95">
        <f t="shared" si="5"/>
        <v>8</v>
      </c>
      <c r="N29" s="95">
        <f t="shared" si="3"/>
        <v>0</v>
      </c>
    </row>
    <row r="30" spans="1:14">
      <c r="A30" s="99">
        <v>29</v>
      </c>
      <c r="B30" s="96" t="s">
        <v>28</v>
      </c>
      <c r="C30" s="94">
        <v>205211</v>
      </c>
      <c r="D30" s="94">
        <v>197920</v>
      </c>
      <c r="E30" s="94">
        <v>197809</v>
      </c>
      <c r="F30" s="94"/>
      <c r="G30" s="94"/>
      <c r="H30" s="94"/>
      <c r="I30" s="97">
        <f t="shared" si="0"/>
        <v>1.3844795703017308E-2</v>
      </c>
      <c r="J30" s="97">
        <f t="shared" si="1"/>
        <v>-3.6070191169089376E-2</v>
      </c>
      <c r="K30" s="94">
        <f t="shared" si="2"/>
        <v>-7402</v>
      </c>
      <c r="L30" s="98">
        <f t="shared" si="4"/>
        <v>2.6185456140599132E-2</v>
      </c>
      <c r="M30" s="95">
        <f t="shared" si="5"/>
        <v>-111</v>
      </c>
      <c r="N30" s="95">
        <f t="shared" si="3"/>
        <v>0</v>
      </c>
    </row>
    <row r="31" spans="1:14">
      <c r="A31" s="99">
        <v>30</v>
      </c>
      <c r="B31" s="96" t="s">
        <v>29</v>
      </c>
      <c r="C31" s="94">
        <v>52178</v>
      </c>
      <c r="D31" s="94">
        <v>61557</v>
      </c>
      <c r="E31" s="94">
        <v>62803</v>
      </c>
      <c r="F31" s="94"/>
      <c r="G31" s="94"/>
      <c r="H31" s="94"/>
      <c r="I31" s="97">
        <f t="shared" si="0"/>
        <v>4.3956276232961899E-3</v>
      </c>
      <c r="J31" s="97">
        <f t="shared" si="1"/>
        <v>0.20362988232588447</v>
      </c>
      <c r="K31" s="94">
        <f t="shared" si="2"/>
        <v>10625</v>
      </c>
      <c r="L31" s="98">
        <f t="shared" si="4"/>
        <v>-3.7587202309357713E-2</v>
      </c>
      <c r="M31" s="95">
        <f t="shared" si="5"/>
        <v>1246</v>
      </c>
      <c r="N31" s="95">
        <f t="shared" si="3"/>
        <v>0</v>
      </c>
    </row>
    <row r="32" spans="1:14">
      <c r="A32" s="99">
        <v>31</v>
      </c>
      <c r="B32" s="96" t="s">
        <v>30</v>
      </c>
      <c r="C32" s="94">
        <v>157757</v>
      </c>
      <c r="D32" s="94">
        <v>147499</v>
      </c>
      <c r="E32" s="94">
        <v>146754</v>
      </c>
      <c r="F32" s="94"/>
      <c r="G32" s="94"/>
      <c r="H32" s="94"/>
      <c r="I32" s="97">
        <f t="shared" si="0"/>
        <v>1.0271419139678184E-2</v>
      </c>
      <c r="J32" s="97">
        <f t="shared" si="1"/>
        <v>-6.9746508871238677E-2</v>
      </c>
      <c r="K32" s="94">
        <f t="shared" si="2"/>
        <v>-11003</v>
      </c>
      <c r="L32" s="98">
        <f t="shared" si="4"/>
        <v>3.8924422306810626E-2</v>
      </c>
      <c r="M32" s="95">
        <f t="shared" si="5"/>
        <v>-745</v>
      </c>
      <c r="N32" s="95">
        <f t="shared" si="3"/>
        <v>0</v>
      </c>
    </row>
    <row r="33" spans="1:14">
      <c r="A33" s="99">
        <v>32</v>
      </c>
      <c r="B33" s="96" t="s">
        <v>31</v>
      </c>
      <c r="C33" s="94">
        <v>58053</v>
      </c>
      <c r="D33" s="94">
        <v>61486</v>
      </c>
      <c r="E33" s="94">
        <v>61756</v>
      </c>
      <c r="F33" s="94"/>
      <c r="G33" s="94"/>
      <c r="H33" s="94"/>
      <c r="I33" s="97">
        <f t="shared" si="0"/>
        <v>4.3223473322019567E-3</v>
      </c>
      <c r="J33" s="97">
        <f t="shared" si="1"/>
        <v>6.3786539885966276E-2</v>
      </c>
      <c r="K33" s="94">
        <f t="shared" si="2"/>
        <v>3703</v>
      </c>
      <c r="L33" s="98">
        <f t="shared" si="4"/>
        <v>-1.3099803308381328E-2</v>
      </c>
      <c r="M33" s="95">
        <f t="shared" si="5"/>
        <v>270</v>
      </c>
      <c r="N33" s="95">
        <f t="shared" si="3"/>
        <v>0</v>
      </c>
    </row>
    <row r="34" spans="1:14">
      <c r="A34" s="99">
        <v>33</v>
      </c>
      <c r="B34" s="96" t="s">
        <v>32</v>
      </c>
      <c r="C34" s="94">
        <v>137363</v>
      </c>
      <c r="D34" s="94">
        <v>137942</v>
      </c>
      <c r="E34" s="94">
        <v>137550</v>
      </c>
      <c r="F34" s="94"/>
      <c r="G34" s="94"/>
      <c r="H34" s="94"/>
      <c r="I34" s="97">
        <f t="shared" si="0"/>
        <v>9.6272244890274489E-3</v>
      </c>
      <c r="J34" s="97">
        <f t="shared" si="1"/>
        <v>1.3613564060190881E-3</v>
      </c>
      <c r="K34" s="94">
        <f t="shared" si="2"/>
        <v>187</v>
      </c>
      <c r="L34" s="98">
        <f t="shared" si="4"/>
        <v>-6.6153476064469575E-4</v>
      </c>
      <c r="M34" s="95">
        <f t="shared" si="5"/>
        <v>-392</v>
      </c>
      <c r="N34" s="95">
        <f t="shared" si="3"/>
        <v>0</v>
      </c>
    </row>
    <row r="35" spans="1:14">
      <c r="A35" s="99">
        <v>35</v>
      </c>
      <c r="B35" s="96" t="s">
        <v>33</v>
      </c>
      <c r="C35" s="94">
        <v>101403</v>
      </c>
      <c r="D35" s="94">
        <v>105526</v>
      </c>
      <c r="E35" s="94">
        <v>106033</v>
      </c>
      <c r="F35" s="94"/>
      <c r="G35" s="94"/>
      <c r="H35" s="94"/>
      <c r="I35" s="97">
        <f t="shared" ref="I35:I66" si="6">E35/$E$92</f>
        <v>7.4213267484191017E-3</v>
      </c>
      <c r="J35" s="97">
        <f t="shared" ref="J35:J66" si="7">(E35-C35)/C35</f>
        <v>4.5659398637121193E-2</v>
      </c>
      <c r="K35" s="94">
        <f t="shared" ref="K35:K66" si="8">E35-C35</f>
        <v>4630</v>
      </c>
      <c r="L35" s="98">
        <f t="shared" si="4"/>
        <v>-1.637917615927776E-2</v>
      </c>
      <c r="M35" s="95">
        <f t="shared" si="5"/>
        <v>507</v>
      </c>
      <c r="N35" s="95">
        <f t="shared" ref="N35:N66" si="9">H35-G35</f>
        <v>0</v>
      </c>
    </row>
    <row r="36" spans="1:14">
      <c r="A36" s="99">
        <v>36</v>
      </c>
      <c r="B36" s="96" t="s">
        <v>34</v>
      </c>
      <c r="C36" s="94">
        <v>15541</v>
      </c>
      <c r="D36" s="94">
        <v>14700</v>
      </c>
      <c r="E36" s="94">
        <v>14727</v>
      </c>
      <c r="F36" s="94"/>
      <c r="G36" s="94"/>
      <c r="H36" s="94"/>
      <c r="I36" s="97">
        <f t="shared" si="6"/>
        <v>1.0307534354773336E-3</v>
      </c>
      <c r="J36" s="97">
        <f t="shared" si="7"/>
        <v>-5.2377581880187887E-2</v>
      </c>
      <c r="K36" s="94">
        <f t="shared" si="8"/>
        <v>-814</v>
      </c>
      <c r="L36" s="98">
        <f t="shared" si="4"/>
        <v>2.8796218992769105E-3</v>
      </c>
      <c r="M36" s="95">
        <f t="shared" si="5"/>
        <v>27</v>
      </c>
      <c r="N36" s="95">
        <f t="shared" si="9"/>
        <v>0</v>
      </c>
    </row>
    <row r="37" spans="1:14">
      <c r="A37" s="99">
        <v>37</v>
      </c>
      <c r="B37" s="96" t="s">
        <v>35</v>
      </c>
      <c r="C37" s="94">
        <v>14428</v>
      </c>
      <c r="D37" s="94">
        <v>14261</v>
      </c>
      <c r="E37" s="94">
        <v>14414</v>
      </c>
      <c r="F37" s="94"/>
      <c r="G37" s="94"/>
      <c r="H37" s="94"/>
      <c r="I37" s="97">
        <f t="shared" si="6"/>
        <v>1.0088463379486852E-3</v>
      </c>
      <c r="J37" s="97">
        <f t="shared" si="7"/>
        <v>-9.7033545883005263E-4</v>
      </c>
      <c r="K37" s="94">
        <f t="shared" si="8"/>
        <v>-14</v>
      </c>
      <c r="L37" s="98">
        <f t="shared" si="4"/>
        <v>4.9526666572330156E-5</v>
      </c>
      <c r="M37" s="95">
        <f t="shared" si="5"/>
        <v>153</v>
      </c>
      <c r="N37" s="95">
        <f t="shared" si="9"/>
        <v>0</v>
      </c>
    </row>
    <row r="38" spans="1:14">
      <c r="A38" s="99">
        <v>38</v>
      </c>
      <c r="B38" s="96" t="s">
        <v>36</v>
      </c>
      <c r="C38" s="94">
        <v>83384</v>
      </c>
      <c r="D38" s="94">
        <v>85123</v>
      </c>
      <c r="E38" s="94">
        <v>84475</v>
      </c>
      <c r="F38" s="94"/>
      <c r="G38" s="94"/>
      <c r="H38" s="94"/>
      <c r="I38" s="97">
        <f t="shared" si="6"/>
        <v>5.9124666572925753E-3</v>
      </c>
      <c r="J38" s="97">
        <f t="shared" si="7"/>
        <v>1.3084044900700375E-2</v>
      </c>
      <c r="K38" s="94">
        <f t="shared" si="8"/>
        <v>1091</v>
      </c>
      <c r="L38" s="98">
        <f t="shared" si="4"/>
        <v>-3.8595423736008717E-3</v>
      </c>
      <c r="M38" s="95">
        <f t="shared" si="5"/>
        <v>-648</v>
      </c>
      <c r="N38" s="95">
        <f t="shared" si="9"/>
        <v>0</v>
      </c>
    </row>
    <row r="39" spans="1:14">
      <c r="A39" s="99">
        <v>39</v>
      </c>
      <c r="B39" s="96" t="s">
        <v>37</v>
      </c>
      <c r="C39" s="94">
        <v>2602</v>
      </c>
      <c r="D39" s="94">
        <v>2976</v>
      </c>
      <c r="E39" s="94">
        <v>3012</v>
      </c>
      <c r="F39" s="94"/>
      <c r="G39" s="94"/>
      <c r="H39" s="94"/>
      <c r="I39" s="97">
        <f t="shared" si="6"/>
        <v>2.1081206950891075E-4</v>
      </c>
      <c r="J39" s="97">
        <f t="shared" si="7"/>
        <v>0.15757109915449655</v>
      </c>
      <c r="K39" s="94">
        <f t="shared" si="8"/>
        <v>410</v>
      </c>
      <c r="L39" s="98">
        <f t="shared" si="4"/>
        <v>-1.4504238067610975E-3</v>
      </c>
      <c r="M39" s="95">
        <f t="shared" si="5"/>
        <v>36</v>
      </c>
      <c r="N39" s="95">
        <f t="shared" si="9"/>
        <v>0</v>
      </c>
    </row>
    <row r="40" spans="1:14" s="17" customFormat="1">
      <c r="A40" s="99">
        <v>41</v>
      </c>
      <c r="B40" s="96" t="s">
        <v>38</v>
      </c>
      <c r="C40" s="94">
        <v>1234228</v>
      </c>
      <c r="D40" s="94">
        <v>820028</v>
      </c>
      <c r="E40" s="94">
        <v>783222</v>
      </c>
      <c r="F40" s="94"/>
      <c r="G40" s="94"/>
      <c r="H40" s="94"/>
      <c r="I40" s="97">
        <f t="shared" si="6"/>
        <v>5.4818277126463512E-2</v>
      </c>
      <c r="J40" s="97">
        <f t="shared" si="7"/>
        <v>-0.36541546618615039</v>
      </c>
      <c r="K40" s="94">
        <f t="shared" si="8"/>
        <v>-451006</v>
      </c>
      <c r="L40" s="98">
        <f t="shared" si="4"/>
        <v>1.5954874131514525</v>
      </c>
      <c r="M40" s="95">
        <f t="shared" si="5"/>
        <v>-36806</v>
      </c>
      <c r="N40" s="95">
        <f t="shared" si="9"/>
        <v>0</v>
      </c>
    </row>
    <row r="41" spans="1:14">
      <c r="A41" s="99">
        <v>42</v>
      </c>
      <c r="B41" s="96" t="s">
        <v>39</v>
      </c>
      <c r="C41" s="94">
        <v>425516</v>
      </c>
      <c r="D41" s="94">
        <v>314282</v>
      </c>
      <c r="E41" s="94">
        <v>317524</v>
      </c>
      <c r="F41" s="94"/>
      <c r="G41" s="94"/>
      <c r="H41" s="94"/>
      <c r="I41" s="97">
        <f t="shared" si="6"/>
        <v>2.2223735577273366E-2</v>
      </c>
      <c r="J41" s="97">
        <f t="shared" si="7"/>
        <v>-0.25379069177187225</v>
      </c>
      <c r="K41" s="94">
        <f t="shared" si="8"/>
        <v>-107992</v>
      </c>
      <c r="L41" s="98">
        <f t="shared" si="4"/>
        <v>0.3820345554627913</v>
      </c>
      <c r="M41" s="95">
        <f t="shared" si="5"/>
        <v>3242</v>
      </c>
      <c r="N41" s="95">
        <f t="shared" si="9"/>
        <v>0</v>
      </c>
    </row>
    <row r="42" spans="1:14">
      <c r="A42" s="99">
        <v>43</v>
      </c>
      <c r="B42" s="96" t="s">
        <v>40</v>
      </c>
      <c r="C42" s="94">
        <v>310922</v>
      </c>
      <c r="D42" s="94">
        <v>267237</v>
      </c>
      <c r="E42" s="94">
        <v>263117</v>
      </c>
      <c r="F42" s="94"/>
      <c r="G42" s="94"/>
      <c r="H42" s="94"/>
      <c r="I42" s="97">
        <f t="shared" si="6"/>
        <v>1.8415750097269614E-2</v>
      </c>
      <c r="J42" s="97">
        <f t="shared" si="7"/>
        <v>-0.15375238805874142</v>
      </c>
      <c r="K42" s="94">
        <f t="shared" si="8"/>
        <v>-47805</v>
      </c>
      <c r="L42" s="98">
        <f t="shared" si="4"/>
        <v>0.16911587824930308</v>
      </c>
      <c r="M42" s="95">
        <f t="shared" si="5"/>
        <v>-4120</v>
      </c>
      <c r="N42" s="95">
        <f t="shared" si="9"/>
        <v>0</v>
      </c>
    </row>
    <row r="43" spans="1:14" s="17" customFormat="1">
      <c r="A43" s="99">
        <v>45</v>
      </c>
      <c r="B43" s="96" t="s">
        <v>41</v>
      </c>
      <c r="C43" s="94">
        <v>217361</v>
      </c>
      <c r="D43" s="94">
        <v>210273</v>
      </c>
      <c r="E43" s="94">
        <v>210038</v>
      </c>
      <c r="F43" s="94"/>
      <c r="G43" s="94"/>
      <c r="H43" s="94"/>
      <c r="I43" s="97">
        <f t="shared" si="6"/>
        <v>1.4700712302627025E-2</v>
      </c>
      <c r="J43" s="97">
        <f t="shared" si="7"/>
        <v>-3.3690496455205853E-2</v>
      </c>
      <c r="K43" s="94">
        <f t="shared" si="8"/>
        <v>-7323</v>
      </c>
      <c r="L43" s="98">
        <f t="shared" si="4"/>
        <v>2.5905984236369552E-2</v>
      </c>
      <c r="M43" s="95">
        <f t="shared" si="5"/>
        <v>-235</v>
      </c>
      <c r="N43" s="95">
        <f t="shared" si="9"/>
        <v>0</v>
      </c>
    </row>
    <row r="44" spans="1:14" s="17" customFormat="1">
      <c r="A44" s="99">
        <v>46</v>
      </c>
      <c r="B44" s="96" t="s">
        <v>42</v>
      </c>
      <c r="C44" s="94">
        <v>717310</v>
      </c>
      <c r="D44" s="94">
        <v>703126</v>
      </c>
      <c r="E44" s="94">
        <v>700838</v>
      </c>
      <c r="F44" s="94"/>
      <c r="G44" s="94"/>
      <c r="H44" s="94"/>
      <c r="I44" s="97">
        <f t="shared" si="6"/>
        <v>4.9052161079178619E-2</v>
      </c>
      <c r="J44" s="97">
        <f t="shared" si="7"/>
        <v>-2.2963572235156347E-2</v>
      </c>
      <c r="K44" s="94">
        <f t="shared" si="8"/>
        <v>-16472</v>
      </c>
      <c r="L44" s="98">
        <f t="shared" si="4"/>
        <v>5.827166084138731E-2</v>
      </c>
      <c r="M44" s="95">
        <f t="shared" si="5"/>
        <v>-2288</v>
      </c>
      <c r="N44" s="95">
        <f t="shared" si="9"/>
        <v>0</v>
      </c>
    </row>
    <row r="45" spans="1:14" s="17" customFormat="1">
      <c r="A45" s="99">
        <v>47</v>
      </c>
      <c r="B45" s="96" t="s">
        <v>43</v>
      </c>
      <c r="C45" s="94">
        <v>1332255</v>
      </c>
      <c r="D45" s="94">
        <v>1307575</v>
      </c>
      <c r="E45" s="94">
        <v>1316926</v>
      </c>
      <c r="F45" s="94"/>
      <c r="G45" s="94"/>
      <c r="H45" s="94"/>
      <c r="I45" s="97">
        <f t="shared" si="6"/>
        <v>9.2172608051159302E-2</v>
      </c>
      <c r="J45" s="97">
        <f t="shared" si="7"/>
        <v>-1.1506055522403745E-2</v>
      </c>
      <c r="K45" s="94">
        <f t="shared" si="8"/>
        <v>-15329</v>
      </c>
      <c r="L45" s="98">
        <f t="shared" si="4"/>
        <v>5.4228162277660641E-2</v>
      </c>
      <c r="M45" s="95">
        <f t="shared" si="5"/>
        <v>9351</v>
      </c>
      <c r="N45" s="95">
        <f t="shared" si="9"/>
        <v>0</v>
      </c>
    </row>
    <row r="46" spans="1:14">
      <c r="A46" s="99">
        <v>49</v>
      </c>
      <c r="B46" s="96" t="s">
        <v>44</v>
      </c>
      <c r="C46" s="94">
        <v>540142</v>
      </c>
      <c r="D46" s="94">
        <v>533861</v>
      </c>
      <c r="E46" s="94">
        <v>535247</v>
      </c>
      <c r="F46" s="94"/>
      <c r="G46" s="94"/>
      <c r="H46" s="94"/>
      <c r="I46" s="97">
        <f t="shared" si="6"/>
        <v>3.7462326616346603E-2</v>
      </c>
      <c r="J46" s="97">
        <f t="shared" si="7"/>
        <v>-9.0624317309152044E-3</v>
      </c>
      <c r="K46" s="94">
        <f t="shared" si="8"/>
        <v>-4895</v>
      </c>
      <c r="L46" s="98">
        <f t="shared" si="4"/>
        <v>1.7316645205111152E-2</v>
      </c>
      <c r="M46" s="95">
        <f t="shared" si="5"/>
        <v>1386</v>
      </c>
      <c r="N46" s="95">
        <f t="shared" si="9"/>
        <v>0</v>
      </c>
    </row>
    <row r="47" spans="1:14">
      <c r="A47" s="99">
        <v>50</v>
      </c>
      <c r="B47" s="96" t="s">
        <v>45</v>
      </c>
      <c r="C47" s="94">
        <v>17165</v>
      </c>
      <c r="D47" s="94">
        <v>16703</v>
      </c>
      <c r="E47" s="94">
        <v>17366</v>
      </c>
      <c r="F47" s="94"/>
      <c r="G47" s="94"/>
      <c r="H47" s="94"/>
      <c r="I47" s="97">
        <f t="shared" si="6"/>
        <v>1.2154589638418806E-3</v>
      </c>
      <c r="J47" s="97">
        <f t="shared" si="7"/>
        <v>1.1709874745120885E-2</v>
      </c>
      <c r="K47" s="94">
        <f t="shared" si="8"/>
        <v>201</v>
      </c>
      <c r="L47" s="98">
        <f t="shared" si="4"/>
        <v>-7.1106142721702589E-4</v>
      </c>
      <c r="M47" s="95">
        <f t="shared" si="5"/>
        <v>663</v>
      </c>
      <c r="N47" s="95">
        <f t="shared" si="9"/>
        <v>0</v>
      </c>
    </row>
    <row r="48" spans="1:14">
      <c r="A48" s="99">
        <v>51</v>
      </c>
      <c r="B48" s="96" t="s">
        <v>46</v>
      </c>
      <c r="C48" s="94">
        <v>26427</v>
      </c>
      <c r="D48" s="94">
        <v>28584</v>
      </c>
      <c r="E48" s="94">
        <v>28893</v>
      </c>
      <c r="F48" s="94"/>
      <c r="G48" s="94"/>
      <c r="H48" s="94"/>
      <c r="I48" s="97">
        <f t="shared" si="6"/>
        <v>2.0222420731477288E-3</v>
      </c>
      <c r="J48" s="97">
        <f t="shared" si="7"/>
        <v>9.3313656487683055E-2</v>
      </c>
      <c r="K48" s="94">
        <f t="shared" si="8"/>
        <v>2466</v>
      </c>
      <c r="L48" s="98">
        <f t="shared" si="4"/>
        <v>-8.7237685548118699E-3</v>
      </c>
      <c r="M48" s="95">
        <f t="shared" si="5"/>
        <v>309</v>
      </c>
      <c r="N48" s="95">
        <f t="shared" si="9"/>
        <v>0</v>
      </c>
    </row>
    <row r="49" spans="1:14">
      <c r="A49" s="99">
        <v>52</v>
      </c>
      <c r="B49" s="96" t="s">
        <v>47</v>
      </c>
      <c r="C49" s="94">
        <v>249461</v>
      </c>
      <c r="D49" s="94">
        <v>254922</v>
      </c>
      <c r="E49" s="94">
        <v>257749</v>
      </c>
      <c r="F49" s="94"/>
      <c r="G49" s="94"/>
      <c r="H49" s="94"/>
      <c r="I49" s="97">
        <f t="shared" si="6"/>
        <v>1.8040039875116945E-2</v>
      </c>
      <c r="J49" s="97">
        <f t="shared" si="7"/>
        <v>3.3223630146596059E-2</v>
      </c>
      <c r="K49" s="94">
        <f t="shared" si="8"/>
        <v>8288</v>
      </c>
      <c r="L49" s="98">
        <f t="shared" si="4"/>
        <v>-2.9319786610819455E-2</v>
      </c>
      <c r="M49" s="95">
        <f t="shared" si="5"/>
        <v>2827</v>
      </c>
      <c r="N49" s="95">
        <f t="shared" si="9"/>
        <v>0</v>
      </c>
    </row>
    <row r="50" spans="1:14">
      <c r="A50" s="99">
        <v>53</v>
      </c>
      <c r="B50" s="96" t="s">
        <v>48</v>
      </c>
      <c r="C50" s="94">
        <v>40737</v>
      </c>
      <c r="D50" s="94">
        <v>45722</v>
      </c>
      <c r="E50" s="94">
        <v>45795</v>
      </c>
      <c r="F50" s="94"/>
      <c r="G50" s="94"/>
      <c r="H50" s="94"/>
      <c r="I50" s="97">
        <f t="shared" si="6"/>
        <v>3.205225339694744E-3</v>
      </c>
      <c r="J50" s="97">
        <f t="shared" si="7"/>
        <v>0.12416230944841299</v>
      </c>
      <c r="K50" s="94">
        <f t="shared" si="8"/>
        <v>5058</v>
      </c>
      <c r="L50" s="98">
        <f t="shared" si="4"/>
        <v>-1.7893277108774711E-2</v>
      </c>
      <c r="M50" s="95">
        <f t="shared" si="5"/>
        <v>73</v>
      </c>
      <c r="N50" s="95">
        <f t="shared" si="9"/>
        <v>0</v>
      </c>
    </row>
    <row r="51" spans="1:14" s="17" customFormat="1">
      <c r="A51" s="99">
        <v>55</v>
      </c>
      <c r="B51" s="96" t="s">
        <v>49</v>
      </c>
      <c r="C51" s="94">
        <v>381988</v>
      </c>
      <c r="D51" s="94">
        <v>394211</v>
      </c>
      <c r="E51" s="94">
        <v>429721</v>
      </c>
      <c r="F51" s="94"/>
      <c r="G51" s="94"/>
      <c r="H51" s="94"/>
      <c r="I51" s="97">
        <f t="shared" si="6"/>
        <v>3.0076485166480291E-2</v>
      </c>
      <c r="J51" s="97">
        <f t="shared" si="7"/>
        <v>0.12495942280909347</v>
      </c>
      <c r="K51" s="94">
        <f t="shared" si="8"/>
        <v>47733</v>
      </c>
      <c r="L51" s="98">
        <f t="shared" si="4"/>
        <v>-0.16886116967835968</v>
      </c>
      <c r="M51" s="95">
        <f t="shared" si="5"/>
        <v>35510</v>
      </c>
      <c r="N51" s="95">
        <f t="shared" si="9"/>
        <v>0</v>
      </c>
    </row>
    <row r="52" spans="1:14" s="17" customFormat="1">
      <c r="A52" s="99">
        <v>56</v>
      </c>
      <c r="B52" s="96" t="s">
        <v>50</v>
      </c>
      <c r="C52" s="94">
        <v>660446</v>
      </c>
      <c r="D52" s="94">
        <v>653203</v>
      </c>
      <c r="E52" s="94">
        <v>667975</v>
      </c>
      <c r="F52" s="94"/>
      <c r="G52" s="94"/>
      <c r="H52" s="94"/>
      <c r="I52" s="97">
        <f t="shared" si="6"/>
        <v>4.6752055820124393E-2</v>
      </c>
      <c r="J52" s="97">
        <f t="shared" si="7"/>
        <v>1.1399872207568825E-2</v>
      </c>
      <c r="K52" s="94">
        <f t="shared" si="8"/>
        <v>7529</v>
      </c>
      <c r="L52" s="98">
        <f t="shared" si="4"/>
        <v>-2.6634733758790982E-2</v>
      </c>
      <c r="M52" s="95">
        <f t="shared" si="5"/>
        <v>14772</v>
      </c>
      <c r="N52" s="95">
        <f t="shared" si="9"/>
        <v>0</v>
      </c>
    </row>
    <row r="53" spans="1:14">
      <c r="A53" s="99">
        <v>58</v>
      </c>
      <c r="B53" s="96" t="s">
        <v>51</v>
      </c>
      <c r="C53" s="94">
        <v>24755</v>
      </c>
      <c r="D53" s="94">
        <v>23571</v>
      </c>
      <c r="E53" s="94">
        <v>23634</v>
      </c>
      <c r="F53" s="94"/>
      <c r="G53" s="94"/>
      <c r="H53" s="94"/>
      <c r="I53" s="97">
        <f t="shared" si="6"/>
        <v>1.6541608402302779E-3</v>
      </c>
      <c r="J53" s="97">
        <f t="shared" si="7"/>
        <v>-4.5283781054332457E-2</v>
      </c>
      <c r="K53" s="94">
        <f t="shared" si="8"/>
        <v>-1121</v>
      </c>
      <c r="L53" s="98">
        <f t="shared" si="4"/>
        <v>3.9656709448272938E-3</v>
      </c>
      <c r="M53" s="95">
        <f t="shared" si="5"/>
        <v>63</v>
      </c>
      <c r="N53" s="95">
        <f t="shared" si="9"/>
        <v>0</v>
      </c>
    </row>
    <row r="54" spans="1:14">
      <c r="A54" s="99">
        <v>59</v>
      </c>
      <c r="B54" s="96" t="s">
        <v>52</v>
      </c>
      <c r="C54" s="94">
        <v>15459</v>
      </c>
      <c r="D54" s="94">
        <v>18956</v>
      </c>
      <c r="E54" s="94">
        <v>17791</v>
      </c>
      <c r="F54" s="94"/>
      <c r="G54" s="94"/>
      <c r="H54" s="94"/>
      <c r="I54" s="97">
        <f t="shared" si="6"/>
        <v>1.245205022786531E-3</v>
      </c>
      <c r="J54" s="97">
        <f t="shared" si="7"/>
        <v>0.15085063716928651</v>
      </c>
      <c r="K54" s="94">
        <f t="shared" si="8"/>
        <v>2332</v>
      </c>
      <c r="L54" s="98">
        <f t="shared" si="4"/>
        <v>-8.2497276033338517E-3</v>
      </c>
      <c r="M54" s="95">
        <f t="shared" si="5"/>
        <v>-1165</v>
      </c>
      <c r="N54" s="95">
        <f t="shared" si="9"/>
        <v>0</v>
      </c>
    </row>
    <row r="55" spans="1:14">
      <c r="A55" s="99">
        <v>60</v>
      </c>
      <c r="B55" s="96" t="s">
        <v>53</v>
      </c>
      <c r="C55" s="94">
        <v>10237</v>
      </c>
      <c r="D55" s="94">
        <v>9758</v>
      </c>
      <c r="E55" s="94">
        <v>9633</v>
      </c>
      <c r="F55" s="94"/>
      <c r="G55" s="94"/>
      <c r="H55" s="94"/>
      <c r="I55" s="97">
        <f t="shared" si="6"/>
        <v>6.7422067250310009E-4</v>
      </c>
      <c r="J55" s="97">
        <f t="shared" si="7"/>
        <v>-5.9001660642766435E-2</v>
      </c>
      <c r="K55" s="94">
        <f t="shared" si="8"/>
        <v>-604</v>
      </c>
      <c r="L55" s="98">
        <f t="shared" si="4"/>
        <v>2.1367219006919584E-3</v>
      </c>
      <c r="M55" s="95">
        <f t="shared" si="5"/>
        <v>-125</v>
      </c>
      <c r="N55" s="95">
        <f t="shared" si="9"/>
        <v>0</v>
      </c>
    </row>
    <row r="56" spans="1:14">
      <c r="A56" s="99">
        <v>61</v>
      </c>
      <c r="B56" s="96" t="s">
        <v>54</v>
      </c>
      <c r="C56" s="94">
        <v>23368</v>
      </c>
      <c r="D56" s="94">
        <v>23723</v>
      </c>
      <c r="E56" s="94">
        <v>24241</v>
      </c>
      <c r="F56" s="94"/>
      <c r="G56" s="94"/>
      <c r="H56" s="94"/>
      <c r="I56" s="97">
        <f t="shared" si="6"/>
        <v>1.6966452114759315E-3</v>
      </c>
      <c r="J56" s="97">
        <f t="shared" si="7"/>
        <v>3.7358781239301607E-2</v>
      </c>
      <c r="K56" s="94">
        <f t="shared" si="8"/>
        <v>873</v>
      </c>
      <c r="L56" s="98">
        <f t="shared" si="4"/>
        <v>-3.0883414226888736E-3</v>
      </c>
      <c r="M56" s="95">
        <f t="shared" si="5"/>
        <v>518</v>
      </c>
      <c r="N56" s="95">
        <f t="shared" si="9"/>
        <v>0</v>
      </c>
    </row>
    <row r="57" spans="1:14">
      <c r="A57" s="99">
        <v>62</v>
      </c>
      <c r="B57" s="96" t="s">
        <v>55</v>
      </c>
      <c r="C57" s="94">
        <v>78108</v>
      </c>
      <c r="D57" s="94">
        <v>89137</v>
      </c>
      <c r="E57" s="94">
        <v>89845</v>
      </c>
      <c r="F57" s="94"/>
      <c r="G57" s="94"/>
      <c r="H57" s="94"/>
      <c r="I57" s="97">
        <f t="shared" si="6"/>
        <v>6.2883168608990998E-3</v>
      </c>
      <c r="J57" s="97">
        <f t="shared" si="7"/>
        <v>0.15026629794643315</v>
      </c>
      <c r="K57" s="94">
        <f t="shared" si="8"/>
        <v>11737</v>
      </c>
      <c r="L57" s="98">
        <f t="shared" si="4"/>
        <v>-4.1521034682817079E-2</v>
      </c>
      <c r="M57" s="95">
        <f t="shared" si="5"/>
        <v>708</v>
      </c>
      <c r="N57" s="95">
        <f t="shared" si="9"/>
        <v>0</v>
      </c>
    </row>
    <row r="58" spans="1:14">
      <c r="A58" s="99">
        <v>63</v>
      </c>
      <c r="B58" s="96" t="s">
        <v>56</v>
      </c>
      <c r="C58" s="94">
        <v>43171</v>
      </c>
      <c r="D58" s="94">
        <v>43826</v>
      </c>
      <c r="E58" s="94">
        <v>43318</v>
      </c>
      <c r="F58" s="94"/>
      <c r="G58" s="94"/>
      <c r="H58" s="94"/>
      <c r="I58" s="97">
        <f t="shared" si="6"/>
        <v>3.0318583090926284E-3</v>
      </c>
      <c r="J58" s="97">
        <f t="shared" si="7"/>
        <v>3.4050635843506059E-3</v>
      </c>
      <c r="K58" s="94">
        <f t="shared" si="8"/>
        <v>147</v>
      </c>
      <c r="L58" s="98">
        <f t="shared" si="4"/>
        <v>-5.2002999900946671E-4</v>
      </c>
      <c r="M58" s="95">
        <f t="shared" si="5"/>
        <v>-508</v>
      </c>
      <c r="N58" s="95">
        <f t="shared" si="9"/>
        <v>0</v>
      </c>
    </row>
    <row r="59" spans="1:14">
      <c r="A59" s="99">
        <v>64</v>
      </c>
      <c r="B59" s="96" t="s">
        <v>57</v>
      </c>
      <c r="C59" s="94">
        <v>87305</v>
      </c>
      <c r="D59" s="94">
        <v>85968</v>
      </c>
      <c r="E59" s="94">
        <v>85671</v>
      </c>
      <c r="F59" s="94"/>
      <c r="G59" s="94"/>
      <c r="H59" s="94"/>
      <c r="I59" s="97">
        <f t="shared" si="6"/>
        <v>5.9961755666991679E-3</v>
      </c>
      <c r="J59" s="97">
        <f t="shared" si="7"/>
        <v>-1.8715995647442873E-2</v>
      </c>
      <c r="K59" s="94">
        <f t="shared" si="8"/>
        <v>-1634</v>
      </c>
      <c r="L59" s="98">
        <f t="shared" si="4"/>
        <v>5.780469512799106E-3</v>
      </c>
      <c r="M59" s="95">
        <f t="shared" si="5"/>
        <v>-297</v>
      </c>
      <c r="N59" s="95">
        <f t="shared" si="9"/>
        <v>0</v>
      </c>
    </row>
    <row r="60" spans="1:14">
      <c r="A60" s="99">
        <v>65</v>
      </c>
      <c r="B60" s="96" t="s">
        <v>58</v>
      </c>
      <c r="C60" s="94">
        <v>23724</v>
      </c>
      <c r="D60" s="94">
        <v>22640</v>
      </c>
      <c r="E60" s="94">
        <v>22572</v>
      </c>
      <c r="F60" s="94"/>
      <c r="G60" s="94"/>
      <c r="H60" s="94"/>
      <c r="I60" s="97">
        <f t="shared" si="6"/>
        <v>1.5798306882321162E-3</v>
      </c>
      <c r="J60" s="97">
        <f t="shared" si="7"/>
        <v>-4.8558421851289835E-2</v>
      </c>
      <c r="K60" s="94">
        <f t="shared" si="8"/>
        <v>-1152</v>
      </c>
      <c r="L60" s="98">
        <f t="shared" si="4"/>
        <v>4.0753371350945962E-3</v>
      </c>
      <c r="M60" s="95">
        <f t="shared" si="5"/>
        <v>-68</v>
      </c>
      <c r="N60" s="95">
        <f t="shared" si="9"/>
        <v>0</v>
      </c>
    </row>
    <row r="61" spans="1:14">
      <c r="A61" s="99">
        <v>66</v>
      </c>
      <c r="B61" s="96" t="s">
        <v>59</v>
      </c>
      <c r="C61" s="94">
        <v>49216</v>
      </c>
      <c r="D61" s="94">
        <v>49989</v>
      </c>
      <c r="E61" s="94">
        <v>49498</v>
      </c>
      <c r="F61" s="94"/>
      <c r="G61" s="94"/>
      <c r="H61" s="94"/>
      <c r="I61" s="97">
        <f t="shared" si="6"/>
        <v>3.4644010015113099E-3</v>
      </c>
      <c r="J61" s="97">
        <f t="shared" si="7"/>
        <v>5.7298439531859556E-3</v>
      </c>
      <c r="K61" s="94">
        <f t="shared" si="8"/>
        <v>282</v>
      </c>
      <c r="L61" s="98">
        <f t="shared" si="4"/>
        <v>-9.9760856952836466E-4</v>
      </c>
      <c r="M61" s="95">
        <f t="shared" si="5"/>
        <v>-491</v>
      </c>
      <c r="N61" s="95">
        <f t="shared" si="9"/>
        <v>0</v>
      </c>
    </row>
    <row r="62" spans="1:14">
      <c r="A62" s="99">
        <v>68</v>
      </c>
      <c r="B62" s="96" t="s">
        <v>60</v>
      </c>
      <c r="C62" s="94">
        <v>127354</v>
      </c>
      <c r="D62" s="94">
        <v>133631</v>
      </c>
      <c r="E62" s="94">
        <v>134610</v>
      </c>
      <c r="F62" s="94"/>
      <c r="G62" s="94"/>
      <c r="H62" s="94"/>
      <c r="I62" s="97">
        <f t="shared" si="6"/>
        <v>9.4214517518573966E-3</v>
      </c>
      <c r="J62" s="97">
        <f t="shared" si="7"/>
        <v>5.6975045934952964E-2</v>
      </c>
      <c r="K62" s="94">
        <f t="shared" si="8"/>
        <v>7256</v>
      </c>
      <c r="L62" s="98">
        <f t="shared" si="4"/>
        <v>-2.5668963760630544E-2</v>
      </c>
      <c r="M62" s="95">
        <f t="shared" si="5"/>
        <v>979</v>
      </c>
      <c r="N62" s="95">
        <f t="shared" si="9"/>
        <v>0</v>
      </c>
    </row>
    <row r="63" spans="1:14">
      <c r="A63" s="99">
        <v>69</v>
      </c>
      <c r="B63" s="96" t="s">
        <v>61</v>
      </c>
      <c r="C63" s="94">
        <v>144589</v>
      </c>
      <c r="D63" s="94">
        <v>151158</v>
      </c>
      <c r="E63" s="94">
        <v>150500</v>
      </c>
      <c r="F63" s="94"/>
      <c r="G63" s="94"/>
      <c r="H63" s="94"/>
      <c r="I63" s="97">
        <f t="shared" si="6"/>
        <v>1.0533604402752679E-2</v>
      </c>
      <c r="J63" s="97">
        <f t="shared" si="7"/>
        <v>4.0881394850230651E-2</v>
      </c>
      <c r="K63" s="94">
        <f t="shared" si="8"/>
        <v>5911</v>
      </c>
      <c r="L63" s="98">
        <f t="shared" si="4"/>
        <v>-2.0910866150645968E-2</v>
      </c>
      <c r="M63" s="95">
        <f t="shared" si="5"/>
        <v>-658</v>
      </c>
      <c r="N63" s="95">
        <f t="shared" si="9"/>
        <v>0</v>
      </c>
    </row>
    <row r="64" spans="1:14">
      <c r="A64" s="99">
        <v>70</v>
      </c>
      <c r="B64" s="96" t="s">
        <v>62</v>
      </c>
      <c r="C64" s="94">
        <v>226221</v>
      </c>
      <c r="D64" s="94">
        <v>225557</v>
      </c>
      <c r="E64" s="94">
        <v>227073</v>
      </c>
      <c r="F64" s="94"/>
      <c r="G64" s="94"/>
      <c r="H64" s="94"/>
      <c r="I64" s="97">
        <f t="shared" si="6"/>
        <v>1.5893004335855544E-2</v>
      </c>
      <c r="J64" s="97">
        <f t="shared" si="7"/>
        <v>3.7662285994668932E-3</v>
      </c>
      <c r="K64" s="94">
        <f t="shared" si="8"/>
        <v>852</v>
      </c>
      <c r="L64" s="98">
        <f t="shared" si="4"/>
        <v>-3.0140514228303781E-3</v>
      </c>
      <c r="M64" s="95">
        <f t="shared" si="5"/>
        <v>1516</v>
      </c>
      <c r="N64" s="95">
        <f t="shared" si="9"/>
        <v>0</v>
      </c>
    </row>
    <row r="65" spans="1:14">
      <c r="A65" s="99">
        <v>71</v>
      </c>
      <c r="B65" s="96" t="s">
        <v>63</v>
      </c>
      <c r="C65" s="94">
        <v>157334</v>
      </c>
      <c r="D65" s="94">
        <v>147940</v>
      </c>
      <c r="E65" s="94">
        <v>146664</v>
      </c>
      <c r="F65" s="94"/>
      <c r="G65" s="94"/>
      <c r="H65" s="94"/>
      <c r="I65" s="97">
        <f t="shared" si="6"/>
        <v>1.0265119974254611E-2</v>
      </c>
      <c r="J65" s="97">
        <f t="shared" si="7"/>
        <v>-6.7817509247842175E-2</v>
      </c>
      <c r="K65" s="94">
        <f t="shared" si="8"/>
        <v>-10670</v>
      </c>
      <c r="L65" s="98">
        <f t="shared" si="4"/>
        <v>3.7746395166197343E-2</v>
      </c>
      <c r="M65" s="95">
        <f t="shared" si="5"/>
        <v>-1276</v>
      </c>
      <c r="N65" s="95">
        <f t="shared" si="9"/>
        <v>0</v>
      </c>
    </row>
    <row r="66" spans="1:14">
      <c r="A66" s="99">
        <v>72</v>
      </c>
      <c r="B66" s="96" t="s">
        <v>64</v>
      </c>
      <c r="C66" s="94">
        <v>13007</v>
      </c>
      <c r="D66" s="94">
        <v>13372</v>
      </c>
      <c r="E66" s="94">
        <v>13537</v>
      </c>
      <c r="F66" s="94"/>
      <c r="G66" s="94"/>
      <c r="H66" s="94"/>
      <c r="I66" s="97">
        <f t="shared" si="6"/>
        <v>9.4746447043231243E-4</v>
      </c>
      <c r="J66" s="97">
        <f t="shared" si="7"/>
        <v>4.074728992081187E-2</v>
      </c>
      <c r="K66" s="94">
        <f t="shared" si="8"/>
        <v>530</v>
      </c>
      <c r="L66" s="98">
        <f t="shared" si="4"/>
        <v>-1.8749380916667847E-3</v>
      </c>
      <c r="M66" s="95">
        <f t="shared" si="5"/>
        <v>165</v>
      </c>
      <c r="N66" s="95">
        <f t="shared" si="9"/>
        <v>0</v>
      </c>
    </row>
    <row r="67" spans="1:14">
      <c r="A67" s="99">
        <v>73</v>
      </c>
      <c r="B67" s="96" t="s">
        <v>65</v>
      </c>
      <c r="C67" s="94">
        <v>58825</v>
      </c>
      <c r="D67" s="94">
        <v>58138</v>
      </c>
      <c r="E67" s="94">
        <v>57599</v>
      </c>
      <c r="F67" s="94"/>
      <c r="G67" s="94"/>
      <c r="H67" s="94"/>
      <c r="I67" s="97">
        <f t="shared" ref="I67:I92" si="10">E67/$E$92</f>
        <v>4.0313958803598112E-3</v>
      </c>
      <c r="J67" s="97">
        <f t="shared" ref="J67:J92" si="11">(E67-C67)/C67</f>
        <v>-2.0841478963025923E-2</v>
      </c>
      <c r="K67" s="94">
        <f t="shared" ref="K67:K92" si="12">E67-C67</f>
        <v>-1226</v>
      </c>
      <c r="L67" s="98">
        <f t="shared" si="4"/>
        <v>4.3371209441197692E-3</v>
      </c>
      <c r="M67" s="95">
        <f t="shared" si="5"/>
        <v>-539</v>
      </c>
      <c r="N67" s="95">
        <f t="shared" ref="N67:N92" si="13">H67-G67</f>
        <v>0</v>
      </c>
    </row>
    <row r="68" spans="1:14">
      <c r="A68" s="99">
        <v>74</v>
      </c>
      <c r="B68" s="96" t="s">
        <v>66</v>
      </c>
      <c r="C68" s="94">
        <v>46781</v>
      </c>
      <c r="D68" s="94">
        <v>46012</v>
      </c>
      <c r="E68" s="94">
        <v>45463</v>
      </c>
      <c r="F68" s="94"/>
      <c r="G68" s="94"/>
      <c r="H68" s="94"/>
      <c r="I68" s="97">
        <f t="shared" si="10"/>
        <v>3.1819884183544524E-3</v>
      </c>
      <c r="J68" s="97">
        <f t="shared" si="11"/>
        <v>-2.8173831256279258E-2</v>
      </c>
      <c r="K68" s="94">
        <f t="shared" si="12"/>
        <v>-1318</v>
      </c>
      <c r="L68" s="98">
        <f t="shared" ref="L68:L92" si="14">K68/$K$92</f>
        <v>4.6625818958807965E-3</v>
      </c>
      <c r="M68" s="95">
        <f t="shared" ref="M68:M92" si="15">E68-D68</f>
        <v>-549</v>
      </c>
      <c r="N68" s="95">
        <f t="shared" si="13"/>
        <v>0</v>
      </c>
    </row>
    <row r="69" spans="1:14">
      <c r="A69" s="99">
        <v>75</v>
      </c>
      <c r="B69" s="96" t="s">
        <v>67</v>
      </c>
      <c r="C69" s="94">
        <v>7986</v>
      </c>
      <c r="D69" s="94">
        <v>8215</v>
      </c>
      <c r="E69" s="94">
        <v>8237</v>
      </c>
      <c r="F69" s="94"/>
      <c r="G69" s="94"/>
      <c r="H69" s="94"/>
      <c r="I69" s="97">
        <f t="shared" si="10"/>
        <v>5.7651361771078949E-4</v>
      </c>
      <c r="J69" s="97">
        <f t="shared" si="11"/>
        <v>3.1430002504382673E-2</v>
      </c>
      <c r="K69" s="94">
        <f t="shared" si="12"/>
        <v>251</v>
      </c>
      <c r="L69" s="98">
        <f t="shared" si="14"/>
        <v>-8.8794237926106219E-4</v>
      </c>
      <c r="M69" s="95">
        <f t="shared" si="15"/>
        <v>22</v>
      </c>
      <c r="N69" s="95">
        <f t="shared" si="13"/>
        <v>0</v>
      </c>
    </row>
    <row r="70" spans="1:14">
      <c r="A70" s="99">
        <v>77</v>
      </c>
      <c r="B70" s="96" t="s">
        <v>68</v>
      </c>
      <c r="C70" s="94">
        <v>28978</v>
      </c>
      <c r="D70" s="94">
        <v>26157</v>
      </c>
      <c r="E70" s="94">
        <v>25931</v>
      </c>
      <c r="F70" s="94"/>
      <c r="G70" s="94"/>
      <c r="H70" s="94"/>
      <c r="I70" s="97">
        <f t="shared" si="10"/>
        <v>1.8149295399852473E-3</v>
      </c>
      <c r="J70" s="97">
        <f t="shared" si="11"/>
        <v>-0.10514873352198219</v>
      </c>
      <c r="K70" s="94">
        <f t="shared" si="12"/>
        <v>-3047</v>
      </c>
      <c r="L70" s="98">
        <f t="shared" si="14"/>
        <v>1.0779125217563572E-2</v>
      </c>
      <c r="M70" s="95">
        <f t="shared" si="15"/>
        <v>-226</v>
      </c>
      <c r="N70" s="95">
        <f t="shared" si="13"/>
        <v>0</v>
      </c>
    </row>
    <row r="71" spans="1:14">
      <c r="A71" s="99">
        <v>78</v>
      </c>
      <c r="B71" s="96" t="s">
        <v>69</v>
      </c>
      <c r="C71" s="94">
        <v>65173</v>
      </c>
      <c r="D71" s="94">
        <v>63866</v>
      </c>
      <c r="E71" s="94">
        <v>67529</v>
      </c>
      <c r="F71" s="94"/>
      <c r="G71" s="94"/>
      <c r="H71" s="94"/>
      <c r="I71" s="97">
        <f t="shared" si="10"/>
        <v>4.7264037987607022E-3</v>
      </c>
      <c r="J71" s="97">
        <f t="shared" si="11"/>
        <v>3.6149939392079541E-2</v>
      </c>
      <c r="K71" s="94">
        <f t="shared" si="12"/>
        <v>2356</v>
      </c>
      <c r="L71" s="98">
        <f t="shared" si="14"/>
        <v>-8.3346304603149901E-3</v>
      </c>
      <c r="M71" s="95">
        <f t="shared" si="15"/>
        <v>3663</v>
      </c>
      <c r="N71" s="95">
        <f t="shared" si="13"/>
        <v>0</v>
      </c>
    </row>
    <row r="72" spans="1:14">
      <c r="A72" s="99">
        <v>79</v>
      </c>
      <c r="B72" s="96" t="s">
        <v>70</v>
      </c>
      <c r="C72" s="94">
        <v>54844</v>
      </c>
      <c r="D72" s="94">
        <v>58361</v>
      </c>
      <c r="E72" s="94">
        <v>61509</v>
      </c>
      <c r="F72" s="94"/>
      <c r="G72" s="94"/>
      <c r="H72" s="94"/>
      <c r="I72" s="97">
        <f t="shared" si="10"/>
        <v>4.3050596226505951E-3</v>
      </c>
      <c r="J72" s="97">
        <f t="shared" si="11"/>
        <v>0.12152651156006126</v>
      </c>
      <c r="K72" s="94">
        <f t="shared" si="12"/>
        <v>6665</v>
      </c>
      <c r="L72" s="98">
        <f t="shared" si="14"/>
        <v>-2.3578230907470035E-2</v>
      </c>
      <c r="M72" s="95">
        <f t="shared" si="15"/>
        <v>3148</v>
      </c>
      <c r="N72" s="95">
        <f t="shared" si="13"/>
        <v>0</v>
      </c>
    </row>
    <row r="73" spans="1:14">
      <c r="A73" s="99">
        <v>80</v>
      </c>
      <c r="B73" s="96" t="s">
        <v>71</v>
      </c>
      <c r="C73" s="94">
        <v>287131</v>
      </c>
      <c r="D73" s="94">
        <v>315842</v>
      </c>
      <c r="E73" s="94">
        <v>301589</v>
      </c>
      <c r="F73" s="94"/>
      <c r="G73" s="94"/>
      <c r="H73" s="94"/>
      <c r="I73" s="97">
        <f t="shared" si="10"/>
        <v>2.1108433343666296E-2</v>
      </c>
      <c r="J73" s="97">
        <f t="shared" si="11"/>
        <v>5.0353323047668139E-2</v>
      </c>
      <c r="K73" s="94">
        <f t="shared" si="12"/>
        <v>14458</v>
      </c>
      <c r="L73" s="98">
        <f t="shared" si="14"/>
        <v>-5.1146896093053534E-2</v>
      </c>
      <c r="M73" s="95">
        <f t="shared" si="15"/>
        <v>-14253</v>
      </c>
      <c r="N73" s="95">
        <f t="shared" si="13"/>
        <v>0</v>
      </c>
    </row>
    <row r="74" spans="1:14" s="17" customFormat="1">
      <c r="A74" s="99">
        <v>81</v>
      </c>
      <c r="B74" s="96" t="s">
        <v>72</v>
      </c>
      <c r="C74" s="94">
        <v>692164</v>
      </c>
      <c r="D74" s="94">
        <v>747455</v>
      </c>
      <c r="E74" s="94">
        <v>729791</v>
      </c>
      <c r="F74" s="94"/>
      <c r="G74" s="94"/>
      <c r="H74" s="94"/>
      <c r="I74" s="97">
        <f t="shared" si="10"/>
        <v>5.107860259594206E-2</v>
      </c>
      <c r="J74" s="97">
        <f t="shared" si="11"/>
        <v>5.4361394120468559E-2</v>
      </c>
      <c r="K74" s="94">
        <f t="shared" si="12"/>
        <v>37627</v>
      </c>
      <c r="L74" s="98">
        <f t="shared" si="14"/>
        <v>-0.13310999165121906</v>
      </c>
      <c r="M74" s="95">
        <f t="shared" si="15"/>
        <v>-17664</v>
      </c>
      <c r="N74" s="95">
        <f t="shared" si="13"/>
        <v>0</v>
      </c>
    </row>
    <row r="75" spans="1:14" s="17" customFormat="1">
      <c r="A75" s="99">
        <v>82</v>
      </c>
      <c r="B75" s="96" t="s">
        <v>73</v>
      </c>
      <c r="C75" s="94">
        <v>444896</v>
      </c>
      <c r="D75" s="94">
        <v>447826</v>
      </c>
      <c r="E75" s="94">
        <v>444573</v>
      </c>
      <c r="F75" s="94"/>
      <c r="G75" s="94"/>
      <c r="H75" s="94"/>
      <c r="I75" s="97">
        <f t="shared" si="10"/>
        <v>3.1115987442823699E-2</v>
      </c>
      <c r="J75" s="97">
        <f t="shared" si="11"/>
        <v>-7.2601237143062644E-4</v>
      </c>
      <c r="K75" s="94">
        <f t="shared" si="12"/>
        <v>-323</v>
      </c>
      <c r="L75" s="98">
        <f t="shared" si="14"/>
        <v>1.1426509502044744E-3</v>
      </c>
      <c r="M75" s="95">
        <f t="shared" si="15"/>
        <v>-3253</v>
      </c>
      <c r="N75" s="95">
        <f t="shared" si="13"/>
        <v>0</v>
      </c>
    </row>
    <row r="76" spans="1:14">
      <c r="A76" s="99">
        <v>84</v>
      </c>
      <c r="B76" s="96" t="s">
        <v>74</v>
      </c>
      <c r="C76" s="94">
        <v>188174</v>
      </c>
      <c r="D76" s="94">
        <v>218589</v>
      </c>
      <c r="E76" s="94">
        <v>211333</v>
      </c>
      <c r="F76" s="94"/>
      <c r="G76" s="94"/>
      <c r="H76" s="94"/>
      <c r="I76" s="97">
        <f t="shared" si="10"/>
        <v>1.4791350293999549E-2</v>
      </c>
      <c r="J76" s="97">
        <f t="shared" si="11"/>
        <v>0.12307226290560865</v>
      </c>
      <c r="K76" s="94">
        <f t="shared" si="12"/>
        <v>23159</v>
      </c>
      <c r="L76" s="98">
        <f t="shared" si="14"/>
        <v>-8.1927719367756724E-2</v>
      </c>
      <c r="M76" s="95">
        <f t="shared" si="15"/>
        <v>-7256</v>
      </c>
      <c r="N76" s="95">
        <f t="shared" si="13"/>
        <v>0</v>
      </c>
    </row>
    <row r="77" spans="1:14">
      <c r="A77" s="99">
        <v>85</v>
      </c>
      <c r="B77" s="96" t="s">
        <v>75</v>
      </c>
      <c r="C77" s="94">
        <v>505646</v>
      </c>
      <c r="D77" s="94">
        <v>611646</v>
      </c>
      <c r="E77" s="94">
        <v>573489</v>
      </c>
      <c r="F77" s="94"/>
      <c r="G77" s="94"/>
      <c r="H77" s="94"/>
      <c r="I77" s="97">
        <f t="shared" si="10"/>
        <v>4.0138911995549711E-2</v>
      </c>
      <c r="J77" s="97">
        <f t="shared" si="11"/>
        <v>0.13417094172602967</v>
      </c>
      <c r="K77" s="94">
        <f t="shared" si="12"/>
        <v>67843</v>
      </c>
      <c r="L77" s="98">
        <f t="shared" si="14"/>
        <v>-0.24000268859047108</v>
      </c>
      <c r="M77" s="95">
        <f t="shared" si="15"/>
        <v>-38157</v>
      </c>
      <c r="N77" s="95">
        <f t="shared" si="13"/>
        <v>0</v>
      </c>
    </row>
    <row r="78" spans="1:14">
      <c r="A78" s="99">
        <v>86</v>
      </c>
      <c r="B78" s="96" t="s">
        <v>76</v>
      </c>
      <c r="C78" s="94">
        <v>351840</v>
      </c>
      <c r="D78" s="94">
        <v>513939</v>
      </c>
      <c r="E78" s="94">
        <v>515348</v>
      </c>
      <c r="F78" s="94"/>
      <c r="G78" s="94"/>
      <c r="H78" s="94"/>
      <c r="I78" s="97">
        <f t="shared" si="10"/>
        <v>3.6069581141194601E-2</v>
      </c>
      <c r="J78" s="97">
        <f t="shared" si="11"/>
        <v>0.46472260118235564</v>
      </c>
      <c r="K78" s="94">
        <f t="shared" si="12"/>
        <v>163508</v>
      </c>
      <c r="L78" s="98">
        <f t="shared" si="14"/>
        <v>-0.57842901413632564</v>
      </c>
      <c r="M78" s="95">
        <f t="shared" si="15"/>
        <v>1409</v>
      </c>
      <c r="N78" s="95">
        <f t="shared" si="13"/>
        <v>0</v>
      </c>
    </row>
    <row r="79" spans="1:14">
      <c r="A79" s="99">
        <v>87</v>
      </c>
      <c r="B79" s="96" t="s">
        <v>77</v>
      </c>
      <c r="C79" s="94">
        <v>31491</v>
      </c>
      <c r="D79" s="94">
        <v>34048</v>
      </c>
      <c r="E79" s="94">
        <v>33804</v>
      </c>
      <c r="F79" s="94"/>
      <c r="G79" s="94"/>
      <c r="H79" s="94"/>
      <c r="I79" s="97">
        <f t="shared" si="10"/>
        <v>2.3659665330940305E-3</v>
      </c>
      <c r="J79" s="97">
        <f t="shared" si="11"/>
        <v>7.344955701629037E-2</v>
      </c>
      <c r="K79" s="94">
        <f t="shared" si="12"/>
        <v>2313</v>
      </c>
      <c r="L79" s="98">
        <f t="shared" si="14"/>
        <v>-8.1825128415571186E-3</v>
      </c>
      <c r="M79" s="95">
        <f t="shared" si="15"/>
        <v>-244</v>
      </c>
      <c r="N79" s="95">
        <f t="shared" si="13"/>
        <v>0</v>
      </c>
    </row>
    <row r="80" spans="1:14">
      <c r="A80" s="99">
        <v>88</v>
      </c>
      <c r="B80" s="96" t="s">
        <v>78</v>
      </c>
      <c r="C80" s="94">
        <v>51369</v>
      </c>
      <c r="D80" s="94">
        <v>55998</v>
      </c>
      <c r="E80" s="94">
        <v>55469</v>
      </c>
      <c r="F80" s="94"/>
      <c r="G80" s="94"/>
      <c r="H80" s="94"/>
      <c r="I80" s="97">
        <f t="shared" si="10"/>
        <v>3.882315632001916E-3</v>
      </c>
      <c r="J80" s="97">
        <f t="shared" si="11"/>
        <v>7.9814674219860229E-2</v>
      </c>
      <c r="K80" s="94">
        <f t="shared" si="12"/>
        <v>4100</v>
      </c>
      <c r="L80" s="98">
        <f t="shared" si="14"/>
        <v>-1.4504238067610975E-2</v>
      </c>
      <c r="M80" s="95">
        <f t="shared" si="15"/>
        <v>-529</v>
      </c>
      <c r="N80" s="95">
        <f t="shared" si="13"/>
        <v>0</v>
      </c>
    </row>
    <row r="81" spans="1:14">
      <c r="A81" s="99">
        <v>90</v>
      </c>
      <c r="B81" s="96" t="s">
        <v>79</v>
      </c>
      <c r="C81" s="94">
        <v>11726</v>
      </c>
      <c r="D81" s="94">
        <v>13463</v>
      </c>
      <c r="E81" s="94">
        <v>13005</v>
      </c>
      <c r="F81" s="94"/>
      <c r="G81" s="94"/>
      <c r="H81" s="94"/>
      <c r="I81" s="97">
        <f t="shared" si="10"/>
        <v>9.102294037063029E-4</v>
      </c>
      <c r="J81" s="97">
        <f t="shared" si="11"/>
        <v>0.109073852976292</v>
      </c>
      <c r="K81" s="94">
        <f t="shared" si="12"/>
        <v>1279</v>
      </c>
      <c r="L81" s="98">
        <f t="shared" si="14"/>
        <v>-4.5246147532864477E-3</v>
      </c>
      <c r="M81" s="95">
        <f t="shared" si="15"/>
        <v>-458</v>
      </c>
      <c r="N81" s="95">
        <f t="shared" si="13"/>
        <v>0</v>
      </c>
    </row>
    <row r="82" spans="1:14">
      <c r="A82" s="99">
        <v>91</v>
      </c>
      <c r="B82" s="96" t="s">
        <v>80</v>
      </c>
      <c r="C82" s="94">
        <v>4169</v>
      </c>
      <c r="D82" s="94">
        <v>4440</v>
      </c>
      <c r="E82" s="94">
        <v>4589</v>
      </c>
      <c r="F82" s="94"/>
      <c r="G82" s="94"/>
      <c r="H82" s="94"/>
      <c r="I82" s="97">
        <f t="shared" si="10"/>
        <v>3.2118744587529601E-4</v>
      </c>
      <c r="J82" s="97">
        <f t="shared" si="11"/>
        <v>0.10074358359318782</v>
      </c>
      <c r="K82" s="94">
        <f t="shared" si="12"/>
        <v>420</v>
      </c>
      <c r="L82" s="98">
        <f t="shared" si="14"/>
        <v>-1.4857999971699047E-3</v>
      </c>
      <c r="M82" s="95">
        <f t="shared" si="15"/>
        <v>149</v>
      </c>
      <c r="N82" s="95">
        <f t="shared" si="13"/>
        <v>0</v>
      </c>
    </row>
    <row r="83" spans="1:14">
      <c r="A83" s="99">
        <v>92</v>
      </c>
      <c r="B83" s="96" t="s">
        <v>81</v>
      </c>
      <c r="C83" s="94">
        <v>7131</v>
      </c>
      <c r="D83" s="94">
        <v>6401</v>
      </c>
      <c r="E83" s="94">
        <v>6534</v>
      </c>
      <c r="F83" s="94"/>
      <c r="G83" s="94"/>
      <c r="H83" s="94"/>
      <c r="I83" s="97">
        <f t="shared" si="10"/>
        <v>4.5731940975140206E-4</v>
      </c>
      <c r="J83" s="97">
        <f t="shared" si="11"/>
        <v>-8.3718973496003365E-2</v>
      </c>
      <c r="K83" s="94">
        <f t="shared" si="12"/>
        <v>-597</v>
      </c>
      <c r="L83" s="98">
        <f t="shared" si="14"/>
        <v>2.1119585674057931E-3</v>
      </c>
      <c r="M83" s="95">
        <f t="shared" si="15"/>
        <v>133</v>
      </c>
      <c r="N83" s="95">
        <f t="shared" si="13"/>
        <v>0</v>
      </c>
    </row>
    <row r="84" spans="1:14">
      <c r="A84" s="99">
        <v>93</v>
      </c>
      <c r="B84" s="96" t="s">
        <v>82</v>
      </c>
      <c r="C84" s="94">
        <v>53995</v>
      </c>
      <c r="D84" s="94">
        <v>56488</v>
      </c>
      <c r="E84" s="94">
        <v>56939</v>
      </c>
      <c r="F84" s="94"/>
      <c r="G84" s="94"/>
      <c r="H84" s="94"/>
      <c r="I84" s="97">
        <f t="shared" si="10"/>
        <v>3.9852020005869421E-3</v>
      </c>
      <c r="J84" s="97">
        <f t="shared" si="11"/>
        <v>5.4523566996944162E-2</v>
      </c>
      <c r="K84" s="94">
        <f t="shared" si="12"/>
        <v>2944</v>
      </c>
      <c r="L84" s="98">
        <f t="shared" si="14"/>
        <v>-1.0414750456352857E-2</v>
      </c>
      <c r="M84" s="95">
        <f t="shared" si="15"/>
        <v>451</v>
      </c>
      <c r="N84" s="95">
        <f t="shared" si="13"/>
        <v>0</v>
      </c>
    </row>
    <row r="85" spans="1:14">
      <c r="A85" s="99">
        <v>94</v>
      </c>
      <c r="B85" s="96" t="s">
        <v>83</v>
      </c>
      <c r="C85" s="94">
        <v>56361</v>
      </c>
      <c r="D85" s="94">
        <v>62504</v>
      </c>
      <c r="E85" s="94">
        <v>63215</v>
      </c>
      <c r="F85" s="94"/>
      <c r="G85" s="94"/>
      <c r="H85" s="94"/>
      <c r="I85" s="97">
        <f t="shared" si="10"/>
        <v>4.4244638027907679E-3</v>
      </c>
      <c r="J85" s="97">
        <f t="shared" si="11"/>
        <v>0.12160891396533063</v>
      </c>
      <c r="K85" s="94">
        <f t="shared" si="12"/>
        <v>6854</v>
      </c>
      <c r="L85" s="98">
        <f t="shared" si="14"/>
        <v>-2.4246840906196495E-2</v>
      </c>
      <c r="M85" s="95">
        <f t="shared" si="15"/>
        <v>711</v>
      </c>
      <c r="N85" s="95">
        <f t="shared" si="13"/>
        <v>0</v>
      </c>
    </row>
    <row r="86" spans="1:14">
      <c r="A86" s="99">
        <v>95</v>
      </c>
      <c r="B86" s="96" t="s">
        <v>84</v>
      </c>
      <c r="C86" s="94">
        <v>59603</v>
      </c>
      <c r="D86" s="94">
        <v>54997</v>
      </c>
      <c r="E86" s="94">
        <v>54904</v>
      </c>
      <c r="F86" s="94"/>
      <c r="G86" s="94"/>
      <c r="H86" s="94"/>
      <c r="I86" s="97">
        <f t="shared" si="10"/>
        <v>3.842770871287263E-3</v>
      </c>
      <c r="J86" s="97">
        <f t="shared" si="11"/>
        <v>-7.883831350770934E-2</v>
      </c>
      <c r="K86" s="94">
        <f t="shared" si="12"/>
        <v>-4699</v>
      </c>
      <c r="L86" s="98">
        <f t="shared" si="14"/>
        <v>1.6623271873098529E-2</v>
      </c>
      <c r="M86" s="95">
        <f t="shared" si="15"/>
        <v>-93</v>
      </c>
      <c r="N86" s="95">
        <f t="shared" si="13"/>
        <v>0</v>
      </c>
    </row>
    <row r="87" spans="1:14">
      <c r="A87" s="99">
        <v>96</v>
      </c>
      <c r="B87" s="96" t="s">
        <v>85</v>
      </c>
      <c r="C87" s="94">
        <v>109025</v>
      </c>
      <c r="D87" s="94">
        <v>112735</v>
      </c>
      <c r="E87" s="94">
        <v>113639</v>
      </c>
      <c r="F87" s="94"/>
      <c r="G87" s="94"/>
      <c r="H87" s="94"/>
      <c r="I87" s="97">
        <f t="shared" si="10"/>
        <v>7.9536762174379511E-3</v>
      </c>
      <c r="J87" s="97">
        <f t="shared" si="11"/>
        <v>4.2320568676908969E-2</v>
      </c>
      <c r="K87" s="94">
        <f t="shared" si="12"/>
        <v>4614</v>
      </c>
      <c r="L87" s="98">
        <f t="shared" si="14"/>
        <v>-1.6322574254623669E-2</v>
      </c>
      <c r="M87" s="95">
        <f t="shared" si="15"/>
        <v>904</v>
      </c>
      <c r="N87" s="95">
        <f t="shared" si="13"/>
        <v>0</v>
      </c>
    </row>
    <row r="88" spans="1:14">
      <c r="A88" s="99">
        <v>97</v>
      </c>
      <c r="B88" s="96" t="s">
        <v>86</v>
      </c>
      <c r="C88" s="94">
        <v>16195</v>
      </c>
      <c r="D88" s="94">
        <v>13246</v>
      </c>
      <c r="E88" s="94">
        <v>13076</v>
      </c>
      <c r="F88" s="94"/>
      <c r="G88" s="94"/>
      <c r="H88" s="94"/>
      <c r="I88" s="97">
        <f t="shared" si="10"/>
        <v>9.1519874531823279E-4</v>
      </c>
      <c r="J88" s="97">
        <f t="shared" si="11"/>
        <v>-0.19259030564989194</v>
      </c>
      <c r="K88" s="94">
        <f t="shared" si="12"/>
        <v>-3119</v>
      </c>
      <c r="L88" s="98">
        <f t="shared" si="14"/>
        <v>1.1033833788506984E-2</v>
      </c>
      <c r="M88" s="95">
        <f t="shared" si="15"/>
        <v>-170</v>
      </c>
      <c r="N88" s="95">
        <f t="shared" si="13"/>
        <v>0</v>
      </c>
    </row>
    <row r="89" spans="1:14">
      <c r="A89" s="99">
        <v>98</v>
      </c>
      <c r="B89" s="96" t="s">
        <v>87</v>
      </c>
      <c r="C89" s="94">
        <v>1374</v>
      </c>
      <c r="D89" s="94">
        <v>1291</v>
      </c>
      <c r="E89" s="94">
        <v>727</v>
      </c>
      <c r="F89" s="94"/>
      <c r="G89" s="94"/>
      <c r="H89" s="94"/>
      <c r="I89" s="97">
        <f t="shared" si="10"/>
        <v>5.0883258477084368E-5</v>
      </c>
      <c r="J89" s="97">
        <f t="shared" si="11"/>
        <v>-0.47088791848617179</v>
      </c>
      <c r="K89" s="94">
        <f t="shared" si="12"/>
        <v>-647</v>
      </c>
      <c r="L89" s="98">
        <f t="shared" si="14"/>
        <v>2.2888395194498295E-3</v>
      </c>
      <c r="M89" s="95">
        <f t="shared" si="15"/>
        <v>-564</v>
      </c>
      <c r="N89" s="95">
        <f t="shared" si="13"/>
        <v>0</v>
      </c>
    </row>
    <row r="90" spans="1:14">
      <c r="A90" s="99">
        <v>99</v>
      </c>
      <c r="B90" s="96" t="s">
        <v>88</v>
      </c>
      <c r="C90" s="94">
        <v>4271</v>
      </c>
      <c r="D90" s="94">
        <v>4457</v>
      </c>
      <c r="E90" s="94">
        <v>4518</v>
      </c>
      <c r="F90" s="94"/>
      <c r="G90" s="94"/>
      <c r="H90" s="94"/>
      <c r="I90" s="97">
        <f t="shared" si="10"/>
        <v>3.1621810426336617E-4</v>
      </c>
      <c r="J90" s="97">
        <f t="shared" si="11"/>
        <v>5.7831889487239524E-2</v>
      </c>
      <c r="K90" s="94">
        <f t="shared" si="12"/>
        <v>247</v>
      </c>
      <c r="L90" s="98">
        <f t="shared" si="14"/>
        <v>-8.737919030975392E-4</v>
      </c>
      <c r="M90" s="95">
        <f t="shared" si="15"/>
        <v>61</v>
      </c>
      <c r="N90" s="95">
        <f t="shared" si="13"/>
        <v>0</v>
      </c>
    </row>
    <row r="91" spans="1:14">
      <c r="A91" s="99"/>
      <c r="B91" s="96" t="s">
        <v>285</v>
      </c>
      <c r="C91" s="94">
        <v>43407</v>
      </c>
      <c r="D91" s="94">
        <v>48913</v>
      </c>
      <c r="E91" s="94">
        <v>48481</v>
      </c>
      <c r="F91" s="94"/>
      <c r="G91" s="94"/>
      <c r="H91" s="94"/>
      <c r="I91" s="97">
        <f t="shared" si="10"/>
        <v>3.3932204322249344E-3</v>
      </c>
      <c r="J91" s="97">
        <f t="shared" si="11"/>
        <v>0.11689358859170181</v>
      </c>
      <c r="K91" s="94">
        <f t="shared" si="12"/>
        <v>5074</v>
      </c>
      <c r="L91" s="98">
        <f t="shared" si="14"/>
        <v>-1.7949879013428802E-2</v>
      </c>
      <c r="M91" s="95">
        <f t="shared" si="15"/>
        <v>-432</v>
      </c>
      <c r="N91" s="95">
        <f t="shared" si="13"/>
        <v>0</v>
      </c>
    </row>
    <row r="92" spans="1:14" s="107" customFormat="1">
      <c r="A92" s="183" t="s">
        <v>89</v>
      </c>
      <c r="B92" s="183"/>
      <c r="C92" s="61">
        <v>14570283</v>
      </c>
      <c r="D92" s="61">
        <v>14324472</v>
      </c>
      <c r="E92" s="61">
        <v>14287607</v>
      </c>
      <c r="F92" s="61"/>
      <c r="G92" s="61"/>
      <c r="H92" s="61"/>
      <c r="I92" s="66">
        <f t="shared" si="10"/>
        <v>1</v>
      </c>
      <c r="J92" s="66">
        <f t="shared" si="11"/>
        <v>-1.9400858583186065E-2</v>
      </c>
      <c r="K92" s="61">
        <f t="shared" si="12"/>
        <v>-282676</v>
      </c>
      <c r="L92" s="67">
        <f t="shared" si="14"/>
        <v>1</v>
      </c>
      <c r="M92" s="60">
        <f t="shared" si="15"/>
        <v>-36865</v>
      </c>
      <c r="N92" s="60">
        <f t="shared" si="13"/>
        <v>0</v>
      </c>
    </row>
    <row r="93" spans="1:14">
      <c r="A93" s="17"/>
      <c r="B93" s="17"/>
      <c r="C93" s="9"/>
      <c r="D93" s="9"/>
      <c r="E93" s="9"/>
      <c r="F93" s="9"/>
      <c r="G93" s="9"/>
      <c r="H93" s="9"/>
      <c r="I93" s="17"/>
      <c r="J93" s="17"/>
      <c r="K93" s="17"/>
      <c r="L93" s="17"/>
    </row>
    <row r="94" spans="1:14">
      <c r="D94" s="124"/>
      <c r="E94" s="124"/>
      <c r="F94" s="138"/>
      <c r="G94" s="156"/>
      <c r="H94" s="156"/>
    </row>
    <row r="95" spans="1:14">
      <c r="E95" s="138"/>
      <c r="F95" s="138"/>
    </row>
    <row r="96" spans="1:14">
      <c r="E96" s="138"/>
      <c r="F96" s="138"/>
      <c r="G96" s="138"/>
      <c r="H96" s="138"/>
      <c r="I96" s="6"/>
      <c r="K96" s="10"/>
    </row>
    <row r="97" spans="3:9">
      <c r="E97" s="138"/>
      <c r="F97" s="138"/>
      <c r="G97" s="138"/>
      <c r="H97" s="138"/>
      <c r="I97" s="21"/>
    </row>
    <row r="98" spans="3:9">
      <c r="I98" s="21"/>
    </row>
    <row r="100" spans="3:9">
      <c r="C100" s="20"/>
      <c r="D100" s="20"/>
      <c r="E100" s="20"/>
      <c r="F100" s="20"/>
      <c r="G100" s="20"/>
      <c r="H100" s="20"/>
      <c r="I100" s="21"/>
    </row>
  </sheetData>
  <mergeCells count="3">
    <mergeCell ref="A92:B92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T79"/>
  <sheetViews>
    <sheetView topLeftCell="L1" zoomScale="80" zoomScaleNormal="80" workbookViewId="0">
      <pane ySplit="2" topLeftCell="A3" activePane="bottomLeft" state="frozen"/>
      <selection pane="bottomLeft" activeCell="Z12" sqref="Z12"/>
    </sheetView>
  </sheetViews>
  <sheetFormatPr defaultColWidth="8.85546875" defaultRowHeight="15"/>
  <cols>
    <col min="1" max="1" width="17.28515625" style="5" bestFit="1" customWidth="1"/>
    <col min="2" max="2" width="34.42578125" style="5" bestFit="1" customWidth="1"/>
    <col min="3" max="3" width="15.7109375" style="120" customWidth="1"/>
    <col min="4" max="4" width="13.7109375" customWidth="1"/>
    <col min="5" max="5" width="13.28515625" style="120" customWidth="1"/>
    <col min="6" max="7" width="10.140625" style="154" customWidth="1"/>
    <col min="8" max="8" width="14.28515625" style="154" customWidth="1"/>
    <col min="9" max="9" width="17.85546875" style="5" customWidth="1"/>
    <col min="10" max="10" width="28.42578125" style="5" customWidth="1"/>
    <col min="11" max="11" width="26.7109375" style="5" customWidth="1"/>
    <col min="12" max="12" width="22" style="5" customWidth="1"/>
    <col min="13" max="13" width="22.42578125" style="5" customWidth="1"/>
    <col min="14" max="14" width="22.85546875" style="5" customWidth="1"/>
    <col min="15" max="20" width="8.85546875" style="6"/>
    <col min="21" max="16384" width="8.85546875" style="5"/>
  </cols>
  <sheetData>
    <row r="1" spans="1:17" ht="15.75" thickBot="1">
      <c r="C1" s="184" t="s">
        <v>281</v>
      </c>
      <c r="D1" s="184"/>
      <c r="E1" s="185"/>
      <c r="F1" s="186" t="s">
        <v>280</v>
      </c>
      <c r="G1" s="184"/>
      <c r="H1" s="185"/>
    </row>
    <row r="2" spans="1:17" ht="45">
      <c r="A2" s="4" t="s">
        <v>1</v>
      </c>
      <c r="B2" s="4" t="s">
        <v>90</v>
      </c>
      <c r="C2" s="90">
        <v>43252</v>
      </c>
      <c r="D2" s="90">
        <v>43586</v>
      </c>
      <c r="E2" s="90">
        <v>43617</v>
      </c>
      <c r="F2" s="90">
        <v>43252</v>
      </c>
      <c r="G2" s="90">
        <v>43586</v>
      </c>
      <c r="H2" s="90">
        <v>43617</v>
      </c>
      <c r="I2" s="89" t="s">
        <v>306</v>
      </c>
      <c r="J2" s="89" t="s">
        <v>307</v>
      </c>
      <c r="K2" s="89" t="s">
        <v>308</v>
      </c>
      <c r="L2" s="89" t="s">
        <v>309</v>
      </c>
      <c r="M2" s="93" t="s">
        <v>311</v>
      </c>
      <c r="N2" s="158" t="s">
        <v>312</v>
      </c>
    </row>
    <row r="3" spans="1:17">
      <c r="A3" s="38">
        <v>10</v>
      </c>
      <c r="B3" s="36" t="s">
        <v>9</v>
      </c>
      <c r="C3" s="94">
        <v>450315</v>
      </c>
      <c r="D3" s="94">
        <v>447749</v>
      </c>
      <c r="E3" s="94">
        <v>452999</v>
      </c>
      <c r="F3" s="94"/>
      <c r="G3" s="94"/>
      <c r="H3" s="94"/>
      <c r="I3" s="88">
        <f t="shared" ref="I3:I27" si="0">E3/$E$27</f>
        <v>0.12436229864862082</v>
      </c>
      <c r="J3" s="88">
        <f t="shared" ref="J3:J27" si="1">(E3-C3)/C3</f>
        <v>5.9602722538667375E-3</v>
      </c>
      <c r="K3" s="50">
        <f t="shared" ref="K3:K27" si="2">E3-C3</f>
        <v>2684</v>
      </c>
      <c r="L3" s="37">
        <f>K3/$K$27</f>
        <v>-6.3173751353387E-2</v>
      </c>
      <c r="M3" s="65">
        <f>E3-D3</f>
        <v>5250</v>
      </c>
      <c r="N3" s="95">
        <f>H3-G3</f>
        <v>0</v>
      </c>
      <c r="O3" s="54"/>
      <c r="P3" s="55"/>
      <c r="Q3" s="54"/>
    </row>
    <row r="4" spans="1:17">
      <c r="A4" s="38">
        <v>11</v>
      </c>
      <c r="B4" s="36" t="s">
        <v>10</v>
      </c>
      <c r="C4" s="94">
        <v>16783</v>
      </c>
      <c r="D4" s="94">
        <v>16404</v>
      </c>
      <c r="E4" s="94">
        <v>16591</v>
      </c>
      <c r="F4" s="94"/>
      <c r="G4" s="94"/>
      <c r="H4" s="94"/>
      <c r="I4" s="88">
        <f t="shared" si="0"/>
        <v>4.5547449263227246E-3</v>
      </c>
      <c r="J4" s="88">
        <f t="shared" si="1"/>
        <v>-1.1440147768575343E-2</v>
      </c>
      <c r="K4" s="50">
        <f t="shared" si="2"/>
        <v>-192</v>
      </c>
      <c r="L4" s="37">
        <f t="shared" ref="L4:L27" si="3">K4/$K$27</f>
        <v>4.5191357152944501E-3</v>
      </c>
      <c r="M4" s="65">
        <f t="shared" ref="M4:M27" si="4">E4-D4</f>
        <v>187</v>
      </c>
      <c r="N4" s="95">
        <f t="shared" ref="N4:N27" si="5">H4-G4</f>
        <v>0</v>
      </c>
      <c r="O4" s="54"/>
      <c r="P4" s="55"/>
      <c r="Q4" s="54"/>
    </row>
    <row r="5" spans="1:17" ht="17.25" customHeight="1">
      <c r="A5" s="38">
        <v>12</v>
      </c>
      <c r="B5" s="36" t="s">
        <v>11</v>
      </c>
      <c r="C5" s="94">
        <v>5250</v>
      </c>
      <c r="D5" s="94">
        <v>5549</v>
      </c>
      <c r="E5" s="94">
        <v>5442</v>
      </c>
      <c r="F5" s="94"/>
      <c r="G5" s="94"/>
      <c r="H5" s="94"/>
      <c r="I5" s="88">
        <f t="shared" si="0"/>
        <v>1.4939980645559804E-3</v>
      </c>
      <c r="J5" s="88">
        <f t="shared" si="1"/>
        <v>3.6571428571428574E-2</v>
      </c>
      <c r="K5" s="50">
        <f t="shared" si="2"/>
        <v>192</v>
      </c>
      <c r="L5" s="37">
        <f t="shared" si="3"/>
        <v>-4.5191357152944501E-3</v>
      </c>
      <c r="M5" s="65">
        <f t="shared" si="4"/>
        <v>-107</v>
      </c>
      <c r="N5" s="95">
        <f t="shared" si="5"/>
        <v>0</v>
      </c>
      <c r="O5" s="54"/>
      <c r="P5" s="55"/>
      <c r="Q5" s="54"/>
    </row>
    <row r="6" spans="1:17">
      <c r="A6" s="38">
        <v>13</v>
      </c>
      <c r="B6" s="36" t="s">
        <v>12</v>
      </c>
      <c r="C6" s="94">
        <v>418768</v>
      </c>
      <c r="D6" s="94">
        <v>413487</v>
      </c>
      <c r="E6" s="94">
        <v>413790</v>
      </c>
      <c r="F6" s="94"/>
      <c r="G6" s="94"/>
      <c r="H6" s="94"/>
      <c r="I6" s="88">
        <f t="shared" si="0"/>
        <v>0.11359821005744562</v>
      </c>
      <c r="J6" s="88">
        <f t="shared" si="1"/>
        <v>-1.188725021969205E-2</v>
      </c>
      <c r="K6" s="50">
        <f t="shared" si="2"/>
        <v>-4978</v>
      </c>
      <c r="L6" s="37">
        <f t="shared" si="3"/>
        <v>0.11716800828508214</v>
      </c>
      <c r="M6" s="65">
        <f t="shared" si="4"/>
        <v>303</v>
      </c>
      <c r="N6" s="95">
        <f t="shared" si="5"/>
        <v>0</v>
      </c>
      <c r="O6" s="54"/>
      <c r="P6" s="55"/>
      <c r="Q6" s="54"/>
    </row>
    <row r="7" spans="1:17">
      <c r="A7" s="38">
        <v>14</v>
      </c>
      <c r="B7" s="36" t="s">
        <v>13</v>
      </c>
      <c r="C7" s="94">
        <v>501834</v>
      </c>
      <c r="D7" s="94">
        <v>539632</v>
      </c>
      <c r="E7" s="94">
        <v>540752</v>
      </c>
      <c r="F7" s="94"/>
      <c r="G7" s="94"/>
      <c r="H7" s="94"/>
      <c r="I7" s="88">
        <f t="shared" si="0"/>
        <v>0.14845322333788596</v>
      </c>
      <c r="J7" s="88">
        <f t="shared" si="1"/>
        <v>7.7551540947803463E-2</v>
      </c>
      <c r="K7" s="50">
        <f t="shared" si="2"/>
        <v>38918</v>
      </c>
      <c r="L7" s="37">
        <f t="shared" si="3"/>
        <v>-0.91601939462411153</v>
      </c>
      <c r="M7" s="65">
        <f t="shared" si="4"/>
        <v>1120</v>
      </c>
      <c r="N7" s="95">
        <f t="shared" si="5"/>
        <v>0</v>
      </c>
      <c r="O7" s="54"/>
      <c r="P7" s="55"/>
      <c r="Q7" s="54"/>
    </row>
    <row r="8" spans="1:17">
      <c r="A8" s="38">
        <v>15</v>
      </c>
      <c r="B8" s="36" t="s">
        <v>14</v>
      </c>
      <c r="C8" s="94">
        <v>62132</v>
      </c>
      <c r="D8" s="94">
        <v>59841</v>
      </c>
      <c r="E8" s="94">
        <v>59814</v>
      </c>
      <c r="F8" s="94"/>
      <c r="G8" s="94"/>
      <c r="H8" s="94"/>
      <c r="I8" s="88">
        <f t="shared" si="0"/>
        <v>1.6420801218917935E-2</v>
      </c>
      <c r="J8" s="88">
        <f t="shared" si="1"/>
        <v>-3.7307667546513872E-2</v>
      </c>
      <c r="K8" s="50">
        <f t="shared" si="2"/>
        <v>-2318</v>
      </c>
      <c r="L8" s="37">
        <f t="shared" si="3"/>
        <v>5.4559148896106954E-2</v>
      </c>
      <c r="M8" s="65">
        <f t="shared" si="4"/>
        <v>-27</v>
      </c>
      <c r="N8" s="95">
        <f t="shared" si="5"/>
        <v>0</v>
      </c>
      <c r="O8" s="54"/>
      <c r="P8" s="55"/>
      <c r="Q8" s="54"/>
    </row>
    <row r="9" spans="1:17">
      <c r="A9" s="38">
        <v>16</v>
      </c>
      <c r="B9" s="36" t="s">
        <v>15</v>
      </c>
      <c r="C9" s="94">
        <v>63724</v>
      </c>
      <c r="D9" s="94">
        <v>58912</v>
      </c>
      <c r="E9" s="94">
        <v>58713</v>
      </c>
      <c r="F9" s="94"/>
      <c r="G9" s="94"/>
      <c r="H9" s="94"/>
      <c r="I9" s="88">
        <f t="shared" si="0"/>
        <v>1.6118542514567305E-2</v>
      </c>
      <c r="J9" s="88">
        <f t="shared" si="1"/>
        <v>-7.863599271859896E-2</v>
      </c>
      <c r="K9" s="50">
        <f t="shared" si="2"/>
        <v>-5011</v>
      </c>
      <c r="L9" s="37">
        <f t="shared" si="3"/>
        <v>0.11794473473614837</v>
      </c>
      <c r="M9" s="65">
        <f t="shared" si="4"/>
        <v>-199</v>
      </c>
      <c r="N9" s="95">
        <f t="shared" si="5"/>
        <v>0</v>
      </c>
      <c r="O9" s="54"/>
      <c r="P9" s="55"/>
      <c r="Q9" s="54"/>
    </row>
    <row r="10" spans="1:17">
      <c r="A10" s="38">
        <v>17</v>
      </c>
      <c r="B10" s="36" t="s">
        <v>16</v>
      </c>
      <c r="C10" s="94">
        <v>55971</v>
      </c>
      <c r="D10" s="94">
        <v>56761</v>
      </c>
      <c r="E10" s="94">
        <v>57054</v>
      </c>
      <c r="F10" s="94"/>
      <c r="G10" s="94"/>
      <c r="H10" s="94"/>
      <c r="I10" s="88">
        <f t="shared" si="0"/>
        <v>1.5663095475041695E-2</v>
      </c>
      <c r="J10" s="88">
        <f t="shared" si="1"/>
        <v>1.9349305890550464E-2</v>
      </c>
      <c r="K10" s="50">
        <f t="shared" si="2"/>
        <v>1083</v>
      </c>
      <c r="L10" s="37">
        <f t="shared" si="3"/>
        <v>-2.5490749894082756E-2</v>
      </c>
      <c r="M10" s="65">
        <f t="shared" si="4"/>
        <v>293</v>
      </c>
      <c r="N10" s="95">
        <f t="shared" si="5"/>
        <v>0</v>
      </c>
      <c r="O10" s="54"/>
      <c r="P10" s="55"/>
      <c r="Q10" s="54"/>
    </row>
    <row r="11" spans="1:17">
      <c r="A11" s="38">
        <v>18</v>
      </c>
      <c r="B11" s="36" t="s">
        <v>17</v>
      </c>
      <c r="C11" s="94">
        <v>51643</v>
      </c>
      <c r="D11" s="94">
        <v>47837</v>
      </c>
      <c r="E11" s="94">
        <v>47672</v>
      </c>
      <c r="F11" s="94"/>
      <c r="G11" s="94"/>
      <c r="H11" s="94"/>
      <c r="I11" s="88">
        <f t="shared" si="0"/>
        <v>1.3087445007995717E-2</v>
      </c>
      <c r="J11" s="88">
        <f t="shared" si="1"/>
        <v>-7.6893286602250061E-2</v>
      </c>
      <c r="K11" s="50">
        <f t="shared" si="2"/>
        <v>-3971</v>
      </c>
      <c r="L11" s="37">
        <f t="shared" si="3"/>
        <v>9.3466082944970108E-2</v>
      </c>
      <c r="M11" s="65">
        <f t="shared" si="4"/>
        <v>-165</v>
      </c>
      <c r="N11" s="95">
        <f t="shared" si="5"/>
        <v>0</v>
      </c>
      <c r="O11" s="54"/>
      <c r="P11" s="55"/>
      <c r="Q11" s="54"/>
    </row>
    <row r="12" spans="1:17">
      <c r="A12" s="38">
        <v>19</v>
      </c>
      <c r="B12" s="36" t="s">
        <v>18</v>
      </c>
      <c r="C12" s="94">
        <v>8774</v>
      </c>
      <c r="D12" s="94">
        <v>8806</v>
      </c>
      <c r="E12" s="94">
        <v>8842</v>
      </c>
      <c r="F12" s="94"/>
      <c r="G12" s="94"/>
      <c r="H12" s="94"/>
      <c r="I12" s="88">
        <f t="shared" si="0"/>
        <v>2.4274036910701909E-3</v>
      </c>
      <c r="J12" s="88">
        <f t="shared" si="1"/>
        <v>7.7501709596535214E-3</v>
      </c>
      <c r="K12" s="50">
        <f t="shared" si="2"/>
        <v>68</v>
      </c>
      <c r="L12" s="37">
        <f t="shared" si="3"/>
        <v>-1.6005272325001177E-3</v>
      </c>
      <c r="M12" s="65">
        <f t="shared" si="4"/>
        <v>36</v>
      </c>
      <c r="N12" s="95">
        <f t="shared" si="5"/>
        <v>0</v>
      </c>
      <c r="O12" s="54"/>
      <c r="P12" s="55"/>
      <c r="Q12" s="54"/>
    </row>
    <row r="13" spans="1:17">
      <c r="A13" s="38">
        <v>20</v>
      </c>
      <c r="B13" s="36" t="s">
        <v>19</v>
      </c>
      <c r="C13" s="94">
        <v>81647</v>
      </c>
      <c r="D13" s="94">
        <v>83696</v>
      </c>
      <c r="E13" s="94">
        <v>84214</v>
      </c>
      <c r="F13" s="94"/>
      <c r="G13" s="94"/>
      <c r="H13" s="94"/>
      <c r="I13" s="88">
        <f t="shared" si="0"/>
        <v>2.3119359244490503E-2</v>
      </c>
      <c r="J13" s="88">
        <f t="shared" si="1"/>
        <v>3.1440224380565117E-2</v>
      </c>
      <c r="K13" s="50">
        <f t="shared" si="2"/>
        <v>2567</v>
      </c>
      <c r="L13" s="37">
        <f t="shared" si="3"/>
        <v>-6.041990302687944E-2</v>
      </c>
      <c r="M13" s="65">
        <f t="shared" si="4"/>
        <v>518</v>
      </c>
      <c r="N13" s="95">
        <f t="shared" si="5"/>
        <v>0</v>
      </c>
    </row>
    <row r="14" spans="1:17">
      <c r="A14" s="38">
        <v>21</v>
      </c>
      <c r="B14" s="36" t="s">
        <v>20</v>
      </c>
      <c r="C14" s="94">
        <v>24652</v>
      </c>
      <c r="D14" s="94">
        <v>25801</v>
      </c>
      <c r="E14" s="94">
        <v>25749</v>
      </c>
      <c r="F14" s="94"/>
      <c r="G14" s="94"/>
      <c r="H14" s="94"/>
      <c r="I14" s="88">
        <f t="shared" si="0"/>
        <v>7.0689004344454132E-3</v>
      </c>
      <c r="J14" s="88">
        <f t="shared" si="1"/>
        <v>4.4499432094759046E-2</v>
      </c>
      <c r="K14" s="50">
        <f t="shared" si="2"/>
        <v>1097</v>
      </c>
      <c r="L14" s="37">
        <f t="shared" si="3"/>
        <v>-2.5820270206656309E-2</v>
      </c>
      <c r="M14" s="65">
        <f t="shared" si="4"/>
        <v>-52</v>
      </c>
      <c r="N14" s="95">
        <f t="shared" si="5"/>
        <v>0</v>
      </c>
      <c r="O14" s="54"/>
    </row>
    <row r="15" spans="1:17">
      <c r="A15" s="38">
        <v>22</v>
      </c>
      <c r="B15" s="36" t="s">
        <v>21</v>
      </c>
      <c r="C15" s="94">
        <v>211859</v>
      </c>
      <c r="D15" s="94">
        <v>205883</v>
      </c>
      <c r="E15" s="94">
        <v>205971</v>
      </c>
      <c r="F15" s="94"/>
      <c r="G15" s="94"/>
      <c r="H15" s="94"/>
      <c r="I15" s="88">
        <f t="shared" si="0"/>
        <v>5.6545438323164242E-2</v>
      </c>
      <c r="J15" s="88">
        <f t="shared" si="1"/>
        <v>-2.7792069253607353E-2</v>
      </c>
      <c r="K15" s="50">
        <f t="shared" si="2"/>
        <v>-5888</v>
      </c>
      <c r="L15" s="37">
        <f t="shared" si="3"/>
        <v>0.13858682860236313</v>
      </c>
      <c r="M15" s="65">
        <f t="shared" si="4"/>
        <v>88</v>
      </c>
      <c r="N15" s="95">
        <f t="shared" si="5"/>
        <v>0</v>
      </c>
      <c r="O15" s="54"/>
    </row>
    <row r="16" spans="1:17">
      <c r="A16" s="38">
        <v>23</v>
      </c>
      <c r="B16" s="36" t="s">
        <v>22</v>
      </c>
      <c r="C16" s="94">
        <v>231876</v>
      </c>
      <c r="D16" s="94">
        <v>206000</v>
      </c>
      <c r="E16" s="94">
        <v>204413</v>
      </c>
      <c r="F16" s="94"/>
      <c r="G16" s="94"/>
      <c r="H16" s="94"/>
      <c r="I16" s="88">
        <f t="shared" si="0"/>
        <v>5.6117718921367438E-2</v>
      </c>
      <c r="J16" s="88">
        <f t="shared" si="1"/>
        <v>-0.11843830323103728</v>
      </c>
      <c r="K16" s="50">
        <f t="shared" si="2"/>
        <v>-27463</v>
      </c>
      <c r="L16" s="37">
        <f t="shared" si="3"/>
        <v>0.64640116744339315</v>
      </c>
      <c r="M16" s="65">
        <f t="shared" si="4"/>
        <v>-1587</v>
      </c>
      <c r="N16" s="95">
        <f t="shared" si="5"/>
        <v>0</v>
      </c>
      <c r="O16" s="54"/>
    </row>
    <row r="17" spans="1:20">
      <c r="A17" s="38">
        <v>24</v>
      </c>
      <c r="B17" s="36" t="s">
        <v>23</v>
      </c>
      <c r="C17" s="94">
        <v>164379</v>
      </c>
      <c r="D17" s="94">
        <v>160180</v>
      </c>
      <c r="E17" s="94">
        <v>159697</v>
      </c>
      <c r="F17" s="94"/>
      <c r="G17" s="94"/>
      <c r="H17" s="94"/>
      <c r="I17" s="88">
        <f t="shared" si="0"/>
        <v>4.3841787746305844E-2</v>
      </c>
      <c r="J17" s="88">
        <f t="shared" si="1"/>
        <v>-2.8482957068725324E-2</v>
      </c>
      <c r="K17" s="50">
        <f t="shared" si="2"/>
        <v>-4682</v>
      </c>
      <c r="L17" s="37">
        <f t="shared" si="3"/>
        <v>0.11020100739066986</v>
      </c>
      <c r="M17" s="65">
        <f t="shared" si="4"/>
        <v>-483</v>
      </c>
      <c r="N17" s="95">
        <f t="shared" si="5"/>
        <v>0</v>
      </c>
      <c r="O17" s="54"/>
    </row>
    <row r="18" spans="1:20">
      <c r="A18" s="38">
        <v>25</v>
      </c>
      <c r="B18" s="36" t="s">
        <v>24</v>
      </c>
      <c r="C18" s="94">
        <v>376851</v>
      </c>
      <c r="D18" s="94">
        <v>356234</v>
      </c>
      <c r="E18" s="94">
        <v>356809</v>
      </c>
      <c r="F18" s="94"/>
      <c r="G18" s="94"/>
      <c r="H18" s="94"/>
      <c r="I18" s="88">
        <f t="shared" si="0"/>
        <v>9.7955155350267331E-2</v>
      </c>
      <c r="J18" s="88">
        <f t="shared" si="1"/>
        <v>-5.3182822919403162E-2</v>
      </c>
      <c r="K18" s="50">
        <f t="shared" si="2"/>
        <v>-20042</v>
      </c>
      <c r="L18" s="37">
        <f t="shared" si="3"/>
        <v>0.47173186461422584</v>
      </c>
      <c r="M18" s="65">
        <f t="shared" si="4"/>
        <v>575</v>
      </c>
      <c r="N18" s="95">
        <f t="shared" si="5"/>
        <v>0</v>
      </c>
      <c r="O18" s="54"/>
    </row>
    <row r="19" spans="1:20">
      <c r="A19" s="38">
        <v>26</v>
      </c>
      <c r="B19" s="36" t="s">
        <v>25</v>
      </c>
      <c r="C19" s="94">
        <v>35286</v>
      </c>
      <c r="D19" s="94">
        <v>35144</v>
      </c>
      <c r="E19" s="94">
        <v>35229</v>
      </c>
      <c r="F19" s="94"/>
      <c r="G19" s="94"/>
      <c r="H19" s="94"/>
      <c r="I19" s="88">
        <f t="shared" si="0"/>
        <v>9.6714549460203292E-3</v>
      </c>
      <c r="J19" s="88">
        <f t="shared" si="1"/>
        <v>-1.6153715354531542E-3</v>
      </c>
      <c r="K19" s="50">
        <f t="shared" si="2"/>
        <v>-57</v>
      </c>
      <c r="L19" s="37">
        <f t="shared" si="3"/>
        <v>1.3416184154780399E-3</v>
      </c>
      <c r="M19" s="65">
        <f t="shared" si="4"/>
        <v>85</v>
      </c>
      <c r="N19" s="95">
        <f t="shared" si="5"/>
        <v>0</v>
      </c>
      <c r="O19" s="54"/>
    </row>
    <row r="20" spans="1:20">
      <c r="A20" s="38">
        <v>27</v>
      </c>
      <c r="B20" s="36" t="s">
        <v>26</v>
      </c>
      <c r="C20" s="94">
        <v>150045</v>
      </c>
      <c r="D20" s="94">
        <v>144817</v>
      </c>
      <c r="E20" s="94">
        <v>146184</v>
      </c>
      <c r="F20" s="94"/>
      <c r="G20" s="94"/>
      <c r="H20" s="94"/>
      <c r="I20" s="88">
        <f t="shared" si="0"/>
        <v>4.0132049443045097E-2</v>
      </c>
      <c r="J20" s="88">
        <f t="shared" si="1"/>
        <v>-2.5732280315905229E-2</v>
      </c>
      <c r="K20" s="50">
        <f t="shared" si="2"/>
        <v>-3861</v>
      </c>
      <c r="L20" s="37">
        <f t="shared" si="3"/>
        <v>9.0876994774749323E-2</v>
      </c>
      <c r="M20" s="65">
        <f t="shared" si="4"/>
        <v>1367</v>
      </c>
      <c r="N20" s="95">
        <f t="shared" si="5"/>
        <v>0</v>
      </c>
      <c r="O20" s="54"/>
    </row>
    <row r="21" spans="1:20">
      <c r="A21" s="38">
        <v>28</v>
      </c>
      <c r="B21" s="36" t="s">
        <v>27</v>
      </c>
      <c r="C21" s="94">
        <v>162710</v>
      </c>
      <c r="D21" s="94">
        <v>155960</v>
      </c>
      <c r="E21" s="94">
        <v>155968</v>
      </c>
      <c r="F21" s="94"/>
      <c r="G21" s="94"/>
      <c r="H21" s="94"/>
      <c r="I21" s="88">
        <f t="shared" si="0"/>
        <v>4.281806139887305E-2</v>
      </c>
      <c r="J21" s="88">
        <f t="shared" si="1"/>
        <v>-4.1435683117202388E-2</v>
      </c>
      <c r="K21" s="50">
        <f t="shared" si="2"/>
        <v>-6742</v>
      </c>
      <c r="L21" s="37">
        <f t="shared" si="3"/>
        <v>0.15868756766934991</v>
      </c>
      <c r="M21" s="65">
        <f t="shared" si="4"/>
        <v>8</v>
      </c>
      <c r="N21" s="95">
        <f t="shared" si="5"/>
        <v>0</v>
      </c>
      <c r="O21" s="54"/>
    </row>
    <row r="22" spans="1:20">
      <c r="A22" s="38">
        <v>29</v>
      </c>
      <c r="B22" s="36" t="s">
        <v>28</v>
      </c>
      <c r="C22" s="94">
        <v>205211</v>
      </c>
      <c r="D22" s="94">
        <v>197920</v>
      </c>
      <c r="E22" s="94">
        <v>197809</v>
      </c>
      <c r="F22" s="94"/>
      <c r="G22" s="94"/>
      <c r="H22" s="94"/>
      <c r="I22" s="88">
        <f t="shared" si="0"/>
        <v>5.4304715757396899E-2</v>
      </c>
      <c r="J22" s="88">
        <f t="shared" si="1"/>
        <v>-3.6070191169089376E-2</v>
      </c>
      <c r="K22" s="50">
        <f t="shared" si="2"/>
        <v>-7402</v>
      </c>
      <c r="L22" s="37">
        <f t="shared" si="3"/>
        <v>0.17422209669067457</v>
      </c>
      <c r="M22" s="65">
        <f t="shared" si="4"/>
        <v>-111</v>
      </c>
      <c r="N22" s="95">
        <f t="shared" si="5"/>
        <v>0</v>
      </c>
      <c r="O22" s="54"/>
    </row>
    <row r="23" spans="1:20">
      <c r="A23" s="38">
        <v>30</v>
      </c>
      <c r="B23" s="36" t="s">
        <v>29</v>
      </c>
      <c r="C23" s="94">
        <v>52178</v>
      </c>
      <c r="D23" s="94">
        <v>61557</v>
      </c>
      <c r="E23" s="94">
        <v>62803</v>
      </c>
      <c r="F23" s="94"/>
      <c r="G23" s="94"/>
      <c r="H23" s="94"/>
      <c r="I23" s="88">
        <f t="shared" si="0"/>
        <v>1.7241374577050574E-2</v>
      </c>
      <c r="J23" s="88">
        <f t="shared" si="1"/>
        <v>0.20362988232588447</v>
      </c>
      <c r="K23" s="50">
        <f t="shared" si="2"/>
        <v>10625</v>
      </c>
      <c r="L23" s="37">
        <f t="shared" si="3"/>
        <v>-0.25008238007814337</v>
      </c>
      <c r="M23" s="65">
        <f t="shared" si="4"/>
        <v>1246</v>
      </c>
      <c r="N23" s="95">
        <f t="shared" si="5"/>
        <v>0</v>
      </c>
      <c r="O23" s="54"/>
    </row>
    <row r="24" spans="1:20">
      <c r="A24" s="38">
        <v>31</v>
      </c>
      <c r="B24" s="36" t="s">
        <v>30</v>
      </c>
      <c r="C24" s="94">
        <v>157757</v>
      </c>
      <c r="D24" s="94">
        <v>147499</v>
      </c>
      <c r="E24" s="94">
        <v>146754</v>
      </c>
      <c r="F24" s="94"/>
      <c r="G24" s="94"/>
      <c r="H24" s="94"/>
      <c r="I24" s="88">
        <f t="shared" si="0"/>
        <v>4.0288532151019539E-2</v>
      </c>
      <c r="J24" s="88">
        <f t="shared" si="1"/>
        <v>-6.9746508871238677E-2</v>
      </c>
      <c r="K24" s="50">
        <f t="shared" si="2"/>
        <v>-11003</v>
      </c>
      <c r="L24" s="37">
        <f t="shared" si="3"/>
        <v>0.25897942851762934</v>
      </c>
      <c r="M24" s="65">
        <f t="shared" si="4"/>
        <v>-745</v>
      </c>
      <c r="N24" s="95">
        <f t="shared" si="5"/>
        <v>0</v>
      </c>
      <c r="O24" s="19"/>
    </row>
    <row r="25" spans="1:20">
      <c r="A25" s="38">
        <v>32</v>
      </c>
      <c r="B25" s="36" t="s">
        <v>31</v>
      </c>
      <c r="C25" s="94">
        <v>58053</v>
      </c>
      <c r="D25" s="94">
        <v>61486</v>
      </c>
      <c r="E25" s="94">
        <v>61756</v>
      </c>
      <c r="F25" s="94"/>
      <c r="G25" s="94"/>
      <c r="H25" s="94"/>
      <c r="I25" s="88">
        <f t="shared" si="0"/>
        <v>1.6953940550297524E-2</v>
      </c>
      <c r="J25" s="88">
        <f t="shared" si="1"/>
        <v>6.3786539885966276E-2</v>
      </c>
      <c r="K25" s="50">
        <f t="shared" si="2"/>
        <v>3703</v>
      </c>
      <c r="L25" s="37">
        <f t="shared" si="3"/>
        <v>-8.7158122675704941E-2</v>
      </c>
      <c r="M25" s="65">
        <f t="shared" si="4"/>
        <v>270</v>
      </c>
      <c r="N25" s="95">
        <f t="shared" si="5"/>
        <v>0</v>
      </c>
      <c r="O25" s="7"/>
    </row>
    <row r="26" spans="1:20">
      <c r="A26" s="38">
        <v>33</v>
      </c>
      <c r="B26" s="36" t="s">
        <v>32</v>
      </c>
      <c r="C26" s="94">
        <v>137363</v>
      </c>
      <c r="D26" s="94">
        <v>137942</v>
      </c>
      <c r="E26" s="94">
        <v>137550</v>
      </c>
      <c r="F26" s="94"/>
      <c r="G26" s="94"/>
      <c r="H26" s="94"/>
      <c r="I26" s="88">
        <f t="shared" si="0"/>
        <v>3.7761748213832248E-2</v>
      </c>
      <c r="J26" s="88">
        <f t="shared" si="1"/>
        <v>1.3613564060190881E-3</v>
      </c>
      <c r="K26" s="50">
        <f t="shared" si="2"/>
        <v>187</v>
      </c>
      <c r="L26" s="37">
        <f t="shared" si="3"/>
        <v>-4.4014498893753234E-3</v>
      </c>
      <c r="M26" s="65">
        <f t="shared" si="4"/>
        <v>-392</v>
      </c>
      <c r="N26" s="95">
        <f t="shared" si="5"/>
        <v>0</v>
      </c>
      <c r="O26" s="7"/>
    </row>
    <row r="27" spans="1:20" s="107" customFormat="1">
      <c r="A27" s="183" t="s">
        <v>254</v>
      </c>
      <c r="B27" s="183"/>
      <c r="C27" s="61">
        <v>3685061</v>
      </c>
      <c r="D27" s="61">
        <v>3635097</v>
      </c>
      <c r="E27" s="61">
        <v>3642575</v>
      </c>
      <c r="F27" s="61"/>
      <c r="G27" s="61"/>
      <c r="H27" s="61"/>
      <c r="I27" s="97">
        <f t="shared" si="0"/>
        <v>1</v>
      </c>
      <c r="J27" s="97">
        <f t="shared" si="1"/>
        <v>-1.1529252840047967E-2</v>
      </c>
      <c r="K27" s="94">
        <f t="shared" si="2"/>
        <v>-42486</v>
      </c>
      <c r="L27" s="98">
        <f t="shared" si="3"/>
        <v>1</v>
      </c>
      <c r="M27" s="94">
        <f t="shared" si="4"/>
        <v>7478</v>
      </c>
      <c r="N27" s="95">
        <f t="shared" si="5"/>
        <v>0</v>
      </c>
      <c r="O27" s="54"/>
      <c r="P27" s="108"/>
      <c r="Q27" s="108"/>
      <c r="R27" s="108"/>
      <c r="S27" s="108"/>
      <c r="T27" s="108"/>
    </row>
    <row r="28" spans="1:20">
      <c r="I28" s="54"/>
      <c r="K28" s="15"/>
      <c r="L28" s="14"/>
      <c r="N28" s="7"/>
      <c r="O28" s="7"/>
    </row>
    <row r="29" spans="1:20">
      <c r="C29" s="121"/>
      <c r="D29" s="106"/>
      <c r="E29" s="121"/>
      <c r="F29" s="125"/>
      <c r="G29" s="125"/>
      <c r="H29" s="125"/>
      <c r="N29" s="7"/>
      <c r="O29" s="7"/>
    </row>
    <row r="30" spans="1:20">
      <c r="E30" s="156"/>
      <c r="F30" s="156"/>
      <c r="N30" s="7"/>
      <c r="O30" s="7"/>
    </row>
    <row r="31" spans="1:20">
      <c r="B31" s="6"/>
      <c r="N31" s="7"/>
    </row>
    <row r="32" spans="1:20">
      <c r="B32" s="6"/>
      <c r="N32" s="7"/>
    </row>
    <row r="33" spans="2:14">
      <c r="B33" s="6"/>
      <c r="N33" s="7"/>
    </row>
    <row r="34" spans="2:14">
      <c r="B34" s="53"/>
      <c r="N34" s="7"/>
    </row>
    <row r="35" spans="2:14">
      <c r="B35" s="6"/>
      <c r="N35" s="7"/>
    </row>
    <row r="36" spans="2:14">
      <c r="B36" s="6"/>
      <c r="N36" s="7"/>
    </row>
    <row r="37" spans="2:14">
      <c r="B37" s="6"/>
      <c r="N37" s="6"/>
    </row>
    <row r="38" spans="2:14">
      <c r="N38" s="6"/>
    </row>
    <row r="39" spans="2:14">
      <c r="N39" s="6"/>
    </row>
    <row r="40" spans="2:14">
      <c r="N40" s="6"/>
    </row>
    <row r="41" spans="2:14">
      <c r="N41" s="6"/>
    </row>
    <row r="42" spans="2:14">
      <c r="N42" s="6"/>
    </row>
    <row r="43" spans="2:14">
      <c r="N43" s="6"/>
    </row>
    <row r="44" spans="2:14">
      <c r="N44" s="6"/>
    </row>
    <row r="45" spans="2:14">
      <c r="N45" s="6"/>
    </row>
    <row r="46" spans="2:14">
      <c r="N46" s="6"/>
    </row>
    <row r="47" spans="2:14">
      <c r="N47" s="6"/>
    </row>
    <row r="48" spans="2:14">
      <c r="N48" s="6"/>
    </row>
    <row r="49" spans="14:14">
      <c r="N49" s="6"/>
    </row>
    <row r="50" spans="14:14">
      <c r="N50" s="6"/>
    </row>
    <row r="51" spans="14:14">
      <c r="N51" s="6"/>
    </row>
    <row r="52" spans="14:14">
      <c r="N52" s="6"/>
    </row>
    <row r="53" spans="14:14">
      <c r="N53" s="6"/>
    </row>
    <row r="54" spans="14:14">
      <c r="N54" s="6"/>
    </row>
    <row r="55" spans="14:14">
      <c r="N55" s="6"/>
    </row>
    <row r="56" spans="14:14">
      <c r="N56" s="6"/>
    </row>
    <row r="57" spans="14:14">
      <c r="N57" s="6"/>
    </row>
    <row r="58" spans="14:14">
      <c r="N58" s="6"/>
    </row>
    <row r="59" spans="14:14">
      <c r="N59" s="6"/>
    </row>
    <row r="60" spans="14:14">
      <c r="N60" s="6"/>
    </row>
    <row r="61" spans="14:14">
      <c r="N61" s="6"/>
    </row>
    <row r="62" spans="14:14">
      <c r="N62" s="6"/>
    </row>
    <row r="63" spans="14:14">
      <c r="N63" s="6"/>
    </row>
    <row r="64" spans="14:14">
      <c r="N64" s="6"/>
    </row>
    <row r="65" spans="14:14">
      <c r="N65" s="6"/>
    </row>
    <row r="66" spans="14:14">
      <c r="N66" s="6"/>
    </row>
    <row r="67" spans="14:14">
      <c r="N67" s="6"/>
    </row>
    <row r="68" spans="14:14">
      <c r="N68" s="6"/>
    </row>
    <row r="69" spans="14:14">
      <c r="N69" s="6"/>
    </row>
    <row r="70" spans="14:14">
      <c r="N70" s="6"/>
    </row>
    <row r="71" spans="14:14">
      <c r="N71" s="6"/>
    </row>
    <row r="72" spans="14:14">
      <c r="N72" s="6"/>
    </row>
    <row r="73" spans="14:14">
      <c r="N73" s="6"/>
    </row>
    <row r="74" spans="14:14">
      <c r="N74" s="6"/>
    </row>
    <row r="75" spans="14:14">
      <c r="N75" s="6"/>
    </row>
    <row r="76" spans="14:14">
      <c r="N76" s="6"/>
    </row>
    <row r="77" spans="14:14">
      <c r="N77" s="6"/>
    </row>
    <row r="78" spans="14:14">
      <c r="N78" s="6"/>
    </row>
    <row r="79" spans="14:14">
      <c r="N79" s="6"/>
    </row>
  </sheetData>
  <mergeCells count="3">
    <mergeCell ref="A27:B27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88"/>
  <sheetViews>
    <sheetView zoomScale="80" zoomScaleNormal="80" workbookViewId="0">
      <pane ySplit="2" topLeftCell="A3" activePane="bottomLeft" state="frozen"/>
      <selection activeCell="W1" sqref="W1"/>
      <selection pane="bottomLeft" activeCell="W14" sqref="W14"/>
    </sheetView>
  </sheetViews>
  <sheetFormatPr defaultColWidth="9.140625" defaultRowHeight="15"/>
  <cols>
    <col min="1" max="1" width="11.85546875" style="5" customWidth="1"/>
    <col min="2" max="2" width="16.42578125" style="5" bestFit="1" customWidth="1"/>
    <col min="3" max="8" width="12" style="5" customWidth="1"/>
    <col min="9" max="9" width="18.140625" style="5" customWidth="1"/>
    <col min="10" max="10" width="30.42578125" style="5" customWidth="1"/>
    <col min="11" max="11" width="27.42578125" style="5" customWidth="1"/>
    <col min="12" max="12" width="22.28515625" style="5" customWidth="1"/>
    <col min="13" max="13" width="29.7109375" style="5" customWidth="1"/>
    <col min="14" max="14" width="25.42578125" style="5" customWidth="1"/>
    <col min="15" max="16384" width="9.140625" style="5"/>
  </cols>
  <sheetData>
    <row r="1" spans="1:15" ht="15.75" thickBot="1">
      <c r="C1" s="184" t="s">
        <v>281</v>
      </c>
      <c r="D1" s="184"/>
      <c r="E1" s="185"/>
      <c r="F1" s="186" t="s">
        <v>280</v>
      </c>
      <c r="G1" s="184"/>
      <c r="H1" s="185"/>
    </row>
    <row r="2" spans="1:15" ht="45">
      <c r="A2" s="90" t="s">
        <v>91</v>
      </c>
      <c r="B2" s="90" t="s">
        <v>174</v>
      </c>
      <c r="C2" s="90">
        <v>43252</v>
      </c>
      <c r="D2" s="90">
        <v>43586</v>
      </c>
      <c r="E2" s="90">
        <v>43617</v>
      </c>
      <c r="F2" s="90">
        <v>43252</v>
      </c>
      <c r="G2" s="90">
        <v>43586</v>
      </c>
      <c r="H2" s="90">
        <v>43617</v>
      </c>
      <c r="I2" s="89" t="s">
        <v>305</v>
      </c>
      <c r="J2" s="89" t="s">
        <v>307</v>
      </c>
      <c r="K2" s="89" t="s">
        <v>313</v>
      </c>
      <c r="L2" s="89" t="s">
        <v>314</v>
      </c>
      <c r="M2" s="119" t="s">
        <v>311</v>
      </c>
      <c r="N2" s="158" t="s">
        <v>312</v>
      </c>
    </row>
    <row r="3" spans="1:15">
      <c r="A3" s="39">
        <v>1</v>
      </c>
      <c r="B3" s="101" t="s">
        <v>92</v>
      </c>
      <c r="C3" s="95">
        <v>302720</v>
      </c>
      <c r="D3" s="95">
        <v>294858</v>
      </c>
      <c r="E3" s="95">
        <v>291370</v>
      </c>
      <c r="F3" s="95"/>
      <c r="G3" s="94"/>
      <c r="H3" s="95"/>
      <c r="I3" s="97">
        <f t="shared" ref="I3:I66" si="0">E3/$E$84</f>
        <v>2.0393198105183044E-2</v>
      </c>
      <c r="J3" s="97">
        <f t="shared" ref="J3:J66" si="1">(E3-C3)/C3</f>
        <v>-3.7493393234672302E-2</v>
      </c>
      <c r="K3" s="94">
        <f t="shared" ref="K3:K66" si="2">E3-C3</f>
        <v>-11350</v>
      </c>
      <c r="L3" s="98">
        <f>K3/$K$84</f>
        <v>4.0151976113996235E-2</v>
      </c>
      <c r="M3" s="95">
        <f t="shared" ref="M3:M66" si="3">E3-D3</f>
        <v>-3488</v>
      </c>
      <c r="N3" s="95">
        <f>H3-G3</f>
        <v>0</v>
      </c>
      <c r="O3" s="7"/>
    </row>
    <row r="4" spans="1:15">
      <c r="A4" s="39">
        <v>2</v>
      </c>
      <c r="B4" s="101" t="s">
        <v>93</v>
      </c>
      <c r="C4" s="95">
        <v>54237</v>
      </c>
      <c r="D4" s="95">
        <v>55190</v>
      </c>
      <c r="E4" s="95">
        <v>54694</v>
      </c>
      <c r="F4" s="95"/>
      <c r="G4" s="94"/>
      <c r="H4" s="95"/>
      <c r="I4" s="97">
        <f t="shared" si="0"/>
        <v>3.8280728186322593E-3</v>
      </c>
      <c r="J4" s="97">
        <f t="shared" si="1"/>
        <v>8.4259822630307728E-3</v>
      </c>
      <c r="K4" s="94">
        <f t="shared" si="2"/>
        <v>457</v>
      </c>
      <c r="L4" s="98">
        <f t="shared" ref="L4:L67" si="4">K4/$K$84</f>
        <v>-1.6166919016824917E-3</v>
      </c>
      <c r="M4" s="95">
        <f t="shared" si="3"/>
        <v>-496</v>
      </c>
      <c r="N4" s="95">
        <f t="shared" ref="N4:N67" si="5">H4-G4</f>
        <v>0</v>
      </c>
      <c r="O4" s="7"/>
    </row>
    <row r="5" spans="1:15">
      <c r="A5" s="39">
        <v>3</v>
      </c>
      <c r="B5" s="101" t="s">
        <v>94</v>
      </c>
      <c r="C5" s="95">
        <v>93648</v>
      </c>
      <c r="D5" s="95">
        <v>89730</v>
      </c>
      <c r="E5" s="95">
        <v>89142</v>
      </c>
      <c r="F5" s="95"/>
      <c r="G5" s="94"/>
      <c r="H5" s="95"/>
      <c r="I5" s="97">
        <f t="shared" si="0"/>
        <v>6.239113379868301E-3</v>
      </c>
      <c r="J5" s="97">
        <f t="shared" si="1"/>
        <v>-4.811635058944131E-2</v>
      </c>
      <c r="K5" s="94">
        <f t="shared" si="2"/>
        <v>-4506</v>
      </c>
      <c r="L5" s="98">
        <f t="shared" si="4"/>
        <v>1.594051139820855E-2</v>
      </c>
      <c r="M5" s="95">
        <f t="shared" si="3"/>
        <v>-588</v>
      </c>
      <c r="N5" s="95">
        <f t="shared" si="5"/>
        <v>0</v>
      </c>
      <c r="O5" s="7"/>
    </row>
    <row r="6" spans="1:15">
      <c r="A6" s="39">
        <v>4</v>
      </c>
      <c r="B6" s="101" t="s">
        <v>95</v>
      </c>
      <c r="C6" s="95">
        <v>29108</v>
      </c>
      <c r="D6" s="95">
        <v>33422</v>
      </c>
      <c r="E6" s="95">
        <v>32955</v>
      </c>
      <c r="F6" s="95"/>
      <c r="G6" s="94"/>
      <c r="H6" s="95"/>
      <c r="I6" s="97">
        <f t="shared" si="0"/>
        <v>2.3065444059316583E-3</v>
      </c>
      <c r="J6" s="97">
        <f t="shared" si="1"/>
        <v>0.13216297924969081</v>
      </c>
      <c r="K6" s="94">
        <f t="shared" si="2"/>
        <v>3847</v>
      </c>
      <c r="L6" s="98">
        <f t="shared" si="4"/>
        <v>-1.3609220450268151E-2</v>
      </c>
      <c r="M6" s="95">
        <f t="shared" si="3"/>
        <v>-467</v>
      </c>
      <c r="N6" s="95">
        <f t="shared" si="5"/>
        <v>0</v>
      </c>
      <c r="O6" s="7"/>
    </row>
    <row r="7" spans="1:15">
      <c r="A7" s="39">
        <v>5</v>
      </c>
      <c r="B7" s="101" t="s">
        <v>96</v>
      </c>
      <c r="C7" s="95">
        <v>40956</v>
      </c>
      <c r="D7" s="95">
        <v>39856</v>
      </c>
      <c r="E7" s="95">
        <v>39105</v>
      </c>
      <c r="F7" s="95"/>
      <c r="G7" s="94"/>
      <c r="H7" s="95"/>
      <c r="I7" s="97">
        <f t="shared" si="0"/>
        <v>2.7369873765424818E-3</v>
      </c>
      <c r="J7" s="97">
        <f t="shared" si="1"/>
        <v>-4.5194843246410779E-2</v>
      </c>
      <c r="K7" s="94">
        <f t="shared" si="2"/>
        <v>-1851</v>
      </c>
      <c r="L7" s="98">
        <f t="shared" si="4"/>
        <v>6.5481328446702234E-3</v>
      </c>
      <c r="M7" s="95">
        <f t="shared" si="3"/>
        <v>-751</v>
      </c>
      <c r="N7" s="95">
        <f t="shared" si="5"/>
        <v>0</v>
      </c>
      <c r="O7" s="7"/>
    </row>
    <row r="8" spans="1:15">
      <c r="A8" s="39">
        <v>6</v>
      </c>
      <c r="B8" s="101" t="s">
        <v>97</v>
      </c>
      <c r="C8" s="95">
        <v>1142310</v>
      </c>
      <c r="D8" s="95">
        <v>1111116</v>
      </c>
      <c r="E8" s="95">
        <v>1101358</v>
      </c>
      <c r="F8" s="95"/>
      <c r="G8" s="94"/>
      <c r="H8" s="95"/>
      <c r="I8" s="97">
        <f t="shared" si="0"/>
        <v>7.7084847028617176E-2</v>
      </c>
      <c r="J8" s="97">
        <f t="shared" si="1"/>
        <v>-3.5850163265663433E-2</v>
      </c>
      <c r="K8" s="94">
        <f t="shared" si="2"/>
        <v>-40952</v>
      </c>
      <c r="L8" s="98">
        <f t="shared" si="4"/>
        <v>0.14487257496214748</v>
      </c>
      <c r="M8" s="95">
        <f t="shared" si="3"/>
        <v>-9758</v>
      </c>
      <c r="N8" s="95">
        <f t="shared" si="5"/>
        <v>0</v>
      </c>
      <c r="O8" s="7"/>
    </row>
    <row r="9" spans="1:15">
      <c r="A9" s="39">
        <v>7</v>
      </c>
      <c r="B9" s="101" t="s">
        <v>98</v>
      </c>
      <c r="C9" s="95">
        <v>610441</v>
      </c>
      <c r="D9" s="95">
        <v>628573</v>
      </c>
      <c r="E9" s="95">
        <v>642913</v>
      </c>
      <c r="F9" s="95"/>
      <c r="G9" s="94"/>
      <c r="H9" s="95"/>
      <c r="I9" s="97">
        <f t="shared" si="0"/>
        <v>4.4997948221840091E-2</v>
      </c>
      <c r="J9" s="97">
        <f t="shared" si="1"/>
        <v>5.3194330000769938E-2</v>
      </c>
      <c r="K9" s="94">
        <f t="shared" si="2"/>
        <v>32472</v>
      </c>
      <c r="L9" s="98">
        <f t="shared" si="4"/>
        <v>-0.11487356549547892</v>
      </c>
      <c r="M9" s="95">
        <f t="shared" si="3"/>
        <v>14340</v>
      </c>
      <c r="N9" s="95">
        <f t="shared" si="5"/>
        <v>0</v>
      </c>
      <c r="O9" s="7"/>
    </row>
    <row r="10" spans="1:15">
      <c r="A10" s="39">
        <v>8</v>
      </c>
      <c r="B10" s="101" t="s">
        <v>99</v>
      </c>
      <c r="C10" s="95">
        <v>26205</v>
      </c>
      <c r="D10" s="95">
        <v>28909</v>
      </c>
      <c r="E10" s="95">
        <v>28700</v>
      </c>
      <c r="F10" s="95"/>
      <c r="G10" s="94"/>
      <c r="H10" s="95"/>
      <c r="I10" s="97">
        <f t="shared" si="0"/>
        <v>2.0087338628505111E-3</v>
      </c>
      <c r="J10" s="97">
        <f t="shared" si="1"/>
        <v>9.5210837626407169E-2</v>
      </c>
      <c r="K10" s="94">
        <f t="shared" si="2"/>
        <v>2495</v>
      </c>
      <c r="L10" s="98">
        <f t="shared" si="4"/>
        <v>-8.82635950699741E-3</v>
      </c>
      <c r="M10" s="95">
        <f t="shared" si="3"/>
        <v>-209</v>
      </c>
      <c r="N10" s="95">
        <f t="shared" si="5"/>
        <v>0</v>
      </c>
      <c r="O10" s="7"/>
    </row>
    <row r="11" spans="1:15">
      <c r="A11" s="39">
        <v>9</v>
      </c>
      <c r="B11" s="101" t="s">
        <v>100</v>
      </c>
      <c r="C11" s="95">
        <v>167551</v>
      </c>
      <c r="D11" s="95">
        <v>158520</v>
      </c>
      <c r="E11" s="95">
        <v>160519</v>
      </c>
      <c r="F11" s="95"/>
      <c r="G11" s="94"/>
      <c r="H11" s="95"/>
      <c r="I11" s="97">
        <f t="shared" si="0"/>
        <v>1.1234841495850214E-2</v>
      </c>
      <c r="J11" s="97">
        <f t="shared" si="1"/>
        <v>-4.1969310836700469E-2</v>
      </c>
      <c r="K11" s="94">
        <f t="shared" si="2"/>
        <v>-7032</v>
      </c>
      <c r="L11" s="98">
        <f t="shared" si="4"/>
        <v>2.4876537095473262E-2</v>
      </c>
      <c r="M11" s="95">
        <f t="shared" si="3"/>
        <v>1999</v>
      </c>
      <c r="N11" s="95">
        <f t="shared" si="5"/>
        <v>0</v>
      </c>
      <c r="O11" s="7"/>
    </row>
    <row r="12" spans="1:15">
      <c r="A12" s="39">
        <v>10</v>
      </c>
      <c r="B12" s="101" t="s">
        <v>101</v>
      </c>
      <c r="C12" s="95">
        <v>181817</v>
      </c>
      <c r="D12" s="95">
        <v>174986</v>
      </c>
      <c r="E12" s="95">
        <v>177881</v>
      </c>
      <c r="F12" s="95"/>
      <c r="G12" s="94"/>
      <c r="H12" s="95"/>
      <c r="I12" s="97">
        <f t="shared" si="0"/>
        <v>1.2450020496784382E-2</v>
      </c>
      <c r="J12" s="97">
        <f t="shared" si="1"/>
        <v>-2.1648140712914633E-2</v>
      </c>
      <c r="K12" s="94">
        <f t="shared" si="2"/>
        <v>-3936</v>
      </c>
      <c r="L12" s="98">
        <f t="shared" si="4"/>
        <v>1.3924068544906536E-2</v>
      </c>
      <c r="M12" s="95">
        <f t="shared" si="3"/>
        <v>2895</v>
      </c>
      <c r="N12" s="95">
        <f t="shared" si="5"/>
        <v>0</v>
      </c>
      <c r="O12" s="7"/>
    </row>
    <row r="13" spans="1:15">
      <c r="A13" s="39">
        <v>11</v>
      </c>
      <c r="B13" s="101" t="s">
        <v>102</v>
      </c>
      <c r="C13" s="95">
        <v>46338</v>
      </c>
      <c r="D13" s="95">
        <v>43908</v>
      </c>
      <c r="E13" s="95">
        <v>43481</v>
      </c>
      <c r="F13" s="95"/>
      <c r="G13" s="94"/>
      <c r="H13" s="95"/>
      <c r="I13" s="97">
        <f t="shared" si="0"/>
        <v>3.0432667975819885E-3</v>
      </c>
      <c r="J13" s="97">
        <f t="shared" si="1"/>
        <v>-6.1655660580948679E-2</v>
      </c>
      <c r="K13" s="94">
        <f t="shared" si="2"/>
        <v>-2857</v>
      </c>
      <c r="L13" s="98">
        <f t="shared" si="4"/>
        <v>1.0106977599796233E-2</v>
      </c>
      <c r="M13" s="95">
        <f t="shared" si="3"/>
        <v>-427</v>
      </c>
      <c r="N13" s="95">
        <f t="shared" si="5"/>
        <v>0</v>
      </c>
      <c r="O13" s="7"/>
    </row>
    <row r="14" spans="1:15">
      <c r="A14" s="39">
        <v>12</v>
      </c>
      <c r="B14" s="101" t="s">
        <v>103</v>
      </c>
      <c r="C14" s="95">
        <v>29343</v>
      </c>
      <c r="D14" s="95">
        <v>30840</v>
      </c>
      <c r="E14" s="95">
        <v>30710</v>
      </c>
      <c r="F14" s="95"/>
      <c r="G14" s="94"/>
      <c r="H14" s="95"/>
      <c r="I14" s="97">
        <f t="shared" si="0"/>
        <v>2.1494152239769754E-3</v>
      </c>
      <c r="J14" s="97">
        <f t="shared" si="1"/>
        <v>4.6586920219473131E-2</v>
      </c>
      <c r="K14" s="94">
        <f t="shared" si="2"/>
        <v>1367</v>
      </c>
      <c r="L14" s="98">
        <f t="shared" si="4"/>
        <v>-4.8359252288839522E-3</v>
      </c>
      <c r="M14" s="95">
        <f t="shared" si="3"/>
        <v>-130</v>
      </c>
      <c r="N14" s="95">
        <f t="shared" si="5"/>
        <v>0</v>
      </c>
      <c r="O14" s="7"/>
    </row>
    <row r="15" spans="1:15">
      <c r="A15" s="39">
        <v>13</v>
      </c>
      <c r="B15" s="101" t="s">
        <v>104</v>
      </c>
      <c r="C15" s="95">
        <v>29806</v>
      </c>
      <c r="D15" s="95">
        <v>31718</v>
      </c>
      <c r="E15" s="95">
        <v>31307</v>
      </c>
      <c r="F15" s="95"/>
      <c r="G15" s="94"/>
      <c r="H15" s="95"/>
      <c r="I15" s="97">
        <f t="shared" si="0"/>
        <v>2.1911996879533432E-3</v>
      </c>
      <c r="J15" s="97">
        <f t="shared" si="1"/>
        <v>5.0358988123196669E-2</v>
      </c>
      <c r="K15" s="94">
        <f t="shared" si="2"/>
        <v>1501</v>
      </c>
      <c r="L15" s="98">
        <f t="shared" si="4"/>
        <v>-5.3099661803619694E-3</v>
      </c>
      <c r="M15" s="95">
        <f t="shared" si="3"/>
        <v>-411</v>
      </c>
      <c r="N15" s="95">
        <f t="shared" si="5"/>
        <v>0</v>
      </c>
      <c r="O15" s="7"/>
    </row>
    <row r="16" spans="1:15">
      <c r="A16" s="39">
        <v>14</v>
      </c>
      <c r="B16" s="101" t="s">
        <v>105</v>
      </c>
      <c r="C16" s="95">
        <v>58995</v>
      </c>
      <c r="D16" s="95">
        <v>57590</v>
      </c>
      <c r="E16" s="95">
        <v>57309</v>
      </c>
      <c r="F16" s="95"/>
      <c r="G16" s="94"/>
      <c r="H16" s="95"/>
      <c r="I16" s="97">
        <f t="shared" si="0"/>
        <v>4.0110985695505199E-3</v>
      </c>
      <c r="J16" s="97">
        <f t="shared" si="1"/>
        <v>-2.8578693109585558E-2</v>
      </c>
      <c r="K16" s="94">
        <f t="shared" si="2"/>
        <v>-1686</v>
      </c>
      <c r="L16" s="98">
        <f t="shared" si="4"/>
        <v>5.9644257029249038E-3</v>
      </c>
      <c r="M16" s="95">
        <f t="shared" si="3"/>
        <v>-281</v>
      </c>
      <c r="N16" s="95">
        <f t="shared" si="5"/>
        <v>0</v>
      </c>
      <c r="O16" s="7"/>
    </row>
    <row r="17" spans="1:15">
      <c r="A17" s="39">
        <v>15</v>
      </c>
      <c r="B17" s="101" t="s">
        <v>106</v>
      </c>
      <c r="C17" s="95">
        <v>35833</v>
      </c>
      <c r="D17" s="95">
        <v>34093</v>
      </c>
      <c r="E17" s="95">
        <v>33890</v>
      </c>
      <c r="F17" s="95"/>
      <c r="G17" s="94"/>
      <c r="H17" s="95"/>
      <c r="I17" s="97">
        <f t="shared" si="0"/>
        <v>2.371985735609889E-3</v>
      </c>
      <c r="J17" s="97">
        <f t="shared" si="1"/>
        <v>-5.4223760221025312E-2</v>
      </c>
      <c r="K17" s="94">
        <f t="shared" si="2"/>
        <v>-1943</v>
      </c>
      <c r="L17" s="98">
        <f t="shared" si="4"/>
        <v>6.8735937964312498E-3</v>
      </c>
      <c r="M17" s="95">
        <f t="shared" si="3"/>
        <v>-203</v>
      </c>
      <c r="N17" s="95">
        <f t="shared" si="5"/>
        <v>0</v>
      </c>
      <c r="O17" s="7"/>
    </row>
    <row r="18" spans="1:15">
      <c r="A18" s="39">
        <v>16</v>
      </c>
      <c r="B18" s="101" t="s">
        <v>107</v>
      </c>
      <c r="C18" s="95">
        <v>690708</v>
      </c>
      <c r="D18" s="95">
        <v>666690</v>
      </c>
      <c r="E18" s="95">
        <v>665912</v>
      </c>
      <c r="F18" s="95"/>
      <c r="G18" s="94"/>
      <c r="H18" s="95"/>
      <c r="I18" s="97">
        <f t="shared" si="0"/>
        <v>4.6607664950470709E-2</v>
      </c>
      <c r="J18" s="97">
        <f t="shared" si="1"/>
        <v>-3.5899395982093733E-2</v>
      </c>
      <c r="K18" s="94">
        <f t="shared" si="2"/>
        <v>-24796</v>
      </c>
      <c r="L18" s="98">
        <f t="shared" si="4"/>
        <v>8.7718801737678473E-2</v>
      </c>
      <c r="M18" s="95">
        <f t="shared" si="3"/>
        <v>-778</v>
      </c>
      <c r="N18" s="95">
        <f t="shared" si="5"/>
        <v>0</v>
      </c>
    </row>
    <row r="19" spans="1:15">
      <c r="A19" s="39">
        <v>17</v>
      </c>
      <c r="B19" s="101" t="s">
        <v>108</v>
      </c>
      <c r="C19" s="95">
        <v>87485</v>
      </c>
      <c r="D19" s="95">
        <v>85179</v>
      </c>
      <c r="E19" s="95">
        <v>85773</v>
      </c>
      <c r="F19" s="95"/>
      <c r="G19" s="94"/>
      <c r="H19" s="95"/>
      <c r="I19" s="97">
        <f t="shared" si="0"/>
        <v>6.0033146208458843E-3</v>
      </c>
      <c r="J19" s="97">
        <f t="shared" si="1"/>
        <v>-1.9569068983254272E-2</v>
      </c>
      <c r="K19" s="94">
        <f t="shared" si="2"/>
        <v>-1712</v>
      </c>
      <c r="L19" s="98">
        <f t="shared" si="4"/>
        <v>6.0564037979878027E-3</v>
      </c>
      <c r="M19" s="95">
        <f t="shared" si="3"/>
        <v>594</v>
      </c>
      <c r="N19" s="95">
        <f t="shared" si="5"/>
        <v>0</v>
      </c>
    </row>
    <row r="20" spans="1:15">
      <c r="A20" s="39">
        <v>18</v>
      </c>
      <c r="B20" s="101" t="s">
        <v>109</v>
      </c>
      <c r="C20" s="95">
        <v>27930</v>
      </c>
      <c r="D20" s="95">
        <v>26818</v>
      </c>
      <c r="E20" s="95">
        <v>26323</v>
      </c>
      <c r="F20" s="95"/>
      <c r="G20" s="94"/>
      <c r="H20" s="95"/>
      <c r="I20" s="97">
        <f t="shared" si="0"/>
        <v>1.8423659049412544E-3</v>
      </c>
      <c r="J20" s="97">
        <f t="shared" si="1"/>
        <v>-5.7536698890082345E-2</v>
      </c>
      <c r="K20" s="94">
        <f t="shared" si="2"/>
        <v>-1607</v>
      </c>
      <c r="L20" s="98">
        <f t="shared" si="4"/>
        <v>5.6849537986953264E-3</v>
      </c>
      <c r="M20" s="95">
        <f t="shared" si="3"/>
        <v>-495</v>
      </c>
      <c r="N20" s="95">
        <f t="shared" si="5"/>
        <v>0</v>
      </c>
    </row>
    <row r="21" spans="1:15">
      <c r="A21" s="39">
        <v>19</v>
      </c>
      <c r="B21" s="101" t="s">
        <v>110</v>
      </c>
      <c r="C21" s="95">
        <v>61609</v>
      </c>
      <c r="D21" s="95">
        <v>58053</v>
      </c>
      <c r="E21" s="95">
        <v>57148</v>
      </c>
      <c r="F21" s="95"/>
      <c r="G21" s="94"/>
      <c r="H21" s="95"/>
      <c r="I21" s="97">
        <f t="shared" si="0"/>
        <v>3.9998300625150177E-3</v>
      </c>
      <c r="J21" s="97">
        <f t="shared" si="1"/>
        <v>-7.2408252041097895E-2</v>
      </c>
      <c r="K21" s="94">
        <f t="shared" si="2"/>
        <v>-4461</v>
      </c>
      <c r="L21" s="98">
        <f t="shared" si="4"/>
        <v>1.5781318541368917E-2</v>
      </c>
      <c r="M21" s="95">
        <f t="shared" si="3"/>
        <v>-905</v>
      </c>
      <c r="N21" s="95">
        <f t="shared" si="5"/>
        <v>0</v>
      </c>
    </row>
    <row r="22" spans="1:15">
      <c r="A22" s="39">
        <v>20</v>
      </c>
      <c r="B22" s="101" t="s">
        <v>111</v>
      </c>
      <c r="C22" s="95">
        <v>190292</v>
      </c>
      <c r="D22" s="95">
        <v>183556</v>
      </c>
      <c r="E22" s="95">
        <v>181492</v>
      </c>
      <c r="F22" s="95"/>
      <c r="G22" s="94"/>
      <c r="H22" s="95"/>
      <c r="I22" s="97">
        <f t="shared" si="0"/>
        <v>1.2702757011723517E-2</v>
      </c>
      <c r="J22" s="97">
        <f t="shared" si="1"/>
        <v>-4.6244718642927708E-2</v>
      </c>
      <c r="K22" s="94">
        <f t="shared" si="2"/>
        <v>-8800</v>
      </c>
      <c r="L22" s="98">
        <f t="shared" si="4"/>
        <v>3.1131047559750387E-2</v>
      </c>
      <c r="M22" s="95">
        <f t="shared" si="3"/>
        <v>-2064</v>
      </c>
      <c r="N22" s="95">
        <f t="shared" si="5"/>
        <v>0</v>
      </c>
    </row>
    <row r="23" spans="1:15">
      <c r="A23" s="39">
        <v>21</v>
      </c>
      <c r="B23" s="101" t="s">
        <v>112</v>
      </c>
      <c r="C23" s="95">
        <v>140506</v>
      </c>
      <c r="D23" s="95">
        <v>153469</v>
      </c>
      <c r="E23" s="95">
        <v>152510</v>
      </c>
      <c r="F23" s="95"/>
      <c r="G23" s="94"/>
      <c r="H23" s="95"/>
      <c r="I23" s="97">
        <f t="shared" si="0"/>
        <v>1.0674285763879144E-2</v>
      </c>
      <c r="J23" s="97">
        <f t="shared" si="1"/>
        <v>8.5434073989722858E-2</v>
      </c>
      <c r="K23" s="94">
        <f t="shared" si="2"/>
        <v>12004</v>
      </c>
      <c r="L23" s="98">
        <f t="shared" si="4"/>
        <v>-4.2465578966732233E-2</v>
      </c>
      <c r="M23" s="95">
        <f t="shared" si="3"/>
        <v>-959</v>
      </c>
      <c r="N23" s="95">
        <f t="shared" si="5"/>
        <v>0</v>
      </c>
    </row>
    <row r="24" spans="1:15">
      <c r="A24" s="39">
        <v>22</v>
      </c>
      <c r="B24" s="101" t="s">
        <v>113</v>
      </c>
      <c r="C24" s="95">
        <v>60202</v>
      </c>
      <c r="D24" s="95">
        <v>60974</v>
      </c>
      <c r="E24" s="95">
        <v>60970</v>
      </c>
      <c r="F24" s="95"/>
      <c r="G24" s="94"/>
      <c r="H24" s="95"/>
      <c r="I24" s="97">
        <f t="shared" si="0"/>
        <v>4.267334620836085E-3</v>
      </c>
      <c r="J24" s="97">
        <f t="shared" si="1"/>
        <v>1.2757051260755457E-2</v>
      </c>
      <c r="K24" s="94">
        <f t="shared" si="2"/>
        <v>768</v>
      </c>
      <c r="L24" s="98">
        <f t="shared" si="4"/>
        <v>-2.7168914233963973E-3</v>
      </c>
      <c r="M24" s="95">
        <f t="shared" si="3"/>
        <v>-4</v>
      </c>
      <c r="N24" s="95">
        <f t="shared" si="5"/>
        <v>0</v>
      </c>
    </row>
    <row r="25" spans="1:15">
      <c r="A25" s="39">
        <v>23</v>
      </c>
      <c r="B25" s="101" t="s">
        <v>114</v>
      </c>
      <c r="C25" s="95">
        <v>71220</v>
      </c>
      <c r="D25" s="95">
        <v>69672</v>
      </c>
      <c r="E25" s="95">
        <v>69155</v>
      </c>
      <c r="F25" s="95"/>
      <c r="G25" s="94"/>
      <c r="H25" s="95"/>
      <c r="I25" s="97">
        <f t="shared" si="0"/>
        <v>4.8402087207465886E-3</v>
      </c>
      <c r="J25" s="97">
        <f t="shared" si="1"/>
        <v>-2.8994664420106713E-2</v>
      </c>
      <c r="K25" s="94">
        <f t="shared" si="2"/>
        <v>-2065</v>
      </c>
      <c r="L25" s="98">
        <f t="shared" si="4"/>
        <v>7.3051833194186988E-3</v>
      </c>
      <c r="M25" s="95">
        <f t="shared" si="3"/>
        <v>-517</v>
      </c>
      <c r="N25" s="95">
        <f t="shared" si="5"/>
        <v>0</v>
      </c>
    </row>
    <row r="26" spans="1:15">
      <c r="A26" s="39">
        <v>24</v>
      </c>
      <c r="B26" s="101" t="s">
        <v>115</v>
      </c>
      <c r="C26" s="95">
        <v>33975</v>
      </c>
      <c r="D26" s="95">
        <v>33716</v>
      </c>
      <c r="E26" s="95">
        <v>32598</v>
      </c>
      <c r="F26" s="95"/>
      <c r="G26" s="94"/>
      <c r="H26" s="95"/>
      <c r="I26" s="97">
        <f t="shared" si="0"/>
        <v>2.2815577164181518E-3</v>
      </c>
      <c r="J26" s="97">
        <f t="shared" si="1"/>
        <v>-4.052980132450331E-2</v>
      </c>
      <c r="K26" s="94">
        <f t="shared" si="2"/>
        <v>-1377</v>
      </c>
      <c r="L26" s="98">
        <f t="shared" si="4"/>
        <v>4.8713014192927591E-3</v>
      </c>
      <c r="M26" s="95">
        <f t="shared" si="3"/>
        <v>-1118</v>
      </c>
      <c r="N26" s="95">
        <f t="shared" si="5"/>
        <v>0</v>
      </c>
    </row>
    <row r="27" spans="1:15">
      <c r="A27" s="39">
        <v>25</v>
      </c>
      <c r="B27" s="101" t="s">
        <v>116</v>
      </c>
      <c r="C27" s="95">
        <v>91470</v>
      </c>
      <c r="D27" s="95">
        <v>86485</v>
      </c>
      <c r="E27" s="95">
        <v>85274</v>
      </c>
      <c r="F27" s="95"/>
      <c r="G27" s="94"/>
      <c r="H27" s="95"/>
      <c r="I27" s="97">
        <f t="shared" si="0"/>
        <v>5.9683892481085183E-3</v>
      </c>
      <c r="J27" s="97">
        <f t="shared" si="1"/>
        <v>-6.7738056193287419E-2</v>
      </c>
      <c r="K27" s="94">
        <f t="shared" si="2"/>
        <v>-6196</v>
      </c>
      <c r="L27" s="98">
        <f t="shared" si="4"/>
        <v>2.1919087577296974E-2</v>
      </c>
      <c r="M27" s="95">
        <f t="shared" si="3"/>
        <v>-1211</v>
      </c>
      <c r="N27" s="95">
        <f t="shared" si="5"/>
        <v>0</v>
      </c>
    </row>
    <row r="28" spans="1:15">
      <c r="A28" s="39">
        <v>26</v>
      </c>
      <c r="B28" s="101" t="s">
        <v>117</v>
      </c>
      <c r="C28" s="95">
        <v>171293</v>
      </c>
      <c r="D28" s="95">
        <v>167823</v>
      </c>
      <c r="E28" s="95">
        <v>167711</v>
      </c>
      <c r="F28" s="95"/>
      <c r="G28" s="94"/>
      <c r="H28" s="95"/>
      <c r="I28" s="97">
        <f t="shared" si="0"/>
        <v>1.1738214803920628E-2</v>
      </c>
      <c r="J28" s="97">
        <f t="shared" si="1"/>
        <v>-2.0911537540938625E-2</v>
      </c>
      <c r="K28" s="94">
        <f t="shared" si="2"/>
        <v>-3582</v>
      </c>
      <c r="L28" s="98">
        <f t="shared" si="4"/>
        <v>1.2671751404434758E-2</v>
      </c>
      <c r="M28" s="95">
        <f t="shared" si="3"/>
        <v>-112</v>
      </c>
      <c r="N28" s="95">
        <f t="shared" si="5"/>
        <v>0</v>
      </c>
    </row>
    <row r="29" spans="1:15">
      <c r="A29" s="39">
        <v>27</v>
      </c>
      <c r="B29" s="101" t="s">
        <v>118</v>
      </c>
      <c r="C29" s="95">
        <v>289747</v>
      </c>
      <c r="D29" s="95">
        <v>292398</v>
      </c>
      <c r="E29" s="95">
        <v>288767</v>
      </c>
      <c r="F29" s="95"/>
      <c r="G29" s="94"/>
      <c r="H29" s="95"/>
      <c r="I29" s="97">
        <f t="shared" si="0"/>
        <v>2.0211012242987925E-2</v>
      </c>
      <c r="J29" s="97">
        <f t="shared" si="1"/>
        <v>-3.3822610760422022E-3</v>
      </c>
      <c r="K29" s="94">
        <f t="shared" si="2"/>
        <v>-980</v>
      </c>
      <c r="L29" s="98">
        <f t="shared" si="4"/>
        <v>3.4668666600631112E-3</v>
      </c>
      <c r="M29" s="95">
        <f t="shared" si="3"/>
        <v>-3631</v>
      </c>
      <c r="N29" s="95">
        <f t="shared" si="5"/>
        <v>0</v>
      </c>
    </row>
    <row r="30" spans="1:15">
      <c r="A30" s="39">
        <v>28</v>
      </c>
      <c r="B30" s="101" t="s">
        <v>119</v>
      </c>
      <c r="C30" s="95">
        <v>53634</v>
      </c>
      <c r="D30" s="95">
        <v>53830</v>
      </c>
      <c r="E30" s="95">
        <v>52671</v>
      </c>
      <c r="F30" s="95"/>
      <c r="G30" s="94"/>
      <c r="H30" s="95"/>
      <c r="I30" s="97">
        <f t="shared" si="0"/>
        <v>3.6864815780557232E-3</v>
      </c>
      <c r="J30" s="97">
        <f t="shared" si="1"/>
        <v>-1.7955028526680836E-2</v>
      </c>
      <c r="K30" s="94">
        <f t="shared" si="2"/>
        <v>-963</v>
      </c>
      <c r="L30" s="98">
        <f t="shared" si="4"/>
        <v>3.4067271363681386E-3</v>
      </c>
      <c r="M30" s="95">
        <f t="shared" si="3"/>
        <v>-1159</v>
      </c>
      <c r="N30" s="95">
        <f t="shared" si="5"/>
        <v>0</v>
      </c>
    </row>
    <row r="31" spans="1:15">
      <c r="A31" s="39">
        <v>29</v>
      </c>
      <c r="B31" s="101" t="s">
        <v>120</v>
      </c>
      <c r="C31" s="95">
        <v>17307</v>
      </c>
      <c r="D31" s="95">
        <v>16330</v>
      </c>
      <c r="E31" s="95">
        <v>15706</v>
      </c>
      <c r="F31" s="95"/>
      <c r="G31" s="94"/>
      <c r="H31" s="95"/>
      <c r="I31" s="97">
        <f t="shared" si="0"/>
        <v>1.0992743571404224E-3</v>
      </c>
      <c r="J31" s="97">
        <f t="shared" si="1"/>
        <v>-9.2505922459120593E-2</v>
      </c>
      <c r="K31" s="94">
        <f t="shared" si="2"/>
        <v>-1601</v>
      </c>
      <c r="L31" s="98">
        <f t="shared" si="4"/>
        <v>5.6637280844500414E-3</v>
      </c>
      <c r="M31" s="95">
        <f t="shared" si="3"/>
        <v>-624</v>
      </c>
      <c r="N31" s="95">
        <f t="shared" si="5"/>
        <v>0</v>
      </c>
    </row>
    <row r="32" spans="1:15">
      <c r="A32" s="39">
        <v>30</v>
      </c>
      <c r="B32" s="101" t="s">
        <v>121</v>
      </c>
      <c r="C32" s="95">
        <v>28260</v>
      </c>
      <c r="D32" s="95">
        <v>27130</v>
      </c>
      <c r="E32" s="95">
        <v>28460</v>
      </c>
      <c r="F32" s="95"/>
      <c r="G32" s="94"/>
      <c r="H32" s="95"/>
      <c r="I32" s="97">
        <f t="shared" si="0"/>
        <v>1.9919360883876493E-3</v>
      </c>
      <c r="J32" s="97">
        <f t="shared" si="1"/>
        <v>7.0771408351026181E-3</v>
      </c>
      <c r="K32" s="94">
        <f t="shared" si="2"/>
        <v>200</v>
      </c>
      <c r="L32" s="98">
        <f t="shared" si="4"/>
        <v>-7.0752380817614509E-4</v>
      </c>
      <c r="M32" s="95">
        <f t="shared" si="3"/>
        <v>1330</v>
      </c>
      <c r="N32" s="95">
        <f t="shared" si="5"/>
        <v>0</v>
      </c>
    </row>
    <row r="33" spans="1:14">
      <c r="A33" s="39">
        <v>31</v>
      </c>
      <c r="B33" s="101" t="s">
        <v>122</v>
      </c>
      <c r="C33" s="95">
        <v>166267</v>
      </c>
      <c r="D33" s="95">
        <v>167479</v>
      </c>
      <c r="E33" s="95">
        <v>165798</v>
      </c>
      <c r="F33" s="95"/>
      <c r="G33" s="94"/>
      <c r="H33" s="95"/>
      <c r="I33" s="97">
        <f t="shared" si="0"/>
        <v>1.1604322543306237E-2</v>
      </c>
      <c r="J33" s="97">
        <f t="shared" si="1"/>
        <v>-2.8207641925336959E-3</v>
      </c>
      <c r="K33" s="94">
        <f t="shared" si="2"/>
        <v>-469</v>
      </c>
      <c r="L33" s="98">
        <f t="shared" si="4"/>
        <v>1.6591433301730604E-3</v>
      </c>
      <c r="M33" s="95">
        <f t="shared" si="3"/>
        <v>-1681</v>
      </c>
      <c r="N33" s="95">
        <f t="shared" si="5"/>
        <v>0</v>
      </c>
    </row>
    <row r="34" spans="1:14">
      <c r="A34" s="39">
        <v>32</v>
      </c>
      <c r="B34" s="101" t="s">
        <v>123</v>
      </c>
      <c r="C34" s="95">
        <v>60446</v>
      </c>
      <c r="D34" s="95">
        <v>59054</v>
      </c>
      <c r="E34" s="95">
        <v>58285</v>
      </c>
      <c r="F34" s="95"/>
      <c r="G34" s="94"/>
      <c r="H34" s="95"/>
      <c r="I34" s="97">
        <f t="shared" si="0"/>
        <v>4.0794095190328237E-3</v>
      </c>
      <c r="J34" s="97">
        <f t="shared" si="1"/>
        <v>-3.5750918174899914E-2</v>
      </c>
      <c r="K34" s="94">
        <f t="shared" si="2"/>
        <v>-2161</v>
      </c>
      <c r="L34" s="98">
        <f t="shared" si="4"/>
        <v>7.6447947473432479E-3</v>
      </c>
      <c r="M34" s="95">
        <f t="shared" si="3"/>
        <v>-769</v>
      </c>
      <c r="N34" s="95">
        <f t="shared" si="5"/>
        <v>0</v>
      </c>
    </row>
    <row r="35" spans="1:14">
      <c r="A35" s="39">
        <v>33</v>
      </c>
      <c r="B35" s="101" t="s">
        <v>124</v>
      </c>
      <c r="C35" s="95">
        <v>247729</v>
      </c>
      <c r="D35" s="95">
        <v>240997</v>
      </c>
      <c r="E35" s="95">
        <v>240405</v>
      </c>
      <c r="F35" s="95"/>
      <c r="G35" s="94"/>
      <c r="H35" s="95"/>
      <c r="I35" s="97">
        <f t="shared" si="0"/>
        <v>1.6826120707267495E-2</v>
      </c>
      <c r="J35" s="97">
        <f t="shared" si="1"/>
        <v>-2.9564564503953918E-2</v>
      </c>
      <c r="K35" s="94">
        <f t="shared" si="2"/>
        <v>-7324</v>
      </c>
      <c r="L35" s="98">
        <f t="shared" si="4"/>
        <v>2.5909521855410435E-2</v>
      </c>
      <c r="M35" s="95">
        <f t="shared" si="3"/>
        <v>-592</v>
      </c>
      <c r="N35" s="95">
        <f t="shared" si="5"/>
        <v>0</v>
      </c>
    </row>
    <row r="36" spans="1:14">
      <c r="A36" s="39">
        <v>34</v>
      </c>
      <c r="B36" s="101" t="s">
        <v>125</v>
      </c>
      <c r="C36" s="95">
        <v>4056114</v>
      </c>
      <c r="D36" s="95">
        <v>3985810</v>
      </c>
      <c r="E36" s="95">
        <v>3962915</v>
      </c>
      <c r="F36" s="95"/>
      <c r="G36" s="94"/>
      <c r="H36" s="95"/>
      <c r="I36" s="97">
        <f t="shared" si="0"/>
        <v>0.2773673016062102</v>
      </c>
      <c r="J36" s="97">
        <f t="shared" si="1"/>
        <v>-2.2977411384394027E-2</v>
      </c>
      <c r="K36" s="94">
        <f t="shared" si="2"/>
        <v>-93199</v>
      </c>
      <c r="L36" s="98">
        <f t="shared" si="4"/>
        <v>0.32970255699104273</v>
      </c>
      <c r="M36" s="95">
        <f t="shared" si="3"/>
        <v>-22895</v>
      </c>
      <c r="N36" s="95">
        <f t="shared" si="5"/>
        <v>0</v>
      </c>
    </row>
    <row r="37" spans="1:14">
      <c r="A37" s="39">
        <v>35</v>
      </c>
      <c r="B37" s="101" t="s">
        <v>126</v>
      </c>
      <c r="C37" s="95">
        <v>920827</v>
      </c>
      <c r="D37" s="95">
        <v>886168</v>
      </c>
      <c r="E37" s="95">
        <v>887210</v>
      </c>
      <c r="F37" s="95"/>
      <c r="G37" s="94"/>
      <c r="H37" s="95"/>
      <c r="I37" s="97">
        <f t="shared" si="0"/>
        <v>6.2096472838313654E-2</v>
      </c>
      <c r="J37" s="97">
        <f t="shared" si="1"/>
        <v>-3.6507400412889718E-2</v>
      </c>
      <c r="K37" s="94">
        <f t="shared" si="2"/>
        <v>-33617</v>
      </c>
      <c r="L37" s="98">
        <f t="shared" si="4"/>
        <v>0.11892413929728736</v>
      </c>
      <c r="M37" s="95">
        <f t="shared" si="3"/>
        <v>1042</v>
      </c>
      <c r="N37" s="95">
        <f t="shared" si="5"/>
        <v>0</v>
      </c>
    </row>
    <row r="38" spans="1:14">
      <c r="A38" s="39">
        <v>36</v>
      </c>
      <c r="B38" s="101" t="s">
        <v>127</v>
      </c>
      <c r="C38" s="95">
        <v>27563</v>
      </c>
      <c r="D38" s="95">
        <v>26692</v>
      </c>
      <c r="E38" s="95">
        <v>26829</v>
      </c>
      <c r="F38" s="95"/>
      <c r="G38" s="94"/>
      <c r="H38" s="95"/>
      <c r="I38" s="97">
        <f t="shared" si="0"/>
        <v>1.8777812127671206E-3</v>
      </c>
      <c r="J38" s="97">
        <f t="shared" si="1"/>
        <v>-2.6629902405398542E-2</v>
      </c>
      <c r="K38" s="94">
        <f t="shared" si="2"/>
        <v>-734</v>
      </c>
      <c r="L38" s="98">
        <f t="shared" si="4"/>
        <v>2.5966123760064524E-3</v>
      </c>
      <c r="M38" s="95">
        <f t="shared" si="3"/>
        <v>137</v>
      </c>
      <c r="N38" s="95">
        <f t="shared" si="5"/>
        <v>0</v>
      </c>
    </row>
    <row r="39" spans="1:14">
      <c r="A39" s="39">
        <v>37</v>
      </c>
      <c r="B39" s="101" t="s">
        <v>128</v>
      </c>
      <c r="C39" s="95">
        <v>50981</v>
      </c>
      <c r="D39" s="95">
        <v>49052</v>
      </c>
      <c r="E39" s="95">
        <v>47750</v>
      </c>
      <c r="F39" s="95"/>
      <c r="G39" s="94"/>
      <c r="H39" s="95"/>
      <c r="I39" s="97">
        <f t="shared" si="0"/>
        <v>3.342057210840136E-3</v>
      </c>
      <c r="J39" s="97">
        <f t="shared" si="1"/>
        <v>-6.3376552048802492E-2</v>
      </c>
      <c r="K39" s="94">
        <f t="shared" si="2"/>
        <v>-3231</v>
      </c>
      <c r="L39" s="98">
        <f t="shared" si="4"/>
        <v>1.1430047121085625E-2</v>
      </c>
      <c r="M39" s="95">
        <f t="shared" si="3"/>
        <v>-1302</v>
      </c>
      <c r="N39" s="95">
        <f t="shared" si="5"/>
        <v>0</v>
      </c>
    </row>
    <row r="40" spans="1:14">
      <c r="A40" s="39">
        <v>38</v>
      </c>
      <c r="B40" s="101" t="s">
        <v>129</v>
      </c>
      <c r="C40" s="95">
        <v>221102</v>
      </c>
      <c r="D40" s="95">
        <v>215339</v>
      </c>
      <c r="E40" s="95">
        <v>216291</v>
      </c>
      <c r="F40" s="95"/>
      <c r="G40" s="94"/>
      <c r="H40" s="95"/>
      <c r="I40" s="97">
        <f t="shared" si="0"/>
        <v>1.5138364318111493E-2</v>
      </c>
      <c r="J40" s="97">
        <f t="shared" si="1"/>
        <v>-2.1759188067045979E-2</v>
      </c>
      <c r="K40" s="94">
        <f t="shared" si="2"/>
        <v>-4811</v>
      </c>
      <c r="L40" s="98">
        <f t="shared" si="4"/>
        <v>1.7019485205677171E-2</v>
      </c>
      <c r="M40" s="95">
        <f t="shared" si="3"/>
        <v>952</v>
      </c>
      <c r="N40" s="95">
        <f t="shared" si="5"/>
        <v>0</v>
      </c>
    </row>
    <row r="41" spans="1:14">
      <c r="A41" s="39">
        <v>39</v>
      </c>
      <c r="B41" s="101" t="s">
        <v>130</v>
      </c>
      <c r="C41" s="95">
        <v>68402</v>
      </c>
      <c r="D41" s="95">
        <v>66985</v>
      </c>
      <c r="E41" s="95">
        <v>66415</v>
      </c>
      <c r="F41" s="95"/>
      <c r="G41" s="94"/>
      <c r="H41" s="95"/>
      <c r="I41" s="97">
        <f t="shared" si="0"/>
        <v>4.648434128962254E-3</v>
      </c>
      <c r="J41" s="97">
        <f t="shared" si="1"/>
        <v>-2.9048858220519867E-2</v>
      </c>
      <c r="K41" s="94">
        <f t="shared" si="2"/>
        <v>-1987</v>
      </c>
      <c r="L41" s="98">
        <f t="shared" si="4"/>
        <v>7.0292490342300021E-3</v>
      </c>
      <c r="M41" s="95">
        <f t="shared" si="3"/>
        <v>-570</v>
      </c>
      <c r="N41" s="95">
        <f t="shared" si="5"/>
        <v>0</v>
      </c>
    </row>
    <row r="42" spans="1:14">
      <c r="A42" s="39">
        <v>40</v>
      </c>
      <c r="B42" s="101" t="s">
        <v>131</v>
      </c>
      <c r="C42" s="95">
        <v>27145</v>
      </c>
      <c r="D42" s="95">
        <v>25926</v>
      </c>
      <c r="E42" s="95">
        <v>25707</v>
      </c>
      <c r="F42" s="95"/>
      <c r="G42" s="94"/>
      <c r="H42" s="95"/>
      <c r="I42" s="97">
        <f t="shared" si="0"/>
        <v>1.7992516171532434E-3</v>
      </c>
      <c r="J42" s="97">
        <f t="shared" si="1"/>
        <v>-5.2974765150119729E-2</v>
      </c>
      <c r="K42" s="94">
        <f t="shared" si="2"/>
        <v>-1438</v>
      </c>
      <c r="L42" s="98">
        <f t="shared" si="4"/>
        <v>5.0870961807864832E-3</v>
      </c>
      <c r="M42" s="95">
        <f t="shared" si="3"/>
        <v>-219</v>
      </c>
      <c r="N42" s="95">
        <f t="shared" si="5"/>
        <v>0</v>
      </c>
    </row>
    <row r="43" spans="1:14">
      <c r="A43" s="39">
        <v>41</v>
      </c>
      <c r="B43" s="101" t="s">
        <v>132</v>
      </c>
      <c r="C43" s="95">
        <v>506020</v>
      </c>
      <c r="D43" s="95">
        <v>492940</v>
      </c>
      <c r="E43" s="95">
        <v>491264</v>
      </c>
      <c r="F43" s="95"/>
      <c r="G43" s="94"/>
      <c r="H43" s="95"/>
      <c r="I43" s="97">
        <f t="shared" si="0"/>
        <v>3.4383924473846458E-2</v>
      </c>
      <c r="J43" s="97">
        <f t="shared" si="1"/>
        <v>-2.9160902731117346E-2</v>
      </c>
      <c r="K43" s="94">
        <f t="shared" si="2"/>
        <v>-14756</v>
      </c>
      <c r="L43" s="98">
        <f t="shared" si="4"/>
        <v>5.2201106567235984E-2</v>
      </c>
      <c r="M43" s="95">
        <f t="shared" si="3"/>
        <v>-1676</v>
      </c>
      <c r="N43" s="95">
        <f t="shared" si="5"/>
        <v>0</v>
      </c>
    </row>
    <row r="44" spans="1:14">
      <c r="A44" s="39">
        <v>42</v>
      </c>
      <c r="B44" s="101" t="s">
        <v>133</v>
      </c>
      <c r="C44" s="95">
        <v>314254</v>
      </c>
      <c r="D44" s="95">
        <v>296916</v>
      </c>
      <c r="E44" s="95">
        <v>295925</v>
      </c>
      <c r="F44" s="95"/>
      <c r="G44" s="94"/>
      <c r="H44" s="95"/>
      <c r="I44" s="97">
        <f t="shared" si="0"/>
        <v>2.0712005866342767E-2</v>
      </c>
      <c r="J44" s="97">
        <f t="shared" si="1"/>
        <v>-5.8325431020766642E-2</v>
      </c>
      <c r="K44" s="94">
        <f t="shared" si="2"/>
        <v>-18329</v>
      </c>
      <c r="L44" s="98">
        <f t="shared" si="4"/>
        <v>6.4841019400302818E-2</v>
      </c>
      <c r="M44" s="95">
        <f t="shared" si="3"/>
        <v>-991</v>
      </c>
      <c r="N44" s="95">
        <f t="shared" si="5"/>
        <v>0</v>
      </c>
    </row>
    <row r="45" spans="1:14">
      <c r="A45" s="39">
        <v>43</v>
      </c>
      <c r="B45" s="101" t="s">
        <v>134</v>
      </c>
      <c r="C45" s="95">
        <v>85049</v>
      </c>
      <c r="D45" s="95">
        <v>81577</v>
      </c>
      <c r="E45" s="95">
        <v>80212</v>
      </c>
      <c r="F45" s="95"/>
      <c r="G45" s="94"/>
      <c r="H45" s="95"/>
      <c r="I45" s="97">
        <f t="shared" si="0"/>
        <v>5.6140961883959992E-3</v>
      </c>
      <c r="J45" s="97">
        <f t="shared" si="1"/>
        <v>-5.6873096685440161E-2</v>
      </c>
      <c r="K45" s="94">
        <f t="shared" si="2"/>
        <v>-4837</v>
      </c>
      <c r="L45" s="98">
        <f t="shared" si="4"/>
        <v>1.7111463300740069E-2</v>
      </c>
      <c r="M45" s="95">
        <f t="shared" si="3"/>
        <v>-1365</v>
      </c>
      <c r="N45" s="95">
        <f t="shared" si="5"/>
        <v>0</v>
      </c>
    </row>
    <row r="46" spans="1:14">
      <c r="A46" s="39">
        <v>44</v>
      </c>
      <c r="B46" s="101" t="s">
        <v>135</v>
      </c>
      <c r="C46" s="95">
        <v>100937</v>
      </c>
      <c r="D46" s="95">
        <v>98437</v>
      </c>
      <c r="E46" s="95">
        <v>97170</v>
      </c>
      <c r="F46" s="95"/>
      <c r="G46" s="94"/>
      <c r="H46" s="95"/>
      <c r="I46" s="97">
        <f t="shared" si="0"/>
        <v>6.8009989356510158E-3</v>
      </c>
      <c r="J46" s="97">
        <f t="shared" si="1"/>
        <v>-3.7320308707411556E-2</v>
      </c>
      <c r="K46" s="94">
        <f t="shared" si="2"/>
        <v>-3767</v>
      </c>
      <c r="L46" s="98">
        <f t="shared" si="4"/>
        <v>1.3326210926997694E-2</v>
      </c>
      <c r="M46" s="95">
        <f t="shared" si="3"/>
        <v>-1267</v>
      </c>
      <c r="N46" s="95">
        <f t="shared" si="5"/>
        <v>0</v>
      </c>
    </row>
    <row r="47" spans="1:14">
      <c r="A47" s="39">
        <v>45</v>
      </c>
      <c r="B47" s="101" t="s">
        <v>136</v>
      </c>
      <c r="C47" s="95">
        <v>249510</v>
      </c>
      <c r="D47" s="95">
        <v>236644</v>
      </c>
      <c r="E47" s="95">
        <v>235401</v>
      </c>
      <c r="F47" s="95"/>
      <c r="G47" s="94"/>
      <c r="H47" s="95"/>
      <c r="I47" s="97">
        <f t="shared" si="0"/>
        <v>1.6475887109716834E-2</v>
      </c>
      <c r="J47" s="97">
        <f t="shared" si="1"/>
        <v>-5.6546831790309005E-2</v>
      </c>
      <c r="K47" s="94">
        <f t="shared" si="2"/>
        <v>-14109</v>
      </c>
      <c r="L47" s="98">
        <f t="shared" si="4"/>
        <v>4.991226704778616E-2</v>
      </c>
      <c r="M47" s="95">
        <f t="shared" si="3"/>
        <v>-1243</v>
      </c>
      <c r="N47" s="95">
        <f t="shared" si="5"/>
        <v>0</v>
      </c>
    </row>
    <row r="48" spans="1:14">
      <c r="A48" s="39">
        <v>46</v>
      </c>
      <c r="B48" s="101" t="s">
        <v>137</v>
      </c>
      <c r="C48" s="95">
        <v>146406</v>
      </c>
      <c r="D48" s="95">
        <v>142025</v>
      </c>
      <c r="E48" s="95">
        <v>142537</v>
      </c>
      <c r="F48" s="95"/>
      <c r="G48" s="94"/>
      <c r="H48" s="95"/>
      <c r="I48" s="97">
        <f t="shared" si="0"/>
        <v>9.9762682442203227E-3</v>
      </c>
      <c r="J48" s="97">
        <f t="shared" si="1"/>
        <v>-2.642651257462126E-2</v>
      </c>
      <c r="K48" s="94">
        <f t="shared" si="2"/>
        <v>-3869</v>
      </c>
      <c r="L48" s="98">
        <f t="shared" si="4"/>
        <v>1.3687048069167528E-2</v>
      </c>
      <c r="M48" s="95">
        <f t="shared" si="3"/>
        <v>512</v>
      </c>
      <c r="N48" s="95">
        <f t="shared" si="5"/>
        <v>0</v>
      </c>
    </row>
    <row r="49" spans="1:14">
      <c r="A49" s="39">
        <v>47</v>
      </c>
      <c r="B49" s="101" t="s">
        <v>138</v>
      </c>
      <c r="C49" s="95">
        <v>74668</v>
      </c>
      <c r="D49" s="95">
        <v>79543</v>
      </c>
      <c r="E49" s="95">
        <v>78908</v>
      </c>
      <c r="F49" s="95"/>
      <c r="G49" s="94"/>
      <c r="H49" s="95"/>
      <c r="I49" s="97">
        <f t="shared" si="0"/>
        <v>5.5228282804811188E-3</v>
      </c>
      <c r="J49" s="97">
        <f t="shared" si="1"/>
        <v>5.6784700273209407E-2</v>
      </c>
      <c r="K49" s="94">
        <f t="shared" si="2"/>
        <v>4240</v>
      </c>
      <c r="L49" s="98">
        <f t="shared" si="4"/>
        <v>-1.4999504733334277E-2</v>
      </c>
      <c r="M49" s="95">
        <f t="shared" si="3"/>
        <v>-635</v>
      </c>
      <c r="N49" s="95">
        <f t="shared" si="5"/>
        <v>0</v>
      </c>
    </row>
    <row r="50" spans="1:14">
      <c r="A50" s="39">
        <v>48</v>
      </c>
      <c r="B50" s="101" t="s">
        <v>139</v>
      </c>
      <c r="C50" s="95">
        <v>245210</v>
      </c>
      <c r="D50" s="95">
        <v>240006</v>
      </c>
      <c r="E50" s="95">
        <v>253093</v>
      </c>
      <c r="F50" s="95"/>
      <c r="G50" s="94"/>
      <c r="H50" s="95"/>
      <c r="I50" s="97">
        <f t="shared" si="0"/>
        <v>1.7714163050537433E-2</v>
      </c>
      <c r="J50" s="97">
        <f t="shared" si="1"/>
        <v>3.2147954814240855E-2</v>
      </c>
      <c r="K50" s="94">
        <f t="shared" si="2"/>
        <v>7883</v>
      </c>
      <c r="L50" s="98">
        <f t="shared" si="4"/>
        <v>-2.7887050899262762E-2</v>
      </c>
      <c r="M50" s="95">
        <f t="shared" si="3"/>
        <v>13087</v>
      </c>
      <c r="N50" s="95">
        <f t="shared" si="5"/>
        <v>0</v>
      </c>
    </row>
    <row r="51" spans="1:14">
      <c r="A51" s="39">
        <v>49</v>
      </c>
      <c r="B51" s="101" t="s">
        <v>140</v>
      </c>
      <c r="C51" s="95">
        <v>26196</v>
      </c>
      <c r="D51" s="95">
        <v>29756</v>
      </c>
      <c r="E51" s="95">
        <v>29721</v>
      </c>
      <c r="F51" s="95"/>
      <c r="G51" s="94"/>
      <c r="H51" s="95"/>
      <c r="I51" s="97">
        <f t="shared" si="0"/>
        <v>2.0801943950446004E-3</v>
      </c>
      <c r="J51" s="97">
        <f t="shared" si="1"/>
        <v>0.13456252863032525</v>
      </c>
      <c r="K51" s="94">
        <f t="shared" si="2"/>
        <v>3525</v>
      </c>
      <c r="L51" s="98">
        <f t="shared" si="4"/>
        <v>-1.2470107119104557E-2</v>
      </c>
      <c r="M51" s="95">
        <f t="shared" si="3"/>
        <v>-35</v>
      </c>
      <c r="N51" s="95">
        <f t="shared" si="5"/>
        <v>0</v>
      </c>
    </row>
    <row r="52" spans="1:14">
      <c r="A52" s="39">
        <v>50</v>
      </c>
      <c r="B52" s="101" t="s">
        <v>141</v>
      </c>
      <c r="C52" s="95">
        <v>38620</v>
      </c>
      <c r="D52" s="95">
        <v>41492</v>
      </c>
      <c r="E52" s="95">
        <v>40909</v>
      </c>
      <c r="F52" s="95"/>
      <c r="G52" s="94"/>
      <c r="H52" s="95"/>
      <c r="I52" s="97">
        <f t="shared" si="0"/>
        <v>2.8632506479216568E-3</v>
      </c>
      <c r="J52" s="97">
        <f t="shared" si="1"/>
        <v>5.9269808389435526E-2</v>
      </c>
      <c r="K52" s="94">
        <f t="shared" si="2"/>
        <v>2289</v>
      </c>
      <c r="L52" s="98">
        <f t="shared" si="4"/>
        <v>-8.0976099845759802E-3</v>
      </c>
      <c r="M52" s="95">
        <f t="shared" si="3"/>
        <v>-583</v>
      </c>
      <c r="N52" s="95">
        <f t="shared" si="5"/>
        <v>0</v>
      </c>
    </row>
    <row r="53" spans="1:14">
      <c r="A53" s="39">
        <v>51</v>
      </c>
      <c r="B53" s="101" t="s">
        <v>142</v>
      </c>
      <c r="C53" s="95">
        <v>37499</v>
      </c>
      <c r="D53" s="95">
        <v>37964</v>
      </c>
      <c r="E53" s="95">
        <v>36938</v>
      </c>
      <c r="F53" s="95"/>
      <c r="G53" s="94"/>
      <c r="H53" s="95"/>
      <c r="I53" s="97">
        <f t="shared" si="0"/>
        <v>2.5853174712882291E-3</v>
      </c>
      <c r="J53" s="97">
        <f t="shared" si="1"/>
        <v>-1.496039894397184E-2</v>
      </c>
      <c r="K53" s="94">
        <f t="shared" si="2"/>
        <v>-561</v>
      </c>
      <c r="L53" s="98">
        <f t="shared" si="4"/>
        <v>1.9846042819340872E-3</v>
      </c>
      <c r="M53" s="95">
        <f t="shared" si="3"/>
        <v>-1026</v>
      </c>
      <c r="N53" s="95">
        <f t="shared" si="5"/>
        <v>0</v>
      </c>
    </row>
    <row r="54" spans="1:14">
      <c r="A54" s="39">
        <v>52</v>
      </c>
      <c r="B54" s="101" t="s">
        <v>143</v>
      </c>
      <c r="C54" s="95">
        <v>87079</v>
      </c>
      <c r="D54" s="95">
        <v>84923</v>
      </c>
      <c r="E54" s="95">
        <v>84066</v>
      </c>
      <c r="F54" s="95"/>
      <c r="G54" s="94"/>
      <c r="H54" s="95"/>
      <c r="I54" s="97">
        <f t="shared" si="0"/>
        <v>5.8838404499787821E-3</v>
      </c>
      <c r="J54" s="97">
        <f t="shared" si="1"/>
        <v>-3.4600764822747161E-2</v>
      </c>
      <c r="K54" s="94">
        <f t="shared" si="2"/>
        <v>-3013</v>
      </c>
      <c r="L54" s="98">
        <f t="shared" si="4"/>
        <v>1.0658846170173627E-2</v>
      </c>
      <c r="M54" s="95">
        <f t="shared" si="3"/>
        <v>-857</v>
      </c>
      <c r="N54" s="95">
        <f t="shared" si="5"/>
        <v>0</v>
      </c>
    </row>
    <row r="55" spans="1:14">
      <c r="A55" s="39">
        <v>53</v>
      </c>
      <c r="B55" s="101" t="s">
        <v>144</v>
      </c>
      <c r="C55" s="95">
        <v>54636</v>
      </c>
      <c r="D55" s="95">
        <v>56118</v>
      </c>
      <c r="E55" s="95">
        <v>54787</v>
      </c>
      <c r="F55" s="95"/>
      <c r="G55" s="94"/>
      <c r="H55" s="95"/>
      <c r="I55" s="97">
        <f t="shared" si="0"/>
        <v>3.8345819562366182E-3</v>
      </c>
      <c r="J55" s="97">
        <f t="shared" si="1"/>
        <v>2.7637455157771434E-3</v>
      </c>
      <c r="K55" s="94">
        <f t="shared" si="2"/>
        <v>151</v>
      </c>
      <c r="L55" s="98">
        <f t="shared" si="4"/>
        <v>-5.3418047517298959E-4</v>
      </c>
      <c r="M55" s="95">
        <f t="shared" si="3"/>
        <v>-1331</v>
      </c>
      <c r="N55" s="95">
        <f t="shared" si="5"/>
        <v>0</v>
      </c>
    </row>
    <row r="56" spans="1:14">
      <c r="A56" s="39">
        <v>54</v>
      </c>
      <c r="B56" s="101" t="s">
        <v>145</v>
      </c>
      <c r="C56" s="95">
        <v>182133</v>
      </c>
      <c r="D56" s="95">
        <v>174443</v>
      </c>
      <c r="E56" s="95">
        <v>174204</v>
      </c>
      <c r="F56" s="95"/>
      <c r="G56" s="94"/>
      <c r="H56" s="95"/>
      <c r="I56" s="97">
        <f t="shared" si="0"/>
        <v>1.2192664593867959E-2</v>
      </c>
      <c r="J56" s="97">
        <f t="shared" si="1"/>
        <v>-4.3534120670059795E-2</v>
      </c>
      <c r="K56" s="94">
        <f t="shared" si="2"/>
        <v>-7929</v>
      </c>
      <c r="L56" s="98">
        <f t="shared" si="4"/>
        <v>2.8049781375143273E-2</v>
      </c>
      <c r="M56" s="95">
        <f t="shared" si="3"/>
        <v>-239</v>
      </c>
      <c r="N56" s="95">
        <f t="shared" si="5"/>
        <v>0</v>
      </c>
    </row>
    <row r="57" spans="1:14">
      <c r="A57" s="39">
        <v>55</v>
      </c>
      <c r="B57" s="101" t="s">
        <v>146</v>
      </c>
      <c r="C57" s="95">
        <v>167627</v>
      </c>
      <c r="D57" s="95">
        <v>164363</v>
      </c>
      <c r="E57" s="95">
        <v>161620</v>
      </c>
      <c r="F57" s="95"/>
      <c r="G57" s="94"/>
      <c r="H57" s="95"/>
      <c r="I57" s="97">
        <f t="shared" si="0"/>
        <v>1.1311901286198592E-2</v>
      </c>
      <c r="J57" s="97">
        <f t="shared" si="1"/>
        <v>-3.5835515758201243E-2</v>
      </c>
      <c r="K57" s="94">
        <f t="shared" si="2"/>
        <v>-6007</v>
      </c>
      <c r="L57" s="98">
        <f t="shared" si="4"/>
        <v>2.1250477578570518E-2</v>
      </c>
      <c r="M57" s="95">
        <f t="shared" si="3"/>
        <v>-2743</v>
      </c>
      <c r="N57" s="95">
        <f t="shared" si="5"/>
        <v>0</v>
      </c>
    </row>
    <row r="58" spans="1:14">
      <c r="A58" s="39">
        <v>56</v>
      </c>
      <c r="B58" s="101" t="s">
        <v>147</v>
      </c>
      <c r="C58" s="95">
        <v>26611</v>
      </c>
      <c r="D58" s="95">
        <v>31390</v>
      </c>
      <c r="E58" s="95">
        <v>31300</v>
      </c>
      <c r="F58" s="95"/>
      <c r="G58" s="94"/>
      <c r="H58" s="95"/>
      <c r="I58" s="97">
        <f t="shared" si="0"/>
        <v>2.1907097528648428E-3</v>
      </c>
      <c r="J58" s="97">
        <f t="shared" si="1"/>
        <v>0.17620532862350155</v>
      </c>
      <c r="K58" s="94">
        <f t="shared" si="2"/>
        <v>4689</v>
      </c>
      <c r="L58" s="98">
        <f t="shared" si="4"/>
        <v>-1.6587895682689723E-2</v>
      </c>
      <c r="M58" s="95">
        <f t="shared" si="3"/>
        <v>-90</v>
      </c>
      <c r="N58" s="95">
        <f t="shared" si="5"/>
        <v>0</v>
      </c>
    </row>
    <row r="59" spans="1:14">
      <c r="A59" s="39">
        <v>57</v>
      </c>
      <c r="B59" s="101" t="s">
        <v>148</v>
      </c>
      <c r="C59" s="95">
        <v>24961</v>
      </c>
      <c r="D59" s="95">
        <v>24743</v>
      </c>
      <c r="E59" s="95">
        <v>24716</v>
      </c>
      <c r="F59" s="95"/>
      <c r="G59" s="94"/>
      <c r="H59" s="95"/>
      <c r="I59" s="97">
        <f t="shared" si="0"/>
        <v>1.7298908067670115E-3</v>
      </c>
      <c r="J59" s="97">
        <f t="shared" si="1"/>
        <v>-9.8153118865430076E-3</v>
      </c>
      <c r="K59" s="94">
        <f t="shared" si="2"/>
        <v>-245</v>
      </c>
      <c r="L59" s="98">
        <f t="shared" si="4"/>
        <v>8.6671666501577781E-4</v>
      </c>
      <c r="M59" s="95">
        <f t="shared" si="3"/>
        <v>-27</v>
      </c>
      <c r="N59" s="95">
        <f t="shared" si="5"/>
        <v>0</v>
      </c>
    </row>
    <row r="60" spans="1:14">
      <c r="A60" s="39">
        <v>58</v>
      </c>
      <c r="B60" s="101" t="s">
        <v>149</v>
      </c>
      <c r="C60" s="95">
        <v>82958</v>
      </c>
      <c r="D60" s="95">
        <v>76806</v>
      </c>
      <c r="E60" s="95">
        <v>76652</v>
      </c>
      <c r="F60" s="95"/>
      <c r="G60" s="94"/>
      <c r="H60" s="95"/>
      <c r="I60" s="97">
        <f t="shared" si="0"/>
        <v>5.3649292005302218E-3</v>
      </c>
      <c r="J60" s="97">
        <f t="shared" si="1"/>
        <v>-7.6014368716700018E-2</v>
      </c>
      <c r="K60" s="94">
        <f t="shared" si="2"/>
        <v>-6306</v>
      </c>
      <c r="L60" s="98">
        <f t="shared" si="4"/>
        <v>2.2308225671793854E-2</v>
      </c>
      <c r="M60" s="95">
        <f t="shared" si="3"/>
        <v>-154</v>
      </c>
      <c r="N60" s="95">
        <f t="shared" si="5"/>
        <v>0</v>
      </c>
    </row>
    <row r="61" spans="1:14">
      <c r="A61" s="39">
        <v>59</v>
      </c>
      <c r="B61" s="101" t="s">
        <v>150</v>
      </c>
      <c r="C61" s="95">
        <v>274402</v>
      </c>
      <c r="D61" s="95">
        <v>262679</v>
      </c>
      <c r="E61" s="95">
        <v>262656</v>
      </c>
      <c r="F61" s="95"/>
      <c r="G61" s="94"/>
      <c r="H61" s="95"/>
      <c r="I61" s="97">
        <f t="shared" si="0"/>
        <v>1.8383484372155534E-2</v>
      </c>
      <c r="J61" s="97">
        <f t="shared" si="1"/>
        <v>-4.2805810453276583E-2</v>
      </c>
      <c r="K61" s="94">
        <f t="shared" si="2"/>
        <v>-11746</v>
      </c>
      <c r="L61" s="98">
        <f t="shared" si="4"/>
        <v>4.1552873254185003E-2</v>
      </c>
      <c r="M61" s="95">
        <f t="shared" si="3"/>
        <v>-23</v>
      </c>
      <c r="N61" s="95">
        <f t="shared" si="5"/>
        <v>0</v>
      </c>
    </row>
    <row r="62" spans="1:14">
      <c r="A62" s="39">
        <v>60</v>
      </c>
      <c r="B62" s="101" t="s">
        <v>151</v>
      </c>
      <c r="C62" s="95">
        <v>57893</v>
      </c>
      <c r="D62" s="95">
        <v>59144</v>
      </c>
      <c r="E62" s="95">
        <v>58190</v>
      </c>
      <c r="F62" s="95"/>
      <c r="G62" s="94"/>
      <c r="H62" s="95"/>
      <c r="I62" s="97">
        <f t="shared" si="0"/>
        <v>4.0727603999746072E-3</v>
      </c>
      <c r="J62" s="97">
        <f t="shared" si="1"/>
        <v>5.1301539046171383E-3</v>
      </c>
      <c r="K62" s="94">
        <f t="shared" si="2"/>
        <v>297</v>
      </c>
      <c r="L62" s="98">
        <f t="shared" si="4"/>
        <v>-1.0506728551415755E-3</v>
      </c>
      <c r="M62" s="95">
        <f t="shared" si="3"/>
        <v>-954</v>
      </c>
      <c r="N62" s="95">
        <f t="shared" si="5"/>
        <v>0</v>
      </c>
    </row>
    <row r="63" spans="1:14">
      <c r="A63" s="39">
        <v>61</v>
      </c>
      <c r="B63" s="101" t="s">
        <v>152</v>
      </c>
      <c r="C63" s="95">
        <v>119737</v>
      </c>
      <c r="D63" s="95">
        <v>118636</v>
      </c>
      <c r="E63" s="95">
        <v>118312</v>
      </c>
      <c r="F63" s="95"/>
      <c r="G63" s="94"/>
      <c r="H63" s="95"/>
      <c r="I63" s="97">
        <f t="shared" si="0"/>
        <v>8.280742884375249E-3</v>
      </c>
      <c r="J63" s="97">
        <f t="shared" si="1"/>
        <v>-1.1901083207362804E-2</v>
      </c>
      <c r="K63" s="94">
        <f t="shared" si="2"/>
        <v>-1425</v>
      </c>
      <c r="L63" s="98">
        <f t="shared" si="4"/>
        <v>5.0411071332550341E-3</v>
      </c>
      <c r="M63" s="95">
        <f t="shared" si="3"/>
        <v>-324</v>
      </c>
      <c r="N63" s="95">
        <f t="shared" si="5"/>
        <v>0</v>
      </c>
    </row>
    <row r="64" spans="1:14">
      <c r="A64" s="39">
        <v>62</v>
      </c>
      <c r="B64" s="101" t="s">
        <v>153</v>
      </c>
      <c r="C64" s="95">
        <v>9805</v>
      </c>
      <c r="D64" s="95">
        <v>9967</v>
      </c>
      <c r="E64" s="95">
        <v>10169</v>
      </c>
      <c r="F64" s="95"/>
      <c r="G64" s="94"/>
      <c r="H64" s="95"/>
      <c r="I64" s="97">
        <f t="shared" si="0"/>
        <v>7.1173570213682385E-4</v>
      </c>
      <c r="J64" s="97">
        <f t="shared" si="1"/>
        <v>3.7123916369199386E-2</v>
      </c>
      <c r="K64" s="94">
        <f t="shared" si="2"/>
        <v>364</v>
      </c>
      <c r="L64" s="98">
        <f t="shared" si="4"/>
        <v>-1.2876933308805841E-3</v>
      </c>
      <c r="M64" s="95">
        <f t="shared" si="3"/>
        <v>202</v>
      </c>
      <c r="N64" s="95">
        <f t="shared" si="5"/>
        <v>0</v>
      </c>
    </row>
    <row r="65" spans="1:14">
      <c r="A65" s="39">
        <v>63</v>
      </c>
      <c r="B65" s="101" t="s">
        <v>154</v>
      </c>
      <c r="C65" s="95">
        <v>131110</v>
      </c>
      <c r="D65" s="95">
        <v>139153</v>
      </c>
      <c r="E65" s="95">
        <v>139953</v>
      </c>
      <c r="F65" s="95"/>
      <c r="G65" s="94"/>
      <c r="H65" s="95"/>
      <c r="I65" s="97">
        <f t="shared" si="0"/>
        <v>9.7954122058368492E-3</v>
      </c>
      <c r="J65" s="97">
        <f t="shared" si="1"/>
        <v>6.7447181755777588E-2</v>
      </c>
      <c r="K65" s="94">
        <f t="shared" si="2"/>
        <v>8843</v>
      </c>
      <c r="L65" s="98">
        <f t="shared" si="4"/>
        <v>-3.1283165178508258E-2</v>
      </c>
      <c r="M65" s="95">
        <f t="shared" si="3"/>
        <v>800</v>
      </c>
      <c r="N65" s="95">
        <f t="shared" si="5"/>
        <v>0</v>
      </c>
    </row>
    <row r="66" spans="1:14">
      <c r="A66" s="39">
        <v>64</v>
      </c>
      <c r="B66" s="101" t="s">
        <v>155</v>
      </c>
      <c r="C66" s="95">
        <v>63452</v>
      </c>
      <c r="D66" s="95">
        <v>61637</v>
      </c>
      <c r="E66" s="95">
        <v>61484</v>
      </c>
      <c r="F66" s="95"/>
      <c r="G66" s="94"/>
      <c r="H66" s="95"/>
      <c r="I66" s="97">
        <f t="shared" si="0"/>
        <v>4.3033098544773803E-3</v>
      </c>
      <c r="J66" s="97">
        <f t="shared" si="1"/>
        <v>-3.1015570825190696E-2</v>
      </c>
      <c r="K66" s="94">
        <f t="shared" si="2"/>
        <v>-1968</v>
      </c>
      <c r="L66" s="98">
        <f t="shared" si="4"/>
        <v>6.962034272453268E-3</v>
      </c>
      <c r="M66" s="95">
        <f t="shared" si="3"/>
        <v>-153</v>
      </c>
      <c r="N66" s="95">
        <f t="shared" si="5"/>
        <v>0</v>
      </c>
    </row>
    <row r="67" spans="1:14">
      <c r="A67" s="39">
        <v>65</v>
      </c>
      <c r="B67" s="101" t="s">
        <v>156</v>
      </c>
      <c r="C67" s="95">
        <v>91027</v>
      </c>
      <c r="D67" s="95">
        <v>94194</v>
      </c>
      <c r="E67" s="95">
        <v>95555</v>
      </c>
      <c r="F67" s="95"/>
      <c r="G67" s="94"/>
      <c r="H67" s="95"/>
      <c r="I67" s="97">
        <f t="shared" ref="I67:I84" si="6">E67/$E$84</f>
        <v>6.6879639116613444E-3</v>
      </c>
      <c r="J67" s="97">
        <f t="shared" ref="J67:J84" si="7">(E67-C67)/C67</f>
        <v>4.9743482702934293E-2</v>
      </c>
      <c r="K67" s="94">
        <f t="shared" ref="K67:K84" si="8">E67-C67</f>
        <v>4528</v>
      </c>
      <c r="L67" s="98">
        <f t="shared" si="4"/>
        <v>-1.6018339017107926E-2</v>
      </c>
      <c r="M67" s="95">
        <f t="shared" ref="M67:M84" si="9">E67-D67</f>
        <v>1361</v>
      </c>
      <c r="N67" s="95">
        <f t="shared" si="5"/>
        <v>0</v>
      </c>
    </row>
    <row r="68" spans="1:14">
      <c r="A68" s="39">
        <v>66</v>
      </c>
      <c r="B68" s="101" t="s">
        <v>157</v>
      </c>
      <c r="C68" s="95">
        <v>40738</v>
      </c>
      <c r="D68" s="95">
        <v>41670</v>
      </c>
      <c r="E68" s="95">
        <v>40967</v>
      </c>
      <c r="F68" s="95"/>
      <c r="G68" s="94"/>
      <c r="H68" s="95"/>
      <c r="I68" s="97">
        <f t="shared" si="6"/>
        <v>2.8673101100835149E-3</v>
      </c>
      <c r="J68" s="97">
        <f t="shared" si="7"/>
        <v>5.6212872502331979E-3</v>
      </c>
      <c r="K68" s="94">
        <f t="shared" si="8"/>
        <v>229</v>
      </c>
      <c r="L68" s="98">
        <f t="shared" ref="L68:L84" si="10">K68/$K$84</f>
        <v>-8.1011476036168617E-4</v>
      </c>
      <c r="M68" s="95">
        <f t="shared" si="9"/>
        <v>-703</v>
      </c>
      <c r="N68" s="95">
        <f t="shared" ref="N68:N84" si="11">H68-G68</f>
        <v>0</v>
      </c>
    </row>
    <row r="69" spans="1:14">
      <c r="A69" s="39">
        <v>67</v>
      </c>
      <c r="B69" s="101" t="s">
        <v>158</v>
      </c>
      <c r="C69" s="95">
        <v>86933</v>
      </c>
      <c r="D69" s="95">
        <v>86363</v>
      </c>
      <c r="E69" s="95">
        <v>86138</v>
      </c>
      <c r="F69" s="95"/>
      <c r="G69" s="94"/>
      <c r="H69" s="95"/>
      <c r="I69" s="97">
        <f t="shared" si="6"/>
        <v>6.0288612361748192E-3</v>
      </c>
      <c r="J69" s="97">
        <f t="shared" si="7"/>
        <v>-9.1449737153900135E-3</v>
      </c>
      <c r="K69" s="94">
        <f t="shared" si="8"/>
        <v>-795</v>
      </c>
      <c r="L69" s="98">
        <f t="shared" si="10"/>
        <v>2.8124071375001769E-3</v>
      </c>
      <c r="M69" s="95">
        <f t="shared" si="9"/>
        <v>-225</v>
      </c>
      <c r="N69" s="95">
        <f t="shared" si="11"/>
        <v>0</v>
      </c>
    </row>
    <row r="70" spans="1:14">
      <c r="A70" s="39">
        <v>68</v>
      </c>
      <c r="B70" s="101" t="s">
        <v>159</v>
      </c>
      <c r="C70" s="95">
        <v>52650</v>
      </c>
      <c r="D70" s="95">
        <v>51801</v>
      </c>
      <c r="E70" s="95">
        <v>51621</v>
      </c>
      <c r="F70" s="95"/>
      <c r="G70" s="94"/>
      <c r="H70" s="95"/>
      <c r="I70" s="97">
        <f t="shared" si="6"/>
        <v>3.6129913147807048E-3</v>
      </c>
      <c r="J70" s="97">
        <f t="shared" si="7"/>
        <v>-1.9544159544159546E-2</v>
      </c>
      <c r="K70" s="94">
        <f t="shared" si="8"/>
        <v>-1029</v>
      </c>
      <c r="L70" s="98">
        <f t="shared" si="10"/>
        <v>3.6402099930662665E-3</v>
      </c>
      <c r="M70" s="95">
        <f t="shared" si="9"/>
        <v>-180</v>
      </c>
      <c r="N70" s="95">
        <f t="shared" si="11"/>
        <v>0</v>
      </c>
    </row>
    <row r="71" spans="1:14">
      <c r="A71" s="39">
        <v>69</v>
      </c>
      <c r="B71" s="101" t="s">
        <v>160</v>
      </c>
      <c r="C71" s="95">
        <v>10343</v>
      </c>
      <c r="D71" s="95">
        <v>10204</v>
      </c>
      <c r="E71" s="95">
        <v>10303</v>
      </c>
      <c r="F71" s="95"/>
      <c r="G71" s="94"/>
      <c r="H71" s="95"/>
      <c r="I71" s="97">
        <f t="shared" si="6"/>
        <v>7.2111445954525484E-4</v>
      </c>
      <c r="J71" s="97">
        <f t="shared" si="7"/>
        <v>-3.8673498984820652E-3</v>
      </c>
      <c r="K71" s="94">
        <f t="shared" si="8"/>
        <v>-40</v>
      </c>
      <c r="L71" s="98">
        <f t="shared" si="10"/>
        <v>1.4150476163522901E-4</v>
      </c>
      <c r="M71" s="95">
        <f t="shared" si="9"/>
        <v>99</v>
      </c>
      <c r="N71" s="95">
        <f t="shared" si="11"/>
        <v>0</v>
      </c>
    </row>
    <row r="72" spans="1:14">
      <c r="A72" s="39">
        <v>70</v>
      </c>
      <c r="B72" s="101" t="s">
        <v>161</v>
      </c>
      <c r="C72" s="95">
        <v>40350</v>
      </c>
      <c r="D72" s="95">
        <v>38741</v>
      </c>
      <c r="E72" s="95">
        <v>38898</v>
      </c>
      <c r="F72" s="95"/>
      <c r="G72" s="94"/>
      <c r="H72" s="95"/>
      <c r="I72" s="97">
        <f t="shared" si="6"/>
        <v>2.7224992960682638E-3</v>
      </c>
      <c r="J72" s="97">
        <f t="shared" si="7"/>
        <v>-3.5985130111524162E-2</v>
      </c>
      <c r="K72" s="94">
        <f t="shared" si="8"/>
        <v>-1452</v>
      </c>
      <c r="L72" s="98">
        <f t="shared" si="10"/>
        <v>5.1366228473588137E-3</v>
      </c>
      <c r="M72" s="95">
        <f t="shared" si="9"/>
        <v>157</v>
      </c>
      <c r="N72" s="95">
        <f t="shared" si="11"/>
        <v>0</v>
      </c>
    </row>
    <row r="73" spans="1:14">
      <c r="A73" s="39">
        <v>71</v>
      </c>
      <c r="B73" s="101" t="s">
        <v>162</v>
      </c>
      <c r="C73" s="95">
        <v>35749</v>
      </c>
      <c r="D73" s="95">
        <v>34667</v>
      </c>
      <c r="E73" s="95">
        <v>34668</v>
      </c>
      <c r="F73" s="95"/>
      <c r="G73" s="94"/>
      <c r="H73" s="95"/>
      <c r="I73" s="97">
        <f t="shared" si="6"/>
        <v>2.4264385211603314E-3</v>
      </c>
      <c r="J73" s="97">
        <f t="shared" si="7"/>
        <v>-3.0238608072953088E-2</v>
      </c>
      <c r="K73" s="94">
        <f t="shared" si="8"/>
        <v>-1081</v>
      </c>
      <c r="L73" s="98">
        <f t="shared" si="10"/>
        <v>3.8241661831920643E-3</v>
      </c>
      <c r="M73" s="95">
        <f t="shared" si="9"/>
        <v>1</v>
      </c>
      <c r="N73" s="95">
        <f t="shared" si="11"/>
        <v>0</v>
      </c>
    </row>
    <row r="74" spans="1:14">
      <c r="A74" s="39">
        <v>72</v>
      </c>
      <c r="B74" s="101" t="s">
        <v>163</v>
      </c>
      <c r="C74" s="95">
        <v>57060</v>
      </c>
      <c r="D74" s="95">
        <v>66743</v>
      </c>
      <c r="E74" s="95">
        <v>67232</v>
      </c>
      <c r="F74" s="95"/>
      <c r="G74" s="94"/>
      <c r="H74" s="95"/>
      <c r="I74" s="97">
        <f t="shared" si="6"/>
        <v>4.705616552862911E-3</v>
      </c>
      <c r="J74" s="97">
        <f t="shared" si="7"/>
        <v>0.17826848930949876</v>
      </c>
      <c r="K74" s="94">
        <f t="shared" si="8"/>
        <v>10172</v>
      </c>
      <c r="L74" s="98">
        <f t="shared" si="10"/>
        <v>-3.598466088383874E-2</v>
      </c>
      <c r="M74" s="95">
        <f t="shared" si="9"/>
        <v>489</v>
      </c>
      <c r="N74" s="95">
        <f t="shared" si="11"/>
        <v>0</v>
      </c>
    </row>
    <row r="75" spans="1:14">
      <c r="A75" s="39">
        <v>73</v>
      </c>
      <c r="B75" s="101" t="s">
        <v>164</v>
      </c>
      <c r="C75" s="95">
        <v>46192</v>
      </c>
      <c r="D75" s="95">
        <v>48805</v>
      </c>
      <c r="E75" s="95">
        <v>48765</v>
      </c>
      <c r="F75" s="95"/>
      <c r="G75" s="94"/>
      <c r="H75" s="95"/>
      <c r="I75" s="97">
        <f t="shared" si="6"/>
        <v>3.413097798672654E-3</v>
      </c>
      <c r="J75" s="97">
        <f t="shared" si="7"/>
        <v>5.5702286110148942E-2</v>
      </c>
      <c r="K75" s="94">
        <f t="shared" si="8"/>
        <v>2573</v>
      </c>
      <c r="L75" s="98">
        <f t="shared" si="10"/>
        <v>-9.1022937921861075E-3</v>
      </c>
      <c r="M75" s="95">
        <f t="shared" si="9"/>
        <v>-40</v>
      </c>
      <c r="N75" s="95">
        <f t="shared" si="11"/>
        <v>0</v>
      </c>
    </row>
    <row r="76" spans="1:14">
      <c r="A76" s="39">
        <v>74</v>
      </c>
      <c r="B76" s="101" t="s">
        <v>165</v>
      </c>
      <c r="C76" s="95">
        <v>28960</v>
      </c>
      <c r="D76" s="95">
        <v>26639</v>
      </c>
      <c r="E76" s="95">
        <v>26425</v>
      </c>
      <c r="F76" s="95"/>
      <c r="G76" s="94"/>
      <c r="H76" s="95"/>
      <c r="I76" s="97">
        <f t="shared" si="6"/>
        <v>1.8495049590879704E-3</v>
      </c>
      <c r="J76" s="97">
        <f t="shared" si="7"/>
        <v>-8.7534530386740333E-2</v>
      </c>
      <c r="K76" s="94">
        <f t="shared" si="8"/>
        <v>-2535</v>
      </c>
      <c r="L76" s="98">
        <f t="shared" si="10"/>
        <v>8.9678642686326394E-3</v>
      </c>
      <c r="M76" s="95">
        <f t="shared" si="9"/>
        <v>-214</v>
      </c>
      <c r="N76" s="95">
        <f t="shared" si="11"/>
        <v>0</v>
      </c>
    </row>
    <row r="77" spans="1:14">
      <c r="A77" s="39">
        <v>75</v>
      </c>
      <c r="B77" s="101" t="s">
        <v>166</v>
      </c>
      <c r="C77" s="95">
        <v>14894</v>
      </c>
      <c r="D77" s="95">
        <v>11284</v>
      </c>
      <c r="E77" s="95">
        <v>10856</v>
      </c>
      <c r="F77" s="95"/>
      <c r="G77" s="94"/>
      <c r="H77" s="95"/>
      <c r="I77" s="97">
        <f t="shared" si="6"/>
        <v>7.5981933153676474E-4</v>
      </c>
      <c r="J77" s="97">
        <f t="shared" si="7"/>
        <v>-0.27111588559151334</v>
      </c>
      <c r="K77" s="94">
        <f t="shared" si="8"/>
        <v>-4038</v>
      </c>
      <c r="L77" s="98">
        <f t="shared" si="10"/>
        <v>1.428490568707637E-2</v>
      </c>
      <c r="M77" s="95">
        <f t="shared" si="9"/>
        <v>-428</v>
      </c>
      <c r="N77" s="95">
        <f t="shared" si="11"/>
        <v>0</v>
      </c>
    </row>
    <row r="78" spans="1:14">
      <c r="A78" s="39">
        <v>76</v>
      </c>
      <c r="B78" s="101" t="s">
        <v>167</v>
      </c>
      <c r="C78" s="95">
        <v>16629</v>
      </c>
      <c r="D78" s="95">
        <v>17163</v>
      </c>
      <c r="E78" s="95">
        <v>16968</v>
      </c>
      <c r="F78" s="95"/>
      <c r="G78" s="94"/>
      <c r="H78" s="95"/>
      <c r="I78" s="97">
        <f t="shared" si="6"/>
        <v>1.187602654524302E-3</v>
      </c>
      <c r="J78" s="97">
        <f t="shared" si="7"/>
        <v>2.0386072523904022E-2</v>
      </c>
      <c r="K78" s="94">
        <f t="shared" si="8"/>
        <v>339</v>
      </c>
      <c r="L78" s="98">
        <f t="shared" si="10"/>
        <v>-1.1992528548585659E-3</v>
      </c>
      <c r="M78" s="95">
        <f t="shared" si="9"/>
        <v>-195</v>
      </c>
      <c r="N78" s="95">
        <f t="shared" si="11"/>
        <v>0</v>
      </c>
    </row>
    <row r="79" spans="1:14">
      <c r="A79" s="39">
        <v>77</v>
      </c>
      <c r="B79" s="101" t="s">
        <v>168</v>
      </c>
      <c r="C79" s="95">
        <v>52981</v>
      </c>
      <c r="D79" s="95">
        <v>58974</v>
      </c>
      <c r="E79" s="95">
        <v>60729</v>
      </c>
      <c r="F79" s="95"/>
      <c r="G79" s="94"/>
      <c r="H79" s="95"/>
      <c r="I79" s="97">
        <f t="shared" si="6"/>
        <v>4.2504668556462956E-3</v>
      </c>
      <c r="J79" s="97">
        <f t="shared" si="7"/>
        <v>0.14624110530190068</v>
      </c>
      <c r="K79" s="94">
        <f t="shared" si="8"/>
        <v>7748</v>
      </c>
      <c r="L79" s="98">
        <f t="shared" si="10"/>
        <v>-2.7409472328743863E-2</v>
      </c>
      <c r="M79" s="95">
        <f t="shared" si="9"/>
        <v>1755</v>
      </c>
      <c r="N79" s="95">
        <f t="shared" si="11"/>
        <v>0</v>
      </c>
    </row>
    <row r="80" spans="1:14">
      <c r="A80" s="39">
        <v>78</v>
      </c>
      <c r="B80" s="101" t="s">
        <v>169</v>
      </c>
      <c r="C80" s="95">
        <v>36825</v>
      </c>
      <c r="D80" s="95">
        <v>37330</v>
      </c>
      <c r="E80" s="95">
        <v>36936</v>
      </c>
      <c r="F80" s="95"/>
      <c r="G80" s="94"/>
      <c r="H80" s="95"/>
      <c r="I80" s="97">
        <f t="shared" si="6"/>
        <v>2.585177489834372E-3</v>
      </c>
      <c r="J80" s="97">
        <f t="shared" si="7"/>
        <v>3.0142566191446027E-3</v>
      </c>
      <c r="K80" s="94">
        <f t="shared" si="8"/>
        <v>111</v>
      </c>
      <c r="L80" s="98">
        <f t="shared" si="10"/>
        <v>-3.9267571353776055E-4</v>
      </c>
      <c r="M80" s="95">
        <f t="shared" si="9"/>
        <v>-394</v>
      </c>
      <c r="N80" s="95">
        <f t="shared" si="11"/>
        <v>0</v>
      </c>
    </row>
    <row r="81" spans="1:14">
      <c r="A81" s="39">
        <v>79</v>
      </c>
      <c r="B81" s="101" t="s">
        <v>170</v>
      </c>
      <c r="C81" s="95">
        <v>17068</v>
      </c>
      <c r="D81" s="95">
        <v>18248</v>
      </c>
      <c r="E81" s="95">
        <v>18104</v>
      </c>
      <c r="F81" s="95"/>
      <c r="G81" s="94"/>
      <c r="H81" s="95"/>
      <c r="I81" s="97">
        <f t="shared" si="6"/>
        <v>1.2671121203151794E-3</v>
      </c>
      <c r="J81" s="97">
        <f t="shared" si="7"/>
        <v>6.0698382938832902E-2</v>
      </c>
      <c r="K81" s="94">
        <f t="shared" si="8"/>
        <v>1036</v>
      </c>
      <c r="L81" s="98">
        <f t="shared" si="10"/>
        <v>-3.6649733263524318E-3</v>
      </c>
      <c r="M81" s="95">
        <f t="shared" si="9"/>
        <v>-144</v>
      </c>
      <c r="N81" s="95">
        <f t="shared" si="11"/>
        <v>0</v>
      </c>
    </row>
    <row r="82" spans="1:14">
      <c r="A82" s="39">
        <v>80</v>
      </c>
      <c r="B82" s="101" t="s">
        <v>171</v>
      </c>
      <c r="C82" s="95">
        <v>52726</v>
      </c>
      <c r="D82" s="95">
        <v>52593</v>
      </c>
      <c r="E82" s="95">
        <v>51164</v>
      </c>
      <c r="F82" s="95"/>
      <c r="G82" s="94"/>
      <c r="H82" s="95"/>
      <c r="I82" s="97">
        <f t="shared" si="6"/>
        <v>3.5810055525743395E-3</v>
      </c>
      <c r="J82" s="97">
        <f t="shared" si="7"/>
        <v>-2.9624853013693435E-2</v>
      </c>
      <c r="K82" s="94">
        <f t="shared" si="8"/>
        <v>-1562</v>
      </c>
      <c r="L82" s="98">
        <f t="shared" si="10"/>
        <v>5.5257609418556935E-3</v>
      </c>
      <c r="M82" s="95">
        <f t="shared" si="9"/>
        <v>-1429</v>
      </c>
      <c r="N82" s="95">
        <f t="shared" si="11"/>
        <v>0</v>
      </c>
    </row>
    <row r="83" spans="1:14">
      <c r="A83" s="39">
        <v>81</v>
      </c>
      <c r="B83" s="101" t="s">
        <v>172</v>
      </c>
      <c r="C83" s="95">
        <v>70863</v>
      </c>
      <c r="D83" s="95">
        <v>68817</v>
      </c>
      <c r="E83" s="95">
        <v>68682</v>
      </c>
      <c r="F83" s="95"/>
      <c r="G83" s="94"/>
      <c r="H83" s="95"/>
      <c r="I83" s="97">
        <f t="shared" si="6"/>
        <v>4.807103106909366E-3</v>
      </c>
      <c r="J83" s="97">
        <f t="shared" si="7"/>
        <v>-3.0777697811269634E-2</v>
      </c>
      <c r="K83" s="94">
        <f t="shared" si="8"/>
        <v>-2181</v>
      </c>
      <c r="L83" s="98">
        <f t="shared" si="10"/>
        <v>7.7155471281608627E-3</v>
      </c>
      <c r="M83" s="95">
        <f t="shared" si="9"/>
        <v>-135</v>
      </c>
      <c r="N83" s="95">
        <f t="shared" si="11"/>
        <v>0</v>
      </c>
    </row>
    <row r="84" spans="1:14" s="107" customFormat="1">
      <c r="A84" s="187" t="s">
        <v>173</v>
      </c>
      <c r="B84" s="187"/>
      <c r="C84" s="60">
        <v>14570283</v>
      </c>
      <c r="D84" s="60">
        <v>14324472</v>
      </c>
      <c r="E84" s="60">
        <v>14287607</v>
      </c>
      <c r="F84" s="60"/>
      <c r="G84" s="61"/>
      <c r="H84" s="60"/>
      <c r="I84" s="66">
        <f t="shared" si="6"/>
        <v>1</v>
      </c>
      <c r="J84" s="66">
        <f t="shared" si="7"/>
        <v>-1.9400858583186065E-2</v>
      </c>
      <c r="K84" s="61">
        <f t="shared" si="8"/>
        <v>-282676</v>
      </c>
      <c r="L84" s="67">
        <f t="shared" si="10"/>
        <v>1</v>
      </c>
      <c r="M84" s="61">
        <f t="shared" si="9"/>
        <v>-36865</v>
      </c>
      <c r="N84" s="95">
        <f t="shared" si="11"/>
        <v>0</v>
      </c>
    </row>
    <row r="85" spans="1:14">
      <c r="C85" s="128"/>
      <c r="D85" s="126"/>
      <c r="E85" s="127"/>
      <c r="F85" s="138"/>
      <c r="G85" s="138"/>
      <c r="H85" s="138"/>
      <c r="L85" s="11"/>
    </row>
    <row r="86" spans="1:14">
      <c r="C86" s="124"/>
      <c r="D86" s="124"/>
      <c r="E86" s="124"/>
      <c r="F86" s="124"/>
      <c r="G86" s="124"/>
      <c r="H86" s="124"/>
    </row>
    <row r="88" spans="1:14">
      <c r="D88" s="138"/>
    </row>
  </sheetData>
  <mergeCells count="3">
    <mergeCell ref="A84:B84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94"/>
  <sheetViews>
    <sheetView topLeftCell="K1" zoomScale="80" zoomScaleNormal="80" workbookViewId="0">
      <pane ySplit="2" topLeftCell="A3" activePane="bottomLeft" state="frozen"/>
      <selection activeCell="W1" sqref="W1"/>
      <selection pane="bottomLeft" activeCell="X13" sqref="X13"/>
    </sheetView>
  </sheetViews>
  <sheetFormatPr defaultColWidth="9.140625" defaultRowHeight="15"/>
  <cols>
    <col min="1" max="1" width="11.85546875" style="5" customWidth="1"/>
    <col min="2" max="2" width="16.42578125" style="5" bestFit="1" customWidth="1"/>
    <col min="3" max="8" width="13.5703125" style="5" customWidth="1"/>
    <col min="9" max="9" width="18.140625" style="5" customWidth="1"/>
    <col min="10" max="10" width="30.42578125" style="5" customWidth="1"/>
    <col min="11" max="11" width="27.42578125" style="5" customWidth="1"/>
    <col min="12" max="12" width="22.28515625" style="5" customWidth="1"/>
    <col min="13" max="14" width="23.140625" style="5" customWidth="1"/>
    <col min="15" max="16384" width="9.140625" style="5"/>
  </cols>
  <sheetData>
    <row r="1" spans="1:15" ht="15.75" thickBot="1">
      <c r="C1" s="184" t="s">
        <v>281</v>
      </c>
      <c r="D1" s="184"/>
      <c r="E1" s="185"/>
      <c r="F1" s="186" t="s">
        <v>280</v>
      </c>
      <c r="G1" s="184"/>
      <c r="H1" s="185"/>
    </row>
    <row r="2" spans="1:15" ht="45">
      <c r="A2" s="16" t="s">
        <v>91</v>
      </c>
      <c r="B2" s="16" t="s">
        <v>174</v>
      </c>
      <c r="C2" s="90">
        <v>43252</v>
      </c>
      <c r="D2" s="90">
        <v>43586</v>
      </c>
      <c r="E2" s="90">
        <v>43617</v>
      </c>
      <c r="F2" s="90">
        <v>43252</v>
      </c>
      <c r="G2" s="90">
        <v>43586</v>
      </c>
      <c r="H2" s="90">
        <v>43617</v>
      </c>
      <c r="I2" s="56" t="s">
        <v>305</v>
      </c>
      <c r="J2" s="12" t="s">
        <v>315</v>
      </c>
      <c r="K2" s="89" t="s">
        <v>316</v>
      </c>
      <c r="L2" s="89" t="s">
        <v>314</v>
      </c>
      <c r="M2" s="93" t="s">
        <v>317</v>
      </c>
      <c r="N2" s="158" t="s">
        <v>318</v>
      </c>
    </row>
    <row r="3" spans="1:15">
      <c r="A3" s="39">
        <v>1</v>
      </c>
      <c r="B3" s="101" t="s">
        <v>92</v>
      </c>
      <c r="C3" s="51">
        <v>49510</v>
      </c>
      <c r="D3" s="51">
        <v>52464</v>
      </c>
      <c r="E3" s="51">
        <v>52773</v>
      </c>
      <c r="F3" s="51"/>
      <c r="G3" s="51"/>
      <c r="H3" s="51"/>
      <c r="I3" s="97">
        <f t="shared" ref="I3:I66" si="0">E3/$E$84</f>
        <v>2.4129609375857314E-2</v>
      </c>
      <c r="J3" s="97">
        <f t="shared" ref="J3:J66" si="1">(E3-C3)/C3</f>
        <v>6.5905877600484747E-2</v>
      </c>
      <c r="K3" s="94">
        <f t="shared" ref="K3:K66" si="2">E3-C3</f>
        <v>3263</v>
      </c>
      <c r="L3" s="98">
        <f>K3/$K$84</f>
        <v>1.8729622996739678E-2</v>
      </c>
      <c r="M3" s="95">
        <f t="shared" ref="M3:M66" si="3">E3-D3</f>
        <v>309</v>
      </c>
      <c r="N3" s="95">
        <f>H3-G3</f>
        <v>0</v>
      </c>
      <c r="O3" s="7"/>
    </row>
    <row r="4" spans="1:15">
      <c r="A4" s="39">
        <v>2</v>
      </c>
      <c r="B4" s="101" t="s">
        <v>93</v>
      </c>
      <c r="C4" s="51">
        <v>11492</v>
      </c>
      <c r="D4" s="51">
        <v>12261</v>
      </c>
      <c r="E4" s="51">
        <v>12677</v>
      </c>
      <c r="F4" s="51"/>
      <c r="G4" s="51"/>
      <c r="H4" s="51"/>
      <c r="I4" s="97">
        <f t="shared" si="0"/>
        <v>5.7963552964156511E-3</v>
      </c>
      <c r="J4" s="97">
        <f t="shared" si="1"/>
        <v>0.10311521058127393</v>
      </c>
      <c r="K4" s="94">
        <f t="shared" si="2"/>
        <v>1185</v>
      </c>
      <c r="L4" s="98">
        <f t="shared" ref="L4:L67" si="4">K4/$K$84</f>
        <v>6.8019010883041738E-3</v>
      </c>
      <c r="M4" s="95">
        <f t="shared" si="3"/>
        <v>416</v>
      </c>
      <c r="N4" s="95">
        <f t="shared" ref="N4:N67" si="5">H4-G4</f>
        <v>0</v>
      </c>
      <c r="O4" s="7"/>
    </row>
    <row r="5" spans="1:15">
      <c r="A5" s="39">
        <v>3</v>
      </c>
      <c r="B5" s="101" t="s">
        <v>94</v>
      </c>
      <c r="C5" s="51">
        <v>16995</v>
      </c>
      <c r="D5" s="51">
        <v>18806</v>
      </c>
      <c r="E5" s="51">
        <v>19323</v>
      </c>
      <c r="F5" s="51"/>
      <c r="G5" s="51"/>
      <c r="H5" s="51"/>
      <c r="I5" s="97">
        <f t="shared" si="0"/>
        <v>8.8351323966742636E-3</v>
      </c>
      <c r="J5" s="97">
        <f t="shared" si="1"/>
        <v>0.13698146513680495</v>
      </c>
      <c r="K5" s="94">
        <f t="shared" si="2"/>
        <v>2328</v>
      </c>
      <c r="L5" s="98">
        <f t="shared" si="4"/>
        <v>1.3362722138035542E-2</v>
      </c>
      <c r="M5" s="95">
        <f t="shared" si="3"/>
        <v>517</v>
      </c>
      <c r="N5" s="95">
        <f t="shared" si="5"/>
        <v>0</v>
      </c>
      <c r="O5" s="7"/>
    </row>
    <row r="6" spans="1:15">
      <c r="A6" s="39">
        <v>4</v>
      </c>
      <c r="B6" s="101" t="s">
        <v>95</v>
      </c>
      <c r="C6" s="51">
        <v>6993</v>
      </c>
      <c r="D6" s="51">
        <v>7472</v>
      </c>
      <c r="E6" s="51">
        <v>7853</v>
      </c>
      <c r="F6" s="51"/>
      <c r="G6" s="51"/>
      <c r="H6" s="51"/>
      <c r="I6" s="97">
        <f t="shared" si="0"/>
        <v>3.5906585266823467E-3</v>
      </c>
      <c r="J6" s="97">
        <f t="shared" si="1"/>
        <v>0.12298012298012298</v>
      </c>
      <c r="K6" s="94">
        <f t="shared" si="2"/>
        <v>860</v>
      </c>
      <c r="L6" s="98">
        <f t="shared" si="4"/>
        <v>4.9364007898241268E-3</v>
      </c>
      <c r="M6" s="95">
        <f t="shared" si="3"/>
        <v>381</v>
      </c>
      <c r="N6" s="95">
        <f t="shared" si="5"/>
        <v>0</v>
      </c>
      <c r="O6" s="7"/>
    </row>
    <row r="7" spans="1:15">
      <c r="A7" s="39">
        <v>5</v>
      </c>
      <c r="B7" s="101" t="s">
        <v>96</v>
      </c>
      <c r="C7" s="51">
        <v>7395</v>
      </c>
      <c r="D7" s="51">
        <v>8043</v>
      </c>
      <c r="E7" s="51">
        <v>8265</v>
      </c>
      <c r="F7" s="51"/>
      <c r="G7" s="51"/>
      <c r="H7" s="51"/>
      <c r="I7" s="97">
        <f t="shared" si="0"/>
        <v>3.7790389307308793E-3</v>
      </c>
      <c r="J7" s="97">
        <f t="shared" si="1"/>
        <v>0.11764705882352941</v>
      </c>
      <c r="K7" s="94">
        <f t="shared" si="2"/>
        <v>870</v>
      </c>
      <c r="L7" s="98">
        <f t="shared" si="4"/>
        <v>4.9938007990081275E-3</v>
      </c>
      <c r="M7" s="95">
        <f t="shared" si="3"/>
        <v>222</v>
      </c>
      <c r="N7" s="95">
        <f t="shared" si="5"/>
        <v>0</v>
      </c>
      <c r="O7" s="7"/>
    </row>
    <row r="8" spans="1:15">
      <c r="A8" s="39">
        <v>6</v>
      </c>
      <c r="B8" s="101" t="s">
        <v>97</v>
      </c>
      <c r="C8" s="51">
        <v>124734</v>
      </c>
      <c r="D8" s="51">
        <v>137472</v>
      </c>
      <c r="E8" s="51">
        <v>138618</v>
      </c>
      <c r="F8" s="51"/>
      <c r="G8" s="51"/>
      <c r="H8" s="51"/>
      <c r="I8" s="97">
        <f t="shared" si="0"/>
        <v>6.3380861282523057E-2</v>
      </c>
      <c r="J8" s="97">
        <f t="shared" si="1"/>
        <v>0.11130886526528452</v>
      </c>
      <c r="K8" s="94">
        <f t="shared" si="2"/>
        <v>13884</v>
      </c>
      <c r="L8" s="98">
        <f t="shared" si="4"/>
        <v>7.9694172751067646E-2</v>
      </c>
      <c r="M8" s="95">
        <f t="shared" si="3"/>
        <v>1146</v>
      </c>
      <c r="N8" s="95">
        <f t="shared" si="5"/>
        <v>0</v>
      </c>
      <c r="O8" s="7"/>
    </row>
    <row r="9" spans="1:15">
      <c r="A9" s="39">
        <v>7</v>
      </c>
      <c r="B9" s="101" t="s">
        <v>98</v>
      </c>
      <c r="C9" s="51">
        <v>85273</v>
      </c>
      <c r="D9" s="51">
        <v>94337</v>
      </c>
      <c r="E9" s="51">
        <v>95050</v>
      </c>
      <c r="F9" s="51"/>
      <c r="G9" s="51"/>
      <c r="H9" s="51"/>
      <c r="I9" s="97">
        <f t="shared" si="0"/>
        <v>4.3460090788381138E-2</v>
      </c>
      <c r="J9" s="97">
        <f t="shared" si="1"/>
        <v>0.11465528361849589</v>
      </c>
      <c r="K9" s="94">
        <f t="shared" si="2"/>
        <v>9777</v>
      </c>
      <c r="L9" s="98">
        <f t="shared" si="4"/>
        <v>5.6119988979198239E-2</v>
      </c>
      <c r="M9" s="95">
        <f t="shared" si="3"/>
        <v>713</v>
      </c>
      <c r="N9" s="95">
        <f t="shared" si="5"/>
        <v>0</v>
      </c>
      <c r="O9" s="7"/>
    </row>
    <row r="10" spans="1:15">
      <c r="A10" s="39">
        <v>8</v>
      </c>
      <c r="B10" s="101" t="s">
        <v>99</v>
      </c>
      <c r="C10" s="51">
        <v>3855</v>
      </c>
      <c r="D10" s="51">
        <v>4462</v>
      </c>
      <c r="E10" s="51">
        <v>4529</v>
      </c>
      <c r="F10" s="51"/>
      <c r="G10" s="51"/>
      <c r="H10" s="51"/>
      <c r="I10" s="97">
        <f t="shared" si="0"/>
        <v>2.070812742562632E-3</v>
      </c>
      <c r="J10" s="97">
        <f t="shared" si="1"/>
        <v>0.17483787289234759</v>
      </c>
      <c r="K10" s="94">
        <f t="shared" si="2"/>
        <v>674</v>
      </c>
      <c r="L10" s="98">
        <f t="shared" si="4"/>
        <v>3.868760619001699E-3</v>
      </c>
      <c r="M10" s="95">
        <f t="shared" si="3"/>
        <v>67</v>
      </c>
      <c r="N10" s="95">
        <f t="shared" si="5"/>
        <v>0</v>
      </c>
      <c r="O10" s="7"/>
    </row>
    <row r="11" spans="1:15">
      <c r="A11" s="39">
        <v>9</v>
      </c>
      <c r="B11" s="101" t="s">
        <v>100</v>
      </c>
      <c r="C11" s="51">
        <v>34050</v>
      </c>
      <c r="D11" s="51">
        <v>36771</v>
      </c>
      <c r="E11" s="51">
        <v>37189</v>
      </c>
      <c r="F11" s="51"/>
      <c r="G11" s="51"/>
      <c r="H11" s="51"/>
      <c r="I11" s="97">
        <f t="shared" si="0"/>
        <v>1.7004074869322525E-2</v>
      </c>
      <c r="J11" s="97">
        <f t="shared" si="1"/>
        <v>9.2187958883994128E-2</v>
      </c>
      <c r="K11" s="94">
        <f t="shared" si="2"/>
        <v>3139</v>
      </c>
      <c r="L11" s="98">
        <f t="shared" si="4"/>
        <v>1.801786288285806E-2</v>
      </c>
      <c r="M11" s="95">
        <f t="shared" si="3"/>
        <v>418</v>
      </c>
      <c r="N11" s="95">
        <f t="shared" si="5"/>
        <v>0</v>
      </c>
      <c r="O11" s="7"/>
    </row>
    <row r="12" spans="1:15">
      <c r="A12" s="39">
        <v>10</v>
      </c>
      <c r="B12" s="101" t="s">
        <v>101</v>
      </c>
      <c r="C12" s="51">
        <v>34174</v>
      </c>
      <c r="D12" s="51">
        <v>36000</v>
      </c>
      <c r="E12" s="51">
        <v>36636</v>
      </c>
      <c r="F12" s="51"/>
      <c r="G12" s="51"/>
      <c r="H12" s="51"/>
      <c r="I12" s="97">
        <f t="shared" si="0"/>
        <v>1.6751224472626315E-2</v>
      </c>
      <c r="J12" s="97">
        <f t="shared" si="1"/>
        <v>7.2043073681746353E-2</v>
      </c>
      <c r="K12" s="94">
        <f t="shared" si="2"/>
        <v>2462</v>
      </c>
      <c r="L12" s="98">
        <f t="shared" si="4"/>
        <v>1.4131882261101162E-2</v>
      </c>
      <c r="M12" s="95">
        <f t="shared" si="3"/>
        <v>636</v>
      </c>
      <c r="N12" s="95">
        <f t="shared" si="5"/>
        <v>0</v>
      </c>
      <c r="O12" s="7"/>
    </row>
    <row r="13" spans="1:15">
      <c r="A13" s="39">
        <v>11</v>
      </c>
      <c r="B13" s="101" t="s">
        <v>102</v>
      </c>
      <c r="C13" s="51">
        <v>3611</v>
      </c>
      <c r="D13" s="51">
        <v>4286</v>
      </c>
      <c r="E13" s="51">
        <v>4379</v>
      </c>
      <c r="F13" s="51"/>
      <c r="G13" s="51"/>
      <c r="H13" s="51"/>
      <c r="I13" s="97">
        <f t="shared" si="0"/>
        <v>2.002227644001273E-3</v>
      </c>
      <c r="J13" s="97">
        <f t="shared" si="1"/>
        <v>0.21268346718360565</v>
      </c>
      <c r="K13" s="94">
        <f t="shared" si="2"/>
        <v>768</v>
      </c>
      <c r="L13" s="98">
        <f t="shared" si="4"/>
        <v>4.4083207053313127E-3</v>
      </c>
      <c r="M13" s="95">
        <f t="shared" si="3"/>
        <v>93</v>
      </c>
      <c r="N13" s="95">
        <f t="shared" si="5"/>
        <v>0</v>
      </c>
      <c r="O13" s="7"/>
    </row>
    <row r="14" spans="1:15">
      <c r="A14" s="39">
        <v>12</v>
      </c>
      <c r="B14" s="101" t="s">
        <v>103</v>
      </c>
      <c r="C14" s="51">
        <v>3799</v>
      </c>
      <c r="D14" s="51">
        <v>3929</v>
      </c>
      <c r="E14" s="51">
        <v>4266</v>
      </c>
      <c r="F14" s="51"/>
      <c r="G14" s="51"/>
      <c r="H14" s="51"/>
      <c r="I14" s="97">
        <f t="shared" si="0"/>
        <v>1.9505602030850493E-3</v>
      </c>
      <c r="J14" s="97">
        <f t="shared" si="1"/>
        <v>0.12292708607528297</v>
      </c>
      <c r="K14" s="94">
        <f t="shared" si="2"/>
        <v>467</v>
      </c>
      <c r="L14" s="98">
        <f t="shared" si="4"/>
        <v>2.6805804288928688E-3</v>
      </c>
      <c r="M14" s="95">
        <f t="shared" si="3"/>
        <v>337</v>
      </c>
      <c r="N14" s="95">
        <f t="shared" si="5"/>
        <v>0</v>
      </c>
      <c r="O14" s="7"/>
    </row>
    <row r="15" spans="1:15">
      <c r="A15" s="39">
        <v>13</v>
      </c>
      <c r="B15" s="101" t="s">
        <v>104</v>
      </c>
      <c r="C15" s="51">
        <v>4924</v>
      </c>
      <c r="D15" s="51">
        <v>5375</v>
      </c>
      <c r="E15" s="51">
        <v>5621</v>
      </c>
      <c r="F15" s="51"/>
      <c r="G15" s="51"/>
      <c r="H15" s="51"/>
      <c r="I15" s="97">
        <f t="shared" si="0"/>
        <v>2.5701122600893253E-3</v>
      </c>
      <c r="J15" s="97">
        <f t="shared" si="1"/>
        <v>0.14155158407798538</v>
      </c>
      <c r="K15" s="94">
        <f t="shared" si="2"/>
        <v>697</v>
      </c>
      <c r="L15" s="98">
        <f t="shared" si="4"/>
        <v>4.0007806401249025E-3</v>
      </c>
      <c r="M15" s="95">
        <f t="shared" si="3"/>
        <v>246</v>
      </c>
      <c r="N15" s="95">
        <f t="shared" si="5"/>
        <v>0</v>
      </c>
      <c r="O15" s="7"/>
    </row>
    <row r="16" spans="1:15">
      <c r="A16" s="39">
        <v>14</v>
      </c>
      <c r="B16" s="101" t="s">
        <v>105</v>
      </c>
      <c r="C16" s="51">
        <v>6702</v>
      </c>
      <c r="D16" s="51">
        <v>6968</v>
      </c>
      <c r="E16" s="51">
        <v>7081</v>
      </c>
      <c r="F16" s="51"/>
      <c r="G16" s="51"/>
      <c r="H16" s="51"/>
      <c r="I16" s="97">
        <f t="shared" si="0"/>
        <v>3.2376738860865526E-3</v>
      </c>
      <c r="J16" s="97">
        <f t="shared" si="1"/>
        <v>5.6550283497463445E-2</v>
      </c>
      <c r="K16" s="94">
        <f t="shared" si="2"/>
        <v>379</v>
      </c>
      <c r="L16" s="98">
        <f t="shared" si="4"/>
        <v>2.1754603480736556E-3</v>
      </c>
      <c r="M16" s="95">
        <f t="shared" si="3"/>
        <v>113</v>
      </c>
      <c r="N16" s="95">
        <f t="shared" si="5"/>
        <v>0</v>
      </c>
      <c r="O16" s="7"/>
    </row>
    <row r="17" spans="1:15">
      <c r="A17" s="39">
        <v>15</v>
      </c>
      <c r="B17" s="101" t="s">
        <v>106</v>
      </c>
      <c r="C17" s="51">
        <v>7988</v>
      </c>
      <c r="D17" s="51">
        <v>8937</v>
      </c>
      <c r="E17" s="51">
        <v>9089</v>
      </c>
      <c r="F17" s="51"/>
      <c r="G17" s="51"/>
      <c r="H17" s="51"/>
      <c r="I17" s="97">
        <f t="shared" si="0"/>
        <v>4.155799738827945E-3</v>
      </c>
      <c r="J17" s="97">
        <f t="shared" si="1"/>
        <v>0.13783174762143216</v>
      </c>
      <c r="K17" s="94">
        <f t="shared" si="2"/>
        <v>1101</v>
      </c>
      <c r="L17" s="98">
        <f t="shared" si="4"/>
        <v>6.3197410111585622E-3</v>
      </c>
      <c r="M17" s="95">
        <f t="shared" si="3"/>
        <v>152</v>
      </c>
      <c r="N17" s="95">
        <f t="shared" si="5"/>
        <v>0</v>
      </c>
      <c r="O17" s="7"/>
    </row>
    <row r="18" spans="1:15">
      <c r="A18" s="39">
        <v>16</v>
      </c>
      <c r="B18" s="101" t="s">
        <v>107</v>
      </c>
      <c r="C18" s="51">
        <v>81631</v>
      </c>
      <c r="D18" s="51">
        <v>85335</v>
      </c>
      <c r="E18" s="51">
        <v>86042</v>
      </c>
      <c r="F18" s="51"/>
      <c r="G18" s="51"/>
      <c r="H18" s="51"/>
      <c r="I18" s="97">
        <f t="shared" si="0"/>
        <v>3.9341327002776323E-2</v>
      </c>
      <c r="J18" s="97">
        <f t="shared" si="1"/>
        <v>5.4035844225845571E-2</v>
      </c>
      <c r="K18" s="94">
        <f t="shared" si="2"/>
        <v>4411</v>
      </c>
      <c r="L18" s="98">
        <f t="shared" si="4"/>
        <v>2.5319144051063048E-2</v>
      </c>
      <c r="M18" s="95">
        <f t="shared" si="3"/>
        <v>707</v>
      </c>
      <c r="N18" s="95">
        <f t="shared" si="5"/>
        <v>0</v>
      </c>
    </row>
    <row r="19" spans="1:15">
      <c r="A19" s="39">
        <v>17</v>
      </c>
      <c r="B19" s="101" t="s">
        <v>108</v>
      </c>
      <c r="C19" s="51">
        <v>15123</v>
      </c>
      <c r="D19" s="51">
        <v>16696</v>
      </c>
      <c r="E19" s="51">
        <v>16863</v>
      </c>
      <c r="F19" s="51"/>
      <c r="G19" s="51"/>
      <c r="H19" s="51"/>
      <c r="I19" s="97">
        <f t="shared" si="0"/>
        <v>7.710336780267976E-3</v>
      </c>
      <c r="J19" s="97">
        <f t="shared" si="1"/>
        <v>0.11505653640150763</v>
      </c>
      <c r="K19" s="94">
        <f t="shared" si="2"/>
        <v>1740</v>
      </c>
      <c r="L19" s="98">
        <f t="shared" si="4"/>
        <v>9.987601598016255E-3</v>
      </c>
      <c r="M19" s="95">
        <f t="shared" si="3"/>
        <v>167</v>
      </c>
      <c r="N19" s="95">
        <f t="shared" si="5"/>
        <v>0</v>
      </c>
    </row>
    <row r="20" spans="1:15">
      <c r="A20" s="39">
        <v>18</v>
      </c>
      <c r="B20" s="101" t="s">
        <v>109</v>
      </c>
      <c r="C20" s="51">
        <v>2724</v>
      </c>
      <c r="D20" s="51">
        <v>3060</v>
      </c>
      <c r="E20" s="51">
        <v>3177</v>
      </c>
      <c r="F20" s="51"/>
      <c r="G20" s="51"/>
      <c r="H20" s="51"/>
      <c r="I20" s="97">
        <f t="shared" si="0"/>
        <v>1.452632387529583E-3</v>
      </c>
      <c r="J20" s="97">
        <f t="shared" si="1"/>
        <v>0.16629955947136563</v>
      </c>
      <c r="K20" s="94">
        <f t="shared" si="2"/>
        <v>453</v>
      </c>
      <c r="L20" s="98">
        <f t="shared" si="4"/>
        <v>2.6002204160352664E-3</v>
      </c>
      <c r="M20" s="95">
        <f t="shared" si="3"/>
        <v>117</v>
      </c>
      <c r="N20" s="95">
        <f t="shared" si="5"/>
        <v>0</v>
      </c>
    </row>
    <row r="21" spans="1:15">
      <c r="A21" s="39">
        <v>19</v>
      </c>
      <c r="B21" s="101" t="s">
        <v>110</v>
      </c>
      <c r="C21" s="51">
        <v>10921</v>
      </c>
      <c r="D21" s="51">
        <v>12447</v>
      </c>
      <c r="E21" s="51">
        <v>12805</v>
      </c>
      <c r="F21" s="51"/>
      <c r="G21" s="51"/>
      <c r="H21" s="51"/>
      <c r="I21" s="97">
        <f t="shared" si="0"/>
        <v>5.8548812471880107E-3</v>
      </c>
      <c r="J21" s="97">
        <f t="shared" si="1"/>
        <v>0.17251167475505905</v>
      </c>
      <c r="K21" s="94">
        <f t="shared" si="2"/>
        <v>1884</v>
      </c>
      <c r="L21" s="98">
        <f t="shared" si="4"/>
        <v>1.0814161730265877E-2</v>
      </c>
      <c r="M21" s="95">
        <f t="shared" si="3"/>
        <v>358</v>
      </c>
      <c r="N21" s="95">
        <f t="shared" si="5"/>
        <v>0</v>
      </c>
    </row>
    <row r="22" spans="1:15">
      <c r="A22" s="39">
        <v>20</v>
      </c>
      <c r="B22" s="101" t="s">
        <v>111</v>
      </c>
      <c r="C22" s="51">
        <v>33765</v>
      </c>
      <c r="D22" s="51">
        <v>36065</v>
      </c>
      <c r="E22" s="51">
        <v>36388</v>
      </c>
      <c r="F22" s="51"/>
      <c r="G22" s="51"/>
      <c r="H22" s="51"/>
      <c r="I22" s="97">
        <f t="shared" si="0"/>
        <v>1.6637830443004868E-2</v>
      </c>
      <c r="J22" s="97">
        <f t="shared" si="1"/>
        <v>7.7683992299718646E-2</v>
      </c>
      <c r="K22" s="94">
        <f t="shared" si="2"/>
        <v>2623</v>
      </c>
      <c r="L22" s="98">
        <f t="shared" si="4"/>
        <v>1.5056022408963586E-2</v>
      </c>
      <c r="M22" s="95">
        <f t="shared" si="3"/>
        <v>323</v>
      </c>
      <c r="N22" s="95">
        <f t="shared" si="5"/>
        <v>0</v>
      </c>
    </row>
    <row r="23" spans="1:15">
      <c r="A23" s="39">
        <v>21</v>
      </c>
      <c r="B23" s="101" t="s">
        <v>112</v>
      </c>
      <c r="C23" s="51">
        <v>20448</v>
      </c>
      <c r="D23" s="51">
        <v>22004</v>
      </c>
      <c r="E23" s="51">
        <v>23110</v>
      </c>
      <c r="F23" s="51"/>
      <c r="G23" s="51"/>
      <c r="H23" s="51"/>
      <c r="I23" s="97">
        <f t="shared" si="0"/>
        <v>1.0566677518353372E-2</v>
      </c>
      <c r="J23" s="97">
        <f t="shared" si="1"/>
        <v>0.13018388106416276</v>
      </c>
      <c r="K23" s="94">
        <f t="shared" si="2"/>
        <v>2662</v>
      </c>
      <c r="L23" s="98">
        <f t="shared" si="4"/>
        <v>1.5279882444781191E-2</v>
      </c>
      <c r="M23" s="95">
        <f t="shared" si="3"/>
        <v>1106</v>
      </c>
      <c r="N23" s="95">
        <f t="shared" si="5"/>
        <v>0</v>
      </c>
    </row>
    <row r="24" spans="1:15">
      <c r="A24" s="39">
        <v>22</v>
      </c>
      <c r="B24" s="101" t="s">
        <v>113</v>
      </c>
      <c r="C24" s="51">
        <v>10620</v>
      </c>
      <c r="D24" s="51">
        <v>11614</v>
      </c>
      <c r="E24" s="51">
        <v>11760</v>
      </c>
      <c r="F24" s="51"/>
      <c r="G24" s="51"/>
      <c r="H24" s="51"/>
      <c r="I24" s="97">
        <f t="shared" si="0"/>
        <v>5.3770717272105433E-3</v>
      </c>
      <c r="J24" s="97">
        <f t="shared" si="1"/>
        <v>0.10734463276836158</v>
      </c>
      <c r="K24" s="94">
        <f t="shared" si="2"/>
        <v>1140</v>
      </c>
      <c r="L24" s="98">
        <f t="shared" si="4"/>
        <v>6.5436010469761673E-3</v>
      </c>
      <c r="M24" s="95">
        <f t="shared" si="3"/>
        <v>146</v>
      </c>
      <c r="N24" s="95">
        <f t="shared" si="5"/>
        <v>0</v>
      </c>
    </row>
    <row r="25" spans="1:15">
      <c r="A25" s="39">
        <v>23</v>
      </c>
      <c r="B25" s="101" t="s">
        <v>114</v>
      </c>
      <c r="C25" s="51">
        <v>9731</v>
      </c>
      <c r="D25" s="51">
        <v>10417</v>
      </c>
      <c r="E25" s="51">
        <v>10544</v>
      </c>
      <c r="F25" s="51"/>
      <c r="G25" s="51"/>
      <c r="H25" s="51"/>
      <c r="I25" s="97">
        <f t="shared" si="0"/>
        <v>4.8210751948731265E-3</v>
      </c>
      <c r="J25" s="97">
        <f t="shared" si="1"/>
        <v>8.3547425752748941E-2</v>
      </c>
      <c r="K25" s="94">
        <f t="shared" si="2"/>
        <v>813</v>
      </c>
      <c r="L25" s="98">
        <f t="shared" si="4"/>
        <v>4.6666207466593192E-3</v>
      </c>
      <c r="M25" s="95">
        <f t="shared" si="3"/>
        <v>127</v>
      </c>
      <c r="N25" s="95">
        <f t="shared" si="5"/>
        <v>0</v>
      </c>
    </row>
    <row r="26" spans="1:15">
      <c r="A26" s="39">
        <v>24</v>
      </c>
      <c r="B26" s="101" t="s">
        <v>115</v>
      </c>
      <c r="C26" s="51">
        <v>4660</v>
      </c>
      <c r="D26" s="51">
        <v>4995</v>
      </c>
      <c r="E26" s="51">
        <v>5046</v>
      </c>
      <c r="F26" s="51"/>
      <c r="G26" s="51"/>
      <c r="H26" s="51"/>
      <c r="I26" s="97">
        <f t="shared" si="0"/>
        <v>2.3072027156041158E-3</v>
      </c>
      <c r="J26" s="97">
        <f t="shared" si="1"/>
        <v>8.2832618025751079E-2</v>
      </c>
      <c r="K26" s="94">
        <f t="shared" si="2"/>
        <v>386</v>
      </c>
      <c r="L26" s="98">
        <f t="shared" si="4"/>
        <v>2.2156403545024565E-3</v>
      </c>
      <c r="M26" s="95">
        <f t="shared" si="3"/>
        <v>51</v>
      </c>
      <c r="N26" s="95">
        <f t="shared" si="5"/>
        <v>0</v>
      </c>
    </row>
    <row r="27" spans="1:15">
      <c r="A27" s="39">
        <v>25</v>
      </c>
      <c r="B27" s="101" t="s">
        <v>116</v>
      </c>
      <c r="C27" s="51">
        <v>12467</v>
      </c>
      <c r="D27" s="51">
        <v>13259</v>
      </c>
      <c r="E27" s="51">
        <v>14035</v>
      </c>
      <c r="F27" s="51"/>
      <c r="G27" s="51"/>
      <c r="H27" s="51"/>
      <c r="I27" s="97">
        <f t="shared" si="0"/>
        <v>6.4172790553911549E-3</v>
      </c>
      <c r="J27" s="97">
        <f t="shared" si="1"/>
        <v>0.1257720381807973</v>
      </c>
      <c r="K27" s="94">
        <f t="shared" si="2"/>
        <v>1568</v>
      </c>
      <c r="L27" s="98">
        <f t="shared" si="4"/>
        <v>9.0003214400514297E-3</v>
      </c>
      <c r="M27" s="95">
        <f t="shared" si="3"/>
        <v>776</v>
      </c>
      <c r="N27" s="95">
        <f t="shared" si="5"/>
        <v>0</v>
      </c>
    </row>
    <row r="28" spans="1:15">
      <c r="A28" s="39">
        <v>26</v>
      </c>
      <c r="B28" s="101" t="s">
        <v>117</v>
      </c>
      <c r="C28" s="51">
        <v>17480</v>
      </c>
      <c r="D28" s="51">
        <v>18553</v>
      </c>
      <c r="E28" s="51">
        <v>18730</v>
      </c>
      <c r="F28" s="51"/>
      <c r="G28" s="51"/>
      <c r="H28" s="51"/>
      <c r="I28" s="97">
        <f t="shared" si="0"/>
        <v>8.5639926403616902E-3</v>
      </c>
      <c r="J28" s="97">
        <f t="shared" si="1"/>
        <v>7.1510297482837534E-2</v>
      </c>
      <c r="K28" s="94">
        <f t="shared" si="2"/>
        <v>1250</v>
      </c>
      <c r="L28" s="98">
        <f t="shared" si="4"/>
        <v>7.1750011480001836E-3</v>
      </c>
      <c r="M28" s="95">
        <f t="shared" si="3"/>
        <v>177</v>
      </c>
      <c r="N28" s="95">
        <f t="shared" si="5"/>
        <v>0</v>
      </c>
    </row>
    <row r="29" spans="1:15">
      <c r="A29" s="39">
        <v>27</v>
      </c>
      <c r="B29" s="101" t="s">
        <v>118</v>
      </c>
      <c r="C29" s="51">
        <v>44828</v>
      </c>
      <c r="D29" s="51">
        <v>49816</v>
      </c>
      <c r="E29" s="51">
        <v>50709</v>
      </c>
      <c r="F29" s="51"/>
      <c r="G29" s="51"/>
      <c r="H29" s="51"/>
      <c r="I29" s="97">
        <f t="shared" si="0"/>
        <v>2.3185878419653014E-2</v>
      </c>
      <c r="J29" s="97">
        <f t="shared" si="1"/>
        <v>0.13119032747390025</v>
      </c>
      <c r="K29" s="94">
        <f t="shared" si="2"/>
        <v>5881</v>
      </c>
      <c r="L29" s="98">
        <f t="shared" si="4"/>
        <v>3.3756945401111266E-2</v>
      </c>
      <c r="M29" s="95">
        <f t="shared" si="3"/>
        <v>893</v>
      </c>
      <c r="N29" s="95">
        <f t="shared" si="5"/>
        <v>0</v>
      </c>
    </row>
    <row r="30" spans="1:15">
      <c r="A30" s="39">
        <v>28</v>
      </c>
      <c r="B30" s="101" t="s">
        <v>119</v>
      </c>
      <c r="C30" s="51">
        <v>9271</v>
      </c>
      <c r="D30" s="51">
        <v>10322</v>
      </c>
      <c r="E30" s="51">
        <v>10689</v>
      </c>
      <c r="F30" s="51"/>
      <c r="G30" s="51"/>
      <c r="H30" s="51"/>
      <c r="I30" s="97">
        <f t="shared" si="0"/>
        <v>4.8873741234824403E-3</v>
      </c>
      <c r="J30" s="97">
        <f t="shared" si="1"/>
        <v>0.15295005932477618</v>
      </c>
      <c r="K30" s="94">
        <f t="shared" si="2"/>
        <v>1418</v>
      </c>
      <c r="L30" s="98">
        <f t="shared" si="4"/>
        <v>8.1393213022914086E-3</v>
      </c>
      <c r="M30" s="95">
        <f t="shared" si="3"/>
        <v>367</v>
      </c>
      <c r="N30" s="95">
        <f t="shared" si="5"/>
        <v>0</v>
      </c>
    </row>
    <row r="31" spans="1:15">
      <c r="A31" s="39">
        <v>29</v>
      </c>
      <c r="B31" s="101" t="s">
        <v>120</v>
      </c>
      <c r="C31" s="51">
        <v>2386</v>
      </c>
      <c r="D31" s="51">
        <v>2476</v>
      </c>
      <c r="E31" s="51">
        <v>2498</v>
      </c>
      <c r="F31" s="51"/>
      <c r="G31" s="51"/>
      <c r="H31" s="51"/>
      <c r="I31" s="97">
        <f t="shared" si="0"/>
        <v>1.1421705080418313E-3</v>
      </c>
      <c r="J31" s="97">
        <f t="shared" si="1"/>
        <v>4.694048616932104E-2</v>
      </c>
      <c r="K31" s="94">
        <f t="shared" si="2"/>
        <v>112</v>
      </c>
      <c r="L31" s="98">
        <f t="shared" si="4"/>
        <v>6.4288010286081641E-4</v>
      </c>
      <c r="M31" s="95">
        <f t="shared" si="3"/>
        <v>22</v>
      </c>
      <c r="N31" s="95">
        <f t="shared" si="5"/>
        <v>0</v>
      </c>
    </row>
    <row r="32" spans="1:15">
      <c r="A32" s="39">
        <v>30</v>
      </c>
      <c r="B32" s="101" t="s">
        <v>121</v>
      </c>
      <c r="C32" s="51">
        <v>3371</v>
      </c>
      <c r="D32" s="51">
        <v>3953</v>
      </c>
      <c r="E32" s="51">
        <v>4283</v>
      </c>
      <c r="F32" s="51"/>
      <c r="G32" s="51"/>
      <c r="H32" s="51"/>
      <c r="I32" s="97">
        <f t="shared" si="0"/>
        <v>1.9583331809220031E-3</v>
      </c>
      <c r="J32" s="97">
        <f t="shared" si="1"/>
        <v>0.27054286561851082</v>
      </c>
      <c r="K32" s="94">
        <f t="shared" si="2"/>
        <v>912</v>
      </c>
      <c r="L32" s="98">
        <f t="shared" si="4"/>
        <v>5.2348808375809342E-3</v>
      </c>
      <c r="M32" s="95">
        <f t="shared" si="3"/>
        <v>330</v>
      </c>
      <c r="N32" s="95">
        <f t="shared" si="5"/>
        <v>0</v>
      </c>
    </row>
    <row r="33" spans="1:14">
      <c r="A33" s="39">
        <v>31</v>
      </c>
      <c r="B33" s="101" t="s">
        <v>122</v>
      </c>
      <c r="C33" s="51">
        <v>38601</v>
      </c>
      <c r="D33" s="51">
        <v>41536</v>
      </c>
      <c r="E33" s="51">
        <v>42107</v>
      </c>
      <c r="F33" s="51"/>
      <c r="G33" s="51"/>
      <c r="H33" s="51"/>
      <c r="I33" s="97">
        <f t="shared" si="0"/>
        <v>1.9252751634154283E-2</v>
      </c>
      <c r="J33" s="97">
        <f t="shared" si="1"/>
        <v>9.0826662521696327E-2</v>
      </c>
      <c r="K33" s="94">
        <f t="shared" si="2"/>
        <v>3506</v>
      </c>
      <c r="L33" s="98">
        <f t="shared" si="4"/>
        <v>2.0124443219910915E-2</v>
      </c>
      <c r="M33" s="95">
        <f t="shared" si="3"/>
        <v>571</v>
      </c>
      <c r="N33" s="95">
        <f t="shared" si="5"/>
        <v>0</v>
      </c>
    </row>
    <row r="34" spans="1:14">
      <c r="A34" s="39">
        <v>32</v>
      </c>
      <c r="B34" s="101" t="s">
        <v>123</v>
      </c>
      <c r="C34" s="51">
        <v>10065</v>
      </c>
      <c r="D34" s="51">
        <v>11309</v>
      </c>
      <c r="E34" s="51">
        <v>11570</v>
      </c>
      <c r="F34" s="51"/>
      <c r="G34" s="51"/>
      <c r="H34" s="51"/>
      <c r="I34" s="97">
        <f t="shared" si="0"/>
        <v>5.290197269032822E-3</v>
      </c>
      <c r="J34" s="97">
        <f t="shared" si="1"/>
        <v>0.14952806756085443</v>
      </c>
      <c r="K34" s="94">
        <f t="shared" si="2"/>
        <v>1505</v>
      </c>
      <c r="L34" s="98">
        <f t="shared" si="4"/>
        <v>8.6387013821922209E-3</v>
      </c>
      <c r="M34" s="95">
        <f t="shared" si="3"/>
        <v>261</v>
      </c>
      <c r="N34" s="95">
        <f t="shared" si="5"/>
        <v>0</v>
      </c>
    </row>
    <row r="35" spans="1:14">
      <c r="A35" s="39">
        <v>33</v>
      </c>
      <c r="B35" s="101" t="s">
        <v>124</v>
      </c>
      <c r="C35" s="51">
        <v>48249</v>
      </c>
      <c r="D35" s="51">
        <v>52108</v>
      </c>
      <c r="E35" s="51">
        <v>52804</v>
      </c>
      <c r="F35" s="51"/>
      <c r="G35" s="51"/>
      <c r="H35" s="51"/>
      <c r="I35" s="97">
        <f t="shared" si="0"/>
        <v>2.4143783629559993E-2</v>
      </c>
      <c r="J35" s="97">
        <f t="shared" si="1"/>
        <v>9.4406101680863858E-2</v>
      </c>
      <c r="K35" s="94">
        <f t="shared" si="2"/>
        <v>4555</v>
      </c>
      <c r="L35" s="98">
        <f t="shared" si="4"/>
        <v>2.6145704183312669E-2</v>
      </c>
      <c r="M35" s="95">
        <f t="shared" si="3"/>
        <v>696</v>
      </c>
      <c r="N35" s="95">
        <f t="shared" si="5"/>
        <v>0</v>
      </c>
    </row>
    <row r="36" spans="1:14">
      <c r="A36" s="39">
        <v>34</v>
      </c>
      <c r="B36" s="101" t="s">
        <v>125</v>
      </c>
      <c r="C36" s="51">
        <v>493019</v>
      </c>
      <c r="D36" s="51">
        <v>510787</v>
      </c>
      <c r="E36" s="51">
        <v>513339</v>
      </c>
      <c r="F36" s="51"/>
      <c r="G36" s="51"/>
      <c r="H36" s="51"/>
      <c r="I36" s="97">
        <f t="shared" si="0"/>
        <v>0.23471603940259636</v>
      </c>
      <c r="J36" s="97">
        <f t="shared" si="1"/>
        <v>4.1215450114498627E-2</v>
      </c>
      <c r="K36" s="94">
        <f t="shared" si="2"/>
        <v>20320</v>
      </c>
      <c r="L36" s="98">
        <f t="shared" si="4"/>
        <v>0.11663681866189099</v>
      </c>
      <c r="M36" s="95">
        <f t="shared" si="3"/>
        <v>2552</v>
      </c>
      <c r="N36" s="95">
        <f t="shared" si="5"/>
        <v>0</v>
      </c>
    </row>
    <row r="37" spans="1:14">
      <c r="A37" s="39">
        <v>35</v>
      </c>
      <c r="B37" s="101" t="s">
        <v>126</v>
      </c>
      <c r="C37" s="51">
        <v>121725</v>
      </c>
      <c r="D37" s="51">
        <v>128070</v>
      </c>
      <c r="E37" s="51">
        <v>128563</v>
      </c>
      <c r="F37" s="51"/>
      <c r="G37" s="51"/>
      <c r="H37" s="51"/>
      <c r="I37" s="97">
        <f t="shared" si="0"/>
        <v>5.8783373508959957E-2</v>
      </c>
      <c r="J37" s="97">
        <f t="shared" si="1"/>
        <v>5.6175806120353257E-2</v>
      </c>
      <c r="K37" s="94">
        <f t="shared" si="2"/>
        <v>6838</v>
      </c>
      <c r="L37" s="98">
        <f t="shared" si="4"/>
        <v>3.9250126280020205E-2</v>
      </c>
      <c r="M37" s="95">
        <f t="shared" si="3"/>
        <v>493</v>
      </c>
      <c r="N37" s="95">
        <f t="shared" si="5"/>
        <v>0</v>
      </c>
    </row>
    <row r="38" spans="1:14">
      <c r="A38" s="39">
        <v>36</v>
      </c>
      <c r="B38" s="101" t="s">
        <v>127</v>
      </c>
      <c r="C38" s="51">
        <v>4503</v>
      </c>
      <c r="D38" s="51">
        <v>4730</v>
      </c>
      <c r="E38" s="51">
        <v>5008</v>
      </c>
      <c r="F38" s="51"/>
      <c r="G38" s="51"/>
      <c r="H38" s="51"/>
      <c r="I38" s="97">
        <f t="shared" si="0"/>
        <v>2.2898278239685717E-3</v>
      </c>
      <c r="J38" s="97">
        <f t="shared" si="1"/>
        <v>0.11214745725072174</v>
      </c>
      <c r="K38" s="94">
        <f t="shared" si="2"/>
        <v>505</v>
      </c>
      <c r="L38" s="98">
        <f t="shared" si="4"/>
        <v>2.8987004637920743E-3</v>
      </c>
      <c r="M38" s="95">
        <f t="shared" si="3"/>
        <v>278</v>
      </c>
      <c r="N38" s="95">
        <f t="shared" si="5"/>
        <v>0</v>
      </c>
    </row>
    <row r="39" spans="1:14">
      <c r="A39" s="39">
        <v>37</v>
      </c>
      <c r="B39" s="101" t="s">
        <v>128</v>
      </c>
      <c r="C39" s="51">
        <v>8712</v>
      </c>
      <c r="D39" s="51">
        <v>9671</v>
      </c>
      <c r="E39" s="51">
        <v>9799</v>
      </c>
      <c r="F39" s="51"/>
      <c r="G39" s="51"/>
      <c r="H39" s="51"/>
      <c r="I39" s="97">
        <f t="shared" si="0"/>
        <v>4.4804358720183773E-3</v>
      </c>
      <c r="J39" s="97">
        <f t="shared" si="1"/>
        <v>0.12477043158861341</v>
      </c>
      <c r="K39" s="94">
        <f t="shared" si="2"/>
        <v>1087</v>
      </c>
      <c r="L39" s="98">
        <f t="shared" si="4"/>
        <v>6.2393809983009594E-3</v>
      </c>
      <c r="M39" s="95">
        <f t="shared" si="3"/>
        <v>128</v>
      </c>
      <c r="N39" s="95">
        <f t="shared" si="5"/>
        <v>0</v>
      </c>
    </row>
    <row r="40" spans="1:14">
      <c r="A40" s="39">
        <v>38</v>
      </c>
      <c r="B40" s="101" t="s">
        <v>129</v>
      </c>
      <c r="C40" s="51">
        <v>30207</v>
      </c>
      <c r="D40" s="51">
        <v>33081</v>
      </c>
      <c r="E40" s="51">
        <v>33491</v>
      </c>
      <c r="F40" s="51"/>
      <c r="G40" s="51"/>
      <c r="H40" s="51"/>
      <c r="I40" s="97">
        <f t="shared" si="0"/>
        <v>1.5313223572789822E-2</v>
      </c>
      <c r="J40" s="97">
        <f t="shared" si="1"/>
        <v>0.10871652266031052</v>
      </c>
      <c r="K40" s="94">
        <f t="shared" si="2"/>
        <v>3284</v>
      </c>
      <c r="L40" s="98">
        <f t="shared" si="4"/>
        <v>1.8850163016026083E-2</v>
      </c>
      <c r="M40" s="95">
        <f t="shared" si="3"/>
        <v>410</v>
      </c>
      <c r="N40" s="95">
        <f t="shared" si="5"/>
        <v>0</v>
      </c>
    </row>
    <row r="41" spans="1:14">
      <c r="A41" s="39">
        <v>39</v>
      </c>
      <c r="B41" s="101" t="s">
        <v>130</v>
      </c>
      <c r="C41" s="51">
        <v>9380</v>
      </c>
      <c r="D41" s="51">
        <v>9843</v>
      </c>
      <c r="E41" s="51">
        <v>9977</v>
      </c>
      <c r="F41" s="51"/>
      <c r="G41" s="51"/>
      <c r="H41" s="51"/>
      <c r="I41" s="97">
        <f t="shared" si="0"/>
        <v>4.5618235223111895E-3</v>
      </c>
      <c r="J41" s="97">
        <f t="shared" si="1"/>
        <v>6.364605543710021E-2</v>
      </c>
      <c r="K41" s="94">
        <f t="shared" si="2"/>
        <v>597</v>
      </c>
      <c r="L41" s="98">
        <f t="shared" si="4"/>
        <v>3.4267805482848879E-3</v>
      </c>
      <c r="M41" s="95">
        <f t="shared" si="3"/>
        <v>134</v>
      </c>
      <c r="N41" s="95">
        <f t="shared" si="5"/>
        <v>0</v>
      </c>
    </row>
    <row r="42" spans="1:14">
      <c r="A42" s="39">
        <v>40</v>
      </c>
      <c r="B42" s="101" t="s">
        <v>131</v>
      </c>
      <c r="C42" s="51">
        <v>5091</v>
      </c>
      <c r="D42" s="51">
        <v>5285</v>
      </c>
      <c r="E42" s="51">
        <v>5468</v>
      </c>
      <c r="F42" s="51"/>
      <c r="G42" s="51"/>
      <c r="H42" s="51"/>
      <c r="I42" s="97">
        <f t="shared" si="0"/>
        <v>2.500155459556739E-3</v>
      </c>
      <c r="J42" s="97">
        <f t="shared" si="1"/>
        <v>7.4052249066980949E-2</v>
      </c>
      <c r="K42" s="94">
        <f t="shared" si="2"/>
        <v>377</v>
      </c>
      <c r="L42" s="98">
        <f t="shared" si="4"/>
        <v>2.1639803462368554E-3</v>
      </c>
      <c r="M42" s="95">
        <f t="shared" si="3"/>
        <v>183</v>
      </c>
      <c r="N42" s="95">
        <f t="shared" si="5"/>
        <v>0</v>
      </c>
    </row>
    <row r="43" spans="1:14">
      <c r="A43" s="39">
        <v>41</v>
      </c>
      <c r="B43" s="101" t="s">
        <v>132</v>
      </c>
      <c r="C43" s="51">
        <v>36876</v>
      </c>
      <c r="D43" s="51">
        <v>40532</v>
      </c>
      <c r="E43" s="51">
        <v>40759</v>
      </c>
      <c r="F43" s="51"/>
      <c r="G43" s="51"/>
      <c r="H43" s="51"/>
      <c r="I43" s="97">
        <f t="shared" si="0"/>
        <v>1.8636400215082869E-2</v>
      </c>
      <c r="J43" s="97">
        <f t="shared" si="1"/>
        <v>0.10529883935350906</v>
      </c>
      <c r="K43" s="94">
        <f t="shared" si="2"/>
        <v>3883</v>
      </c>
      <c r="L43" s="98">
        <f t="shared" si="4"/>
        <v>2.2288423566147769E-2</v>
      </c>
      <c r="M43" s="95">
        <f t="shared" si="3"/>
        <v>227</v>
      </c>
      <c r="N43" s="95">
        <f t="shared" si="5"/>
        <v>0</v>
      </c>
    </row>
    <row r="44" spans="1:14">
      <c r="A44" s="39">
        <v>42</v>
      </c>
      <c r="B44" s="101" t="s">
        <v>133</v>
      </c>
      <c r="C44" s="51">
        <v>59254</v>
      </c>
      <c r="D44" s="51">
        <v>64846</v>
      </c>
      <c r="E44" s="51">
        <v>66079</v>
      </c>
      <c r="F44" s="51"/>
      <c r="G44" s="51"/>
      <c r="H44" s="51"/>
      <c r="I44" s="97">
        <f t="shared" si="0"/>
        <v>3.0213564852240263E-2</v>
      </c>
      <c r="J44" s="97">
        <f t="shared" si="1"/>
        <v>0.11518209741114524</v>
      </c>
      <c r="K44" s="94">
        <f t="shared" si="2"/>
        <v>6825</v>
      </c>
      <c r="L44" s="98">
        <f t="shared" si="4"/>
        <v>3.9175506268081001E-2</v>
      </c>
      <c r="M44" s="95">
        <f t="shared" si="3"/>
        <v>1233</v>
      </c>
      <c r="N44" s="95">
        <f t="shared" si="5"/>
        <v>0</v>
      </c>
    </row>
    <row r="45" spans="1:14">
      <c r="A45" s="39">
        <v>43</v>
      </c>
      <c r="B45" s="101" t="s">
        <v>134</v>
      </c>
      <c r="C45" s="51">
        <v>11752</v>
      </c>
      <c r="D45" s="51">
        <v>12667</v>
      </c>
      <c r="E45" s="51">
        <v>12714</v>
      </c>
      <c r="F45" s="51"/>
      <c r="G45" s="51"/>
      <c r="H45" s="51"/>
      <c r="I45" s="97">
        <f t="shared" si="0"/>
        <v>5.8132729540607865E-3</v>
      </c>
      <c r="J45" s="97">
        <f t="shared" si="1"/>
        <v>8.185840707964602E-2</v>
      </c>
      <c r="K45" s="94">
        <f t="shared" si="2"/>
        <v>962</v>
      </c>
      <c r="L45" s="98">
        <f t="shared" si="4"/>
        <v>5.5218808835009415E-3</v>
      </c>
      <c r="M45" s="95">
        <f t="shared" si="3"/>
        <v>47</v>
      </c>
      <c r="N45" s="95">
        <f t="shared" si="5"/>
        <v>0</v>
      </c>
    </row>
    <row r="46" spans="1:14">
      <c r="A46" s="39">
        <v>44</v>
      </c>
      <c r="B46" s="101" t="s">
        <v>135</v>
      </c>
      <c r="C46" s="51">
        <v>15540</v>
      </c>
      <c r="D46" s="51">
        <v>16107</v>
      </c>
      <c r="E46" s="51">
        <v>16504</v>
      </c>
      <c r="F46" s="51"/>
      <c r="G46" s="51"/>
      <c r="H46" s="51"/>
      <c r="I46" s="97">
        <f t="shared" si="0"/>
        <v>7.546189777711123E-3</v>
      </c>
      <c r="J46" s="97">
        <f t="shared" si="1"/>
        <v>6.2033462033462036E-2</v>
      </c>
      <c r="K46" s="94">
        <f t="shared" si="2"/>
        <v>964</v>
      </c>
      <c r="L46" s="98">
        <f t="shared" si="4"/>
        <v>5.5333608853377417E-3</v>
      </c>
      <c r="M46" s="95">
        <f t="shared" si="3"/>
        <v>397</v>
      </c>
      <c r="N46" s="95">
        <f t="shared" si="5"/>
        <v>0</v>
      </c>
    </row>
    <row r="47" spans="1:14">
      <c r="A47" s="39">
        <v>45</v>
      </c>
      <c r="B47" s="101" t="s">
        <v>136</v>
      </c>
      <c r="C47" s="51">
        <v>38326</v>
      </c>
      <c r="D47" s="51">
        <v>40182</v>
      </c>
      <c r="E47" s="51">
        <v>40744</v>
      </c>
      <c r="F47" s="51"/>
      <c r="G47" s="51"/>
      <c r="H47" s="51"/>
      <c r="I47" s="97">
        <f t="shared" si="0"/>
        <v>1.8629541705226734E-2</v>
      </c>
      <c r="J47" s="97">
        <f t="shared" si="1"/>
        <v>6.3090330324061999E-2</v>
      </c>
      <c r="K47" s="94">
        <f t="shared" si="2"/>
        <v>2418</v>
      </c>
      <c r="L47" s="98">
        <f t="shared" si="4"/>
        <v>1.3879322220691555E-2</v>
      </c>
      <c r="M47" s="95">
        <f t="shared" si="3"/>
        <v>562</v>
      </c>
      <c r="N47" s="95">
        <f t="shared" si="5"/>
        <v>0</v>
      </c>
    </row>
    <row r="48" spans="1:14">
      <c r="A48" s="39">
        <v>46</v>
      </c>
      <c r="B48" s="101" t="s">
        <v>137</v>
      </c>
      <c r="C48" s="51">
        <v>22750</v>
      </c>
      <c r="D48" s="51">
        <v>24817</v>
      </c>
      <c r="E48" s="51">
        <v>25236</v>
      </c>
      <c r="F48" s="51"/>
      <c r="G48" s="51"/>
      <c r="H48" s="51"/>
      <c r="I48" s="97">
        <f t="shared" si="0"/>
        <v>1.1538756981963034E-2</v>
      </c>
      <c r="J48" s="97">
        <f t="shared" si="1"/>
        <v>0.10927472527472527</v>
      </c>
      <c r="K48" s="94">
        <f t="shared" si="2"/>
        <v>2486</v>
      </c>
      <c r="L48" s="98">
        <f t="shared" si="4"/>
        <v>1.4269642283142765E-2</v>
      </c>
      <c r="M48" s="95">
        <f t="shared" si="3"/>
        <v>419</v>
      </c>
      <c r="N48" s="95">
        <f t="shared" si="5"/>
        <v>0</v>
      </c>
    </row>
    <row r="49" spans="1:14">
      <c r="A49" s="39">
        <v>47</v>
      </c>
      <c r="B49" s="101" t="s">
        <v>138</v>
      </c>
      <c r="C49" s="51">
        <v>10975</v>
      </c>
      <c r="D49" s="51">
        <v>11764</v>
      </c>
      <c r="E49" s="51">
        <v>12121</v>
      </c>
      <c r="F49" s="51"/>
      <c r="G49" s="51"/>
      <c r="H49" s="51"/>
      <c r="I49" s="97">
        <f t="shared" si="0"/>
        <v>5.5421331977482139E-3</v>
      </c>
      <c r="J49" s="97">
        <f t="shared" si="1"/>
        <v>0.10441913439635535</v>
      </c>
      <c r="K49" s="94">
        <f t="shared" si="2"/>
        <v>1146</v>
      </c>
      <c r="L49" s="98">
        <f t="shared" si="4"/>
        <v>6.5780410524865687E-3</v>
      </c>
      <c r="M49" s="95">
        <f t="shared" si="3"/>
        <v>357</v>
      </c>
      <c r="N49" s="95">
        <f t="shared" si="5"/>
        <v>0</v>
      </c>
    </row>
    <row r="50" spans="1:14">
      <c r="A50" s="39">
        <v>48</v>
      </c>
      <c r="B50" s="101" t="s">
        <v>139</v>
      </c>
      <c r="C50" s="51">
        <v>35649</v>
      </c>
      <c r="D50" s="51">
        <v>39558</v>
      </c>
      <c r="E50" s="51">
        <v>39780</v>
      </c>
      <c r="F50" s="51"/>
      <c r="G50" s="51"/>
      <c r="H50" s="51"/>
      <c r="I50" s="97">
        <f t="shared" si="0"/>
        <v>1.8188768138472401E-2</v>
      </c>
      <c r="J50" s="97">
        <f t="shared" si="1"/>
        <v>0.11587982832618025</v>
      </c>
      <c r="K50" s="94">
        <f t="shared" si="2"/>
        <v>4131</v>
      </c>
      <c r="L50" s="98">
        <f t="shared" si="4"/>
        <v>2.3711943793911006E-2</v>
      </c>
      <c r="M50" s="95">
        <f t="shared" si="3"/>
        <v>222</v>
      </c>
      <c r="N50" s="95">
        <f t="shared" si="5"/>
        <v>0</v>
      </c>
    </row>
    <row r="51" spans="1:14">
      <c r="A51" s="39">
        <v>49</v>
      </c>
      <c r="B51" s="101" t="s">
        <v>140</v>
      </c>
      <c r="C51" s="51">
        <v>4564</v>
      </c>
      <c r="D51" s="51">
        <v>5060</v>
      </c>
      <c r="E51" s="51">
        <v>5626</v>
      </c>
      <c r="F51" s="51"/>
      <c r="G51" s="51"/>
      <c r="H51" s="51"/>
      <c r="I51" s="97">
        <f t="shared" si="0"/>
        <v>2.5723984300413706E-3</v>
      </c>
      <c r="J51" s="97">
        <f t="shared" si="1"/>
        <v>0.2326906222611744</v>
      </c>
      <c r="K51" s="94">
        <f t="shared" si="2"/>
        <v>1062</v>
      </c>
      <c r="L51" s="98">
        <f t="shared" si="4"/>
        <v>6.0958809753409561E-3</v>
      </c>
      <c r="M51" s="95">
        <f t="shared" si="3"/>
        <v>566</v>
      </c>
      <c r="N51" s="95">
        <f t="shared" si="5"/>
        <v>0</v>
      </c>
    </row>
    <row r="52" spans="1:14">
      <c r="A52" s="39">
        <v>50</v>
      </c>
      <c r="B52" s="101" t="s">
        <v>141</v>
      </c>
      <c r="C52" s="51">
        <v>8591</v>
      </c>
      <c r="D52" s="51">
        <v>9731</v>
      </c>
      <c r="E52" s="51">
        <v>9838</v>
      </c>
      <c r="F52" s="51"/>
      <c r="G52" s="51"/>
      <c r="H52" s="51"/>
      <c r="I52" s="97">
        <f t="shared" si="0"/>
        <v>4.4982679976443302E-3</v>
      </c>
      <c r="J52" s="97">
        <f t="shared" si="1"/>
        <v>0.14515190315446397</v>
      </c>
      <c r="K52" s="94">
        <f t="shared" si="2"/>
        <v>1247</v>
      </c>
      <c r="L52" s="98">
        <f t="shared" si="4"/>
        <v>7.1577811452449829E-3</v>
      </c>
      <c r="M52" s="95">
        <f t="shared" si="3"/>
        <v>107</v>
      </c>
      <c r="N52" s="95">
        <f t="shared" si="5"/>
        <v>0</v>
      </c>
    </row>
    <row r="53" spans="1:14">
      <c r="A53" s="39">
        <v>51</v>
      </c>
      <c r="B53" s="101" t="s">
        <v>142</v>
      </c>
      <c r="C53" s="51">
        <v>8317</v>
      </c>
      <c r="D53" s="51">
        <v>9196</v>
      </c>
      <c r="E53" s="51">
        <v>9302</v>
      </c>
      <c r="F53" s="51"/>
      <c r="G53" s="51"/>
      <c r="H53" s="51"/>
      <c r="I53" s="97">
        <f t="shared" si="0"/>
        <v>4.2531905787850741E-3</v>
      </c>
      <c r="J53" s="97">
        <f t="shared" si="1"/>
        <v>0.11843212696885896</v>
      </c>
      <c r="K53" s="94">
        <f t="shared" si="2"/>
        <v>985</v>
      </c>
      <c r="L53" s="98">
        <f t="shared" si="4"/>
        <v>5.6539009046241446E-3</v>
      </c>
      <c r="M53" s="95">
        <f t="shared" si="3"/>
        <v>106</v>
      </c>
      <c r="N53" s="95">
        <f t="shared" si="5"/>
        <v>0</v>
      </c>
    </row>
    <row r="54" spans="1:14">
      <c r="A54" s="39">
        <v>52</v>
      </c>
      <c r="B54" s="101" t="s">
        <v>143</v>
      </c>
      <c r="C54" s="51">
        <v>16183</v>
      </c>
      <c r="D54" s="51">
        <v>17275</v>
      </c>
      <c r="E54" s="51">
        <v>18188</v>
      </c>
      <c r="F54" s="51"/>
      <c r="G54" s="51"/>
      <c r="H54" s="51"/>
      <c r="I54" s="97">
        <f t="shared" si="0"/>
        <v>8.3161718175599805E-3</v>
      </c>
      <c r="J54" s="97">
        <f t="shared" si="1"/>
        <v>0.1238954458382253</v>
      </c>
      <c r="K54" s="94">
        <f t="shared" si="2"/>
        <v>2005</v>
      </c>
      <c r="L54" s="98">
        <f t="shared" si="4"/>
        <v>1.1508701841392294E-2</v>
      </c>
      <c r="M54" s="95">
        <f t="shared" si="3"/>
        <v>913</v>
      </c>
      <c r="N54" s="95">
        <f t="shared" si="5"/>
        <v>0</v>
      </c>
    </row>
    <row r="55" spans="1:14">
      <c r="A55" s="39">
        <v>53</v>
      </c>
      <c r="B55" s="101" t="s">
        <v>144</v>
      </c>
      <c r="C55" s="51">
        <v>6546</v>
      </c>
      <c r="D55" s="51">
        <v>7459</v>
      </c>
      <c r="E55" s="51">
        <v>7406</v>
      </c>
      <c r="F55" s="51"/>
      <c r="G55" s="51"/>
      <c r="H55" s="51"/>
      <c r="I55" s="97">
        <f t="shared" si="0"/>
        <v>3.3862749329694971E-3</v>
      </c>
      <c r="J55" s="97">
        <f t="shared" si="1"/>
        <v>0.13137794072716164</v>
      </c>
      <c r="K55" s="94">
        <f t="shared" si="2"/>
        <v>860</v>
      </c>
      <c r="L55" s="98">
        <f t="shared" si="4"/>
        <v>4.9364007898241268E-3</v>
      </c>
      <c r="M55" s="95">
        <f t="shared" si="3"/>
        <v>-53</v>
      </c>
      <c r="N55" s="95">
        <f t="shared" si="5"/>
        <v>0</v>
      </c>
    </row>
    <row r="56" spans="1:14">
      <c r="A56" s="39">
        <v>54</v>
      </c>
      <c r="B56" s="101" t="s">
        <v>145</v>
      </c>
      <c r="C56" s="51">
        <v>25225</v>
      </c>
      <c r="D56" s="51">
        <v>27113</v>
      </c>
      <c r="E56" s="51">
        <v>27470</v>
      </c>
      <c r="F56" s="51"/>
      <c r="G56" s="51"/>
      <c r="H56" s="51"/>
      <c r="I56" s="97">
        <f t="shared" si="0"/>
        <v>1.2560217716536873E-2</v>
      </c>
      <c r="J56" s="97">
        <f t="shared" si="1"/>
        <v>8.8999008919722497E-2</v>
      </c>
      <c r="K56" s="94">
        <f t="shared" si="2"/>
        <v>2245</v>
      </c>
      <c r="L56" s="98">
        <f t="shared" si="4"/>
        <v>1.288630206180833E-2</v>
      </c>
      <c r="M56" s="95">
        <f t="shared" si="3"/>
        <v>357</v>
      </c>
      <c r="N56" s="95">
        <f t="shared" si="5"/>
        <v>0</v>
      </c>
    </row>
    <row r="57" spans="1:14">
      <c r="A57" s="39">
        <v>55</v>
      </c>
      <c r="B57" s="101" t="s">
        <v>146</v>
      </c>
      <c r="C57" s="51">
        <v>30017</v>
      </c>
      <c r="D57" s="51">
        <v>31127</v>
      </c>
      <c r="E57" s="51">
        <v>31782</v>
      </c>
      <c r="F57" s="51"/>
      <c r="G57" s="51"/>
      <c r="H57" s="51"/>
      <c r="I57" s="97">
        <f t="shared" si="0"/>
        <v>1.4531810683180739E-2</v>
      </c>
      <c r="J57" s="97">
        <f t="shared" si="1"/>
        <v>5.8800013325782059E-2</v>
      </c>
      <c r="K57" s="94">
        <f t="shared" si="2"/>
        <v>1765</v>
      </c>
      <c r="L57" s="98">
        <f t="shared" si="4"/>
        <v>1.013110162097626E-2</v>
      </c>
      <c r="M57" s="95">
        <f t="shared" si="3"/>
        <v>655</v>
      </c>
      <c r="N57" s="95">
        <f t="shared" si="5"/>
        <v>0</v>
      </c>
    </row>
    <row r="58" spans="1:14">
      <c r="A58" s="39">
        <v>56</v>
      </c>
      <c r="B58" s="101" t="s">
        <v>147</v>
      </c>
      <c r="C58" s="51">
        <v>3418</v>
      </c>
      <c r="D58" s="51">
        <v>3689</v>
      </c>
      <c r="E58" s="51">
        <v>4048</v>
      </c>
      <c r="F58" s="51"/>
      <c r="G58" s="51"/>
      <c r="H58" s="51"/>
      <c r="I58" s="97">
        <f t="shared" si="0"/>
        <v>1.8508831931758742E-3</v>
      </c>
      <c r="J58" s="97">
        <f t="shared" si="1"/>
        <v>0.18431831480397892</v>
      </c>
      <c r="K58" s="94">
        <f t="shared" si="2"/>
        <v>630</v>
      </c>
      <c r="L58" s="98">
        <f t="shared" si="4"/>
        <v>3.6162005785920926E-3</v>
      </c>
      <c r="M58" s="95">
        <f t="shared" si="3"/>
        <v>359</v>
      </c>
      <c r="N58" s="95">
        <f t="shared" si="5"/>
        <v>0</v>
      </c>
    </row>
    <row r="59" spans="1:14">
      <c r="A59" s="39">
        <v>57</v>
      </c>
      <c r="B59" s="101" t="s">
        <v>148</v>
      </c>
      <c r="C59" s="51">
        <v>4451</v>
      </c>
      <c r="D59" s="51">
        <v>4749</v>
      </c>
      <c r="E59" s="51">
        <v>4816</v>
      </c>
      <c r="F59" s="51"/>
      <c r="G59" s="51"/>
      <c r="H59" s="51"/>
      <c r="I59" s="97">
        <f t="shared" si="0"/>
        <v>2.202038897810032E-3</v>
      </c>
      <c r="J59" s="97">
        <f t="shared" si="1"/>
        <v>8.200404403504831E-2</v>
      </c>
      <c r="K59" s="94">
        <f t="shared" si="2"/>
        <v>365</v>
      </c>
      <c r="L59" s="98">
        <f t="shared" si="4"/>
        <v>2.0951003352160536E-3</v>
      </c>
      <c r="M59" s="95">
        <f t="shared" si="3"/>
        <v>67</v>
      </c>
      <c r="N59" s="95">
        <f t="shared" si="5"/>
        <v>0</v>
      </c>
    </row>
    <row r="60" spans="1:14">
      <c r="A60" s="39">
        <v>58</v>
      </c>
      <c r="B60" s="101" t="s">
        <v>149</v>
      </c>
      <c r="C60" s="51">
        <v>12037</v>
      </c>
      <c r="D60" s="51">
        <v>13080</v>
      </c>
      <c r="E60" s="51">
        <v>13277</v>
      </c>
      <c r="F60" s="51"/>
      <c r="G60" s="51"/>
      <c r="H60" s="51"/>
      <c r="I60" s="97">
        <f t="shared" si="0"/>
        <v>6.0706956906610874E-3</v>
      </c>
      <c r="J60" s="97">
        <f t="shared" si="1"/>
        <v>0.10301570158677412</v>
      </c>
      <c r="K60" s="94">
        <f t="shared" si="2"/>
        <v>1240</v>
      </c>
      <c r="L60" s="98">
        <f t="shared" si="4"/>
        <v>7.1176011388161819E-3</v>
      </c>
      <c r="M60" s="95">
        <f t="shared" si="3"/>
        <v>197</v>
      </c>
      <c r="N60" s="95">
        <f t="shared" si="5"/>
        <v>0</v>
      </c>
    </row>
    <row r="61" spans="1:14">
      <c r="A61" s="39">
        <v>59</v>
      </c>
      <c r="B61" s="101" t="s">
        <v>150</v>
      </c>
      <c r="C61" s="51">
        <v>24286</v>
      </c>
      <c r="D61" s="51">
        <v>26395</v>
      </c>
      <c r="E61" s="51">
        <v>26530</v>
      </c>
      <c r="F61" s="51"/>
      <c r="G61" s="51"/>
      <c r="H61" s="51"/>
      <c r="I61" s="97">
        <f t="shared" si="0"/>
        <v>1.2130417765552357E-2</v>
      </c>
      <c r="J61" s="97">
        <f t="shared" si="1"/>
        <v>9.2398912953965254E-2</v>
      </c>
      <c r="K61" s="94">
        <f t="shared" si="2"/>
        <v>2244</v>
      </c>
      <c r="L61" s="98">
        <f t="shared" si="4"/>
        <v>1.288056206088993E-2</v>
      </c>
      <c r="M61" s="95">
        <f t="shared" si="3"/>
        <v>135</v>
      </c>
      <c r="N61" s="95">
        <f t="shared" si="5"/>
        <v>0</v>
      </c>
    </row>
    <row r="62" spans="1:14">
      <c r="A62" s="39">
        <v>60</v>
      </c>
      <c r="B62" s="101" t="s">
        <v>151</v>
      </c>
      <c r="C62" s="51">
        <v>12246</v>
      </c>
      <c r="D62" s="51">
        <v>13087</v>
      </c>
      <c r="E62" s="51">
        <v>13463</v>
      </c>
      <c r="F62" s="51"/>
      <c r="G62" s="51"/>
      <c r="H62" s="51"/>
      <c r="I62" s="97">
        <f t="shared" si="0"/>
        <v>6.1557412128771727E-3</v>
      </c>
      <c r="J62" s="97">
        <f t="shared" si="1"/>
        <v>9.9379389188306383E-2</v>
      </c>
      <c r="K62" s="94">
        <f t="shared" si="2"/>
        <v>1217</v>
      </c>
      <c r="L62" s="98">
        <f t="shared" si="4"/>
        <v>6.9855811176929789E-3</v>
      </c>
      <c r="M62" s="95">
        <f t="shared" si="3"/>
        <v>376</v>
      </c>
      <c r="N62" s="95">
        <f t="shared" si="5"/>
        <v>0</v>
      </c>
    </row>
    <row r="63" spans="1:14">
      <c r="A63" s="39">
        <v>61</v>
      </c>
      <c r="B63" s="101" t="s">
        <v>152</v>
      </c>
      <c r="C63" s="51">
        <v>16925</v>
      </c>
      <c r="D63" s="51">
        <v>18898</v>
      </c>
      <c r="E63" s="51">
        <v>19282</v>
      </c>
      <c r="F63" s="51"/>
      <c r="G63" s="51"/>
      <c r="H63" s="51"/>
      <c r="I63" s="97">
        <f t="shared" si="0"/>
        <v>8.8163858030674922E-3</v>
      </c>
      <c r="J63" s="97">
        <f t="shared" si="1"/>
        <v>0.13926144756277695</v>
      </c>
      <c r="K63" s="94">
        <f t="shared" si="2"/>
        <v>2357</v>
      </c>
      <c r="L63" s="98">
        <f t="shared" si="4"/>
        <v>1.3529182164669147E-2</v>
      </c>
      <c r="M63" s="95">
        <f t="shared" si="3"/>
        <v>384</v>
      </c>
      <c r="N63" s="95">
        <f t="shared" si="5"/>
        <v>0</v>
      </c>
    </row>
    <row r="64" spans="1:14">
      <c r="A64" s="39">
        <v>62</v>
      </c>
      <c r="B64" s="101" t="s">
        <v>153</v>
      </c>
      <c r="C64" s="51">
        <v>1760</v>
      </c>
      <c r="D64" s="51">
        <v>2029</v>
      </c>
      <c r="E64" s="51">
        <v>2099</v>
      </c>
      <c r="F64" s="51"/>
      <c r="G64" s="51"/>
      <c r="H64" s="51"/>
      <c r="I64" s="97">
        <f t="shared" si="0"/>
        <v>9.5973414586861651E-4</v>
      </c>
      <c r="J64" s="97">
        <f t="shared" si="1"/>
        <v>0.19261363636363638</v>
      </c>
      <c r="K64" s="94">
        <f t="shared" si="2"/>
        <v>339</v>
      </c>
      <c r="L64" s="98">
        <f t="shared" si="4"/>
        <v>1.9458603113376499E-3</v>
      </c>
      <c r="M64" s="95">
        <f t="shared" si="3"/>
        <v>70</v>
      </c>
      <c r="N64" s="95">
        <f t="shared" si="5"/>
        <v>0</v>
      </c>
    </row>
    <row r="65" spans="1:14">
      <c r="A65" s="39">
        <v>63</v>
      </c>
      <c r="B65" s="101" t="s">
        <v>154</v>
      </c>
      <c r="C65" s="51">
        <v>32134</v>
      </c>
      <c r="D65" s="51">
        <v>35405</v>
      </c>
      <c r="E65" s="51">
        <v>37548</v>
      </c>
      <c r="F65" s="51"/>
      <c r="G65" s="51"/>
      <c r="H65" s="51"/>
      <c r="I65" s="97">
        <f t="shared" si="0"/>
        <v>1.7168221871879379E-2</v>
      </c>
      <c r="J65" s="97">
        <f t="shared" si="1"/>
        <v>0.16848198170162446</v>
      </c>
      <c r="K65" s="94">
        <f t="shared" si="2"/>
        <v>5414</v>
      </c>
      <c r="L65" s="98">
        <f t="shared" si="4"/>
        <v>3.1076364972218395E-2</v>
      </c>
      <c r="M65" s="95">
        <f t="shared" si="3"/>
        <v>2143</v>
      </c>
      <c r="N65" s="95">
        <f t="shared" si="5"/>
        <v>0</v>
      </c>
    </row>
    <row r="66" spans="1:14">
      <c r="A66" s="39">
        <v>64</v>
      </c>
      <c r="B66" s="101" t="s">
        <v>155</v>
      </c>
      <c r="C66" s="51">
        <v>11104</v>
      </c>
      <c r="D66" s="51">
        <v>11686</v>
      </c>
      <c r="E66" s="51">
        <v>11956</v>
      </c>
      <c r="F66" s="51"/>
      <c r="G66" s="51"/>
      <c r="H66" s="51"/>
      <c r="I66" s="97">
        <f t="shared" si="0"/>
        <v>5.466689589330719E-3</v>
      </c>
      <c r="J66" s="97">
        <f t="shared" si="1"/>
        <v>7.6729106628242075E-2</v>
      </c>
      <c r="K66" s="94">
        <f t="shared" si="2"/>
        <v>852</v>
      </c>
      <c r="L66" s="98">
        <f t="shared" si="4"/>
        <v>4.8904807824769253E-3</v>
      </c>
      <c r="M66" s="95">
        <f t="shared" si="3"/>
        <v>270</v>
      </c>
      <c r="N66" s="95">
        <f t="shared" si="5"/>
        <v>0</v>
      </c>
    </row>
    <row r="67" spans="1:14">
      <c r="A67" s="39">
        <v>65</v>
      </c>
      <c r="B67" s="101" t="s">
        <v>156</v>
      </c>
      <c r="C67" s="51">
        <v>14504</v>
      </c>
      <c r="D67" s="51">
        <v>15879</v>
      </c>
      <c r="E67" s="51">
        <v>17577</v>
      </c>
      <c r="F67" s="51"/>
      <c r="G67" s="51"/>
      <c r="H67" s="51"/>
      <c r="I67" s="97">
        <f t="shared" ref="I67:I84" si="6">E67/$E$84</f>
        <v>8.0368018494200444E-3</v>
      </c>
      <c r="J67" s="97">
        <f t="shared" ref="J67:J84" si="7">(E67-C67)/C67</f>
        <v>0.21187258687258687</v>
      </c>
      <c r="K67" s="94">
        <f t="shared" ref="K67:K84" si="8">E67-C67</f>
        <v>3073</v>
      </c>
      <c r="L67" s="98">
        <f t="shared" si="4"/>
        <v>1.7639022822243652E-2</v>
      </c>
      <c r="M67" s="95">
        <f t="shared" ref="M67:M84" si="9">E67-D67</f>
        <v>1698</v>
      </c>
      <c r="N67" s="95">
        <f t="shared" si="5"/>
        <v>0</v>
      </c>
    </row>
    <row r="68" spans="1:14">
      <c r="A68" s="39">
        <v>66</v>
      </c>
      <c r="B68" s="101" t="s">
        <v>157</v>
      </c>
      <c r="C68" s="51">
        <v>10141</v>
      </c>
      <c r="D68" s="51">
        <v>10547</v>
      </c>
      <c r="E68" s="51">
        <v>10964</v>
      </c>
      <c r="F68" s="51"/>
      <c r="G68" s="51"/>
      <c r="H68" s="51"/>
      <c r="I68" s="97">
        <f t="shared" si="6"/>
        <v>5.0131134708449321E-3</v>
      </c>
      <c r="J68" s="97">
        <f t="shared" si="7"/>
        <v>8.1155704565624695E-2</v>
      </c>
      <c r="K68" s="94">
        <f t="shared" si="8"/>
        <v>823</v>
      </c>
      <c r="L68" s="98">
        <f t="shared" ref="L68:L84" si="10">K68/$K$84</f>
        <v>4.7240207558433209E-3</v>
      </c>
      <c r="M68" s="95">
        <f t="shared" si="9"/>
        <v>417</v>
      </c>
      <c r="N68" s="95">
        <f t="shared" ref="N68:N84" si="11">H68-G68</f>
        <v>0</v>
      </c>
    </row>
    <row r="69" spans="1:14">
      <c r="A69" s="39">
        <v>67</v>
      </c>
      <c r="B69" s="101" t="s">
        <v>158</v>
      </c>
      <c r="C69" s="51">
        <v>9010</v>
      </c>
      <c r="D69" s="51">
        <v>10386</v>
      </c>
      <c r="E69" s="51">
        <v>10772</v>
      </c>
      <c r="F69" s="51"/>
      <c r="G69" s="51"/>
      <c r="H69" s="51"/>
      <c r="I69" s="97">
        <f t="shared" si="6"/>
        <v>4.9253245446863924E-3</v>
      </c>
      <c r="J69" s="97">
        <f t="shared" si="7"/>
        <v>0.1955604883462819</v>
      </c>
      <c r="K69" s="94">
        <f t="shared" si="8"/>
        <v>1762</v>
      </c>
      <c r="L69" s="98">
        <f t="shared" si="10"/>
        <v>1.0113881618221059E-2</v>
      </c>
      <c r="M69" s="95">
        <f t="shared" si="9"/>
        <v>386</v>
      </c>
      <c r="N69" s="95">
        <f t="shared" si="11"/>
        <v>0</v>
      </c>
    </row>
    <row r="70" spans="1:14">
      <c r="A70" s="39">
        <v>68</v>
      </c>
      <c r="B70" s="101" t="s">
        <v>159</v>
      </c>
      <c r="C70" s="51">
        <v>10772</v>
      </c>
      <c r="D70" s="51">
        <v>11545</v>
      </c>
      <c r="E70" s="51">
        <v>11713</v>
      </c>
      <c r="F70" s="51"/>
      <c r="G70" s="51"/>
      <c r="H70" s="51"/>
      <c r="I70" s="97">
        <f t="shared" si="6"/>
        <v>5.3555817296613174E-3</v>
      </c>
      <c r="J70" s="97">
        <f t="shared" si="7"/>
        <v>8.7356108429261045E-2</v>
      </c>
      <c r="K70" s="94">
        <f t="shared" si="8"/>
        <v>941</v>
      </c>
      <c r="L70" s="98">
        <f t="shared" si="10"/>
        <v>5.4013408642145386E-3</v>
      </c>
      <c r="M70" s="95">
        <f t="shared" si="9"/>
        <v>168</v>
      </c>
      <c r="N70" s="95">
        <f t="shared" si="11"/>
        <v>0</v>
      </c>
    </row>
    <row r="71" spans="1:14">
      <c r="A71" s="39">
        <v>69</v>
      </c>
      <c r="B71" s="101" t="s">
        <v>160</v>
      </c>
      <c r="C71" s="51">
        <v>1549</v>
      </c>
      <c r="D71" s="51">
        <v>1621</v>
      </c>
      <c r="E71" s="51">
        <v>1631</v>
      </c>
      <c r="F71" s="51"/>
      <c r="G71" s="51"/>
      <c r="H71" s="51"/>
      <c r="I71" s="97">
        <f t="shared" si="6"/>
        <v>7.4574863835717654E-4</v>
      </c>
      <c r="J71" s="97">
        <f t="shared" si="7"/>
        <v>5.2937378954163977E-2</v>
      </c>
      <c r="K71" s="94">
        <f t="shared" si="8"/>
        <v>82</v>
      </c>
      <c r="L71" s="98">
        <f t="shared" si="10"/>
        <v>4.7068007530881204E-4</v>
      </c>
      <c r="M71" s="95">
        <f t="shared" si="9"/>
        <v>10</v>
      </c>
      <c r="N71" s="95">
        <f t="shared" si="11"/>
        <v>0</v>
      </c>
    </row>
    <row r="72" spans="1:14">
      <c r="A72" s="39">
        <v>70</v>
      </c>
      <c r="B72" s="101" t="s">
        <v>161</v>
      </c>
      <c r="C72" s="51">
        <v>6037</v>
      </c>
      <c r="D72" s="51">
        <v>7041</v>
      </c>
      <c r="E72" s="51">
        <v>7102</v>
      </c>
      <c r="F72" s="51"/>
      <c r="G72" s="51"/>
      <c r="H72" s="51"/>
      <c r="I72" s="97">
        <f t="shared" si="6"/>
        <v>3.2472757998851429E-3</v>
      </c>
      <c r="J72" s="97">
        <f t="shared" si="7"/>
        <v>0.17641212522776215</v>
      </c>
      <c r="K72" s="94">
        <f t="shared" si="8"/>
        <v>1065</v>
      </c>
      <c r="L72" s="98">
        <f t="shared" si="10"/>
        <v>6.1131009780961568E-3</v>
      </c>
      <c r="M72" s="95">
        <f t="shared" si="9"/>
        <v>61</v>
      </c>
      <c r="N72" s="95">
        <f t="shared" si="11"/>
        <v>0</v>
      </c>
    </row>
    <row r="73" spans="1:14">
      <c r="A73" s="39">
        <v>71</v>
      </c>
      <c r="B73" s="101" t="s">
        <v>162</v>
      </c>
      <c r="C73" s="51">
        <v>5245</v>
      </c>
      <c r="D73" s="51">
        <v>5582</v>
      </c>
      <c r="E73" s="51">
        <v>5730</v>
      </c>
      <c r="F73" s="51"/>
      <c r="G73" s="51"/>
      <c r="H73" s="51"/>
      <c r="I73" s="97">
        <f t="shared" si="6"/>
        <v>2.6199507650439126E-3</v>
      </c>
      <c r="J73" s="97">
        <f t="shared" si="7"/>
        <v>9.2469018112488088E-2</v>
      </c>
      <c r="K73" s="94">
        <f t="shared" si="8"/>
        <v>485</v>
      </c>
      <c r="L73" s="98">
        <f t="shared" si="10"/>
        <v>2.7839004454240711E-3</v>
      </c>
      <c r="M73" s="95">
        <f t="shared" si="9"/>
        <v>148</v>
      </c>
      <c r="N73" s="95">
        <f t="shared" si="11"/>
        <v>0</v>
      </c>
    </row>
    <row r="74" spans="1:14">
      <c r="A74" s="39">
        <v>72</v>
      </c>
      <c r="B74" s="101" t="s">
        <v>163</v>
      </c>
      <c r="C74" s="51">
        <v>6439</v>
      </c>
      <c r="D74" s="51">
        <v>6725</v>
      </c>
      <c r="E74" s="51">
        <v>7017</v>
      </c>
      <c r="F74" s="51"/>
      <c r="G74" s="51"/>
      <c r="H74" s="51"/>
      <c r="I74" s="97">
        <f t="shared" si="6"/>
        <v>3.2084109107003728E-3</v>
      </c>
      <c r="J74" s="97">
        <f t="shared" si="7"/>
        <v>8.9765491535952785E-2</v>
      </c>
      <c r="K74" s="94">
        <f t="shared" si="8"/>
        <v>578</v>
      </c>
      <c r="L74" s="98">
        <f t="shared" si="10"/>
        <v>3.3177205308352851E-3</v>
      </c>
      <c r="M74" s="95">
        <f t="shared" si="9"/>
        <v>292</v>
      </c>
      <c r="N74" s="95">
        <f t="shared" si="11"/>
        <v>0</v>
      </c>
    </row>
    <row r="75" spans="1:14">
      <c r="A75" s="39">
        <v>73</v>
      </c>
      <c r="B75" s="101" t="s">
        <v>164</v>
      </c>
      <c r="C75" s="51">
        <v>5092</v>
      </c>
      <c r="D75" s="51">
        <v>5421</v>
      </c>
      <c r="E75" s="51">
        <v>5730</v>
      </c>
      <c r="F75" s="51"/>
      <c r="G75" s="51"/>
      <c r="H75" s="51"/>
      <c r="I75" s="97">
        <f t="shared" si="6"/>
        <v>2.6199507650439126E-3</v>
      </c>
      <c r="J75" s="97">
        <f t="shared" si="7"/>
        <v>0.12529457973291439</v>
      </c>
      <c r="K75" s="94">
        <f t="shared" si="8"/>
        <v>638</v>
      </c>
      <c r="L75" s="98">
        <f t="shared" si="10"/>
        <v>3.6621205859392937E-3</v>
      </c>
      <c r="M75" s="95">
        <f t="shared" si="9"/>
        <v>309</v>
      </c>
      <c r="N75" s="95">
        <f t="shared" si="11"/>
        <v>0</v>
      </c>
    </row>
    <row r="76" spans="1:14">
      <c r="A76" s="39">
        <v>74</v>
      </c>
      <c r="B76" s="101" t="s">
        <v>165</v>
      </c>
      <c r="C76" s="51">
        <v>3819</v>
      </c>
      <c r="D76" s="51">
        <v>4226</v>
      </c>
      <c r="E76" s="51">
        <v>4297</v>
      </c>
      <c r="F76" s="51"/>
      <c r="G76" s="51"/>
      <c r="H76" s="51"/>
      <c r="I76" s="97">
        <f t="shared" si="6"/>
        <v>1.9647344567877301E-3</v>
      </c>
      <c r="J76" s="97">
        <f t="shared" si="7"/>
        <v>0.12516365540717464</v>
      </c>
      <c r="K76" s="94">
        <f t="shared" si="8"/>
        <v>478</v>
      </c>
      <c r="L76" s="98">
        <f t="shared" si="10"/>
        <v>2.7437204389952701E-3</v>
      </c>
      <c r="M76" s="95">
        <f t="shared" si="9"/>
        <v>71</v>
      </c>
      <c r="N76" s="95">
        <f t="shared" si="11"/>
        <v>0</v>
      </c>
    </row>
    <row r="77" spans="1:14">
      <c r="A77" s="39">
        <v>75</v>
      </c>
      <c r="B77" s="101" t="s">
        <v>166</v>
      </c>
      <c r="C77" s="51">
        <v>2042</v>
      </c>
      <c r="D77" s="51">
        <v>2113</v>
      </c>
      <c r="E77" s="51">
        <v>2373</v>
      </c>
      <c r="F77" s="51"/>
      <c r="G77" s="51"/>
      <c r="H77" s="51"/>
      <c r="I77" s="97">
        <f t="shared" si="6"/>
        <v>1.0850162592406988E-3</v>
      </c>
      <c r="J77" s="97">
        <f t="shared" si="7"/>
        <v>0.16209598432908912</v>
      </c>
      <c r="K77" s="94">
        <f t="shared" si="8"/>
        <v>331</v>
      </c>
      <c r="L77" s="98">
        <f t="shared" si="10"/>
        <v>1.8999403039904486E-3</v>
      </c>
      <c r="M77" s="95">
        <f t="shared" si="9"/>
        <v>260</v>
      </c>
      <c r="N77" s="95">
        <f t="shared" si="11"/>
        <v>0</v>
      </c>
    </row>
    <row r="78" spans="1:14">
      <c r="A78" s="39">
        <v>76</v>
      </c>
      <c r="B78" s="101" t="s">
        <v>167</v>
      </c>
      <c r="C78" s="51">
        <v>3698</v>
      </c>
      <c r="D78" s="51">
        <v>4111</v>
      </c>
      <c r="E78" s="51">
        <v>4248</v>
      </c>
      <c r="F78" s="51"/>
      <c r="G78" s="51"/>
      <c r="H78" s="51"/>
      <c r="I78" s="97">
        <f t="shared" si="6"/>
        <v>1.9423299912576862E-3</v>
      </c>
      <c r="J78" s="97">
        <f t="shared" si="7"/>
        <v>0.14872904272579773</v>
      </c>
      <c r="K78" s="94">
        <f t="shared" si="8"/>
        <v>550</v>
      </c>
      <c r="L78" s="98">
        <f t="shared" si="10"/>
        <v>3.1570005051200808E-3</v>
      </c>
      <c r="M78" s="95">
        <f t="shared" si="9"/>
        <v>137</v>
      </c>
      <c r="N78" s="95">
        <f t="shared" si="11"/>
        <v>0</v>
      </c>
    </row>
    <row r="79" spans="1:14">
      <c r="A79" s="39">
        <v>77</v>
      </c>
      <c r="B79" s="101" t="s">
        <v>168</v>
      </c>
      <c r="C79" s="51">
        <v>6585</v>
      </c>
      <c r="D79" s="51">
        <v>7446</v>
      </c>
      <c r="E79" s="51">
        <v>7562</v>
      </c>
      <c r="F79" s="51"/>
      <c r="G79" s="51"/>
      <c r="H79" s="51"/>
      <c r="I79" s="97">
        <f t="shared" si="6"/>
        <v>3.4576034354733103E-3</v>
      </c>
      <c r="J79" s="97">
        <f t="shared" si="7"/>
        <v>0.1483675018982536</v>
      </c>
      <c r="K79" s="94">
        <f t="shared" si="8"/>
        <v>977</v>
      </c>
      <c r="L79" s="98">
        <f t="shared" si="10"/>
        <v>5.607980897276944E-3</v>
      </c>
      <c r="M79" s="95">
        <f t="shared" si="9"/>
        <v>116</v>
      </c>
      <c r="N79" s="95">
        <f t="shared" si="11"/>
        <v>0</v>
      </c>
    </row>
    <row r="80" spans="1:14">
      <c r="A80" s="39">
        <v>78</v>
      </c>
      <c r="B80" s="101" t="s">
        <v>169</v>
      </c>
      <c r="C80" s="51">
        <v>4375</v>
      </c>
      <c r="D80" s="51">
        <v>4983</v>
      </c>
      <c r="E80" s="51">
        <v>4977</v>
      </c>
      <c r="F80" s="51"/>
      <c r="G80" s="51"/>
      <c r="H80" s="51"/>
      <c r="I80" s="97">
        <f t="shared" si="6"/>
        <v>2.2756535702658908E-3</v>
      </c>
      <c r="J80" s="97">
        <f t="shared" si="7"/>
        <v>0.1376</v>
      </c>
      <c r="K80" s="94">
        <f t="shared" si="8"/>
        <v>602</v>
      </c>
      <c r="L80" s="98">
        <f t="shared" si="10"/>
        <v>3.4554805528768883E-3</v>
      </c>
      <c r="M80" s="95">
        <f t="shared" si="9"/>
        <v>-6</v>
      </c>
      <c r="N80" s="95">
        <f t="shared" si="11"/>
        <v>0</v>
      </c>
    </row>
    <row r="81" spans="1:14">
      <c r="A81" s="39">
        <v>79</v>
      </c>
      <c r="B81" s="101" t="s">
        <v>170</v>
      </c>
      <c r="C81" s="51">
        <v>3651</v>
      </c>
      <c r="D81" s="51">
        <v>4180</v>
      </c>
      <c r="E81" s="51">
        <v>4347</v>
      </c>
      <c r="F81" s="51"/>
      <c r="G81" s="51"/>
      <c r="H81" s="51"/>
      <c r="I81" s="97">
        <f t="shared" si="6"/>
        <v>1.9875961563081829E-3</v>
      </c>
      <c r="J81" s="97">
        <f t="shared" si="7"/>
        <v>0.19063270336894</v>
      </c>
      <c r="K81" s="94">
        <f t="shared" si="8"/>
        <v>696</v>
      </c>
      <c r="L81" s="98">
        <f t="shared" si="10"/>
        <v>3.995040639206502E-3</v>
      </c>
      <c r="M81" s="95">
        <f t="shared" si="9"/>
        <v>167</v>
      </c>
      <c r="N81" s="95">
        <f t="shared" si="11"/>
        <v>0</v>
      </c>
    </row>
    <row r="82" spans="1:14">
      <c r="A82" s="39">
        <v>80</v>
      </c>
      <c r="B82" s="101" t="s">
        <v>171</v>
      </c>
      <c r="C82" s="51">
        <v>11299</v>
      </c>
      <c r="D82" s="51">
        <v>12019</v>
      </c>
      <c r="E82" s="51">
        <v>12202</v>
      </c>
      <c r="F82" s="51"/>
      <c r="G82" s="51"/>
      <c r="H82" s="51"/>
      <c r="I82" s="97">
        <f t="shared" si="6"/>
        <v>5.5791691509713475E-3</v>
      </c>
      <c r="J82" s="97">
        <f t="shared" si="7"/>
        <v>7.9918576865209312E-2</v>
      </c>
      <c r="K82" s="94">
        <f t="shared" si="8"/>
        <v>903</v>
      </c>
      <c r="L82" s="98">
        <f t="shared" si="10"/>
        <v>5.1832208293153331E-3</v>
      </c>
      <c r="M82" s="95">
        <f t="shared" si="9"/>
        <v>183</v>
      </c>
      <c r="N82" s="95">
        <f t="shared" si="11"/>
        <v>0</v>
      </c>
    </row>
    <row r="83" spans="1:14">
      <c r="A83" s="39">
        <v>81</v>
      </c>
      <c r="B83" s="101" t="s">
        <v>172</v>
      </c>
      <c r="C83" s="51">
        <v>9191</v>
      </c>
      <c r="D83" s="51">
        <v>9812</v>
      </c>
      <c r="E83" s="51">
        <v>10100</v>
      </c>
      <c r="F83" s="51"/>
      <c r="G83" s="51"/>
      <c r="H83" s="51"/>
      <c r="I83" s="97">
        <f t="shared" si="6"/>
        <v>4.6180633031315038E-3</v>
      </c>
      <c r="J83" s="97">
        <f t="shared" si="7"/>
        <v>9.8901098901098897E-2</v>
      </c>
      <c r="K83" s="94">
        <f t="shared" si="8"/>
        <v>909</v>
      </c>
      <c r="L83" s="98">
        <f t="shared" si="10"/>
        <v>5.2176608348257335E-3</v>
      </c>
      <c r="M83" s="95">
        <f t="shared" si="9"/>
        <v>288</v>
      </c>
      <c r="N83" s="95">
        <f t="shared" si="11"/>
        <v>0</v>
      </c>
    </row>
    <row r="84" spans="1:14" s="107" customFormat="1">
      <c r="A84" s="188" t="s">
        <v>173</v>
      </c>
      <c r="B84" s="188"/>
      <c r="C84" s="60">
        <v>2012848</v>
      </c>
      <c r="D84" s="60">
        <v>2155104</v>
      </c>
      <c r="E84" s="60">
        <v>2187064</v>
      </c>
      <c r="F84" s="60"/>
      <c r="G84" s="60"/>
      <c r="H84" s="60"/>
      <c r="I84" s="97">
        <f t="shared" si="6"/>
        <v>1</v>
      </c>
      <c r="J84" s="97">
        <f t="shared" si="7"/>
        <v>8.6551990016136338E-2</v>
      </c>
      <c r="K84" s="94">
        <f t="shared" si="8"/>
        <v>174216</v>
      </c>
      <c r="L84" s="98">
        <f t="shared" si="10"/>
        <v>1</v>
      </c>
      <c r="M84" s="94">
        <f t="shared" si="9"/>
        <v>31960</v>
      </c>
      <c r="N84" s="95">
        <f t="shared" si="11"/>
        <v>0</v>
      </c>
    </row>
    <row r="85" spans="1:14">
      <c r="C85" s="130"/>
      <c r="D85" s="128"/>
      <c r="E85" s="129"/>
      <c r="F85" s="138"/>
      <c r="G85" s="138"/>
      <c r="H85" s="138"/>
      <c r="L85" s="11"/>
    </row>
    <row r="86" spans="1:14">
      <c r="C86" s="130"/>
      <c r="D86" s="128"/>
      <c r="E86" s="129"/>
      <c r="F86" s="138"/>
      <c r="G86" s="138"/>
      <c r="H86" s="138"/>
    </row>
    <row r="87" spans="1:14">
      <c r="E87" s="138"/>
      <c r="F87" s="138"/>
    </row>
    <row r="88" spans="1:14">
      <c r="C88" s="138"/>
      <c r="D88" s="138"/>
      <c r="E88" s="138"/>
      <c r="G88" s="21"/>
    </row>
    <row r="93" spans="1:14">
      <c r="C93" s="138"/>
      <c r="E93" s="138"/>
      <c r="F93" s="138"/>
    </row>
    <row r="94" spans="1:14">
      <c r="F94" s="21"/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87"/>
  <sheetViews>
    <sheetView topLeftCell="K1" zoomScale="80" zoomScaleNormal="80" workbookViewId="0">
      <pane ySplit="2" topLeftCell="A3" activePane="bottomLeft" state="frozen"/>
      <selection activeCell="W1" sqref="W1"/>
      <selection pane="bottomLeft" activeCell="S14" sqref="S14"/>
    </sheetView>
  </sheetViews>
  <sheetFormatPr defaultColWidth="9.140625" defaultRowHeight="15"/>
  <cols>
    <col min="1" max="1" width="11.85546875" style="5" customWidth="1"/>
    <col min="2" max="2" width="16.42578125" style="5" bestFit="1" customWidth="1"/>
    <col min="3" max="8" width="12" style="5" customWidth="1"/>
    <col min="9" max="9" width="18.140625" style="5" customWidth="1"/>
    <col min="10" max="10" width="30.42578125" style="5" customWidth="1"/>
    <col min="11" max="11" width="27.42578125" style="5" customWidth="1"/>
    <col min="12" max="12" width="22.28515625" style="5" customWidth="1"/>
    <col min="13" max="14" width="25.140625" style="5" customWidth="1"/>
    <col min="15" max="16384" width="9.140625" style="5"/>
  </cols>
  <sheetData>
    <row r="1" spans="1:15" ht="15.75" thickBot="1">
      <c r="C1" s="184" t="s">
        <v>281</v>
      </c>
      <c r="D1" s="184"/>
      <c r="E1" s="185"/>
      <c r="F1" s="186" t="s">
        <v>280</v>
      </c>
      <c r="G1" s="184"/>
      <c r="H1" s="185"/>
    </row>
    <row r="2" spans="1:15" ht="45">
      <c r="A2" s="90" t="s">
        <v>91</v>
      </c>
      <c r="B2" s="90" t="s">
        <v>174</v>
      </c>
      <c r="C2" s="90">
        <v>43252</v>
      </c>
      <c r="D2" s="90">
        <v>43586</v>
      </c>
      <c r="E2" s="90">
        <v>43617</v>
      </c>
      <c r="F2" s="90">
        <v>43252</v>
      </c>
      <c r="G2" s="90">
        <v>43586</v>
      </c>
      <c r="H2" s="90">
        <v>43617</v>
      </c>
      <c r="I2" s="89" t="s">
        <v>305</v>
      </c>
      <c r="J2" s="89" t="s">
        <v>319</v>
      </c>
      <c r="K2" s="89" t="s">
        <v>320</v>
      </c>
      <c r="L2" s="89" t="s">
        <v>314</v>
      </c>
      <c r="M2" s="40" t="s">
        <v>321</v>
      </c>
      <c r="N2" s="159" t="s">
        <v>322</v>
      </c>
    </row>
    <row r="3" spans="1:15">
      <c r="A3" s="39">
        <v>1</v>
      </c>
      <c r="B3" s="101" t="s">
        <v>92</v>
      </c>
      <c r="C3" s="52">
        <v>15465</v>
      </c>
      <c r="D3" s="52">
        <v>15025</v>
      </c>
      <c r="E3" s="52">
        <v>14996</v>
      </c>
      <c r="F3" s="52"/>
      <c r="G3" s="52"/>
      <c r="H3" s="52"/>
      <c r="I3" s="97">
        <f>E3/$E$84</f>
        <v>2.1800377392502741E-2</v>
      </c>
      <c r="J3" s="97">
        <f t="shared" ref="J3:J66" si="0">(E3-C3)/C3</f>
        <v>-3.0326543808600066E-2</v>
      </c>
      <c r="K3" s="94">
        <f t="shared" ref="K3:K66" si="1">E3-C3</f>
        <v>-469</v>
      </c>
      <c r="L3" s="98">
        <f>K3/$K$84</f>
        <v>0.20956210902591599</v>
      </c>
      <c r="M3" s="95">
        <f t="shared" ref="M3:M66" si="2">E3-D3</f>
        <v>-29</v>
      </c>
      <c r="N3" s="95">
        <f>H3-G3</f>
        <v>0</v>
      </c>
      <c r="O3" s="7"/>
    </row>
    <row r="4" spans="1:15">
      <c r="A4" s="39">
        <v>2</v>
      </c>
      <c r="B4" s="101" t="s">
        <v>93</v>
      </c>
      <c r="C4" s="52">
        <v>5187</v>
      </c>
      <c r="D4" s="52">
        <v>4916</v>
      </c>
      <c r="E4" s="52">
        <v>4902</v>
      </c>
      <c r="F4" s="52"/>
      <c r="G4" s="52"/>
      <c r="H4" s="52"/>
      <c r="I4" s="97">
        <f t="shared" ref="I4:I67" si="3">E4/$E$84</f>
        <v>7.1262636688482553E-3</v>
      </c>
      <c r="J4" s="97">
        <f t="shared" si="0"/>
        <v>-5.4945054945054944E-2</v>
      </c>
      <c r="K4" s="94">
        <f t="shared" si="1"/>
        <v>-285</v>
      </c>
      <c r="L4" s="98">
        <f t="shared" ref="L4:L67" si="4">K4/$K$84</f>
        <v>0.12734584450402145</v>
      </c>
      <c r="M4" s="95">
        <f t="shared" si="2"/>
        <v>-14</v>
      </c>
      <c r="N4" s="95">
        <f t="shared" ref="N4:N67" si="5">H4-G4</f>
        <v>0</v>
      </c>
      <c r="O4" s="7"/>
    </row>
    <row r="5" spans="1:15">
      <c r="A5" s="39">
        <v>3</v>
      </c>
      <c r="B5" s="101" t="s">
        <v>94</v>
      </c>
      <c r="C5" s="52">
        <v>17686</v>
      </c>
      <c r="D5" s="52">
        <v>18689</v>
      </c>
      <c r="E5" s="52">
        <v>18930</v>
      </c>
      <c r="F5" s="52"/>
      <c r="G5" s="52"/>
      <c r="H5" s="52"/>
      <c r="I5" s="97">
        <f t="shared" si="3"/>
        <v>2.7519414779946443E-2</v>
      </c>
      <c r="J5" s="97">
        <f t="shared" si="0"/>
        <v>7.0338120547325564E-2</v>
      </c>
      <c r="K5" s="94">
        <f t="shared" si="1"/>
        <v>1244</v>
      </c>
      <c r="L5" s="98">
        <f t="shared" si="4"/>
        <v>-0.55585344057193919</v>
      </c>
      <c r="M5" s="95">
        <f t="shared" si="2"/>
        <v>241</v>
      </c>
      <c r="N5" s="95">
        <f t="shared" si="5"/>
        <v>0</v>
      </c>
      <c r="O5" s="7"/>
    </row>
    <row r="6" spans="1:15">
      <c r="A6" s="39">
        <v>4</v>
      </c>
      <c r="B6" s="101" t="s">
        <v>95</v>
      </c>
      <c r="C6" s="52">
        <v>3537</v>
      </c>
      <c r="D6" s="52">
        <v>3613</v>
      </c>
      <c r="E6" s="52">
        <v>3903</v>
      </c>
      <c r="F6" s="52"/>
      <c r="G6" s="52"/>
      <c r="H6" s="52"/>
      <c r="I6" s="97">
        <f t="shared" si="3"/>
        <v>5.6739712565309543E-3</v>
      </c>
      <c r="J6" s="97">
        <f t="shared" si="0"/>
        <v>0.10347752332485156</v>
      </c>
      <c r="K6" s="94">
        <f t="shared" si="1"/>
        <v>366</v>
      </c>
      <c r="L6" s="98">
        <f t="shared" si="4"/>
        <v>-0.16353887399463807</v>
      </c>
      <c r="M6" s="95">
        <f t="shared" si="2"/>
        <v>290</v>
      </c>
      <c r="N6" s="95">
        <f t="shared" si="5"/>
        <v>0</v>
      </c>
      <c r="O6" s="7"/>
    </row>
    <row r="7" spans="1:15">
      <c r="A7" s="39">
        <v>5</v>
      </c>
      <c r="B7" s="101" t="s">
        <v>96</v>
      </c>
      <c r="C7" s="52">
        <v>5029</v>
      </c>
      <c r="D7" s="52">
        <v>5011</v>
      </c>
      <c r="E7" s="52">
        <v>5218</v>
      </c>
      <c r="F7" s="52"/>
      <c r="G7" s="52"/>
      <c r="H7" s="52"/>
      <c r="I7" s="97">
        <f t="shared" si="3"/>
        <v>7.5856474549266008E-3</v>
      </c>
      <c r="J7" s="97">
        <f t="shared" si="0"/>
        <v>3.7582024259296083E-2</v>
      </c>
      <c r="K7" s="94">
        <f t="shared" si="1"/>
        <v>189</v>
      </c>
      <c r="L7" s="98">
        <f t="shared" si="4"/>
        <v>-8.4450402144772119E-2</v>
      </c>
      <c r="M7" s="95">
        <f t="shared" si="2"/>
        <v>207</v>
      </c>
      <c r="N7" s="95">
        <f t="shared" si="5"/>
        <v>0</v>
      </c>
      <c r="O7" s="7"/>
    </row>
    <row r="8" spans="1:15">
      <c r="A8" s="39">
        <v>6</v>
      </c>
      <c r="B8" s="101" t="s">
        <v>97</v>
      </c>
      <c r="C8" s="52">
        <v>14726</v>
      </c>
      <c r="D8" s="52">
        <v>14938</v>
      </c>
      <c r="E8" s="52">
        <v>14977</v>
      </c>
      <c r="F8" s="52"/>
      <c r="G8" s="52"/>
      <c r="H8" s="52"/>
      <c r="I8" s="97">
        <f t="shared" si="3"/>
        <v>2.1772756215491702E-2</v>
      </c>
      <c r="J8" s="97">
        <f t="shared" si="0"/>
        <v>1.7044682873828602E-2</v>
      </c>
      <c r="K8" s="94">
        <f t="shared" si="1"/>
        <v>251</v>
      </c>
      <c r="L8" s="98">
        <f t="shared" si="4"/>
        <v>-0.11215370866845398</v>
      </c>
      <c r="M8" s="95">
        <f t="shared" si="2"/>
        <v>39</v>
      </c>
      <c r="N8" s="95">
        <f t="shared" si="5"/>
        <v>0</v>
      </c>
      <c r="O8" s="7"/>
    </row>
    <row r="9" spans="1:15">
      <c r="A9" s="39">
        <v>7</v>
      </c>
      <c r="B9" s="101" t="s">
        <v>98</v>
      </c>
      <c r="C9" s="52">
        <v>34294</v>
      </c>
      <c r="D9" s="52">
        <v>33963</v>
      </c>
      <c r="E9" s="52">
        <v>33817</v>
      </c>
      <c r="F9" s="52"/>
      <c r="G9" s="52"/>
      <c r="H9" s="52"/>
      <c r="I9" s="97">
        <f t="shared" si="3"/>
        <v>4.9161333841175325E-2</v>
      </c>
      <c r="J9" s="97">
        <f t="shared" si="0"/>
        <v>-1.3909138624832331E-2</v>
      </c>
      <c r="K9" s="94">
        <f t="shared" si="1"/>
        <v>-477</v>
      </c>
      <c r="L9" s="98">
        <f t="shared" si="4"/>
        <v>0.21313672922252011</v>
      </c>
      <c r="M9" s="95">
        <f t="shared" si="2"/>
        <v>-146</v>
      </c>
      <c r="N9" s="95">
        <f t="shared" si="5"/>
        <v>0</v>
      </c>
      <c r="O9" s="7"/>
    </row>
    <row r="10" spans="1:15">
      <c r="A10" s="39">
        <v>8</v>
      </c>
      <c r="B10" s="101" t="s">
        <v>99</v>
      </c>
      <c r="C10" s="52">
        <v>1207</v>
      </c>
      <c r="D10" s="52">
        <v>1156</v>
      </c>
      <c r="E10" s="52">
        <v>1051</v>
      </c>
      <c r="F10" s="52"/>
      <c r="G10" s="52"/>
      <c r="H10" s="52"/>
      <c r="I10" s="97">
        <f t="shared" si="3"/>
        <v>1.5278872125580407E-3</v>
      </c>
      <c r="J10" s="97">
        <f t="shared" si="0"/>
        <v>-0.12924606462303231</v>
      </c>
      <c r="K10" s="94">
        <f t="shared" si="1"/>
        <v>-156</v>
      </c>
      <c r="L10" s="98">
        <f t="shared" si="4"/>
        <v>6.9705093833780166E-2</v>
      </c>
      <c r="M10" s="95">
        <f t="shared" si="2"/>
        <v>-105</v>
      </c>
      <c r="N10" s="95">
        <f t="shared" si="5"/>
        <v>0</v>
      </c>
      <c r="O10" s="7"/>
    </row>
    <row r="11" spans="1:15">
      <c r="A11" s="39">
        <v>9</v>
      </c>
      <c r="B11" s="101" t="s">
        <v>100</v>
      </c>
      <c r="C11" s="52">
        <v>19525</v>
      </c>
      <c r="D11" s="52">
        <v>18527</v>
      </c>
      <c r="E11" s="52">
        <v>18518</v>
      </c>
      <c r="F11" s="52"/>
      <c r="G11" s="52"/>
      <c r="H11" s="52"/>
      <c r="I11" s="97">
        <f t="shared" si="3"/>
        <v>2.6920471362654425E-2</v>
      </c>
      <c r="J11" s="97">
        <f t="shared" si="0"/>
        <v>-5.1574903969270169E-2</v>
      </c>
      <c r="K11" s="94">
        <f t="shared" si="1"/>
        <v>-1007</v>
      </c>
      <c r="L11" s="98">
        <f t="shared" si="4"/>
        <v>0.44995531724754245</v>
      </c>
      <c r="M11" s="95">
        <f t="shared" si="2"/>
        <v>-9</v>
      </c>
      <c r="N11" s="95">
        <f t="shared" si="5"/>
        <v>0</v>
      </c>
      <c r="O11" s="7"/>
    </row>
    <row r="12" spans="1:15">
      <c r="A12" s="39">
        <v>10</v>
      </c>
      <c r="B12" s="101" t="s">
        <v>101</v>
      </c>
      <c r="C12" s="52">
        <v>21899</v>
      </c>
      <c r="D12" s="52">
        <v>21159</v>
      </c>
      <c r="E12" s="52">
        <v>20957</v>
      </c>
      <c r="F12" s="52"/>
      <c r="G12" s="52"/>
      <c r="H12" s="52"/>
      <c r="I12" s="97">
        <f t="shared" si="3"/>
        <v>3.0466158243176843E-2</v>
      </c>
      <c r="J12" s="97">
        <f t="shared" si="0"/>
        <v>-4.301566281565368E-2</v>
      </c>
      <c r="K12" s="94">
        <f t="shared" si="1"/>
        <v>-942</v>
      </c>
      <c r="L12" s="98">
        <f t="shared" si="4"/>
        <v>0.42091152815013405</v>
      </c>
      <c r="M12" s="95">
        <f t="shared" si="2"/>
        <v>-202</v>
      </c>
      <c r="N12" s="95">
        <f t="shared" si="5"/>
        <v>0</v>
      </c>
      <c r="O12" s="7"/>
    </row>
    <row r="13" spans="1:15">
      <c r="A13" s="39">
        <v>11</v>
      </c>
      <c r="B13" s="101" t="s">
        <v>102</v>
      </c>
      <c r="C13" s="52">
        <v>1944</v>
      </c>
      <c r="D13" s="52">
        <v>2005</v>
      </c>
      <c r="E13" s="52">
        <v>1993</v>
      </c>
      <c r="F13" s="52"/>
      <c r="G13" s="52"/>
      <c r="H13" s="52"/>
      <c r="I13" s="97">
        <f t="shared" si="3"/>
        <v>2.8973160938422222E-3</v>
      </c>
      <c r="J13" s="97">
        <f t="shared" si="0"/>
        <v>2.5205761316872428E-2</v>
      </c>
      <c r="K13" s="94">
        <f t="shared" si="1"/>
        <v>49</v>
      </c>
      <c r="L13" s="98">
        <f t="shared" si="4"/>
        <v>-2.1894548704200177E-2</v>
      </c>
      <c r="M13" s="95">
        <f t="shared" si="2"/>
        <v>-12</v>
      </c>
      <c r="N13" s="95">
        <f t="shared" si="5"/>
        <v>0</v>
      </c>
      <c r="O13" s="7"/>
    </row>
    <row r="14" spans="1:15">
      <c r="A14" s="39">
        <v>12</v>
      </c>
      <c r="B14" s="101" t="s">
        <v>103</v>
      </c>
      <c r="C14" s="52">
        <v>785</v>
      </c>
      <c r="D14" s="52">
        <v>717</v>
      </c>
      <c r="E14" s="52">
        <v>675</v>
      </c>
      <c r="F14" s="52"/>
      <c r="G14" s="52"/>
      <c r="H14" s="52"/>
      <c r="I14" s="97">
        <f t="shared" si="3"/>
        <v>9.8127865697114885E-4</v>
      </c>
      <c r="J14" s="97">
        <f t="shared" si="0"/>
        <v>-0.14012738853503184</v>
      </c>
      <c r="K14" s="94">
        <f t="shared" si="1"/>
        <v>-110</v>
      </c>
      <c r="L14" s="98">
        <f t="shared" si="4"/>
        <v>4.9151027703306524E-2</v>
      </c>
      <c r="M14" s="95">
        <f t="shared" si="2"/>
        <v>-42</v>
      </c>
      <c r="N14" s="95">
        <f t="shared" si="5"/>
        <v>0</v>
      </c>
      <c r="O14" s="7"/>
    </row>
    <row r="15" spans="1:15">
      <c r="A15" s="39">
        <v>13</v>
      </c>
      <c r="B15" s="101" t="s">
        <v>104</v>
      </c>
      <c r="C15" s="52">
        <v>2879</v>
      </c>
      <c r="D15" s="52">
        <v>2803</v>
      </c>
      <c r="E15" s="52">
        <v>2956</v>
      </c>
      <c r="F15" s="52"/>
      <c r="G15" s="52"/>
      <c r="H15" s="52"/>
      <c r="I15" s="97">
        <f t="shared" si="3"/>
        <v>4.2972736444543943E-3</v>
      </c>
      <c r="J15" s="97">
        <f t="shared" si="0"/>
        <v>2.6745397707537338E-2</v>
      </c>
      <c r="K15" s="94">
        <f t="shared" si="1"/>
        <v>77</v>
      </c>
      <c r="L15" s="98">
        <f t="shared" si="4"/>
        <v>-3.4405719392314564E-2</v>
      </c>
      <c r="M15" s="95">
        <f t="shared" si="2"/>
        <v>153</v>
      </c>
      <c r="N15" s="95">
        <f t="shared" si="5"/>
        <v>0</v>
      </c>
      <c r="O15" s="7"/>
    </row>
    <row r="16" spans="1:15">
      <c r="A16" s="39">
        <v>14</v>
      </c>
      <c r="B16" s="101" t="s">
        <v>105</v>
      </c>
      <c r="C16" s="52">
        <v>3400</v>
      </c>
      <c r="D16" s="52">
        <v>3336</v>
      </c>
      <c r="E16" s="52">
        <v>3347</v>
      </c>
      <c r="F16" s="52"/>
      <c r="G16" s="52"/>
      <c r="H16" s="52"/>
      <c r="I16" s="97">
        <f t="shared" si="3"/>
        <v>4.8656883924184232E-3</v>
      </c>
      <c r="J16" s="97">
        <f t="shared" si="0"/>
        <v>-1.5588235294117648E-2</v>
      </c>
      <c r="K16" s="94">
        <f t="shared" si="1"/>
        <v>-53</v>
      </c>
      <c r="L16" s="98">
        <f t="shared" si="4"/>
        <v>2.3681858802502235E-2</v>
      </c>
      <c r="M16" s="95">
        <f t="shared" si="2"/>
        <v>11</v>
      </c>
      <c r="N16" s="95">
        <f t="shared" si="5"/>
        <v>0</v>
      </c>
      <c r="O16" s="7"/>
    </row>
    <row r="17" spans="1:15">
      <c r="A17" s="39">
        <v>15</v>
      </c>
      <c r="B17" s="101" t="s">
        <v>106</v>
      </c>
      <c r="C17" s="52">
        <v>6846</v>
      </c>
      <c r="D17" s="52">
        <v>6809</v>
      </c>
      <c r="E17" s="52">
        <v>6903</v>
      </c>
      <c r="F17" s="52"/>
      <c r="G17" s="52"/>
      <c r="H17" s="52"/>
      <c r="I17" s="97">
        <f t="shared" si="3"/>
        <v>1.0035209731958284E-2</v>
      </c>
      <c r="J17" s="97">
        <f t="shared" si="0"/>
        <v>8.3260297984224362E-3</v>
      </c>
      <c r="K17" s="94">
        <f t="shared" si="1"/>
        <v>57</v>
      </c>
      <c r="L17" s="98">
        <f t="shared" si="4"/>
        <v>-2.5469168900804289E-2</v>
      </c>
      <c r="M17" s="95">
        <f t="shared" si="2"/>
        <v>94</v>
      </c>
      <c r="N17" s="95">
        <f t="shared" si="5"/>
        <v>0</v>
      </c>
      <c r="O17" s="7"/>
    </row>
    <row r="18" spans="1:15">
      <c r="A18" s="39">
        <v>16</v>
      </c>
      <c r="B18" s="101" t="s">
        <v>107</v>
      </c>
      <c r="C18" s="52">
        <v>17380</v>
      </c>
      <c r="D18" s="52">
        <v>17177</v>
      </c>
      <c r="E18" s="52">
        <v>17051</v>
      </c>
      <c r="F18" s="52"/>
      <c r="G18" s="52"/>
      <c r="H18" s="52"/>
      <c r="I18" s="97">
        <f t="shared" si="3"/>
        <v>2.4787825748170459E-2</v>
      </c>
      <c r="J18" s="97">
        <f t="shared" si="0"/>
        <v>-1.8929804372842349E-2</v>
      </c>
      <c r="K18" s="94">
        <f t="shared" si="1"/>
        <v>-329</v>
      </c>
      <c r="L18" s="98">
        <f t="shared" si="4"/>
        <v>0.14700625558534405</v>
      </c>
      <c r="M18" s="95">
        <f t="shared" si="2"/>
        <v>-126</v>
      </c>
      <c r="N18" s="95">
        <f t="shared" si="5"/>
        <v>0</v>
      </c>
    </row>
    <row r="19" spans="1:15">
      <c r="A19" s="39">
        <v>17</v>
      </c>
      <c r="B19" s="101" t="s">
        <v>108</v>
      </c>
      <c r="C19" s="52">
        <v>10415</v>
      </c>
      <c r="D19" s="52">
        <v>10265</v>
      </c>
      <c r="E19" s="52">
        <v>10266</v>
      </c>
      <c r="F19" s="52"/>
      <c r="G19" s="52"/>
      <c r="H19" s="52"/>
      <c r="I19" s="97">
        <f t="shared" si="3"/>
        <v>1.4924158062912319E-2</v>
      </c>
      <c r="J19" s="97">
        <f t="shared" si="0"/>
        <v>-1.4306289006240999E-2</v>
      </c>
      <c r="K19" s="94">
        <f t="shared" si="1"/>
        <v>-149</v>
      </c>
      <c r="L19" s="98">
        <f t="shared" si="4"/>
        <v>6.6577301161751562E-2</v>
      </c>
      <c r="M19" s="95">
        <f t="shared" si="2"/>
        <v>1</v>
      </c>
      <c r="N19" s="95">
        <f t="shared" si="5"/>
        <v>0</v>
      </c>
    </row>
    <row r="20" spans="1:15">
      <c r="A20" s="39">
        <v>18</v>
      </c>
      <c r="B20" s="101" t="s">
        <v>109</v>
      </c>
      <c r="C20" s="52">
        <v>3496</v>
      </c>
      <c r="D20" s="52">
        <v>3489</v>
      </c>
      <c r="E20" s="52">
        <v>3486</v>
      </c>
      <c r="F20" s="52"/>
      <c r="G20" s="52"/>
      <c r="H20" s="52"/>
      <c r="I20" s="97">
        <f t="shared" si="3"/>
        <v>5.0677591084465562E-3</v>
      </c>
      <c r="J20" s="97">
        <f t="shared" si="0"/>
        <v>-2.860411899313501E-3</v>
      </c>
      <c r="K20" s="94">
        <f t="shared" si="1"/>
        <v>-10</v>
      </c>
      <c r="L20" s="98">
        <f t="shared" si="4"/>
        <v>4.4682752457551383E-3</v>
      </c>
      <c r="M20" s="95">
        <f t="shared" si="2"/>
        <v>-3</v>
      </c>
      <c r="N20" s="95">
        <f t="shared" si="5"/>
        <v>0</v>
      </c>
    </row>
    <row r="21" spans="1:15">
      <c r="A21" s="39">
        <v>19</v>
      </c>
      <c r="B21" s="101" t="s">
        <v>110</v>
      </c>
      <c r="C21" s="52">
        <v>6937</v>
      </c>
      <c r="D21" s="52">
        <v>7224</v>
      </c>
      <c r="E21" s="52">
        <v>6932</v>
      </c>
      <c r="F21" s="52"/>
      <c r="G21" s="52"/>
      <c r="H21" s="52"/>
      <c r="I21" s="97">
        <f t="shared" si="3"/>
        <v>1.007736837055408E-2</v>
      </c>
      <c r="J21" s="97">
        <f t="shared" si="0"/>
        <v>-7.207726683004181E-4</v>
      </c>
      <c r="K21" s="94">
        <f t="shared" si="1"/>
        <v>-5</v>
      </c>
      <c r="L21" s="98">
        <f t="shared" si="4"/>
        <v>2.2341376228775692E-3</v>
      </c>
      <c r="M21" s="95">
        <f t="shared" si="2"/>
        <v>-292</v>
      </c>
      <c r="N21" s="95">
        <f t="shared" si="5"/>
        <v>0</v>
      </c>
    </row>
    <row r="22" spans="1:15">
      <c r="A22" s="39">
        <v>20</v>
      </c>
      <c r="B22" s="101" t="s">
        <v>111</v>
      </c>
      <c r="C22" s="52">
        <v>15432</v>
      </c>
      <c r="D22" s="52">
        <v>15498</v>
      </c>
      <c r="E22" s="52">
        <v>15069</v>
      </c>
      <c r="F22" s="52"/>
      <c r="G22" s="52"/>
      <c r="H22" s="52"/>
      <c r="I22" s="97">
        <f t="shared" si="3"/>
        <v>2.1906500862071472E-2</v>
      </c>
      <c r="J22" s="97">
        <f t="shared" si="0"/>
        <v>-2.3522550544323485E-2</v>
      </c>
      <c r="K22" s="94">
        <f t="shared" si="1"/>
        <v>-363</v>
      </c>
      <c r="L22" s="98">
        <f t="shared" si="4"/>
        <v>0.16219839142091153</v>
      </c>
      <c r="M22" s="95">
        <f t="shared" si="2"/>
        <v>-429</v>
      </c>
      <c r="N22" s="95">
        <f t="shared" si="5"/>
        <v>0</v>
      </c>
    </row>
    <row r="23" spans="1:15">
      <c r="A23" s="39">
        <v>21</v>
      </c>
      <c r="B23" s="101" t="s">
        <v>112</v>
      </c>
      <c r="C23" s="52">
        <v>6968</v>
      </c>
      <c r="D23" s="52">
        <v>6961</v>
      </c>
      <c r="E23" s="52">
        <v>7464</v>
      </c>
      <c r="F23" s="52"/>
      <c r="G23" s="52"/>
      <c r="H23" s="52"/>
      <c r="I23" s="97">
        <f t="shared" si="3"/>
        <v>1.0850761326863193E-2</v>
      </c>
      <c r="J23" s="97">
        <f t="shared" si="0"/>
        <v>7.1182548794489098E-2</v>
      </c>
      <c r="K23" s="94">
        <f t="shared" si="1"/>
        <v>496</v>
      </c>
      <c r="L23" s="98">
        <f t="shared" si="4"/>
        <v>-0.22162645218945487</v>
      </c>
      <c r="M23" s="95">
        <f t="shared" si="2"/>
        <v>503</v>
      </c>
      <c r="N23" s="95">
        <f t="shared" si="5"/>
        <v>0</v>
      </c>
    </row>
    <row r="24" spans="1:15">
      <c r="A24" s="39">
        <v>22</v>
      </c>
      <c r="B24" s="101" t="s">
        <v>113</v>
      </c>
      <c r="C24" s="52">
        <v>8252</v>
      </c>
      <c r="D24" s="52">
        <v>7883</v>
      </c>
      <c r="E24" s="52">
        <v>7867</v>
      </c>
      <c r="F24" s="52"/>
      <c r="G24" s="52"/>
      <c r="H24" s="52"/>
      <c r="I24" s="97">
        <f t="shared" si="3"/>
        <v>1.1436621028728932E-2</v>
      </c>
      <c r="J24" s="97">
        <f t="shared" si="0"/>
        <v>-4.6655356277266115E-2</v>
      </c>
      <c r="K24" s="94">
        <f t="shared" si="1"/>
        <v>-385</v>
      </c>
      <c r="L24" s="98">
        <f t="shared" si="4"/>
        <v>0.17202859696157283</v>
      </c>
      <c r="M24" s="95">
        <f t="shared" si="2"/>
        <v>-16</v>
      </c>
      <c r="N24" s="95">
        <f t="shared" si="5"/>
        <v>0</v>
      </c>
    </row>
    <row r="25" spans="1:15">
      <c r="A25" s="39">
        <v>23</v>
      </c>
      <c r="B25" s="101" t="s">
        <v>114</v>
      </c>
      <c r="C25" s="52">
        <v>4992</v>
      </c>
      <c r="D25" s="52">
        <v>4814</v>
      </c>
      <c r="E25" s="52">
        <v>4709</v>
      </c>
      <c r="F25" s="52"/>
      <c r="G25" s="52"/>
      <c r="H25" s="52"/>
      <c r="I25" s="97">
        <f t="shared" si="3"/>
        <v>6.8456906602624304E-3</v>
      </c>
      <c r="J25" s="97">
        <f t="shared" si="0"/>
        <v>-5.6690705128205128E-2</v>
      </c>
      <c r="K25" s="94">
        <f t="shared" si="1"/>
        <v>-283</v>
      </c>
      <c r="L25" s="98">
        <f t="shared" si="4"/>
        <v>0.12645218945487041</v>
      </c>
      <c r="M25" s="95">
        <f t="shared" si="2"/>
        <v>-105</v>
      </c>
      <c r="N25" s="95">
        <f t="shared" si="5"/>
        <v>0</v>
      </c>
    </row>
    <row r="26" spans="1:15">
      <c r="A26" s="39">
        <v>24</v>
      </c>
      <c r="B26" s="101" t="s">
        <v>115</v>
      </c>
      <c r="C26" s="52">
        <v>3788</v>
      </c>
      <c r="D26" s="52">
        <v>3668</v>
      </c>
      <c r="E26" s="52">
        <v>3655</v>
      </c>
      <c r="F26" s="52"/>
      <c r="G26" s="52"/>
      <c r="H26" s="52"/>
      <c r="I26" s="97">
        <f t="shared" si="3"/>
        <v>5.3134422092289621E-3</v>
      </c>
      <c r="J26" s="97">
        <f t="shared" si="0"/>
        <v>-3.5110876451953536E-2</v>
      </c>
      <c r="K26" s="94">
        <f t="shared" si="1"/>
        <v>-133</v>
      </c>
      <c r="L26" s="98">
        <f t="shared" si="4"/>
        <v>5.9428060768543345E-2</v>
      </c>
      <c r="M26" s="95">
        <f t="shared" si="2"/>
        <v>-13</v>
      </c>
      <c r="N26" s="95">
        <f t="shared" si="5"/>
        <v>0</v>
      </c>
    </row>
    <row r="27" spans="1:15">
      <c r="A27" s="39">
        <v>25</v>
      </c>
      <c r="B27" s="101" t="s">
        <v>116</v>
      </c>
      <c r="C27" s="52">
        <v>6994</v>
      </c>
      <c r="D27" s="52">
        <v>7157</v>
      </c>
      <c r="E27" s="52">
        <v>7528</v>
      </c>
      <c r="F27" s="52"/>
      <c r="G27" s="52"/>
      <c r="H27" s="52"/>
      <c r="I27" s="97">
        <f t="shared" si="3"/>
        <v>1.0943801081005643E-2</v>
      </c>
      <c r="J27" s="97">
        <f t="shared" si="0"/>
        <v>7.6351158135544758E-2</v>
      </c>
      <c r="K27" s="94">
        <f t="shared" si="1"/>
        <v>534</v>
      </c>
      <c r="L27" s="98">
        <f t="shared" si="4"/>
        <v>-0.23860589812332439</v>
      </c>
      <c r="M27" s="95">
        <f t="shared" si="2"/>
        <v>371</v>
      </c>
      <c r="N27" s="95">
        <f t="shared" si="5"/>
        <v>0</v>
      </c>
    </row>
    <row r="28" spans="1:15">
      <c r="A28" s="39">
        <v>26</v>
      </c>
      <c r="B28" s="101" t="s">
        <v>117</v>
      </c>
      <c r="C28" s="52">
        <v>6854</v>
      </c>
      <c r="D28" s="52">
        <v>6978</v>
      </c>
      <c r="E28" s="52">
        <v>6808</v>
      </c>
      <c r="F28" s="52"/>
      <c r="G28" s="52"/>
      <c r="H28" s="52"/>
      <c r="I28" s="97">
        <f t="shared" si="3"/>
        <v>9.897103846903085E-3</v>
      </c>
      <c r="J28" s="97">
        <f t="shared" si="0"/>
        <v>-6.7114093959731542E-3</v>
      </c>
      <c r="K28" s="94">
        <f t="shared" si="1"/>
        <v>-46</v>
      </c>
      <c r="L28" s="98">
        <f t="shared" si="4"/>
        <v>2.0554066130473638E-2</v>
      </c>
      <c r="M28" s="95">
        <f t="shared" si="2"/>
        <v>-170</v>
      </c>
      <c r="N28" s="95">
        <f t="shared" si="5"/>
        <v>0</v>
      </c>
    </row>
    <row r="29" spans="1:15">
      <c r="A29" s="39">
        <v>27</v>
      </c>
      <c r="B29" s="101" t="s">
        <v>118</v>
      </c>
      <c r="C29" s="52">
        <v>15436</v>
      </c>
      <c r="D29" s="52">
        <v>15274</v>
      </c>
      <c r="E29" s="52">
        <v>15633</v>
      </c>
      <c r="F29" s="52"/>
      <c r="G29" s="52"/>
      <c r="H29" s="52"/>
      <c r="I29" s="97">
        <f t="shared" si="3"/>
        <v>2.2726413695451808E-2</v>
      </c>
      <c r="J29" s="97">
        <f t="shared" si="0"/>
        <v>1.2762373671935735E-2</v>
      </c>
      <c r="K29" s="94">
        <f t="shared" si="1"/>
        <v>197</v>
      </c>
      <c r="L29" s="98">
        <f t="shared" si="4"/>
        <v>-8.8025022341376227E-2</v>
      </c>
      <c r="M29" s="95">
        <f t="shared" si="2"/>
        <v>359</v>
      </c>
      <c r="N29" s="95">
        <f t="shared" si="5"/>
        <v>0</v>
      </c>
    </row>
    <row r="30" spans="1:15">
      <c r="A30" s="39">
        <v>28</v>
      </c>
      <c r="B30" s="101" t="s">
        <v>119</v>
      </c>
      <c r="C30" s="52">
        <v>6416</v>
      </c>
      <c r="D30" s="52">
        <v>6771</v>
      </c>
      <c r="E30" s="52">
        <v>7276</v>
      </c>
      <c r="F30" s="52"/>
      <c r="G30" s="52"/>
      <c r="H30" s="52"/>
      <c r="I30" s="97">
        <f t="shared" si="3"/>
        <v>1.0577457049069748E-2</v>
      </c>
      <c r="J30" s="97">
        <f t="shared" si="0"/>
        <v>0.13403990024937656</v>
      </c>
      <c r="K30" s="94">
        <f t="shared" si="1"/>
        <v>860</v>
      </c>
      <c r="L30" s="98">
        <f t="shared" si="4"/>
        <v>-0.38427167113494193</v>
      </c>
      <c r="M30" s="95">
        <f t="shared" si="2"/>
        <v>505</v>
      </c>
      <c r="N30" s="95">
        <f t="shared" si="5"/>
        <v>0</v>
      </c>
    </row>
    <row r="31" spans="1:15">
      <c r="A31" s="39">
        <v>29</v>
      </c>
      <c r="B31" s="101" t="s">
        <v>120</v>
      </c>
      <c r="C31" s="52">
        <v>2364</v>
      </c>
      <c r="D31" s="52">
        <v>2260</v>
      </c>
      <c r="E31" s="52">
        <v>2192</v>
      </c>
      <c r="F31" s="52"/>
      <c r="G31" s="52"/>
      <c r="H31" s="52"/>
      <c r="I31" s="97">
        <f t="shared" si="3"/>
        <v>3.1866115793789014E-3</v>
      </c>
      <c r="J31" s="97">
        <f t="shared" si="0"/>
        <v>-7.2758037225042302E-2</v>
      </c>
      <c r="K31" s="94">
        <f t="shared" si="1"/>
        <v>-172</v>
      </c>
      <c r="L31" s="98">
        <f t="shared" si="4"/>
        <v>7.6854334226988383E-2</v>
      </c>
      <c r="M31" s="95">
        <f t="shared" si="2"/>
        <v>-68</v>
      </c>
      <c r="N31" s="95">
        <f t="shared" si="5"/>
        <v>0</v>
      </c>
    </row>
    <row r="32" spans="1:15">
      <c r="A32" s="39">
        <v>30</v>
      </c>
      <c r="B32" s="101" t="s">
        <v>121</v>
      </c>
      <c r="C32" s="52">
        <v>851</v>
      </c>
      <c r="D32" s="52">
        <v>1016</v>
      </c>
      <c r="E32" s="52">
        <v>1038</v>
      </c>
      <c r="F32" s="52"/>
      <c r="G32" s="52"/>
      <c r="H32" s="52"/>
      <c r="I32" s="97">
        <f t="shared" si="3"/>
        <v>1.5089885124978557E-3</v>
      </c>
      <c r="J32" s="97">
        <f t="shared" si="0"/>
        <v>0.21974148061104584</v>
      </c>
      <c r="K32" s="94">
        <f t="shared" si="1"/>
        <v>187</v>
      </c>
      <c r="L32" s="98">
        <f t="shared" si="4"/>
        <v>-8.3556747095621095E-2</v>
      </c>
      <c r="M32" s="95">
        <f t="shared" si="2"/>
        <v>22</v>
      </c>
      <c r="N32" s="95">
        <f t="shared" si="5"/>
        <v>0</v>
      </c>
    </row>
    <row r="33" spans="1:14">
      <c r="A33" s="39">
        <v>31</v>
      </c>
      <c r="B33" s="101" t="s">
        <v>122</v>
      </c>
      <c r="C33" s="52">
        <v>16327</v>
      </c>
      <c r="D33" s="52">
        <v>14153</v>
      </c>
      <c r="E33" s="52">
        <v>14416</v>
      </c>
      <c r="F33" s="52"/>
      <c r="G33" s="52"/>
      <c r="H33" s="52"/>
      <c r="I33" s="97">
        <f t="shared" si="3"/>
        <v>2.095720462058679E-2</v>
      </c>
      <c r="J33" s="97">
        <f t="shared" si="0"/>
        <v>-0.11704538494518282</v>
      </c>
      <c r="K33" s="94">
        <f t="shared" si="1"/>
        <v>-1911</v>
      </c>
      <c r="L33" s="98">
        <f t="shared" si="4"/>
        <v>0.85388739946380698</v>
      </c>
      <c r="M33" s="95">
        <f t="shared" si="2"/>
        <v>263</v>
      </c>
      <c r="N33" s="95">
        <f t="shared" si="5"/>
        <v>0</v>
      </c>
    </row>
    <row r="34" spans="1:14">
      <c r="A34" s="39">
        <v>32</v>
      </c>
      <c r="B34" s="101" t="s">
        <v>123</v>
      </c>
      <c r="C34" s="52">
        <v>5653</v>
      </c>
      <c r="D34" s="52">
        <v>5661</v>
      </c>
      <c r="E34" s="52">
        <v>5670</v>
      </c>
      <c r="F34" s="52"/>
      <c r="G34" s="52"/>
      <c r="H34" s="52"/>
      <c r="I34" s="97">
        <f t="shared" si="3"/>
        <v>8.242740718557651E-3</v>
      </c>
      <c r="J34" s="97">
        <f t="shared" si="0"/>
        <v>3.0072527861312579E-3</v>
      </c>
      <c r="K34" s="94">
        <f t="shared" si="1"/>
        <v>17</v>
      </c>
      <c r="L34" s="98">
        <f t="shared" si="4"/>
        <v>-7.596067917783735E-3</v>
      </c>
      <c r="M34" s="95">
        <f t="shared" si="2"/>
        <v>9</v>
      </c>
      <c r="N34" s="95">
        <f t="shared" si="5"/>
        <v>0</v>
      </c>
    </row>
    <row r="35" spans="1:14">
      <c r="A35" s="39">
        <v>33</v>
      </c>
      <c r="B35" s="101" t="s">
        <v>124</v>
      </c>
      <c r="C35" s="52">
        <v>27023</v>
      </c>
      <c r="D35" s="52">
        <v>26571</v>
      </c>
      <c r="E35" s="52">
        <v>26422</v>
      </c>
      <c r="F35" s="52"/>
      <c r="G35" s="52"/>
      <c r="H35" s="52"/>
      <c r="I35" s="97">
        <f t="shared" si="3"/>
        <v>3.8410880999246957E-2</v>
      </c>
      <c r="J35" s="97">
        <f t="shared" si="0"/>
        <v>-2.2240313806757207E-2</v>
      </c>
      <c r="K35" s="94">
        <f t="shared" si="1"/>
        <v>-601</v>
      </c>
      <c r="L35" s="98">
        <f t="shared" si="4"/>
        <v>0.2685433422698838</v>
      </c>
      <c r="M35" s="95">
        <f t="shared" si="2"/>
        <v>-149</v>
      </c>
      <c r="N35" s="95">
        <f t="shared" si="5"/>
        <v>0</v>
      </c>
    </row>
    <row r="36" spans="1:14">
      <c r="A36" s="39">
        <v>34</v>
      </c>
      <c r="B36" s="101" t="s">
        <v>125</v>
      </c>
      <c r="C36" s="52">
        <v>4808</v>
      </c>
      <c r="D36" s="52">
        <v>4602</v>
      </c>
      <c r="E36" s="52">
        <v>4562</v>
      </c>
      <c r="F36" s="52"/>
      <c r="G36" s="52"/>
      <c r="H36" s="52"/>
      <c r="I36" s="97">
        <f t="shared" si="3"/>
        <v>6.6319899749664908E-3</v>
      </c>
      <c r="J36" s="97">
        <f t="shared" si="0"/>
        <v>-5.1164725457570719E-2</v>
      </c>
      <c r="K36" s="94">
        <f t="shared" si="1"/>
        <v>-246</v>
      </c>
      <c r="L36" s="98">
        <f t="shared" si="4"/>
        <v>0.10991957104557641</v>
      </c>
      <c r="M36" s="95">
        <f t="shared" si="2"/>
        <v>-40</v>
      </c>
      <c r="N36" s="95">
        <f t="shared" si="5"/>
        <v>0</v>
      </c>
    </row>
    <row r="37" spans="1:14" ht="15.75" customHeight="1">
      <c r="A37" s="39">
        <v>35</v>
      </c>
      <c r="B37" s="101" t="s">
        <v>126</v>
      </c>
      <c r="C37" s="52">
        <v>26657</v>
      </c>
      <c r="D37" s="52">
        <v>26246</v>
      </c>
      <c r="E37" s="52">
        <v>26435</v>
      </c>
      <c r="F37" s="52"/>
      <c r="G37" s="52"/>
      <c r="H37" s="52"/>
      <c r="I37" s="97">
        <f t="shared" si="3"/>
        <v>3.8429779699307144E-2</v>
      </c>
      <c r="J37" s="97">
        <f t="shared" si="0"/>
        <v>-8.328018906853734E-3</v>
      </c>
      <c r="K37" s="94">
        <f t="shared" si="1"/>
        <v>-222</v>
      </c>
      <c r="L37" s="98">
        <f t="shared" si="4"/>
        <v>9.9195710455764072E-2</v>
      </c>
      <c r="M37" s="95">
        <f t="shared" si="2"/>
        <v>189</v>
      </c>
      <c r="N37" s="95">
        <f t="shared" si="5"/>
        <v>0</v>
      </c>
    </row>
    <row r="38" spans="1:14">
      <c r="A38" s="39">
        <v>36</v>
      </c>
      <c r="B38" s="101" t="s">
        <v>127</v>
      </c>
      <c r="C38" s="52">
        <v>4363</v>
      </c>
      <c r="D38" s="52">
        <v>4613</v>
      </c>
      <c r="E38" s="52">
        <v>4842</v>
      </c>
      <c r="F38" s="52"/>
      <c r="G38" s="52"/>
      <c r="H38" s="52"/>
      <c r="I38" s="97">
        <f t="shared" si="3"/>
        <v>7.0390388993397087E-3</v>
      </c>
      <c r="J38" s="97">
        <f t="shared" si="0"/>
        <v>0.10978684391473757</v>
      </c>
      <c r="K38" s="94">
        <f t="shared" si="1"/>
        <v>479</v>
      </c>
      <c r="L38" s="98">
        <f t="shared" si="4"/>
        <v>-0.21403038427167115</v>
      </c>
      <c r="M38" s="95">
        <f t="shared" si="2"/>
        <v>229</v>
      </c>
      <c r="N38" s="95">
        <f t="shared" si="5"/>
        <v>0</v>
      </c>
    </row>
    <row r="39" spans="1:14">
      <c r="A39" s="39">
        <v>37</v>
      </c>
      <c r="B39" s="101" t="s">
        <v>128</v>
      </c>
      <c r="C39" s="52">
        <v>7940</v>
      </c>
      <c r="D39" s="52">
        <v>7934</v>
      </c>
      <c r="E39" s="52">
        <v>7815</v>
      </c>
      <c r="F39" s="52"/>
      <c r="G39" s="52"/>
      <c r="H39" s="52"/>
      <c r="I39" s="97">
        <f t="shared" si="3"/>
        <v>1.1361026228488192E-2</v>
      </c>
      <c r="J39" s="97">
        <f t="shared" si="0"/>
        <v>-1.5743073047858942E-2</v>
      </c>
      <c r="K39" s="94">
        <f t="shared" si="1"/>
        <v>-125</v>
      </c>
      <c r="L39" s="98">
        <f t="shared" si="4"/>
        <v>5.5853440571939229E-2</v>
      </c>
      <c r="M39" s="95">
        <f t="shared" si="2"/>
        <v>-119</v>
      </c>
      <c r="N39" s="95">
        <f t="shared" si="5"/>
        <v>0</v>
      </c>
    </row>
    <row r="40" spans="1:14">
      <c r="A40" s="39">
        <v>38</v>
      </c>
      <c r="B40" s="101" t="s">
        <v>129</v>
      </c>
      <c r="C40" s="52">
        <v>11800</v>
      </c>
      <c r="D40" s="52">
        <v>12129</v>
      </c>
      <c r="E40" s="52">
        <v>12400</v>
      </c>
      <c r="F40" s="52"/>
      <c r="G40" s="52"/>
      <c r="H40" s="52"/>
      <c r="I40" s="97">
        <f t="shared" si="3"/>
        <v>1.8026452365099626E-2</v>
      </c>
      <c r="J40" s="97">
        <f t="shared" si="0"/>
        <v>5.0847457627118647E-2</v>
      </c>
      <c r="K40" s="94">
        <f t="shared" si="1"/>
        <v>600</v>
      </c>
      <c r="L40" s="98">
        <f t="shared" si="4"/>
        <v>-0.26809651474530832</v>
      </c>
      <c r="M40" s="95">
        <f t="shared" si="2"/>
        <v>271</v>
      </c>
      <c r="N40" s="95">
        <f t="shared" si="5"/>
        <v>0</v>
      </c>
    </row>
    <row r="41" spans="1:14">
      <c r="A41" s="39">
        <v>39</v>
      </c>
      <c r="B41" s="101" t="s">
        <v>130</v>
      </c>
      <c r="C41" s="52">
        <v>4376</v>
      </c>
      <c r="D41" s="52">
        <v>4326</v>
      </c>
      <c r="E41" s="52">
        <v>4284</v>
      </c>
      <c r="F41" s="52"/>
      <c r="G41" s="52"/>
      <c r="H41" s="52"/>
      <c r="I41" s="97">
        <f t="shared" si="3"/>
        <v>6.2278485429102257E-3</v>
      </c>
      <c r="J41" s="97">
        <f t="shared" si="0"/>
        <v>-2.1023765996343691E-2</v>
      </c>
      <c r="K41" s="94">
        <f t="shared" si="1"/>
        <v>-92</v>
      </c>
      <c r="L41" s="98">
        <f t="shared" si="4"/>
        <v>4.1108132260947276E-2</v>
      </c>
      <c r="M41" s="95">
        <f t="shared" si="2"/>
        <v>-42</v>
      </c>
      <c r="N41" s="95">
        <f t="shared" si="5"/>
        <v>0</v>
      </c>
    </row>
    <row r="42" spans="1:14">
      <c r="A42" s="39">
        <v>40</v>
      </c>
      <c r="B42" s="101" t="s">
        <v>131</v>
      </c>
      <c r="C42" s="52">
        <v>3537</v>
      </c>
      <c r="D42" s="52">
        <v>3412</v>
      </c>
      <c r="E42" s="52">
        <v>3426</v>
      </c>
      <c r="F42" s="52"/>
      <c r="G42" s="52"/>
      <c r="H42" s="52"/>
      <c r="I42" s="97">
        <f t="shared" si="3"/>
        <v>4.9805343389380096E-3</v>
      </c>
      <c r="J42" s="97">
        <f t="shared" si="0"/>
        <v>-3.1382527565733676E-2</v>
      </c>
      <c r="K42" s="94">
        <f t="shared" si="1"/>
        <v>-111</v>
      </c>
      <c r="L42" s="98">
        <f t="shared" si="4"/>
        <v>4.9597855227882036E-2</v>
      </c>
      <c r="M42" s="95">
        <f t="shared" si="2"/>
        <v>14</v>
      </c>
      <c r="N42" s="95">
        <f t="shared" si="5"/>
        <v>0</v>
      </c>
    </row>
    <row r="43" spans="1:14">
      <c r="A43" s="39">
        <v>41</v>
      </c>
      <c r="B43" s="101" t="s">
        <v>132</v>
      </c>
      <c r="C43" s="52">
        <v>2429</v>
      </c>
      <c r="D43" s="52">
        <v>2445</v>
      </c>
      <c r="E43" s="52">
        <v>2415</v>
      </c>
      <c r="F43" s="52"/>
      <c r="G43" s="52"/>
      <c r="H43" s="52"/>
      <c r="I43" s="97">
        <f t="shared" si="3"/>
        <v>3.5107969727189996E-3</v>
      </c>
      <c r="J43" s="97">
        <f t="shared" si="0"/>
        <v>-5.763688760806916E-3</v>
      </c>
      <c r="K43" s="94">
        <f t="shared" si="1"/>
        <v>-14</v>
      </c>
      <c r="L43" s="98">
        <f t="shared" si="4"/>
        <v>6.2555853440571943E-3</v>
      </c>
      <c r="M43" s="95">
        <f t="shared" si="2"/>
        <v>-30</v>
      </c>
      <c r="N43" s="95">
        <f t="shared" si="5"/>
        <v>0</v>
      </c>
    </row>
    <row r="44" spans="1:14">
      <c r="A44" s="39">
        <v>42</v>
      </c>
      <c r="B44" s="101" t="s">
        <v>133</v>
      </c>
      <c r="C44" s="52">
        <v>39716</v>
      </c>
      <c r="D44" s="52">
        <v>40167</v>
      </c>
      <c r="E44" s="52">
        <v>41546</v>
      </c>
      <c r="F44" s="52"/>
      <c r="G44" s="52"/>
      <c r="H44" s="52"/>
      <c r="I44" s="97">
        <f t="shared" si="3"/>
        <v>6.0397337900034598E-2</v>
      </c>
      <c r="J44" s="97">
        <f t="shared" si="0"/>
        <v>4.6077147749018027E-2</v>
      </c>
      <c r="K44" s="94">
        <f t="shared" si="1"/>
        <v>1830</v>
      </c>
      <c r="L44" s="98">
        <f t="shared" si="4"/>
        <v>-0.81769436997319034</v>
      </c>
      <c r="M44" s="95">
        <f t="shared" si="2"/>
        <v>1379</v>
      </c>
      <c r="N44" s="95">
        <f t="shared" si="5"/>
        <v>0</v>
      </c>
    </row>
    <row r="45" spans="1:14">
      <c r="A45" s="39">
        <v>43</v>
      </c>
      <c r="B45" s="101" t="s">
        <v>134</v>
      </c>
      <c r="C45" s="52">
        <v>6663</v>
      </c>
      <c r="D45" s="52">
        <v>6659</v>
      </c>
      <c r="E45" s="52">
        <v>6614</v>
      </c>
      <c r="F45" s="52"/>
      <c r="G45" s="52"/>
      <c r="H45" s="52"/>
      <c r="I45" s="97">
        <f t="shared" si="3"/>
        <v>9.6150770921587837E-3</v>
      </c>
      <c r="J45" s="97">
        <f t="shared" si="0"/>
        <v>-7.3540447245985293E-3</v>
      </c>
      <c r="K45" s="94">
        <f t="shared" si="1"/>
        <v>-49</v>
      </c>
      <c r="L45" s="98">
        <f t="shared" si="4"/>
        <v>2.1894548704200177E-2</v>
      </c>
      <c r="M45" s="95">
        <f t="shared" si="2"/>
        <v>-45</v>
      </c>
      <c r="N45" s="95">
        <f t="shared" si="5"/>
        <v>0</v>
      </c>
    </row>
    <row r="46" spans="1:14">
      <c r="A46" s="39">
        <v>44</v>
      </c>
      <c r="B46" s="101" t="s">
        <v>135</v>
      </c>
      <c r="C46" s="52">
        <v>11801</v>
      </c>
      <c r="D46" s="52">
        <v>11331</v>
      </c>
      <c r="E46" s="52">
        <v>11337</v>
      </c>
      <c r="F46" s="52"/>
      <c r="G46" s="52"/>
      <c r="H46" s="52"/>
      <c r="I46" s="97">
        <f t="shared" si="3"/>
        <v>1.6481120198639874E-2</v>
      </c>
      <c r="J46" s="97">
        <f t="shared" si="0"/>
        <v>-3.9318701804931785E-2</v>
      </c>
      <c r="K46" s="94">
        <f t="shared" si="1"/>
        <v>-464</v>
      </c>
      <c r="L46" s="98">
        <f t="shared" si="4"/>
        <v>0.20732797140303844</v>
      </c>
      <c r="M46" s="95">
        <f t="shared" si="2"/>
        <v>6</v>
      </c>
      <c r="N46" s="95">
        <f t="shared" si="5"/>
        <v>0</v>
      </c>
    </row>
    <row r="47" spans="1:14">
      <c r="A47" s="39">
        <v>45</v>
      </c>
      <c r="B47" s="101" t="s">
        <v>136</v>
      </c>
      <c r="C47" s="52">
        <v>30290</v>
      </c>
      <c r="D47" s="52">
        <v>29523</v>
      </c>
      <c r="E47" s="52">
        <v>29129</v>
      </c>
      <c r="F47" s="52"/>
      <c r="G47" s="52"/>
      <c r="H47" s="52"/>
      <c r="I47" s="97">
        <f t="shared" si="3"/>
        <v>4.2346171850240887E-2</v>
      </c>
      <c r="J47" s="97">
        <f t="shared" si="0"/>
        <v>-3.8329481677121163E-2</v>
      </c>
      <c r="K47" s="94">
        <f t="shared" si="1"/>
        <v>-1161</v>
      </c>
      <c r="L47" s="98">
        <f t="shared" si="4"/>
        <v>0.51876675603217159</v>
      </c>
      <c r="M47" s="95">
        <f t="shared" si="2"/>
        <v>-394</v>
      </c>
      <c r="N47" s="95">
        <f t="shared" si="5"/>
        <v>0</v>
      </c>
    </row>
    <row r="48" spans="1:14">
      <c r="A48" s="39">
        <v>46</v>
      </c>
      <c r="B48" s="101" t="s">
        <v>137</v>
      </c>
      <c r="C48" s="52">
        <v>9820</v>
      </c>
      <c r="D48" s="52">
        <v>9874</v>
      </c>
      <c r="E48" s="52">
        <v>9970</v>
      </c>
      <c r="F48" s="52"/>
      <c r="G48" s="52"/>
      <c r="H48" s="52"/>
      <c r="I48" s="97">
        <f t="shared" si="3"/>
        <v>1.4493849200003489E-2</v>
      </c>
      <c r="J48" s="97">
        <f t="shared" si="0"/>
        <v>1.5274949083503055E-2</v>
      </c>
      <c r="K48" s="94">
        <f t="shared" si="1"/>
        <v>150</v>
      </c>
      <c r="L48" s="98">
        <f t="shared" si="4"/>
        <v>-6.7024128686327081E-2</v>
      </c>
      <c r="M48" s="95">
        <f t="shared" si="2"/>
        <v>96</v>
      </c>
      <c r="N48" s="95">
        <f t="shared" si="5"/>
        <v>0</v>
      </c>
    </row>
    <row r="49" spans="1:14">
      <c r="A49" s="39">
        <v>47</v>
      </c>
      <c r="B49" s="101" t="s">
        <v>138</v>
      </c>
      <c r="C49" s="52">
        <v>7529</v>
      </c>
      <c r="D49" s="52">
        <v>7244</v>
      </c>
      <c r="E49" s="52">
        <v>7426</v>
      </c>
      <c r="F49" s="52"/>
      <c r="G49" s="52"/>
      <c r="H49" s="52"/>
      <c r="I49" s="97">
        <f t="shared" si="3"/>
        <v>1.0795518972841114E-2</v>
      </c>
      <c r="J49" s="97">
        <f t="shared" si="0"/>
        <v>-1.3680435648824546E-2</v>
      </c>
      <c r="K49" s="94">
        <f t="shared" si="1"/>
        <v>-103</v>
      </c>
      <c r="L49" s="98">
        <f t="shared" si="4"/>
        <v>4.6023235031277927E-2</v>
      </c>
      <c r="M49" s="95">
        <f t="shared" si="2"/>
        <v>182</v>
      </c>
      <c r="N49" s="95">
        <f t="shared" si="5"/>
        <v>0</v>
      </c>
    </row>
    <row r="50" spans="1:14">
      <c r="A50" s="39">
        <v>48</v>
      </c>
      <c r="B50" s="101" t="s">
        <v>139</v>
      </c>
      <c r="C50" s="52">
        <v>10901</v>
      </c>
      <c r="D50" s="52">
        <v>10894</v>
      </c>
      <c r="E50" s="52">
        <v>10668</v>
      </c>
      <c r="F50" s="52"/>
      <c r="G50" s="52"/>
      <c r="H50" s="52"/>
      <c r="I50" s="97">
        <f t="shared" si="3"/>
        <v>1.5508564018619581E-2</v>
      </c>
      <c r="J50" s="97">
        <f t="shared" si="0"/>
        <v>-2.1374185854508759E-2</v>
      </c>
      <c r="K50" s="94">
        <f t="shared" si="1"/>
        <v>-233</v>
      </c>
      <c r="L50" s="98">
        <f t="shared" si="4"/>
        <v>0.10411081322609472</v>
      </c>
      <c r="M50" s="95">
        <f t="shared" si="2"/>
        <v>-226</v>
      </c>
      <c r="N50" s="95">
        <f t="shared" si="5"/>
        <v>0</v>
      </c>
    </row>
    <row r="51" spans="1:14">
      <c r="A51" s="39">
        <v>49</v>
      </c>
      <c r="B51" s="101" t="s">
        <v>140</v>
      </c>
      <c r="C51" s="52">
        <v>2758</v>
      </c>
      <c r="D51" s="52">
        <v>2410</v>
      </c>
      <c r="E51" s="52">
        <v>3196</v>
      </c>
      <c r="F51" s="52"/>
      <c r="G51" s="52"/>
      <c r="H51" s="52"/>
      <c r="I51" s="97">
        <f t="shared" si="3"/>
        <v>4.6461727224885807E-3</v>
      </c>
      <c r="J51" s="97">
        <f t="shared" si="0"/>
        <v>0.15881073241479332</v>
      </c>
      <c r="K51" s="94">
        <f t="shared" si="1"/>
        <v>438</v>
      </c>
      <c r="L51" s="98">
        <f t="shared" si="4"/>
        <v>-0.19571045576407506</v>
      </c>
      <c r="M51" s="95">
        <f t="shared" si="2"/>
        <v>786</v>
      </c>
      <c r="N51" s="95">
        <f t="shared" si="5"/>
        <v>0</v>
      </c>
    </row>
    <row r="52" spans="1:14">
      <c r="A52" s="39">
        <v>50</v>
      </c>
      <c r="B52" s="101" t="s">
        <v>141</v>
      </c>
      <c r="C52" s="52">
        <v>7264</v>
      </c>
      <c r="D52" s="52">
        <v>7245</v>
      </c>
      <c r="E52" s="52">
        <v>7262</v>
      </c>
      <c r="F52" s="52"/>
      <c r="G52" s="52"/>
      <c r="H52" s="52"/>
      <c r="I52" s="97">
        <f t="shared" si="3"/>
        <v>1.0557104602851086E-2</v>
      </c>
      <c r="J52" s="97">
        <f t="shared" si="0"/>
        <v>-2.7533039647577095E-4</v>
      </c>
      <c r="K52" s="94">
        <f t="shared" si="1"/>
        <v>-2</v>
      </c>
      <c r="L52" s="98">
        <f t="shared" si="4"/>
        <v>8.9365504915102768E-4</v>
      </c>
      <c r="M52" s="95">
        <f t="shared" si="2"/>
        <v>17</v>
      </c>
      <c r="N52" s="95">
        <f t="shared" si="5"/>
        <v>0</v>
      </c>
    </row>
    <row r="53" spans="1:14">
      <c r="A53" s="39">
        <v>51</v>
      </c>
      <c r="B53" s="101" t="s">
        <v>142</v>
      </c>
      <c r="C53" s="52">
        <v>12358</v>
      </c>
      <c r="D53" s="52">
        <v>12720</v>
      </c>
      <c r="E53" s="52">
        <v>12626</v>
      </c>
      <c r="F53" s="52"/>
      <c r="G53" s="52"/>
      <c r="H53" s="52"/>
      <c r="I53" s="97">
        <f t="shared" si="3"/>
        <v>1.8354998996915152E-2</v>
      </c>
      <c r="J53" s="97">
        <f t="shared" si="0"/>
        <v>2.1686357015698331E-2</v>
      </c>
      <c r="K53" s="94">
        <f t="shared" si="1"/>
        <v>268</v>
      </c>
      <c r="L53" s="98">
        <f t="shared" si="4"/>
        <v>-0.11974977658623771</v>
      </c>
      <c r="M53" s="95">
        <f t="shared" si="2"/>
        <v>-94</v>
      </c>
      <c r="N53" s="95">
        <f t="shared" si="5"/>
        <v>0</v>
      </c>
    </row>
    <row r="54" spans="1:14">
      <c r="A54" s="39">
        <v>52</v>
      </c>
      <c r="B54" s="101" t="s">
        <v>143</v>
      </c>
      <c r="C54" s="52">
        <v>9780</v>
      </c>
      <c r="D54" s="52">
        <v>9472</v>
      </c>
      <c r="E54" s="52">
        <v>9643</v>
      </c>
      <c r="F54" s="52"/>
      <c r="G54" s="52"/>
      <c r="H54" s="52"/>
      <c r="I54" s="97">
        <f t="shared" si="3"/>
        <v>1.401847420618191E-2</v>
      </c>
      <c r="J54" s="97">
        <f t="shared" si="0"/>
        <v>-1.4008179959100205E-2</v>
      </c>
      <c r="K54" s="94">
        <f t="shared" si="1"/>
        <v>-137</v>
      </c>
      <c r="L54" s="98">
        <f t="shared" si="4"/>
        <v>6.1215370866845399E-2</v>
      </c>
      <c r="M54" s="95">
        <f t="shared" si="2"/>
        <v>171</v>
      </c>
      <c r="N54" s="95">
        <f t="shared" si="5"/>
        <v>0</v>
      </c>
    </row>
    <row r="55" spans="1:14">
      <c r="A55" s="39">
        <v>53</v>
      </c>
      <c r="B55" s="101" t="s">
        <v>144</v>
      </c>
      <c r="C55" s="52">
        <v>7595</v>
      </c>
      <c r="D55" s="52">
        <v>7698</v>
      </c>
      <c r="E55" s="52">
        <v>6764</v>
      </c>
      <c r="F55" s="52"/>
      <c r="G55" s="52"/>
      <c r="H55" s="52"/>
      <c r="I55" s="97">
        <f t="shared" si="3"/>
        <v>9.8331390159301507E-3</v>
      </c>
      <c r="J55" s="97">
        <f t="shared" si="0"/>
        <v>-0.10941408821593153</v>
      </c>
      <c r="K55" s="94">
        <f t="shared" si="1"/>
        <v>-831</v>
      </c>
      <c r="L55" s="98">
        <f t="shared" si="4"/>
        <v>0.37131367292225204</v>
      </c>
      <c r="M55" s="95">
        <f t="shared" si="2"/>
        <v>-934</v>
      </c>
      <c r="N55" s="95">
        <f t="shared" si="5"/>
        <v>0</v>
      </c>
    </row>
    <row r="56" spans="1:14">
      <c r="A56" s="39">
        <v>54</v>
      </c>
      <c r="B56" s="101" t="s">
        <v>145</v>
      </c>
      <c r="C56" s="52">
        <v>8320</v>
      </c>
      <c r="D56" s="52">
        <v>8068</v>
      </c>
      <c r="E56" s="52">
        <v>7940</v>
      </c>
      <c r="F56" s="52"/>
      <c r="G56" s="52"/>
      <c r="H56" s="52"/>
      <c r="I56" s="97">
        <f t="shared" si="3"/>
        <v>1.1542744498297662E-2</v>
      </c>
      <c r="J56" s="97">
        <f t="shared" si="0"/>
        <v>-4.567307692307692E-2</v>
      </c>
      <c r="K56" s="94">
        <f t="shared" si="1"/>
        <v>-380</v>
      </c>
      <c r="L56" s="98">
        <f t="shared" si="4"/>
        <v>0.16979445933869527</v>
      </c>
      <c r="M56" s="95">
        <f t="shared" si="2"/>
        <v>-128</v>
      </c>
      <c r="N56" s="95">
        <f t="shared" si="5"/>
        <v>0</v>
      </c>
    </row>
    <row r="57" spans="1:14">
      <c r="A57" s="39">
        <v>55</v>
      </c>
      <c r="B57" s="101" t="s">
        <v>146</v>
      </c>
      <c r="C57" s="52">
        <v>19106</v>
      </c>
      <c r="D57" s="52">
        <v>18937</v>
      </c>
      <c r="E57" s="52">
        <v>18436</v>
      </c>
      <c r="F57" s="52"/>
      <c r="G57" s="52"/>
      <c r="H57" s="52"/>
      <c r="I57" s="97">
        <f t="shared" si="3"/>
        <v>2.680126417765941E-2</v>
      </c>
      <c r="J57" s="97">
        <f t="shared" si="0"/>
        <v>-3.5067518057154821E-2</v>
      </c>
      <c r="K57" s="94">
        <f t="shared" si="1"/>
        <v>-670</v>
      </c>
      <c r="L57" s="98">
        <f t="shared" si="4"/>
        <v>0.29937444146559428</v>
      </c>
      <c r="M57" s="95">
        <f t="shared" si="2"/>
        <v>-501</v>
      </c>
      <c r="N57" s="95">
        <f t="shared" si="5"/>
        <v>0</v>
      </c>
    </row>
    <row r="58" spans="1:14">
      <c r="A58" s="39">
        <v>56</v>
      </c>
      <c r="B58" s="101" t="s">
        <v>147</v>
      </c>
      <c r="C58" s="52">
        <v>1613</v>
      </c>
      <c r="D58" s="52">
        <v>1511</v>
      </c>
      <c r="E58" s="52">
        <v>1520</v>
      </c>
      <c r="F58" s="52"/>
      <c r="G58" s="52"/>
      <c r="H58" s="52"/>
      <c r="I58" s="97">
        <f t="shared" si="3"/>
        <v>2.2096941608831799E-3</v>
      </c>
      <c r="J58" s="97">
        <f t="shared" si="0"/>
        <v>-5.7656540607563547E-2</v>
      </c>
      <c r="K58" s="94">
        <f t="shared" si="1"/>
        <v>-93</v>
      </c>
      <c r="L58" s="98">
        <f t="shared" si="4"/>
        <v>4.1554959785522788E-2</v>
      </c>
      <c r="M58" s="95">
        <f t="shared" si="2"/>
        <v>9</v>
      </c>
      <c r="N58" s="95">
        <f t="shared" si="5"/>
        <v>0</v>
      </c>
    </row>
    <row r="59" spans="1:14">
      <c r="A59" s="39">
        <v>57</v>
      </c>
      <c r="B59" s="101" t="s">
        <v>148</v>
      </c>
      <c r="C59" s="52">
        <v>3148</v>
      </c>
      <c r="D59" s="52">
        <v>3047</v>
      </c>
      <c r="E59" s="52">
        <v>3030</v>
      </c>
      <c r="F59" s="52"/>
      <c r="G59" s="52"/>
      <c r="H59" s="52"/>
      <c r="I59" s="97">
        <f t="shared" si="3"/>
        <v>4.4048508601816022E-3</v>
      </c>
      <c r="J59" s="97">
        <f t="shared" si="0"/>
        <v>-3.7484116899618808E-2</v>
      </c>
      <c r="K59" s="94">
        <f t="shared" si="1"/>
        <v>-118</v>
      </c>
      <c r="L59" s="98">
        <f t="shared" si="4"/>
        <v>5.2725647899910633E-2</v>
      </c>
      <c r="M59" s="95">
        <f t="shared" si="2"/>
        <v>-17</v>
      </c>
      <c r="N59" s="95">
        <f t="shared" si="5"/>
        <v>0</v>
      </c>
    </row>
    <row r="60" spans="1:14">
      <c r="A60" s="39">
        <v>58</v>
      </c>
      <c r="B60" s="101" t="s">
        <v>149</v>
      </c>
      <c r="C60" s="52">
        <v>12873</v>
      </c>
      <c r="D60" s="52">
        <v>12888</v>
      </c>
      <c r="E60" s="52">
        <v>13064</v>
      </c>
      <c r="F60" s="52"/>
      <c r="G60" s="52"/>
      <c r="H60" s="52"/>
      <c r="I60" s="97">
        <f t="shared" si="3"/>
        <v>1.899173981432754E-2</v>
      </c>
      <c r="J60" s="97">
        <f t="shared" si="0"/>
        <v>1.4837256272819078E-2</v>
      </c>
      <c r="K60" s="94">
        <f t="shared" si="1"/>
        <v>191</v>
      </c>
      <c r="L60" s="98">
        <f t="shared" si="4"/>
        <v>-8.5344057193923142E-2</v>
      </c>
      <c r="M60" s="95">
        <f t="shared" si="2"/>
        <v>176</v>
      </c>
      <c r="N60" s="95">
        <f t="shared" si="5"/>
        <v>0</v>
      </c>
    </row>
    <row r="61" spans="1:14">
      <c r="A61" s="39">
        <v>59</v>
      </c>
      <c r="B61" s="101" t="s">
        <v>150</v>
      </c>
      <c r="C61" s="52">
        <v>6475</v>
      </c>
      <c r="D61" s="52">
        <v>6270</v>
      </c>
      <c r="E61" s="52">
        <v>6226</v>
      </c>
      <c r="F61" s="52"/>
      <c r="G61" s="52"/>
      <c r="H61" s="52"/>
      <c r="I61" s="97">
        <f t="shared" si="3"/>
        <v>9.051023582670183E-3</v>
      </c>
      <c r="J61" s="97">
        <f t="shared" si="0"/>
        <v>-3.8455598455598455E-2</v>
      </c>
      <c r="K61" s="94">
        <f t="shared" si="1"/>
        <v>-249</v>
      </c>
      <c r="L61" s="98">
        <f t="shared" si="4"/>
        <v>0.11126005361930295</v>
      </c>
      <c r="M61" s="95">
        <f t="shared" si="2"/>
        <v>-44</v>
      </c>
      <c r="N61" s="95">
        <f t="shared" si="5"/>
        <v>0</v>
      </c>
    </row>
    <row r="62" spans="1:14">
      <c r="A62" s="39">
        <v>60</v>
      </c>
      <c r="B62" s="101" t="s">
        <v>151</v>
      </c>
      <c r="C62" s="52">
        <v>9091</v>
      </c>
      <c r="D62" s="52">
        <v>8366</v>
      </c>
      <c r="E62" s="52">
        <v>8535</v>
      </c>
      <c r="F62" s="52"/>
      <c r="G62" s="52"/>
      <c r="H62" s="52"/>
      <c r="I62" s="97">
        <f t="shared" si="3"/>
        <v>1.2407723462590749E-2</v>
      </c>
      <c r="J62" s="97">
        <f t="shared" si="0"/>
        <v>-6.1159388406115942E-2</v>
      </c>
      <c r="K62" s="94">
        <f t="shared" si="1"/>
        <v>-556</v>
      </c>
      <c r="L62" s="98">
        <f t="shared" si="4"/>
        <v>0.24843610366398569</v>
      </c>
      <c r="M62" s="95">
        <f t="shared" si="2"/>
        <v>169</v>
      </c>
      <c r="N62" s="95">
        <f t="shared" si="5"/>
        <v>0</v>
      </c>
    </row>
    <row r="63" spans="1:14">
      <c r="A63" s="39">
        <v>61</v>
      </c>
      <c r="B63" s="101" t="s">
        <v>152</v>
      </c>
      <c r="C63" s="52">
        <v>4539</v>
      </c>
      <c r="D63" s="52">
        <v>4307</v>
      </c>
      <c r="E63" s="52">
        <v>4211</v>
      </c>
      <c r="F63" s="52"/>
      <c r="G63" s="52"/>
      <c r="H63" s="52"/>
      <c r="I63" s="97">
        <f t="shared" si="3"/>
        <v>6.1217250733414941E-3</v>
      </c>
      <c r="J63" s="97">
        <f t="shared" si="0"/>
        <v>-7.2262612910332674E-2</v>
      </c>
      <c r="K63" s="94">
        <f t="shared" si="1"/>
        <v>-328</v>
      </c>
      <c r="L63" s="98">
        <f t="shared" si="4"/>
        <v>0.14655942806076855</v>
      </c>
      <c r="M63" s="95">
        <f t="shared" si="2"/>
        <v>-96</v>
      </c>
      <c r="N63" s="95">
        <f t="shared" si="5"/>
        <v>0</v>
      </c>
    </row>
    <row r="64" spans="1:14">
      <c r="A64" s="39">
        <v>62</v>
      </c>
      <c r="B64" s="101" t="s">
        <v>153</v>
      </c>
      <c r="C64" s="52">
        <v>951</v>
      </c>
      <c r="D64" s="52">
        <v>950</v>
      </c>
      <c r="E64" s="52">
        <v>1058</v>
      </c>
      <c r="F64" s="52"/>
      <c r="G64" s="52"/>
      <c r="H64" s="52"/>
      <c r="I64" s="97">
        <f t="shared" si="3"/>
        <v>1.5380634356673712E-3</v>
      </c>
      <c r="J64" s="97">
        <f t="shared" si="0"/>
        <v>0.11251314405888538</v>
      </c>
      <c r="K64" s="94">
        <f t="shared" si="1"/>
        <v>107</v>
      </c>
      <c r="L64" s="98">
        <f t="shared" si="4"/>
        <v>-4.7810545129579982E-2</v>
      </c>
      <c r="M64" s="95">
        <f t="shared" si="2"/>
        <v>108</v>
      </c>
      <c r="N64" s="95">
        <f t="shared" si="5"/>
        <v>0</v>
      </c>
    </row>
    <row r="65" spans="1:15">
      <c r="A65" s="39">
        <v>63</v>
      </c>
      <c r="B65" s="101" t="s">
        <v>154</v>
      </c>
      <c r="C65" s="52">
        <v>17651</v>
      </c>
      <c r="D65" s="52">
        <v>18388</v>
      </c>
      <c r="E65" s="52">
        <v>19985</v>
      </c>
      <c r="F65" s="52"/>
      <c r="G65" s="52"/>
      <c r="H65" s="52"/>
      <c r="I65" s="97">
        <f t="shared" si="3"/>
        <v>2.9053116977138388E-2</v>
      </c>
      <c r="J65" s="97">
        <f t="shared" si="0"/>
        <v>0.13223046852869527</v>
      </c>
      <c r="K65" s="94">
        <f t="shared" si="1"/>
        <v>2334</v>
      </c>
      <c r="L65" s="98">
        <f t="shared" si="4"/>
        <v>-1.0428954423592494</v>
      </c>
      <c r="M65" s="95">
        <f t="shared" si="2"/>
        <v>1597</v>
      </c>
      <c r="N65" s="95">
        <f t="shared" si="5"/>
        <v>0</v>
      </c>
    </row>
    <row r="66" spans="1:15">
      <c r="A66" s="39">
        <v>64</v>
      </c>
      <c r="B66" s="101" t="s">
        <v>155</v>
      </c>
      <c r="C66" s="52">
        <v>6899</v>
      </c>
      <c r="D66" s="52">
        <v>6799</v>
      </c>
      <c r="E66" s="52">
        <v>6993</v>
      </c>
      <c r="F66" s="52"/>
      <c r="G66" s="52"/>
      <c r="H66" s="52"/>
      <c r="I66" s="97">
        <f t="shared" si="3"/>
        <v>1.0166046886221103E-2</v>
      </c>
      <c r="J66" s="97">
        <f t="shared" si="0"/>
        <v>1.3625163067111175E-2</v>
      </c>
      <c r="K66" s="94">
        <f t="shared" si="1"/>
        <v>94</v>
      </c>
      <c r="L66" s="98">
        <f t="shared" si="4"/>
        <v>-4.20017873100983E-2</v>
      </c>
      <c r="M66" s="95">
        <f t="shared" si="2"/>
        <v>194</v>
      </c>
      <c r="N66" s="95">
        <f t="shared" si="5"/>
        <v>0</v>
      </c>
    </row>
    <row r="67" spans="1:15">
      <c r="A67" s="39">
        <v>65</v>
      </c>
      <c r="B67" s="101" t="s">
        <v>156</v>
      </c>
      <c r="C67" s="52">
        <v>2675</v>
      </c>
      <c r="D67" s="52">
        <v>3026</v>
      </c>
      <c r="E67" s="52">
        <v>3457</v>
      </c>
      <c r="F67" s="52"/>
      <c r="G67" s="52"/>
      <c r="H67" s="52"/>
      <c r="I67" s="97">
        <f t="shared" si="3"/>
        <v>5.0256004698507589E-3</v>
      </c>
      <c r="J67" s="97">
        <f t="shared" ref="J67:J84" si="6">(E67-C67)/C67</f>
        <v>0.29233644859813085</v>
      </c>
      <c r="K67" s="94">
        <f t="shared" ref="K67:K83" si="7">E67-C67</f>
        <v>782</v>
      </c>
      <c r="L67" s="98">
        <f t="shared" si="4"/>
        <v>-0.34941912421805182</v>
      </c>
      <c r="M67" s="95">
        <f t="shared" ref="M67:M83" si="8">E67-D67</f>
        <v>431</v>
      </c>
      <c r="N67" s="95">
        <f t="shared" si="5"/>
        <v>0</v>
      </c>
      <c r="O67" s="8"/>
    </row>
    <row r="68" spans="1:15">
      <c r="A68" s="39">
        <v>66</v>
      </c>
      <c r="B68" s="101" t="s">
        <v>157</v>
      </c>
      <c r="C68" s="52">
        <v>11977</v>
      </c>
      <c r="D68" s="52">
        <v>11972</v>
      </c>
      <c r="E68" s="52">
        <v>12366</v>
      </c>
      <c r="F68" s="52"/>
      <c r="G68" s="52"/>
      <c r="H68" s="52"/>
      <c r="I68" s="97">
        <f t="shared" ref="I68:I83" si="9">E68/$E$84</f>
        <v>1.7977024995711448E-2</v>
      </c>
      <c r="J68" s="97">
        <f t="shared" si="6"/>
        <v>3.2478917926024878E-2</v>
      </c>
      <c r="K68" s="94">
        <f t="shared" si="7"/>
        <v>389</v>
      </c>
      <c r="L68" s="98">
        <f t="shared" ref="L68:L84" si="10">K68/$K$84</f>
        <v>-0.17381590705987487</v>
      </c>
      <c r="M68" s="95">
        <f t="shared" si="8"/>
        <v>394</v>
      </c>
      <c r="N68" s="95">
        <f t="shared" ref="N68:N84" si="11">H68-G68</f>
        <v>0</v>
      </c>
    </row>
    <row r="69" spans="1:15">
      <c r="A69" s="39">
        <v>67</v>
      </c>
      <c r="B69" s="101" t="s">
        <v>158</v>
      </c>
      <c r="C69" s="52">
        <v>1311</v>
      </c>
      <c r="D69" s="52">
        <v>1366</v>
      </c>
      <c r="E69" s="52">
        <v>1400</v>
      </c>
      <c r="F69" s="52"/>
      <c r="G69" s="52"/>
      <c r="H69" s="52"/>
      <c r="I69" s="97">
        <f t="shared" si="9"/>
        <v>2.0352446218660867E-3</v>
      </c>
      <c r="J69" s="97">
        <f t="shared" si="6"/>
        <v>6.7887109077040431E-2</v>
      </c>
      <c r="K69" s="94">
        <f t="shared" si="7"/>
        <v>89</v>
      </c>
      <c r="L69" s="98">
        <f t="shared" si="10"/>
        <v>-3.9767649687220734E-2</v>
      </c>
      <c r="M69" s="95">
        <f t="shared" si="8"/>
        <v>34</v>
      </c>
      <c r="N69" s="95">
        <f t="shared" si="11"/>
        <v>0</v>
      </c>
    </row>
    <row r="70" spans="1:15">
      <c r="A70" s="39">
        <v>68</v>
      </c>
      <c r="B70" s="101" t="s">
        <v>159</v>
      </c>
      <c r="C70" s="52">
        <v>9350</v>
      </c>
      <c r="D70" s="52">
        <v>9199</v>
      </c>
      <c r="E70" s="52">
        <v>9358</v>
      </c>
      <c r="F70" s="52"/>
      <c r="G70" s="52"/>
      <c r="H70" s="52"/>
      <c r="I70" s="97">
        <f t="shared" si="9"/>
        <v>1.3604156551016313E-2</v>
      </c>
      <c r="J70" s="97">
        <f t="shared" si="6"/>
        <v>8.5561497326203204E-4</v>
      </c>
      <c r="K70" s="94">
        <f t="shared" si="7"/>
        <v>8</v>
      </c>
      <c r="L70" s="98">
        <f t="shared" si="10"/>
        <v>-3.5746201966041107E-3</v>
      </c>
      <c r="M70" s="95">
        <f t="shared" si="8"/>
        <v>159</v>
      </c>
      <c r="N70" s="95">
        <f t="shared" si="11"/>
        <v>0</v>
      </c>
    </row>
    <row r="71" spans="1:15">
      <c r="A71" s="39">
        <v>69</v>
      </c>
      <c r="B71" s="101" t="s">
        <v>160</v>
      </c>
      <c r="C71" s="52">
        <v>1604</v>
      </c>
      <c r="D71" s="52">
        <v>1704</v>
      </c>
      <c r="E71" s="52">
        <v>1657</v>
      </c>
      <c r="F71" s="52"/>
      <c r="G71" s="52"/>
      <c r="H71" s="52"/>
      <c r="I71" s="97">
        <f t="shared" si="9"/>
        <v>2.4088573845943611E-3</v>
      </c>
      <c r="J71" s="97">
        <f t="shared" si="6"/>
        <v>3.3042394014962596E-2</v>
      </c>
      <c r="K71" s="94">
        <f t="shared" si="7"/>
        <v>53</v>
      </c>
      <c r="L71" s="98">
        <f t="shared" si="10"/>
        <v>-2.3681858802502235E-2</v>
      </c>
      <c r="M71" s="95">
        <f t="shared" si="8"/>
        <v>-47</v>
      </c>
      <c r="N71" s="95">
        <f t="shared" si="11"/>
        <v>0</v>
      </c>
    </row>
    <row r="72" spans="1:15">
      <c r="A72" s="39">
        <v>70</v>
      </c>
      <c r="B72" s="101" t="s">
        <v>161</v>
      </c>
      <c r="C72" s="52">
        <v>5362</v>
      </c>
      <c r="D72" s="52">
        <v>5532</v>
      </c>
      <c r="E72" s="52">
        <v>5522</v>
      </c>
      <c r="F72" s="52"/>
      <c r="G72" s="52"/>
      <c r="H72" s="52"/>
      <c r="I72" s="97">
        <f t="shared" si="9"/>
        <v>8.0275862871032368E-3</v>
      </c>
      <c r="J72" s="97">
        <f t="shared" si="6"/>
        <v>2.9839612085042894E-2</v>
      </c>
      <c r="K72" s="94">
        <f t="shared" si="7"/>
        <v>160</v>
      </c>
      <c r="L72" s="98">
        <f t="shared" si="10"/>
        <v>-7.1492403932082213E-2</v>
      </c>
      <c r="M72" s="95">
        <f t="shared" si="8"/>
        <v>-10</v>
      </c>
      <c r="N72" s="95">
        <f t="shared" si="11"/>
        <v>0</v>
      </c>
    </row>
    <row r="73" spans="1:15">
      <c r="A73" s="39">
        <v>71</v>
      </c>
      <c r="B73" s="101" t="s">
        <v>162</v>
      </c>
      <c r="C73" s="52">
        <v>3114</v>
      </c>
      <c r="D73" s="52">
        <v>3066</v>
      </c>
      <c r="E73" s="52">
        <v>3110</v>
      </c>
      <c r="F73" s="52"/>
      <c r="G73" s="52"/>
      <c r="H73" s="52"/>
      <c r="I73" s="97">
        <f t="shared" si="9"/>
        <v>4.5211505528596641E-3</v>
      </c>
      <c r="J73" s="97">
        <f t="shared" si="6"/>
        <v>-1.2845215157353885E-3</v>
      </c>
      <c r="K73" s="94">
        <f t="shared" si="7"/>
        <v>-4</v>
      </c>
      <c r="L73" s="98">
        <f t="shared" si="10"/>
        <v>1.7873100983020554E-3</v>
      </c>
      <c r="M73" s="95">
        <f t="shared" si="8"/>
        <v>44</v>
      </c>
      <c r="N73" s="95">
        <f t="shared" si="11"/>
        <v>0</v>
      </c>
    </row>
    <row r="74" spans="1:15">
      <c r="A74" s="39">
        <v>72</v>
      </c>
      <c r="B74" s="101" t="s">
        <v>163</v>
      </c>
      <c r="C74" s="52">
        <v>1534</v>
      </c>
      <c r="D74" s="52">
        <v>976</v>
      </c>
      <c r="E74" s="52">
        <v>965</v>
      </c>
      <c r="F74" s="52"/>
      <c r="G74" s="52"/>
      <c r="H74" s="52"/>
      <c r="I74" s="97">
        <f t="shared" si="9"/>
        <v>1.4028650429291241E-3</v>
      </c>
      <c r="J74" s="97">
        <f t="shared" si="6"/>
        <v>-0.37092568448500651</v>
      </c>
      <c r="K74" s="94">
        <f t="shared" si="7"/>
        <v>-569</v>
      </c>
      <c r="L74" s="98">
        <f t="shared" si="10"/>
        <v>0.25424486148346737</v>
      </c>
      <c r="M74" s="95">
        <f t="shared" si="8"/>
        <v>-11</v>
      </c>
      <c r="N74" s="95">
        <f t="shared" si="11"/>
        <v>0</v>
      </c>
    </row>
    <row r="75" spans="1:15">
      <c r="A75" s="39">
        <v>73</v>
      </c>
      <c r="B75" s="101" t="s">
        <v>164</v>
      </c>
      <c r="C75" s="52">
        <v>978</v>
      </c>
      <c r="D75" s="52">
        <v>1170</v>
      </c>
      <c r="E75" s="52">
        <v>1270</v>
      </c>
      <c r="F75" s="52"/>
      <c r="G75" s="52"/>
      <c r="H75" s="52"/>
      <c r="I75" s="97">
        <f t="shared" si="9"/>
        <v>1.8462576212642358E-3</v>
      </c>
      <c r="J75" s="97">
        <f t="shared" si="6"/>
        <v>0.29856850715746419</v>
      </c>
      <c r="K75" s="94">
        <f t="shared" si="7"/>
        <v>292</v>
      </c>
      <c r="L75" s="98">
        <f t="shared" si="10"/>
        <v>-0.13047363717605004</v>
      </c>
      <c r="M75" s="95">
        <f t="shared" si="8"/>
        <v>100</v>
      </c>
      <c r="N75" s="95">
        <f t="shared" si="11"/>
        <v>0</v>
      </c>
    </row>
    <row r="76" spans="1:15">
      <c r="A76" s="39">
        <v>74</v>
      </c>
      <c r="B76" s="101" t="s">
        <v>165</v>
      </c>
      <c r="C76" s="52">
        <v>636</v>
      </c>
      <c r="D76" s="52">
        <v>690</v>
      </c>
      <c r="E76" s="52">
        <v>666</v>
      </c>
      <c r="F76" s="52"/>
      <c r="G76" s="52"/>
      <c r="H76" s="52"/>
      <c r="I76" s="97">
        <f t="shared" si="9"/>
        <v>9.6819494154486694E-4</v>
      </c>
      <c r="J76" s="97">
        <f t="shared" si="6"/>
        <v>4.716981132075472E-2</v>
      </c>
      <c r="K76" s="94">
        <f t="shared" si="7"/>
        <v>30</v>
      </c>
      <c r="L76" s="98">
        <f t="shared" si="10"/>
        <v>-1.3404825737265416E-2</v>
      </c>
      <c r="M76" s="95">
        <f t="shared" si="8"/>
        <v>-24</v>
      </c>
      <c r="N76" s="95">
        <f t="shared" si="11"/>
        <v>0</v>
      </c>
    </row>
    <row r="77" spans="1:15">
      <c r="A77" s="39">
        <v>75</v>
      </c>
      <c r="B77" s="101" t="s">
        <v>166</v>
      </c>
      <c r="C77" s="52">
        <v>3399</v>
      </c>
      <c r="D77" s="52">
        <v>3560</v>
      </c>
      <c r="E77" s="52">
        <v>3746</v>
      </c>
      <c r="F77" s="52"/>
      <c r="G77" s="52"/>
      <c r="H77" s="52"/>
      <c r="I77" s="97">
        <f t="shared" si="9"/>
        <v>5.445733109650258E-3</v>
      </c>
      <c r="J77" s="97">
        <f t="shared" si="6"/>
        <v>0.10208884966166519</v>
      </c>
      <c r="K77" s="94">
        <f t="shared" si="7"/>
        <v>347</v>
      </c>
      <c r="L77" s="98">
        <f t="shared" si="10"/>
        <v>-0.15504915102770331</v>
      </c>
      <c r="M77" s="95">
        <f t="shared" si="8"/>
        <v>186</v>
      </c>
      <c r="N77" s="95">
        <f t="shared" si="11"/>
        <v>0</v>
      </c>
    </row>
    <row r="78" spans="1:15">
      <c r="A78" s="39">
        <v>76</v>
      </c>
      <c r="B78" s="101" t="s">
        <v>167</v>
      </c>
      <c r="C78" s="52">
        <v>1800</v>
      </c>
      <c r="D78" s="52">
        <v>1741</v>
      </c>
      <c r="E78" s="52">
        <v>1742</v>
      </c>
      <c r="F78" s="52"/>
      <c r="G78" s="52"/>
      <c r="H78" s="52"/>
      <c r="I78" s="97">
        <f t="shared" si="9"/>
        <v>2.5324258080648022E-3</v>
      </c>
      <c r="J78" s="97">
        <f t="shared" si="6"/>
        <v>-3.2222222222222222E-2</v>
      </c>
      <c r="K78" s="94">
        <f t="shared" si="7"/>
        <v>-58</v>
      </c>
      <c r="L78" s="98">
        <f t="shared" si="10"/>
        <v>2.5915996425379804E-2</v>
      </c>
      <c r="M78" s="95">
        <f t="shared" si="8"/>
        <v>1</v>
      </c>
      <c r="N78" s="95">
        <f t="shared" si="11"/>
        <v>0</v>
      </c>
    </row>
    <row r="79" spans="1:15">
      <c r="A79" s="39">
        <v>77</v>
      </c>
      <c r="B79" s="101" t="s">
        <v>168</v>
      </c>
      <c r="C79" s="52">
        <v>1330</v>
      </c>
      <c r="D79" s="52">
        <v>1360</v>
      </c>
      <c r="E79" s="52">
        <v>1385</v>
      </c>
      <c r="F79" s="52"/>
      <c r="G79" s="52"/>
      <c r="H79" s="52"/>
      <c r="I79" s="97">
        <f t="shared" si="9"/>
        <v>2.0134384294889503E-3</v>
      </c>
      <c r="J79" s="97">
        <f t="shared" si="6"/>
        <v>4.1353383458646614E-2</v>
      </c>
      <c r="K79" s="94">
        <f t="shared" si="7"/>
        <v>55</v>
      </c>
      <c r="L79" s="98">
        <f t="shared" si="10"/>
        <v>-2.4575513851653262E-2</v>
      </c>
      <c r="M79" s="95">
        <f t="shared" si="8"/>
        <v>25</v>
      </c>
      <c r="N79" s="95">
        <f t="shared" si="11"/>
        <v>0</v>
      </c>
    </row>
    <row r="80" spans="1:15">
      <c r="A80" s="39">
        <v>78</v>
      </c>
      <c r="B80" s="101" t="s">
        <v>169</v>
      </c>
      <c r="C80" s="52">
        <v>1057</v>
      </c>
      <c r="D80" s="52">
        <v>1059</v>
      </c>
      <c r="E80" s="52">
        <v>1055</v>
      </c>
      <c r="F80" s="52"/>
      <c r="G80" s="52"/>
      <c r="H80" s="52"/>
      <c r="I80" s="97">
        <f t="shared" si="9"/>
        <v>1.5337021971919438E-3</v>
      </c>
      <c r="J80" s="97">
        <f t="shared" si="6"/>
        <v>-1.8921475875118259E-3</v>
      </c>
      <c r="K80" s="94">
        <f t="shared" si="7"/>
        <v>-2</v>
      </c>
      <c r="L80" s="98">
        <f t="shared" si="10"/>
        <v>8.9365504915102768E-4</v>
      </c>
      <c r="M80" s="95">
        <f t="shared" si="8"/>
        <v>-4</v>
      </c>
      <c r="N80" s="95">
        <f t="shared" si="11"/>
        <v>0</v>
      </c>
    </row>
    <row r="81" spans="1:15">
      <c r="A81" s="39">
        <v>79</v>
      </c>
      <c r="B81" s="101" t="s">
        <v>170</v>
      </c>
      <c r="C81" s="52">
        <v>2337</v>
      </c>
      <c r="D81" s="52">
        <v>2472</v>
      </c>
      <c r="E81" s="52">
        <v>2084</v>
      </c>
      <c r="F81" s="52"/>
      <c r="G81" s="52"/>
      <c r="H81" s="52"/>
      <c r="I81" s="97">
        <f t="shared" si="9"/>
        <v>3.0296069942635177E-3</v>
      </c>
      <c r="J81" s="97">
        <f t="shared" si="6"/>
        <v>-0.10825845100556268</v>
      </c>
      <c r="K81" s="94">
        <f t="shared" si="7"/>
        <v>-253</v>
      </c>
      <c r="L81" s="98">
        <f t="shared" si="10"/>
        <v>0.113047363717605</v>
      </c>
      <c r="M81" s="95">
        <f t="shared" si="8"/>
        <v>-388</v>
      </c>
      <c r="N81" s="95">
        <f t="shared" si="11"/>
        <v>0</v>
      </c>
    </row>
    <row r="82" spans="1:15">
      <c r="A82" s="39">
        <v>80</v>
      </c>
      <c r="B82" s="101" t="s">
        <v>171</v>
      </c>
      <c r="C82" s="52">
        <v>4971</v>
      </c>
      <c r="D82" s="52">
        <v>4735</v>
      </c>
      <c r="E82" s="52">
        <v>4662</v>
      </c>
      <c r="F82" s="52"/>
      <c r="G82" s="52"/>
      <c r="H82" s="52"/>
      <c r="I82" s="97">
        <f t="shared" si="9"/>
        <v>6.7773645908140688E-3</v>
      </c>
      <c r="J82" s="97">
        <f t="shared" si="6"/>
        <v>-6.2160531080265542E-2</v>
      </c>
      <c r="K82" s="94">
        <f t="shared" si="7"/>
        <v>-309</v>
      </c>
      <c r="L82" s="98">
        <f t="shared" si="10"/>
        <v>0.13806970509383379</v>
      </c>
      <c r="M82" s="95">
        <f t="shared" si="8"/>
        <v>-73</v>
      </c>
      <c r="N82" s="95">
        <f t="shared" si="11"/>
        <v>0</v>
      </c>
    </row>
    <row r="83" spans="1:15">
      <c r="A83" s="39">
        <v>81</v>
      </c>
      <c r="B83" s="101" t="s">
        <v>172</v>
      </c>
      <c r="C83" s="52">
        <v>3643</v>
      </c>
      <c r="D83" s="52">
        <v>3473</v>
      </c>
      <c r="E83" s="52">
        <v>3450</v>
      </c>
      <c r="F83" s="52"/>
      <c r="G83" s="52"/>
      <c r="H83" s="52"/>
      <c r="I83" s="97">
        <f t="shared" si="9"/>
        <v>5.0154242467414277E-3</v>
      </c>
      <c r="J83" s="97">
        <f t="shared" si="6"/>
        <v>-5.2978314575898987E-2</v>
      </c>
      <c r="K83" s="94">
        <f t="shared" si="7"/>
        <v>-193</v>
      </c>
      <c r="L83" s="98">
        <f t="shared" si="10"/>
        <v>8.623771224307418E-2</v>
      </c>
      <c r="M83" s="95">
        <f t="shared" si="8"/>
        <v>-23</v>
      </c>
      <c r="N83" s="95">
        <f t="shared" si="11"/>
        <v>0</v>
      </c>
    </row>
    <row r="84" spans="1:15" s="107" customFormat="1">
      <c r="A84" s="188" t="s">
        <v>173</v>
      </c>
      <c r="B84" s="188"/>
      <c r="C84" s="62">
        <v>690116</v>
      </c>
      <c r="D84" s="62">
        <v>683063</v>
      </c>
      <c r="E84" s="62">
        <v>687878</v>
      </c>
      <c r="F84" s="62"/>
      <c r="G84" s="62"/>
      <c r="H84" s="62"/>
      <c r="I84" s="97">
        <f>SUM(I3:I83)</f>
        <v>1.0000000000000002</v>
      </c>
      <c r="J84" s="97">
        <f t="shared" si="6"/>
        <v>-3.2429330721212087E-3</v>
      </c>
      <c r="K84" s="94">
        <f>SUM(K3:K83)</f>
        <v>-2238</v>
      </c>
      <c r="L84" s="98">
        <f t="shared" si="10"/>
        <v>1</v>
      </c>
      <c r="M84" s="94">
        <f>SUM(M3:M83)</f>
        <v>4815</v>
      </c>
      <c r="N84" s="95">
        <f t="shared" si="11"/>
        <v>0</v>
      </c>
      <c r="O84" s="17"/>
    </row>
    <row r="85" spans="1:15">
      <c r="C85" s="131"/>
      <c r="D85" s="130"/>
      <c r="E85" s="132"/>
      <c r="F85" s="138"/>
      <c r="G85" s="138"/>
      <c r="H85" s="138"/>
      <c r="L85" s="11"/>
    </row>
    <row r="86" spans="1:15">
      <c r="E86" s="138"/>
      <c r="F86" s="138"/>
    </row>
    <row r="87" spans="1:15">
      <c r="C87" s="131"/>
      <c r="D87" s="130"/>
      <c r="E87" s="132"/>
      <c r="F87" s="138"/>
      <c r="G87" s="138"/>
      <c r="H87" s="138"/>
    </row>
  </sheetData>
  <mergeCells count="3">
    <mergeCell ref="A84:B84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87"/>
  <sheetViews>
    <sheetView topLeftCell="K1" zoomScale="80" zoomScaleNormal="80" workbookViewId="0">
      <pane ySplit="2" topLeftCell="A3" activePane="bottomLeft" state="frozen"/>
      <selection activeCell="W1" sqref="W1"/>
      <selection pane="bottomLeft" activeCell="X12" sqref="X12"/>
    </sheetView>
  </sheetViews>
  <sheetFormatPr defaultColWidth="9.140625" defaultRowHeight="15"/>
  <cols>
    <col min="1" max="1" width="11.85546875" style="5" customWidth="1"/>
    <col min="2" max="2" width="16.42578125" style="5" bestFit="1" customWidth="1"/>
    <col min="3" max="8" width="12" style="5" customWidth="1"/>
    <col min="9" max="9" width="18.140625" style="5" customWidth="1"/>
    <col min="10" max="10" width="30.42578125" style="5" customWidth="1"/>
    <col min="11" max="11" width="27.42578125" style="5" customWidth="1"/>
    <col min="12" max="12" width="22.28515625" style="5" customWidth="1"/>
    <col min="13" max="14" width="27.5703125" style="5" customWidth="1"/>
    <col min="15" max="16384" width="9.140625" style="5"/>
  </cols>
  <sheetData>
    <row r="1" spans="1:16" ht="15.75" thickBot="1">
      <c r="A1" s="5" t="s">
        <v>301</v>
      </c>
      <c r="C1" s="184" t="s">
        <v>281</v>
      </c>
      <c r="D1" s="184"/>
      <c r="E1" s="185"/>
      <c r="F1" s="186" t="s">
        <v>280</v>
      </c>
      <c r="G1" s="184"/>
      <c r="H1" s="185"/>
    </row>
    <row r="2" spans="1:16" ht="30">
      <c r="A2" s="16" t="s">
        <v>91</v>
      </c>
      <c r="B2" s="16" t="s">
        <v>174</v>
      </c>
      <c r="C2" s="90">
        <v>43252</v>
      </c>
      <c r="D2" s="90">
        <v>43586</v>
      </c>
      <c r="E2" s="90">
        <v>43617</v>
      </c>
      <c r="F2" s="90">
        <v>43252</v>
      </c>
      <c r="G2" s="90">
        <v>43586</v>
      </c>
      <c r="H2" s="90">
        <v>43617</v>
      </c>
      <c r="I2" s="58" t="s">
        <v>305</v>
      </c>
      <c r="J2" s="12" t="s">
        <v>307</v>
      </c>
      <c r="K2" s="89" t="s">
        <v>308</v>
      </c>
      <c r="L2" s="89" t="s">
        <v>314</v>
      </c>
      <c r="M2" s="93" t="s">
        <v>311</v>
      </c>
      <c r="N2" s="158" t="s">
        <v>312</v>
      </c>
    </row>
    <row r="3" spans="1:16">
      <c r="A3" s="39">
        <v>1</v>
      </c>
      <c r="B3" s="101" t="s">
        <v>92</v>
      </c>
      <c r="C3" s="28">
        <v>74090</v>
      </c>
      <c r="D3" s="28">
        <v>74938</v>
      </c>
      <c r="E3" s="28">
        <v>75045</v>
      </c>
      <c r="F3" s="28"/>
      <c r="G3" s="28"/>
      <c r="H3" s="28"/>
      <c r="I3" s="97">
        <f t="shared" ref="I3:I66" si="0">E3/$E$84</f>
        <v>2.4538479094961905E-2</v>
      </c>
      <c r="J3" s="97">
        <f t="shared" ref="J3:J66" si="1">(E3-C3)/C3</f>
        <v>1.288972870832771E-2</v>
      </c>
      <c r="K3" s="94">
        <f t="shared" ref="K3:K66" si="2">E3-C3</f>
        <v>955</v>
      </c>
      <c r="L3" s="98">
        <f>K3/$K$84</f>
        <v>2.4604524140773947E-2</v>
      </c>
      <c r="M3" s="41">
        <f t="shared" ref="M3:M66" si="3">E3-D3</f>
        <v>107</v>
      </c>
      <c r="N3" s="41">
        <f>H3-G3</f>
        <v>0</v>
      </c>
      <c r="O3" s="6"/>
      <c r="P3" s="7"/>
    </row>
    <row r="4" spans="1:16">
      <c r="A4" s="39">
        <v>2</v>
      </c>
      <c r="B4" s="101" t="s">
        <v>93</v>
      </c>
      <c r="C4" s="28">
        <v>22726</v>
      </c>
      <c r="D4" s="28">
        <v>23187</v>
      </c>
      <c r="E4" s="28">
        <v>23212</v>
      </c>
      <c r="F4" s="28"/>
      <c r="G4" s="28"/>
      <c r="H4" s="28"/>
      <c r="I4" s="97">
        <f t="shared" si="0"/>
        <v>7.589941724995079E-3</v>
      </c>
      <c r="J4" s="97">
        <f t="shared" si="1"/>
        <v>2.1385197571063979E-2</v>
      </c>
      <c r="K4" s="94">
        <f t="shared" si="2"/>
        <v>486</v>
      </c>
      <c r="L4" s="98">
        <f t="shared" ref="L4:L67" si="4">K4/$K$84</f>
        <v>1.2521255217189674E-2</v>
      </c>
      <c r="M4" s="41">
        <f t="shared" si="3"/>
        <v>25</v>
      </c>
      <c r="N4" s="41">
        <f t="shared" ref="N4:N67" si="5">H4-G4</f>
        <v>0</v>
      </c>
      <c r="O4" s="6"/>
      <c r="P4" s="7"/>
    </row>
    <row r="5" spans="1:16">
      <c r="A5" s="39">
        <v>3</v>
      </c>
      <c r="B5" s="101" t="s">
        <v>94</v>
      </c>
      <c r="C5" s="28">
        <v>27882</v>
      </c>
      <c r="D5" s="28">
        <v>28197</v>
      </c>
      <c r="E5" s="28">
        <v>28209</v>
      </c>
      <c r="F5" s="28"/>
      <c r="G5" s="28"/>
      <c r="H5" s="28"/>
      <c r="I5" s="97">
        <f t="shared" si="0"/>
        <v>9.2238784301389883E-3</v>
      </c>
      <c r="J5" s="97">
        <f t="shared" si="1"/>
        <v>1.1727996556918443E-2</v>
      </c>
      <c r="K5" s="94">
        <f t="shared" si="2"/>
        <v>327</v>
      </c>
      <c r="L5" s="98">
        <f t="shared" si="4"/>
        <v>8.4247951769979897E-3</v>
      </c>
      <c r="M5" s="41">
        <f t="shared" si="3"/>
        <v>12</v>
      </c>
      <c r="N5" s="41">
        <f t="shared" si="5"/>
        <v>0</v>
      </c>
      <c r="O5" s="3"/>
      <c r="P5" s="7"/>
    </row>
    <row r="6" spans="1:16" ht="14.25" customHeight="1">
      <c r="A6" s="39">
        <v>4</v>
      </c>
      <c r="B6" s="101" t="s">
        <v>95</v>
      </c>
      <c r="C6" s="28">
        <v>16840</v>
      </c>
      <c r="D6" s="28">
        <v>15861</v>
      </c>
      <c r="E6" s="28">
        <v>15894</v>
      </c>
      <c r="F6" s="28"/>
      <c r="G6" s="28"/>
      <c r="H6" s="28"/>
      <c r="I6" s="97">
        <f t="shared" si="0"/>
        <v>5.1970762440578921E-3</v>
      </c>
      <c r="J6" s="97">
        <f t="shared" si="1"/>
        <v>-5.6175771971496438E-2</v>
      </c>
      <c r="K6" s="94">
        <f t="shared" si="2"/>
        <v>-946</v>
      </c>
      <c r="L6" s="98">
        <f t="shared" si="4"/>
        <v>-2.4372649044159325E-2</v>
      </c>
      <c r="M6" s="41">
        <f t="shared" si="3"/>
        <v>33</v>
      </c>
      <c r="N6" s="41">
        <f t="shared" si="5"/>
        <v>0</v>
      </c>
      <c r="O6" s="3"/>
      <c r="P6" s="7"/>
    </row>
    <row r="7" spans="1:16">
      <c r="A7" s="39">
        <v>5</v>
      </c>
      <c r="B7" s="101" t="s">
        <v>96</v>
      </c>
      <c r="C7" s="28">
        <v>17506</v>
      </c>
      <c r="D7" s="28">
        <v>16928</v>
      </c>
      <c r="E7" s="28">
        <v>16924</v>
      </c>
      <c r="F7" s="28"/>
      <c r="G7" s="28"/>
      <c r="H7" s="28"/>
      <c r="I7" s="97">
        <f t="shared" si="0"/>
        <v>5.5338692811397862E-3</v>
      </c>
      <c r="J7" s="97">
        <f t="shared" si="1"/>
        <v>-3.3245744316234435E-2</v>
      </c>
      <c r="K7" s="94">
        <f t="shared" si="2"/>
        <v>-582</v>
      </c>
      <c r="L7" s="98">
        <f t="shared" si="4"/>
        <v>-1.4994589581078991E-2</v>
      </c>
      <c r="M7" s="41">
        <f t="shared" si="3"/>
        <v>-4</v>
      </c>
      <c r="N7" s="41">
        <f t="shared" si="5"/>
        <v>0</v>
      </c>
      <c r="O7" s="6"/>
      <c r="P7" s="7"/>
    </row>
    <row r="8" spans="1:16">
      <c r="A8" s="39">
        <v>6</v>
      </c>
      <c r="B8" s="101" t="s">
        <v>97</v>
      </c>
      <c r="C8" s="28">
        <v>396140</v>
      </c>
      <c r="D8" s="28">
        <v>389943</v>
      </c>
      <c r="E8" s="28">
        <v>390149</v>
      </c>
      <c r="F8" s="28"/>
      <c r="G8" s="28"/>
      <c r="H8" s="28"/>
      <c r="I8" s="97">
        <f t="shared" si="0"/>
        <v>0.12757229769365436</v>
      </c>
      <c r="J8" s="97">
        <f t="shared" si="1"/>
        <v>-1.5123441207653859E-2</v>
      </c>
      <c r="K8" s="94">
        <f t="shared" si="2"/>
        <v>-5991</v>
      </c>
      <c r="L8" s="98">
        <f t="shared" si="4"/>
        <v>-0.15435152264646776</v>
      </c>
      <c r="M8" s="41">
        <f t="shared" si="3"/>
        <v>206</v>
      </c>
      <c r="N8" s="41">
        <f t="shared" si="5"/>
        <v>0</v>
      </c>
      <c r="O8" s="3"/>
      <c r="P8" s="7"/>
    </row>
    <row r="9" spans="1:16">
      <c r="A9" s="39">
        <v>7</v>
      </c>
      <c r="B9" s="101" t="s">
        <v>98</v>
      </c>
      <c r="C9" s="28">
        <v>73626</v>
      </c>
      <c r="D9" s="28">
        <v>75543</v>
      </c>
      <c r="E9" s="28">
        <v>75610</v>
      </c>
      <c r="F9" s="28"/>
      <c r="G9" s="28"/>
      <c r="H9" s="28"/>
      <c r="I9" s="97">
        <f t="shared" si="0"/>
        <v>2.4723224790060224E-2</v>
      </c>
      <c r="J9" s="97">
        <f t="shared" si="1"/>
        <v>2.6947002417624207E-2</v>
      </c>
      <c r="K9" s="94">
        <f t="shared" si="2"/>
        <v>1984</v>
      </c>
      <c r="L9" s="98">
        <f t="shared" si="4"/>
        <v>5.1115576853712576E-2</v>
      </c>
      <c r="M9" s="41">
        <f t="shared" si="3"/>
        <v>67</v>
      </c>
      <c r="N9" s="41">
        <f t="shared" si="5"/>
        <v>0</v>
      </c>
      <c r="O9" s="6"/>
      <c r="P9" s="7"/>
    </row>
    <row r="10" spans="1:16">
      <c r="A10" s="39">
        <v>8</v>
      </c>
      <c r="B10" s="101" t="s">
        <v>99</v>
      </c>
      <c r="C10" s="28">
        <v>9114</v>
      </c>
      <c r="D10" s="28">
        <v>9169</v>
      </c>
      <c r="E10" s="28">
        <v>9168</v>
      </c>
      <c r="F10" s="28"/>
      <c r="G10" s="28"/>
      <c r="H10" s="28"/>
      <c r="I10" s="97">
        <f t="shared" si="0"/>
        <v>2.9977850135600071E-3</v>
      </c>
      <c r="J10" s="97">
        <f t="shared" si="1"/>
        <v>5.9249506254114553E-3</v>
      </c>
      <c r="K10" s="94">
        <f t="shared" si="2"/>
        <v>54</v>
      </c>
      <c r="L10" s="98">
        <f t="shared" si="4"/>
        <v>1.3912505796877415E-3</v>
      </c>
      <c r="M10" s="41">
        <f t="shared" si="3"/>
        <v>-1</v>
      </c>
      <c r="N10" s="41">
        <f t="shared" si="5"/>
        <v>0</v>
      </c>
      <c r="O10" s="3"/>
      <c r="P10" s="7"/>
    </row>
    <row r="11" spans="1:16">
      <c r="A11" s="39">
        <v>9</v>
      </c>
      <c r="B11" s="101" t="s">
        <v>100</v>
      </c>
      <c r="C11" s="28">
        <v>38308</v>
      </c>
      <c r="D11" s="28">
        <v>39104</v>
      </c>
      <c r="E11" s="28">
        <v>39087</v>
      </c>
      <c r="F11" s="28"/>
      <c r="G11" s="28"/>
      <c r="H11" s="28"/>
      <c r="I11" s="97">
        <f t="shared" si="0"/>
        <v>1.2780805281961169E-2</v>
      </c>
      <c r="J11" s="97">
        <f t="shared" si="1"/>
        <v>2.033517803069855E-2</v>
      </c>
      <c r="K11" s="94">
        <f t="shared" si="2"/>
        <v>779</v>
      </c>
      <c r="L11" s="98">
        <f t="shared" si="4"/>
        <v>2.0070077806976862E-2</v>
      </c>
      <c r="M11" s="41">
        <f t="shared" si="3"/>
        <v>-17</v>
      </c>
      <c r="N11" s="41">
        <f t="shared" si="5"/>
        <v>0</v>
      </c>
      <c r="O11" s="3"/>
      <c r="P11" s="7"/>
    </row>
    <row r="12" spans="1:16">
      <c r="A12" s="39">
        <v>10</v>
      </c>
      <c r="B12" s="101" t="s">
        <v>101</v>
      </c>
      <c r="C12" s="28">
        <v>51536</v>
      </c>
      <c r="D12" s="28">
        <v>50759</v>
      </c>
      <c r="E12" s="28">
        <v>50967</v>
      </c>
      <c r="F12" s="28"/>
      <c r="G12" s="28"/>
      <c r="H12" s="28"/>
      <c r="I12" s="97">
        <f t="shared" si="0"/>
        <v>1.6665369631993113E-2</v>
      </c>
      <c r="J12" s="97">
        <f t="shared" si="1"/>
        <v>-1.1040825830487426E-2</v>
      </c>
      <c r="K12" s="94">
        <f t="shared" si="2"/>
        <v>-569</v>
      </c>
      <c r="L12" s="98">
        <f t="shared" si="4"/>
        <v>-1.4659658885968979E-2</v>
      </c>
      <c r="M12" s="41">
        <f t="shared" si="3"/>
        <v>208</v>
      </c>
      <c r="N12" s="41">
        <f t="shared" si="5"/>
        <v>0</v>
      </c>
      <c r="O12" s="3"/>
      <c r="P12" s="7"/>
    </row>
    <row r="13" spans="1:16" ht="15.75" customHeight="1">
      <c r="A13" s="39">
        <v>11</v>
      </c>
      <c r="B13" s="101" t="s">
        <v>102</v>
      </c>
      <c r="C13" s="28">
        <v>9346</v>
      </c>
      <c r="D13" s="28">
        <v>9690</v>
      </c>
      <c r="E13" s="28">
        <v>9743</v>
      </c>
      <c r="F13" s="28"/>
      <c r="G13" s="28"/>
      <c r="H13" s="28"/>
      <c r="I13" s="97">
        <f t="shared" si="0"/>
        <v>3.1858005439698023E-3</v>
      </c>
      <c r="J13" s="97">
        <f t="shared" si="1"/>
        <v>4.2478065482559384E-2</v>
      </c>
      <c r="K13" s="94">
        <f t="shared" si="2"/>
        <v>397</v>
      </c>
      <c r="L13" s="98">
        <f t="shared" si="4"/>
        <v>1.0228268150667285E-2</v>
      </c>
      <c r="M13" s="41">
        <f t="shared" si="3"/>
        <v>53</v>
      </c>
      <c r="N13" s="41">
        <f t="shared" si="5"/>
        <v>0</v>
      </c>
      <c r="O13" s="6"/>
      <c r="P13" s="7"/>
    </row>
    <row r="14" spans="1:16">
      <c r="A14" s="39">
        <v>12</v>
      </c>
      <c r="B14" s="101" t="s">
        <v>103</v>
      </c>
      <c r="C14" s="28">
        <v>15564</v>
      </c>
      <c r="D14" s="28">
        <v>15788</v>
      </c>
      <c r="E14" s="28">
        <v>15817</v>
      </c>
      <c r="F14" s="28"/>
      <c r="G14" s="28"/>
      <c r="H14" s="28"/>
      <c r="I14" s="97">
        <f t="shared" si="0"/>
        <v>5.1718985121595364E-3</v>
      </c>
      <c r="J14" s="97">
        <f t="shared" si="1"/>
        <v>1.6255461320997172E-2</v>
      </c>
      <c r="K14" s="94">
        <f t="shared" si="2"/>
        <v>253</v>
      </c>
      <c r="L14" s="98">
        <f t="shared" si="4"/>
        <v>6.5182666048333076E-3</v>
      </c>
      <c r="M14" s="41">
        <f t="shared" si="3"/>
        <v>29</v>
      </c>
      <c r="N14" s="41">
        <f t="shared" si="5"/>
        <v>0</v>
      </c>
      <c r="O14" s="3"/>
      <c r="P14" s="7"/>
    </row>
    <row r="15" spans="1:16">
      <c r="A15" s="39">
        <v>13</v>
      </c>
      <c r="B15" s="101" t="s">
        <v>104</v>
      </c>
      <c r="C15" s="28">
        <v>15717</v>
      </c>
      <c r="D15" s="28">
        <v>15448</v>
      </c>
      <c r="E15" s="28">
        <v>15473</v>
      </c>
      <c r="F15" s="28"/>
      <c r="G15" s="28"/>
      <c r="H15" s="28"/>
      <c r="I15" s="97">
        <f t="shared" si="0"/>
        <v>5.0594161774448069E-3</v>
      </c>
      <c r="J15" s="97">
        <f t="shared" si="1"/>
        <v>-1.552459120697334E-2</v>
      </c>
      <c r="K15" s="94">
        <f t="shared" si="2"/>
        <v>-244</v>
      </c>
      <c r="L15" s="98">
        <f t="shared" si="4"/>
        <v>-6.2863915082186838E-3</v>
      </c>
      <c r="M15" s="41">
        <f t="shared" si="3"/>
        <v>25</v>
      </c>
      <c r="N15" s="41">
        <f t="shared" si="5"/>
        <v>0</v>
      </c>
      <c r="O15" s="3"/>
      <c r="P15" s="7"/>
    </row>
    <row r="16" spans="1:16">
      <c r="A16" s="39">
        <v>14</v>
      </c>
      <c r="B16" s="101" t="s">
        <v>105</v>
      </c>
      <c r="C16" s="28">
        <v>14484</v>
      </c>
      <c r="D16" s="28">
        <v>15560</v>
      </c>
      <c r="E16" s="28">
        <v>15581</v>
      </c>
      <c r="F16" s="28"/>
      <c r="G16" s="28"/>
      <c r="H16" s="28"/>
      <c r="I16" s="97">
        <f t="shared" si="0"/>
        <v>5.0947303988087339E-3</v>
      </c>
      <c r="J16" s="97">
        <f t="shared" si="1"/>
        <v>7.5738746202706431E-2</v>
      </c>
      <c r="K16" s="94">
        <f t="shared" si="2"/>
        <v>1097</v>
      </c>
      <c r="L16" s="98">
        <f t="shared" si="4"/>
        <v>2.8262997887360232E-2</v>
      </c>
      <c r="M16" s="41">
        <f t="shared" si="3"/>
        <v>21</v>
      </c>
      <c r="N16" s="41">
        <f t="shared" si="5"/>
        <v>0</v>
      </c>
      <c r="O16" s="6"/>
      <c r="P16" s="7"/>
    </row>
    <row r="17" spans="1:16">
      <c r="A17" s="39">
        <v>15</v>
      </c>
      <c r="B17" s="101" t="s">
        <v>106</v>
      </c>
      <c r="C17" s="28">
        <v>12684</v>
      </c>
      <c r="D17" s="28">
        <v>12878</v>
      </c>
      <c r="E17" s="28">
        <v>12890</v>
      </c>
      <c r="F17" s="28"/>
      <c r="G17" s="28"/>
      <c r="H17" s="28"/>
      <c r="I17" s="97">
        <f t="shared" si="0"/>
        <v>4.214817716490891E-3</v>
      </c>
      <c r="J17" s="97">
        <f t="shared" si="1"/>
        <v>1.6240933459476505E-2</v>
      </c>
      <c r="K17" s="94">
        <f t="shared" si="2"/>
        <v>206</v>
      </c>
      <c r="L17" s="98">
        <f t="shared" si="4"/>
        <v>5.3073633225124957E-3</v>
      </c>
      <c r="M17" s="41">
        <f t="shared" si="3"/>
        <v>12</v>
      </c>
      <c r="N17" s="41">
        <f t="shared" si="5"/>
        <v>0</v>
      </c>
      <c r="O17" s="3"/>
      <c r="P17" s="7"/>
    </row>
    <row r="18" spans="1:16">
      <c r="A18" s="39">
        <v>16</v>
      </c>
      <c r="B18" s="101" t="s">
        <v>107</v>
      </c>
      <c r="C18" s="28">
        <v>78620</v>
      </c>
      <c r="D18" s="28">
        <v>81257</v>
      </c>
      <c r="E18" s="28">
        <v>81260</v>
      </c>
      <c r="F18" s="28"/>
      <c r="G18" s="28"/>
      <c r="H18" s="28"/>
      <c r="I18" s="97">
        <f t="shared" si="0"/>
        <v>2.657068174104343E-2</v>
      </c>
      <c r="J18" s="97">
        <f t="shared" si="1"/>
        <v>3.3579241923174762E-2</v>
      </c>
      <c r="K18" s="94">
        <f t="shared" si="2"/>
        <v>2640</v>
      </c>
      <c r="L18" s="98">
        <f t="shared" si="4"/>
        <v>6.8016695006956257E-2</v>
      </c>
      <c r="M18" s="41">
        <f t="shared" si="3"/>
        <v>3</v>
      </c>
      <c r="N18" s="41">
        <f t="shared" si="5"/>
        <v>0</v>
      </c>
    </row>
    <row r="19" spans="1:16">
      <c r="A19" s="39">
        <v>17</v>
      </c>
      <c r="B19" s="101" t="s">
        <v>108</v>
      </c>
      <c r="C19" s="28">
        <v>23639</v>
      </c>
      <c r="D19" s="28">
        <v>24637</v>
      </c>
      <c r="E19" s="28">
        <v>24744</v>
      </c>
      <c r="F19" s="28"/>
      <c r="G19" s="28"/>
      <c r="H19" s="28"/>
      <c r="I19" s="97">
        <f t="shared" si="0"/>
        <v>8.0908804947130031E-3</v>
      </c>
      <c r="J19" s="97">
        <f t="shared" si="1"/>
        <v>4.6744786158466937E-2</v>
      </c>
      <c r="K19" s="94">
        <f t="shared" si="2"/>
        <v>1105</v>
      </c>
      <c r="L19" s="98">
        <f t="shared" si="4"/>
        <v>2.8469109084351008E-2</v>
      </c>
      <c r="M19" s="41">
        <f t="shared" si="3"/>
        <v>107</v>
      </c>
      <c r="N19" s="41">
        <f t="shared" si="5"/>
        <v>0</v>
      </c>
    </row>
    <row r="20" spans="1:16">
      <c r="A20" s="39">
        <v>18</v>
      </c>
      <c r="B20" s="101" t="s">
        <v>109</v>
      </c>
      <c r="C20" s="28">
        <v>10107</v>
      </c>
      <c r="D20" s="28">
        <v>9995</v>
      </c>
      <c r="E20" s="28">
        <v>10038</v>
      </c>
      <c r="F20" s="28"/>
      <c r="G20" s="28"/>
      <c r="H20" s="28"/>
      <c r="I20" s="97">
        <f t="shared" si="0"/>
        <v>3.2822606856583061E-3</v>
      </c>
      <c r="J20" s="97">
        <f t="shared" si="1"/>
        <v>-6.8269516176907097E-3</v>
      </c>
      <c r="K20" s="94">
        <f t="shared" si="2"/>
        <v>-69</v>
      </c>
      <c r="L20" s="98">
        <f t="shared" si="4"/>
        <v>-1.7777090740454474E-3</v>
      </c>
      <c r="M20" s="41">
        <f t="shared" si="3"/>
        <v>43</v>
      </c>
      <c r="N20" s="41">
        <f t="shared" si="5"/>
        <v>0</v>
      </c>
    </row>
    <row r="21" spans="1:16">
      <c r="A21" s="39">
        <v>19</v>
      </c>
      <c r="B21" s="101" t="s">
        <v>110</v>
      </c>
      <c r="C21" s="28">
        <v>19656</v>
      </c>
      <c r="D21" s="28">
        <v>19927</v>
      </c>
      <c r="E21" s="28">
        <v>19924</v>
      </c>
      <c r="F21" s="28"/>
      <c r="G21" s="28"/>
      <c r="H21" s="28"/>
      <c r="I21" s="97">
        <f t="shared" si="0"/>
        <v>6.5148198745821964E-3</v>
      </c>
      <c r="J21" s="97">
        <f t="shared" si="1"/>
        <v>1.3634513634513635E-2</v>
      </c>
      <c r="K21" s="94">
        <f t="shared" si="2"/>
        <v>268</v>
      </c>
      <c r="L21" s="98">
        <f t="shared" si="4"/>
        <v>6.9047250991910135E-3</v>
      </c>
      <c r="M21" s="41">
        <f t="shared" si="3"/>
        <v>-3</v>
      </c>
      <c r="N21" s="41">
        <f t="shared" si="5"/>
        <v>0</v>
      </c>
    </row>
    <row r="22" spans="1:16">
      <c r="A22" s="39">
        <v>20</v>
      </c>
      <c r="B22" s="101" t="s">
        <v>111</v>
      </c>
      <c r="C22" s="28">
        <v>35760</v>
      </c>
      <c r="D22" s="28">
        <v>37319</v>
      </c>
      <c r="E22" s="28">
        <v>37423</v>
      </c>
      <c r="F22" s="28"/>
      <c r="G22" s="28"/>
      <c r="H22" s="28"/>
      <c r="I22" s="97">
        <f t="shared" si="0"/>
        <v>1.2236704686131777E-2</v>
      </c>
      <c r="J22" s="97">
        <f t="shared" si="1"/>
        <v>4.6504474272930647E-2</v>
      </c>
      <c r="K22" s="94">
        <f t="shared" si="2"/>
        <v>1663</v>
      </c>
      <c r="L22" s="98">
        <f t="shared" si="4"/>
        <v>4.2845365074457673E-2</v>
      </c>
      <c r="M22" s="41">
        <f t="shared" si="3"/>
        <v>104</v>
      </c>
      <c r="N22" s="41">
        <f t="shared" si="5"/>
        <v>0</v>
      </c>
    </row>
    <row r="23" spans="1:16">
      <c r="A23" s="39">
        <v>21</v>
      </c>
      <c r="B23" s="101" t="s">
        <v>112</v>
      </c>
      <c r="C23" s="28">
        <v>65184</v>
      </c>
      <c r="D23" s="28">
        <v>65309</v>
      </c>
      <c r="E23" s="28">
        <v>65339</v>
      </c>
      <c r="F23" s="28"/>
      <c r="G23" s="28"/>
      <c r="H23" s="28"/>
      <c r="I23" s="97">
        <f t="shared" si="0"/>
        <v>2.1364776941644556E-2</v>
      </c>
      <c r="J23" s="97">
        <f t="shared" si="1"/>
        <v>2.3778841433480607E-3</v>
      </c>
      <c r="K23" s="94">
        <f t="shared" si="2"/>
        <v>155</v>
      </c>
      <c r="L23" s="98">
        <f t="shared" si="4"/>
        <v>3.9934044416962949E-3</v>
      </c>
      <c r="M23" s="41">
        <f t="shared" si="3"/>
        <v>30</v>
      </c>
      <c r="N23" s="41">
        <f t="shared" si="5"/>
        <v>0</v>
      </c>
    </row>
    <row r="24" spans="1:16">
      <c r="A24" s="39">
        <v>22</v>
      </c>
      <c r="B24" s="101" t="s">
        <v>113</v>
      </c>
      <c r="C24" s="28">
        <v>19062</v>
      </c>
      <c r="D24" s="28">
        <v>19876</v>
      </c>
      <c r="E24" s="28">
        <v>19929</v>
      </c>
      <c r="F24" s="28"/>
      <c r="G24" s="28"/>
      <c r="H24" s="28"/>
      <c r="I24" s="97">
        <f t="shared" si="0"/>
        <v>6.5164547922379338E-3</v>
      </c>
      <c r="J24" s="97">
        <f t="shared" si="1"/>
        <v>4.54831602140384E-2</v>
      </c>
      <c r="K24" s="94">
        <f t="shared" si="2"/>
        <v>867</v>
      </c>
      <c r="L24" s="98">
        <f t="shared" si="4"/>
        <v>2.2337300973875405E-2</v>
      </c>
      <c r="M24" s="41">
        <f t="shared" si="3"/>
        <v>53</v>
      </c>
      <c r="N24" s="41">
        <f t="shared" si="5"/>
        <v>0</v>
      </c>
    </row>
    <row r="25" spans="1:16">
      <c r="A25" s="39">
        <v>23</v>
      </c>
      <c r="B25" s="101" t="s">
        <v>114</v>
      </c>
      <c r="C25" s="28">
        <v>28993</v>
      </c>
      <c r="D25" s="28">
        <v>29507</v>
      </c>
      <c r="E25" s="28">
        <v>29498</v>
      </c>
      <c r="F25" s="28"/>
      <c r="G25" s="28"/>
      <c r="H25" s="28"/>
      <c r="I25" s="97">
        <f t="shared" si="0"/>
        <v>9.6453602017880762E-3</v>
      </c>
      <c r="J25" s="97">
        <f t="shared" si="1"/>
        <v>1.7417997447659778E-2</v>
      </c>
      <c r="K25" s="94">
        <f t="shared" si="2"/>
        <v>505</v>
      </c>
      <c r="L25" s="98">
        <f t="shared" si="4"/>
        <v>1.3010769310042768E-2</v>
      </c>
      <c r="M25" s="41">
        <f t="shared" si="3"/>
        <v>-9</v>
      </c>
      <c r="N25" s="41">
        <f t="shared" si="5"/>
        <v>0</v>
      </c>
    </row>
    <row r="26" spans="1:16">
      <c r="A26" s="39">
        <v>24</v>
      </c>
      <c r="B26" s="101" t="s">
        <v>115</v>
      </c>
      <c r="C26" s="28">
        <v>15186</v>
      </c>
      <c r="D26" s="28">
        <v>14608</v>
      </c>
      <c r="E26" s="28">
        <v>14568</v>
      </c>
      <c r="F26" s="28"/>
      <c r="G26" s="28"/>
      <c r="H26" s="28"/>
      <c r="I26" s="97">
        <f t="shared" si="0"/>
        <v>4.7634960817563464E-3</v>
      </c>
      <c r="J26" s="97">
        <f t="shared" si="1"/>
        <v>-4.0695377321216912E-2</v>
      </c>
      <c r="K26" s="94">
        <f t="shared" si="2"/>
        <v>-618</v>
      </c>
      <c r="L26" s="98">
        <f t="shared" si="4"/>
        <v>-1.5922089967537488E-2</v>
      </c>
      <c r="M26" s="41">
        <f t="shared" si="3"/>
        <v>-40</v>
      </c>
      <c r="N26" s="41">
        <f t="shared" si="5"/>
        <v>0</v>
      </c>
    </row>
    <row r="27" spans="1:16">
      <c r="A27" s="39">
        <v>25</v>
      </c>
      <c r="B27" s="101" t="s">
        <v>116</v>
      </c>
      <c r="C27" s="28">
        <v>36587</v>
      </c>
      <c r="D27" s="28">
        <v>35738</v>
      </c>
      <c r="E27" s="28">
        <v>35727</v>
      </c>
      <c r="F27" s="28"/>
      <c r="G27" s="28"/>
      <c r="H27" s="28"/>
      <c r="I27" s="97">
        <f t="shared" si="0"/>
        <v>1.1682140617305669E-2</v>
      </c>
      <c r="J27" s="97">
        <f t="shared" si="1"/>
        <v>-2.3505616749118538E-2</v>
      </c>
      <c r="K27" s="94">
        <f t="shared" si="2"/>
        <v>-860</v>
      </c>
      <c r="L27" s="98">
        <f t="shared" si="4"/>
        <v>-2.2156953676508478E-2</v>
      </c>
      <c r="M27" s="41">
        <f t="shared" si="3"/>
        <v>-11</v>
      </c>
      <c r="N27" s="41">
        <f t="shared" si="5"/>
        <v>0</v>
      </c>
    </row>
    <row r="28" spans="1:16">
      <c r="A28" s="39">
        <v>26</v>
      </c>
      <c r="B28" s="101" t="s">
        <v>117</v>
      </c>
      <c r="C28" s="28">
        <v>41107</v>
      </c>
      <c r="D28" s="28">
        <v>41329</v>
      </c>
      <c r="E28" s="28">
        <v>41334</v>
      </c>
      <c r="F28" s="28"/>
      <c r="G28" s="28"/>
      <c r="H28" s="28"/>
      <c r="I28" s="97">
        <f t="shared" si="0"/>
        <v>1.3515537276449534E-2</v>
      </c>
      <c r="J28" s="97">
        <f t="shared" si="1"/>
        <v>5.5221738390055222E-3</v>
      </c>
      <c r="K28" s="94">
        <f t="shared" si="2"/>
        <v>227</v>
      </c>
      <c r="L28" s="98">
        <f t="shared" si="4"/>
        <v>5.8484052146132838E-3</v>
      </c>
      <c r="M28" s="41">
        <f t="shared" si="3"/>
        <v>5</v>
      </c>
      <c r="N28" s="41">
        <f t="shared" si="5"/>
        <v>0</v>
      </c>
    </row>
    <row r="29" spans="1:16">
      <c r="A29" s="39">
        <v>27</v>
      </c>
      <c r="B29" s="101" t="s">
        <v>118</v>
      </c>
      <c r="C29" s="28">
        <v>54378</v>
      </c>
      <c r="D29" s="28">
        <v>54855</v>
      </c>
      <c r="E29" s="28">
        <v>54876</v>
      </c>
      <c r="F29" s="28"/>
      <c r="G29" s="28"/>
      <c r="H29" s="28"/>
      <c r="I29" s="97">
        <f t="shared" si="0"/>
        <v>1.7943548255248576E-2</v>
      </c>
      <c r="J29" s="97">
        <f t="shared" si="1"/>
        <v>9.1581154143219688E-3</v>
      </c>
      <c r="K29" s="94">
        <f t="shared" si="2"/>
        <v>498</v>
      </c>
      <c r="L29" s="98">
        <f t="shared" si="4"/>
        <v>1.2830422012675839E-2</v>
      </c>
      <c r="M29" s="41">
        <f t="shared" si="3"/>
        <v>21</v>
      </c>
      <c r="N29" s="41">
        <f t="shared" si="5"/>
        <v>0</v>
      </c>
    </row>
    <row r="30" spans="1:16">
      <c r="A30" s="39">
        <v>28</v>
      </c>
      <c r="B30" s="101" t="s">
        <v>119</v>
      </c>
      <c r="C30" s="28">
        <v>17668</v>
      </c>
      <c r="D30" s="28">
        <v>17962</v>
      </c>
      <c r="E30" s="28">
        <v>18027</v>
      </c>
      <c r="F30" s="28"/>
      <c r="G30" s="28"/>
      <c r="H30" s="28"/>
      <c r="I30" s="97">
        <f t="shared" si="0"/>
        <v>5.894532115995446E-3</v>
      </c>
      <c r="J30" s="97">
        <f t="shared" si="1"/>
        <v>2.0319221190853519E-2</v>
      </c>
      <c r="K30" s="94">
        <f t="shared" si="2"/>
        <v>359</v>
      </c>
      <c r="L30" s="98">
        <f t="shared" si="4"/>
        <v>9.2492399649610965E-3</v>
      </c>
      <c r="M30" s="41">
        <f t="shared" si="3"/>
        <v>65</v>
      </c>
      <c r="N30" s="41">
        <f t="shared" si="5"/>
        <v>0</v>
      </c>
    </row>
    <row r="31" spans="1:16">
      <c r="A31" s="39">
        <v>29</v>
      </c>
      <c r="B31" s="101" t="s">
        <v>120</v>
      </c>
      <c r="C31" s="28">
        <v>6785</v>
      </c>
      <c r="D31" s="28">
        <v>6760</v>
      </c>
      <c r="E31" s="28">
        <v>6800</v>
      </c>
      <c r="F31" s="28"/>
      <c r="G31" s="28"/>
      <c r="H31" s="28"/>
      <c r="I31" s="97">
        <f t="shared" si="0"/>
        <v>2.2234880118027975E-3</v>
      </c>
      <c r="J31" s="97">
        <f t="shared" si="1"/>
        <v>2.2107590272660281E-3</v>
      </c>
      <c r="K31" s="94">
        <f t="shared" si="2"/>
        <v>15</v>
      </c>
      <c r="L31" s="98">
        <f t="shared" si="4"/>
        <v>3.8645849435770598E-4</v>
      </c>
      <c r="M31" s="41">
        <f t="shared" si="3"/>
        <v>40</v>
      </c>
      <c r="N31" s="41">
        <f t="shared" si="5"/>
        <v>0</v>
      </c>
    </row>
    <row r="32" spans="1:16">
      <c r="A32" s="39">
        <v>30</v>
      </c>
      <c r="B32" s="101" t="s">
        <v>121</v>
      </c>
      <c r="C32" s="28">
        <v>21933</v>
      </c>
      <c r="D32" s="28">
        <v>23513</v>
      </c>
      <c r="E32" s="28">
        <v>23619</v>
      </c>
      <c r="F32" s="28"/>
      <c r="G32" s="28"/>
      <c r="H32" s="28"/>
      <c r="I32" s="97">
        <f t="shared" si="0"/>
        <v>7.7230240221720994E-3</v>
      </c>
      <c r="J32" s="97">
        <f t="shared" si="1"/>
        <v>7.6870469156066198E-2</v>
      </c>
      <c r="K32" s="94">
        <f t="shared" si="2"/>
        <v>1686</v>
      </c>
      <c r="L32" s="98">
        <f t="shared" si="4"/>
        <v>4.3437934765806152E-2</v>
      </c>
      <c r="M32" s="41">
        <f t="shared" si="3"/>
        <v>106</v>
      </c>
      <c r="N32" s="41">
        <f t="shared" si="5"/>
        <v>0</v>
      </c>
    </row>
    <row r="33" spans="1:14">
      <c r="A33" s="39">
        <v>31</v>
      </c>
      <c r="B33" s="101" t="s">
        <v>122</v>
      </c>
      <c r="C33" s="28">
        <v>50780</v>
      </c>
      <c r="D33" s="28">
        <v>52515</v>
      </c>
      <c r="E33" s="28">
        <v>52971</v>
      </c>
      <c r="F33" s="28"/>
      <c r="G33" s="28"/>
      <c r="H33" s="28"/>
      <c r="I33" s="97">
        <f t="shared" si="0"/>
        <v>1.7320644628412644E-2</v>
      </c>
      <c r="J33" s="97">
        <f t="shared" si="1"/>
        <v>4.314690823158724E-2</v>
      </c>
      <c r="K33" s="94">
        <f t="shared" si="2"/>
        <v>2191</v>
      </c>
      <c r="L33" s="98">
        <f t="shared" si="4"/>
        <v>5.644870407584892E-2</v>
      </c>
      <c r="M33" s="41">
        <f t="shared" si="3"/>
        <v>456</v>
      </c>
      <c r="N33" s="41">
        <f t="shared" si="5"/>
        <v>0</v>
      </c>
    </row>
    <row r="34" spans="1:14">
      <c r="A34" s="39">
        <v>32</v>
      </c>
      <c r="B34" s="101" t="s">
        <v>123</v>
      </c>
      <c r="C34" s="28">
        <v>31777</v>
      </c>
      <c r="D34" s="28">
        <v>32206</v>
      </c>
      <c r="E34" s="28">
        <v>32636</v>
      </c>
      <c r="F34" s="28"/>
      <c r="G34" s="28"/>
      <c r="H34" s="28"/>
      <c r="I34" s="97">
        <f t="shared" si="0"/>
        <v>1.0671434522528838E-2</v>
      </c>
      <c r="J34" s="97">
        <f t="shared" si="1"/>
        <v>2.7032130157031816E-2</v>
      </c>
      <c r="K34" s="94">
        <f t="shared" si="2"/>
        <v>859</v>
      </c>
      <c r="L34" s="98">
        <f t="shared" si="4"/>
        <v>2.2131189776884629E-2</v>
      </c>
      <c r="M34" s="41">
        <f t="shared" si="3"/>
        <v>430</v>
      </c>
      <c r="N34" s="41">
        <f t="shared" si="5"/>
        <v>0</v>
      </c>
    </row>
    <row r="35" spans="1:14">
      <c r="A35" s="39">
        <v>33</v>
      </c>
      <c r="B35" s="101" t="s">
        <v>124</v>
      </c>
      <c r="C35" s="28">
        <v>62146</v>
      </c>
      <c r="D35" s="28">
        <v>64035</v>
      </c>
      <c r="E35" s="28">
        <v>64101</v>
      </c>
      <c r="F35" s="28"/>
      <c r="G35" s="28"/>
      <c r="H35" s="28"/>
      <c r="I35" s="97">
        <f t="shared" si="0"/>
        <v>2.0959971330083989E-2</v>
      </c>
      <c r="J35" s="97">
        <f t="shared" si="1"/>
        <v>3.1458179126572908E-2</v>
      </c>
      <c r="K35" s="94">
        <f t="shared" si="2"/>
        <v>1955</v>
      </c>
      <c r="L35" s="98">
        <f t="shared" si="4"/>
        <v>5.0368423764621015E-2</v>
      </c>
      <c r="M35" s="41">
        <f t="shared" si="3"/>
        <v>66</v>
      </c>
      <c r="N35" s="41">
        <f t="shared" si="5"/>
        <v>0</v>
      </c>
    </row>
    <row r="36" spans="1:14">
      <c r="A36" s="39">
        <v>34</v>
      </c>
      <c r="B36" s="101" t="s">
        <v>125</v>
      </c>
      <c r="C36" s="28">
        <v>344292</v>
      </c>
      <c r="D36" s="28">
        <v>348228</v>
      </c>
      <c r="E36" s="28">
        <v>348893</v>
      </c>
      <c r="F36" s="28"/>
      <c r="G36" s="28"/>
      <c r="H36" s="28"/>
      <c r="I36" s="97">
        <f t="shared" si="0"/>
        <v>0.11408226513263434</v>
      </c>
      <c r="J36" s="97">
        <f t="shared" si="1"/>
        <v>1.3363656431168892E-2</v>
      </c>
      <c r="K36" s="94">
        <f t="shared" si="2"/>
        <v>4601</v>
      </c>
      <c r="L36" s="98">
        <f t="shared" si="4"/>
        <v>0.11853970216932035</v>
      </c>
      <c r="M36" s="41">
        <f t="shared" si="3"/>
        <v>665</v>
      </c>
      <c r="N36" s="41">
        <f t="shared" si="5"/>
        <v>0</v>
      </c>
    </row>
    <row r="37" spans="1:14">
      <c r="A37" s="39">
        <v>35</v>
      </c>
      <c r="B37" s="101" t="s">
        <v>126</v>
      </c>
      <c r="C37" s="28">
        <v>166093</v>
      </c>
      <c r="D37" s="28">
        <v>167603</v>
      </c>
      <c r="E37" s="28">
        <v>168390</v>
      </c>
      <c r="F37" s="28"/>
      <c r="G37" s="28"/>
      <c r="H37" s="28"/>
      <c r="I37" s="97">
        <f t="shared" si="0"/>
        <v>5.5060756809922513E-2</v>
      </c>
      <c r="J37" s="97">
        <f t="shared" si="1"/>
        <v>1.3829601488322808E-2</v>
      </c>
      <c r="K37" s="94">
        <f t="shared" si="2"/>
        <v>2297</v>
      </c>
      <c r="L37" s="98">
        <f t="shared" si="4"/>
        <v>5.9179677435976706E-2</v>
      </c>
      <c r="M37" s="41">
        <f t="shared" si="3"/>
        <v>787</v>
      </c>
      <c r="N37" s="41">
        <f t="shared" si="5"/>
        <v>0</v>
      </c>
    </row>
    <row r="38" spans="1:14">
      <c r="A38" s="39">
        <v>36</v>
      </c>
      <c r="B38" s="101" t="s">
        <v>127</v>
      </c>
      <c r="C38" s="28">
        <v>13106</v>
      </c>
      <c r="D38" s="28">
        <v>12927</v>
      </c>
      <c r="E38" s="28">
        <v>12932</v>
      </c>
      <c r="F38" s="28"/>
      <c r="G38" s="28"/>
      <c r="H38" s="28"/>
      <c r="I38" s="97">
        <f t="shared" si="0"/>
        <v>4.2285510247990852E-3</v>
      </c>
      <c r="J38" s="97">
        <f t="shared" si="1"/>
        <v>-1.3276361971616054E-2</v>
      </c>
      <c r="K38" s="94">
        <f t="shared" si="2"/>
        <v>-174</v>
      </c>
      <c r="L38" s="98">
        <f t="shared" si="4"/>
        <v>-4.4829185345493898E-3</v>
      </c>
      <c r="M38" s="41">
        <f t="shared" si="3"/>
        <v>5</v>
      </c>
      <c r="N38" s="41">
        <f t="shared" si="5"/>
        <v>0</v>
      </c>
    </row>
    <row r="39" spans="1:14">
      <c r="A39" s="39">
        <v>37</v>
      </c>
      <c r="B39" s="101" t="s">
        <v>128</v>
      </c>
      <c r="C39" s="28">
        <v>20520</v>
      </c>
      <c r="D39" s="28">
        <v>21682</v>
      </c>
      <c r="E39" s="28">
        <v>20294</v>
      </c>
      <c r="F39" s="28"/>
      <c r="G39" s="28"/>
      <c r="H39" s="28"/>
      <c r="I39" s="97">
        <f t="shared" si="0"/>
        <v>6.6358037811067609E-3</v>
      </c>
      <c r="J39" s="97">
        <f t="shared" si="1"/>
        <v>-1.101364522417154E-2</v>
      </c>
      <c r="K39" s="94">
        <f t="shared" si="2"/>
        <v>-226</v>
      </c>
      <c r="L39" s="98">
        <f t="shared" si="4"/>
        <v>-5.8226413149894364E-3</v>
      </c>
      <c r="M39" s="41">
        <f t="shared" si="3"/>
        <v>-1388</v>
      </c>
      <c r="N39" s="41">
        <f t="shared" si="5"/>
        <v>0</v>
      </c>
    </row>
    <row r="40" spans="1:14">
      <c r="A40" s="39">
        <v>38</v>
      </c>
      <c r="B40" s="101" t="s">
        <v>129</v>
      </c>
      <c r="C40" s="28">
        <v>51267</v>
      </c>
      <c r="D40" s="28">
        <v>52958</v>
      </c>
      <c r="E40" s="28">
        <v>52954</v>
      </c>
      <c r="F40" s="28"/>
      <c r="G40" s="28"/>
      <c r="H40" s="28"/>
      <c r="I40" s="97">
        <f t="shared" si="0"/>
        <v>1.7315085908383137E-2</v>
      </c>
      <c r="J40" s="97">
        <f t="shared" si="1"/>
        <v>3.2906157957360488E-2</v>
      </c>
      <c r="K40" s="94">
        <f t="shared" si="2"/>
        <v>1687</v>
      </c>
      <c r="L40" s="98">
        <f t="shared" si="4"/>
        <v>4.3463698665429998E-2</v>
      </c>
      <c r="M40" s="41">
        <f t="shared" si="3"/>
        <v>-4</v>
      </c>
      <c r="N40" s="41">
        <f t="shared" si="5"/>
        <v>0</v>
      </c>
    </row>
    <row r="41" spans="1:14">
      <c r="A41" s="39">
        <v>39</v>
      </c>
      <c r="B41" s="101" t="s">
        <v>130</v>
      </c>
      <c r="C41" s="28">
        <v>13113</v>
      </c>
      <c r="D41" s="28">
        <v>15257</v>
      </c>
      <c r="E41" s="28">
        <v>15268</v>
      </c>
      <c r="F41" s="28"/>
      <c r="G41" s="28"/>
      <c r="H41" s="28"/>
      <c r="I41" s="97">
        <f t="shared" si="0"/>
        <v>4.9923845535595757E-3</v>
      </c>
      <c r="J41" s="97">
        <f t="shared" si="1"/>
        <v>0.16434073057271409</v>
      </c>
      <c r="K41" s="94">
        <f t="shared" si="2"/>
        <v>2155</v>
      </c>
      <c r="L41" s="98">
        <f t="shared" si="4"/>
        <v>5.5521203689390425E-2</v>
      </c>
      <c r="M41" s="41">
        <f t="shared" si="3"/>
        <v>11</v>
      </c>
      <c r="N41" s="41">
        <f t="shared" si="5"/>
        <v>0</v>
      </c>
    </row>
    <row r="42" spans="1:14">
      <c r="A42" s="39">
        <v>40</v>
      </c>
      <c r="B42" s="101" t="s">
        <v>131</v>
      </c>
      <c r="C42" s="28">
        <v>12188</v>
      </c>
      <c r="D42" s="28">
        <v>12257</v>
      </c>
      <c r="E42" s="28">
        <v>12255</v>
      </c>
      <c r="F42" s="28"/>
      <c r="G42" s="28"/>
      <c r="H42" s="28"/>
      <c r="I42" s="97">
        <f t="shared" si="0"/>
        <v>4.007183174212248E-3</v>
      </c>
      <c r="J42" s="97">
        <f t="shared" si="1"/>
        <v>5.4972103708565805E-3</v>
      </c>
      <c r="K42" s="94">
        <f t="shared" si="2"/>
        <v>67</v>
      </c>
      <c r="L42" s="98">
        <f t="shared" si="4"/>
        <v>1.7261812747977534E-3</v>
      </c>
      <c r="M42" s="41">
        <f t="shared" si="3"/>
        <v>-2</v>
      </c>
      <c r="N42" s="41">
        <f t="shared" si="5"/>
        <v>0</v>
      </c>
    </row>
    <row r="43" spans="1:14">
      <c r="A43" s="39">
        <v>41</v>
      </c>
      <c r="B43" s="101" t="s">
        <v>132</v>
      </c>
      <c r="C43" s="28">
        <v>58645</v>
      </c>
      <c r="D43" s="28">
        <v>59812</v>
      </c>
      <c r="E43" s="28">
        <v>59824</v>
      </c>
      <c r="F43" s="28"/>
      <c r="G43" s="28"/>
      <c r="H43" s="28"/>
      <c r="I43" s="97">
        <f t="shared" si="0"/>
        <v>1.9561462767366259E-2</v>
      </c>
      <c r="J43" s="97">
        <f t="shared" si="1"/>
        <v>2.0104015687611901E-2</v>
      </c>
      <c r="K43" s="94">
        <f t="shared" si="2"/>
        <v>1179</v>
      </c>
      <c r="L43" s="98">
        <f t="shared" si="4"/>
        <v>3.037563765651569E-2</v>
      </c>
      <c r="M43" s="41">
        <f t="shared" si="3"/>
        <v>12</v>
      </c>
      <c r="N43" s="41">
        <f t="shared" si="5"/>
        <v>0</v>
      </c>
    </row>
    <row r="44" spans="1:14">
      <c r="A44" s="39">
        <v>42</v>
      </c>
      <c r="B44" s="101" t="s">
        <v>133</v>
      </c>
      <c r="C44" s="28">
        <v>77080</v>
      </c>
      <c r="D44" s="28">
        <v>77950</v>
      </c>
      <c r="E44" s="28">
        <v>77886</v>
      </c>
      <c r="F44" s="28"/>
      <c r="G44" s="28"/>
      <c r="H44" s="28"/>
      <c r="I44" s="97">
        <f t="shared" si="0"/>
        <v>2.5467439306951865E-2</v>
      </c>
      <c r="J44" s="97">
        <f t="shared" si="1"/>
        <v>1.0456668396471198E-2</v>
      </c>
      <c r="K44" s="94">
        <f t="shared" si="2"/>
        <v>806</v>
      </c>
      <c r="L44" s="98">
        <f t="shared" si="4"/>
        <v>2.0765703096820735E-2</v>
      </c>
      <c r="M44" s="41">
        <f t="shared" si="3"/>
        <v>-64</v>
      </c>
      <c r="N44" s="41">
        <f t="shared" si="5"/>
        <v>0</v>
      </c>
    </row>
    <row r="45" spans="1:14">
      <c r="A45" s="39">
        <v>43</v>
      </c>
      <c r="B45" s="101" t="s">
        <v>134</v>
      </c>
      <c r="C45" s="28">
        <v>22495</v>
      </c>
      <c r="D45" s="28">
        <v>23090</v>
      </c>
      <c r="E45" s="28">
        <v>22644</v>
      </c>
      <c r="F45" s="28"/>
      <c r="G45" s="28"/>
      <c r="H45" s="28"/>
      <c r="I45" s="97">
        <f t="shared" si="0"/>
        <v>7.4042150793033161E-3</v>
      </c>
      <c r="J45" s="97">
        <f t="shared" si="1"/>
        <v>6.6236941542565011E-3</v>
      </c>
      <c r="K45" s="94">
        <f t="shared" si="2"/>
        <v>149</v>
      </c>
      <c r="L45" s="98">
        <f t="shared" si="4"/>
        <v>3.8388210439532127E-3</v>
      </c>
      <c r="M45" s="41">
        <f t="shared" si="3"/>
        <v>-446</v>
      </c>
      <c r="N45" s="41">
        <f t="shared" si="5"/>
        <v>0</v>
      </c>
    </row>
    <row r="46" spans="1:14">
      <c r="A46" s="39">
        <v>44</v>
      </c>
      <c r="B46" s="101" t="s">
        <v>135</v>
      </c>
      <c r="C46" s="28">
        <v>39003</v>
      </c>
      <c r="D46" s="28">
        <v>39986</v>
      </c>
      <c r="E46" s="28">
        <v>39980</v>
      </c>
      <c r="F46" s="28"/>
      <c r="G46" s="28"/>
      <c r="H46" s="28"/>
      <c r="I46" s="97">
        <f t="shared" si="0"/>
        <v>1.307280157527586E-2</v>
      </c>
      <c r="J46" s="97">
        <f t="shared" si="1"/>
        <v>2.5049355177806834E-2</v>
      </c>
      <c r="K46" s="94">
        <f t="shared" si="2"/>
        <v>977</v>
      </c>
      <c r="L46" s="98">
        <f t="shared" si="4"/>
        <v>2.5171329932498585E-2</v>
      </c>
      <c r="M46" s="41">
        <f t="shared" si="3"/>
        <v>-6</v>
      </c>
      <c r="N46" s="41">
        <f t="shared" si="5"/>
        <v>0</v>
      </c>
    </row>
    <row r="47" spans="1:14">
      <c r="A47" s="39">
        <v>45</v>
      </c>
      <c r="B47" s="101" t="s">
        <v>136</v>
      </c>
      <c r="C47" s="28">
        <v>45840</v>
      </c>
      <c r="D47" s="28">
        <v>47577</v>
      </c>
      <c r="E47" s="28">
        <v>47591</v>
      </c>
      <c r="F47" s="28"/>
      <c r="G47" s="28"/>
      <c r="H47" s="28"/>
      <c r="I47" s="97">
        <f t="shared" si="0"/>
        <v>1.5561473230839255E-2</v>
      </c>
      <c r="J47" s="97">
        <f t="shared" si="1"/>
        <v>3.8198080279232112E-2</v>
      </c>
      <c r="K47" s="94">
        <f t="shared" si="2"/>
        <v>1751</v>
      </c>
      <c r="L47" s="98">
        <f t="shared" si="4"/>
        <v>4.5112588241356215E-2</v>
      </c>
      <c r="M47" s="41">
        <f t="shared" si="3"/>
        <v>14</v>
      </c>
      <c r="N47" s="41">
        <f t="shared" si="5"/>
        <v>0</v>
      </c>
    </row>
    <row r="48" spans="1:14">
      <c r="A48" s="39">
        <v>46</v>
      </c>
      <c r="B48" s="101" t="s">
        <v>137</v>
      </c>
      <c r="C48" s="28">
        <v>37260</v>
      </c>
      <c r="D48" s="28">
        <v>38018</v>
      </c>
      <c r="E48" s="28">
        <v>38049</v>
      </c>
      <c r="F48" s="28"/>
      <c r="G48" s="28"/>
      <c r="H48" s="28"/>
      <c r="I48" s="97">
        <f t="shared" si="0"/>
        <v>1.2441396376630094E-2</v>
      </c>
      <c r="J48" s="97">
        <f t="shared" si="1"/>
        <v>2.1175523349436391E-2</v>
      </c>
      <c r="K48" s="94">
        <f t="shared" si="2"/>
        <v>789</v>
      </c>
      <c r="L48" s="98">
        <f t="shared" si="4"/>
        <v>2.0327716803215334E-2</v>
      </c>
      <c r="M48" s="41">
        <f t="shared" si="3"/>
        <v>31</v>
      </c>
      <c r="N48" s="41">
        <f t="shared" si="5"/>
        <v>0</v>
      </c>
    </row>
    <row r="49" spans="1:14">
      <c r="A49" s="39">
        <v>47</v>
      </c>
      <c r="B49" s="101" t="s">
        <v>138</v>
      </c>
      <c r="C49" s="28">
        <v>28985</v>
      </c>
      <c r="D49" s="28">
        <v>29058</v>
      </c>
      <c r="E49" s="28">
        <v>29082</v>
      </c>
      <c r="F49" s="28"/>
      <c r="G49" s="28"/>
      <c r="H49" s="28"/>
      <c r="I49" s="97">
        <f t="shared" si="0"/>
        <v>9.5093350528307283E-3</v>
      </c>
      <c r="J49" s="97">
        <f t="shared" si="1"/>
        <v>3.3465585647748835E-3</v>
      </c>
      <c r="K49" s="94">
        <f t="shared" si="2"/>
        <v>97</v>
      </c>
      <c r="L49" s="98">
        <f t="shared" si="4"/>
        <v>2.4990982635131652E-3</v>
      </c>
      <c r="M49" s="41">
        <f t="shared" si="3"/>
        <v>24</v>
      </c>
      <c r="N49" s="41">
        <f t="shared" si="5"/>
        <v>0</v>
      </c>
    </row>
    <row r="50" spans="1:14">
      <c r="A50" s="39">
        <v>48</v>
      </c>
      <c r="B50" s="101" t="s">
        <v>139</v>
      </c>
      <c r="C50" s="28">
        <v>37104</v>
      </c>
      <c r="D50" s="28">
        <v>37821</v>
      </c>
      <c r="E50" s="28">
        <v>37830</v>
      </c>
      <c r="F50" s="28"/>
      <c r="G50" s="28"/>
      <c r="H50" s="28"/>
      <c r="I50" s="97">
        <f t="shared" si="0"/>
        <v>1.2369786983308798E-2</v>
      </c>
      <c r="J50" s="97">
        <f t="shared" si="1"/>
        <v>1.9566623544631307E-2</v>
      </c>
      <c r="K50" s="94">
        <f t="shared" si="2"/>
        <v>726</v>
      </c>
      <c r="L50" s="98">
        <f t="shared" si="4"/>
        <v>1.8704591126912969E-2</v>
      </c>
      <c r="M50" s="41">
        <f t="shared" si="3"/>
        <v>9</v>
      </c>
      <c r="N50" s="41">
        <f t="shared" si="5"/>
        <v>0</v>
      </c>
    </row>
    <row r="51" spans="1:14">
      <c r="A51" s="39">
        <v>49</v>
      </c>
      <c r="B51" s="101" t="s">
        <v>140</v>
      </c>
      <c r="C51" s="28">
        <v>13403</v>
      </c>
      <c r="D51" s="28">
        <v>13364</v>
      </c>
      <c r="E51" s="28">
        <v>13330</v>
      </c>
      <c r="F51" s="28"/>
      <c r="G51" s="28"/>
      <c r="H51" s="28"/>
      <c r="I51" s="97">
        <f t="shared" si="0"/>
        <v>4.3586904701957783E-3</v>
      </c>
      <c r="J51" s="97">
        <f t="shared" si="1"/>
        <v>-5.4465418189957471E-3</v>
      </c>
      <c r="K51" s="94">
        <f t="shared" si="2"/>
        <v>-73</v>
      </c>
      <c r="L51" s="98">
        <f t="shared" si="4"/>
        <v>-1.8807646725408358E-3</v>
      </c>
      <c r="M51" s="41">
        <f t="shared" si="3"/>
        <v>-34</v>
      </c>
      <c r="N51" s="41">
        <f t="shared" si="5"/>
        <v>0</v>
      </c>
    </row>
    <row r="52" spans="1:14">
      <c r="A52" s="39">
        <v>50</v>
      </c>
      <c r="B52" s="101" t="s">
        <v>141</v>
      </c>
      <c r="C52" s="28">
        <v>12072</v>
      </c>
      <c r="D52" s="28">
        <v>12477</v>
      </c>
      <c r="E52" s="28">
        <v>12530</v>
      </c>
      <c r="F52" s="28"/>
      <c r="G52" s="28"/>
      <c r="H52" s="28"/>
      <c r="I52" s="97">
        <f t="shared" si="0"/>
        <v>4.0971036452778021E-3</v>
      </c>
      <c r="J52" s="97">
        <f t="shared" si="1"/>
        <v>3.7939032471835651E-2</v>
      </c>
      <c r="K52" s="94">
        <f t="shared" si="2"/>
        <v>458</v>
      </c>
      <c r="L52" s="98">
        <f t="shared" si="4"/>
        <v>1.1799866027721956E-2</v>
      </c>
      <c r="M52" s="41">
        <f t="shared" si="3"/>
        <v>53</v>
      </c>
      <c r="N52" s="41">
        <f t="shared" si="5"/>
        <v>0</v>
      </c>
    </row>
    <row r="53" spans="1:14">
      <c r="A53" s="39">
        <v>51</v>
      </c>
      <c r="B53" s="101" t="s">
        <v>142</v>
      </c>
      <c r="C53" s="28">
        <v>14673</v>
      </c>
      <c r="D53" s="28">
        <v>14860</v>
      </c>
      <c r="E53" s="28">
        <v>14887</v>
      </c>
      <c r="F53" s="28"/>
      <c r="G53" s="28"/>
      <c r="H53" s="28"/>
      <c r="I53" s="97">
        <f t="shared" si="0"/>
        <v>4.8678038281923892E-3</v>
      </c>
      <c r="J53" s="97">
        <f t="shared" si="1"/>
        <v>1.4584611190622231E-2</v>
      </c>
      <c r="K53" s="94">
        <f t="shared" si="2"/>
        <v>214</v>
      </c>
      <c r="L53" s="98">
        <f t="shared" si="4"/>
        <v>5.513474519503272E-3</v>
      </c>
      <c r="M53" s="41">
        <f t="shared" si="3"/>
        <v>27</v>
      </c>
      <c r="N53" s="41">
        <f t="shared" si="5"/>
        <v>0</v>
      </c>
    </row>
    <row r="54" spans="1:14">
      <c r="A54" s="39">
        <v>52</v>
      </c>
      <c r="B54" s="101" t="s">
        <v>143</v>
      </c>
      <c r="C54" s="28">
        <v>25359</v>
      </c>
      <c r="D54" s="28">
        <v>25781</v>
      </c>
      <c r="E54" s="28">
        <v>25863</v>
      </c>
      <c r="F54" s="28"/>
      <c r="G54" s="28"/>
      <c r="H54" s="28"/>
      <c r="I54" s="97">
        <f t="shared" si="0"/>
        <v>8.4567750660670231E-3</v>
      </c>
      <c r="J54" s="97">
        <f t="shared" si="1"/>
        <v>1.9874600733467408E-2</v>
      </c>
      <c r="K54" s="94">
        <f t="shared" si="2"/>
        <v>504</v>
      </c>
      <c r="L54" s="98">
        <f t="shared" si="4"/>
        <v>1.298500541041892E-2</v>
      </c>
      <c r="M54" s="41">
        <f t="shared" si="3"/>
        <v>82</v>
      </c>
      <c r="N54" s="41">
        <f t="shared" si="5"/>
        <v>0</v>
      </c>
    </row>
    <row r="55" spans="1:14">
      <c r="A55" s="39">
        <v>53</v>
      </c>
      <c r="B55" s="101" t="s">
        <v>144</v>
      </c>
      <c r="C55" s="28">
        <v>15750</v>
      </c>
      <c r="D55" s="28">
        <v>15911</v>
      </c>
      <c r="E55" s="28">
        <v>15926</v>
      </c>
      <c r="F55" s="28"/>
      <c r="G55" s="28"/>
      <c r="H55" s="28"/>
      <c r="I55" s="97">
        <f t="shared" si="0"/>
        <v>5.2075397170546107E-3</v>
      </c>
      <c r="J55" s="97">
        <f t="shared" si="1"/>
        <v>1.1174603174603174E-2</v>
      </c>
      <c r="K55" s="94">
        <f t="shared" si="2"/>
        <v>176</v>
      </c>
      <c r="L55" s="98">
        <f t="shared" si="4"/>
        <v>4.5344463337970839E-3</v>
      </c>
      <c r="M55" s="41">
        <f t="shared" si="3"/>
        <v>15</v>
      </c>
      <c r="N55" s="41">
        <f t="shared" si="5"/>
        <v>0</v>
      </c>
    </row>
    <row r="56" spans="1:14">
      <c r="A56" s="39">
        <v>54</v>
      </c>
      <c r="B56" s="101" t="s">
        <v>145</v>
      </c>
      <c r="C56" s="28">
        <v>29835</v>
      </c>
      <c r="D56" s="28">
        <v>31182</v>
      </c>
      <c r="E56" s="28">
        <v>31291</v>
      </c>
      <c r="F56" s="28"/>
      <c r="G56" s="28"/>
      <c r="H56" s="28"/>
      <c r="I56" s="97">
        <f t="shared" si="0"/>
        <v>1.0231641673135491E-2</v>
      </c>
      <c r="J56" s="97">
        <f t="shared" si="1"/>
        <v>4.8801742919389976E-2</v>
      </c>
      <c r="K56" s="94">
        <f t="shared" si="2"/>
        <v>1456</v>
      </c>
      <c r="L56" s="98">
        <f t="shared" si="4"/>
        <v>3.7512237852321328E-2</v>
      </c>
      <c r="M56" s="41">
        <f t="shared" si="3"/>
        <v>109</v>
      </c>
      <c r="N56" s="41">
        <f t="shared" si="5"/>
        <v>0</v>
      </c>
    </row>
    <row r="57" spans="1:14">
      <c r="A57" s="39">
        <v>55</v>
      </c>
      <c r="B57" s="101" t="s">
        <v>146</v>
      </c>
      <c r="C57" s="28">
        <v>53752</v>
      </c>
      <c r="D57" s="28">
        <v>55063</v>
      </c>
      <c r="E57" s="28">
        <v>55003</v>
      </c>
      <c r="F57" s="28"/>
      <c r="G57" s="28"/>
      <c r="H57" s="28"/>
      <c r="I57" s="97">
        <f t="shared" si="0"/>
        <v>1.7985075163704303E-2</v>
      </c>
      <c r="J57" s="97">
        <f t="shared" si="1"/>
        <v>2.3273552611995832E-2</v>
      </c>
      <c r="K57" s="94">
        <f t="shared" si="2"/>
        <v>1251</v>
      </c>
      <c r="L57" s="98">
        <f t="shared" si="4"/>
        <v>3.2230638429432676E-2</v>
      </c>
      <c r="M57" s="41">
        <f t="shared" si="3"/>
        <v>-60</v>
      </c>
      <c r="N57" s="41">
        <f t="shared" si="5"/>
        <v>0</v>
      </c>
    </row>
    <row r="58" spans="1:14">
      <c r="A58" s="39">
        <v>56</v>
      </c>
      <c r="B58" s="101" t="s">
        <v>147</v>
      </c>
      <c r="C58" s="28">
        <v>15374</v>
      </c>
      <c r="D58" s="28">
        <v>16350</v>
      </c>
      <c r="E58" s="28">
        <v>16408</v>
      </c>
      <c r="F58" s="28"/>
      <c r="G58" s="28"/>
      <c r="H58" s="28"/>
      <c r="I58" s="97">
        <f t="shared" si="0"/>
        <v>5.3651457790676914E-3</v>
      </c>
      <c r="J58" s="97">
        <f t="shared" si="1"/>
        <v>6.7256406920775336E-2</v>
      </c>
      <c r="K58" s="94">
        <f t="shared" si="2"/>
        <v>1034</v>
      </c>
      <c r="L58" s="98">
        <f t="shared" si="4"/>
        <v>2.6639872211057864E-2</v>
      </c>
      <c r="M58" s="41">
        <f t="shared" si="3"/>
        <v>58</v>
      </c>
      <c r="N58" s="41">
        <f t="shared" si="5"/>
        <v>0</v>
      </c>
    </row>
    <row r="59" spans="1:14">
      <c r="A59" s="39">
        <v>57</v>
      </c>
      <c r="B59" s="101" t="s">
        <v>148</v>
      </c>
      <c r="C59" s="28">
        <v>9938</v>
      </c>
      <c r="D59" s="28">
        <v>10069</v>
      </c>
      <c r="E59" s="28">
        <v>10103</v>
      </c>
      <c r="F59" s="28"/>
      <c r="G59" s="28"/>
      <c r="H59" s="28"/>
      <c r="I59" s="97">
        <f t="shared" si="0"/>
        <v>3.3035146151828916E-3</v>
      </c>
      <c r="J59" s="97">
        <f t="shared" si="1"/>
        <v>1.660293821694506E-2</v>
      </c>
      <c r="K59" s="94">
        <f t="shared" si="2"/>
        <v>165</v>
      </c>
      <c r="L59" s="98">
        <f t="shared" si="4"/>
        <v>4.2510434379347661E-3</v>
      </c>
      <c r="M59" s="41">
        <f t="shared" si="3"/>
        <v>34</v>
      </c>
      <c r="N59" s="41">
        <f t="shared" si="5"/>
        <v>0</v>
      </c>
    </row>
    <row r="60" spans="1:14">
      <c r="A60" s="39">
        <v>58</v>
      </c>
      <c r="B60" s="101" t="s">
        <v>149</v>
      </c>
      <c r="C60" s="28">
        <v>29733</v>
      </c>
      <c r="D60" s="28">
        <v>29427</v>
      </c>
      <c r="E60" s="28">
        <v>29862</v>
      </c>
      <c r="F60" s="28"/>
      <c r="G60" s="28"/>
      <c r="H60" s="28"/>
      <c r="I60" s="97">
        <f t="shared" si="0"/>
        <v>9.7643822071257561E-3</v>
      </c>
      <c r="J60" s="97">
        <f t="shared" si="1"/>
        <v>4.3386136615881348E-3</v>
      </c>
      <c r="K60" s="94">
        <f t="shared" si="2"/>
        <v>129</v>
      </c>
      <c r="L60" s="98">
        <f t="shared" si="4"/>
        <v>3.3235430514762716E-3</v>
      </c>
      <c r="M60" s="41">
        <f t="shared" si="3"/>
        <v>435</v>
      </c>
      <c r="N60" s="41">
        <f t="shared" si="5"/>
        <v>0</v>
      </c>
    </row>
    <row r="61" spans="1:14">
      <c r="A61" s="39">
        <v>59</v>
      </c>
      <c r="B61" s="101" t="s">
        <v>150</v>
      </c>
      <c r="C61" s="28">
        <v>28204</v>
      </c>
      <c r="D61" s="28">
        <v>29358</v>
      </c>
      <c r="E61" s="28">
        <v>29456</v>
      </c>
      <c r="F61" s="28"/>
      <c r="G61" s="28"/>
      <c r="H61" s="28"/>
      <c r="I61" s="97">
        <f t="shared" si="0"/>
        <v>9.6316268934798829E-3</v>
      </c>
      <c r="J61" s="97">
        <f t="shared" si="1"/>
        <v>4.4390866543752662E-2</v>
      </c>
      <c r="K61" s="94">
        <f t="shared" si="2"/>
        <v>1252</v>
      </c>
      <c r="L61" s="98">
        <f t="shared" si="4"/>
        <v>3.2256402329056529E-2</v>
      </c>
      <c r="M61" s="41">
        <f t="shared" si="3"/>
        <v>98</v>
      </c>
      <c r="N61" s="41">
        <f t="shared" si="5"/>
        <v>0</v>
      </c>
    </row>
    <row r="62" spans="1:14">
      <c r="A62" s="39">
        <v>60</v>
      </c>
      <c r="B62" s="101" t="s">
        <v>151</v>
      </c>
      <c r="C62" s="28">
        <v>24448</v>
      </c>
      <c r="D62" s="28">
        <v>24996</v>
      </c>
      <c r="E62" s="28">
        <v>24981</v>
      </c>
      <c r="F62" s="28"/>
      <c r="G62" s="28"/>
      <c r="H62" s="28"/>
      <c r="I62" s="97">
        <f t="shared" si="0"/>
        <v>8.1683755915949539E-3</v>
      </c>
      <c r="J62" s="97">
        <f t="shared" si="1"/>
        <v>2.1801374345549736E-2</v>
      </c>
      <c r="K62" s="94">
        <f t="shared" si="2"/>
        <v>533</v>
      </c>
      <c r="L62" s="98">
        <f t="shared" si="4"/>
        <v>1.3732158499510486E-2</v>
      </c>
      <c r="M62" s="41">
        <f t="shared" si="3"/>
        <v>-15</v>
      </c>
      <c r="N62" s="41">
        <f t="shared" si="5"/>
        <v>0</v>
      </c>
    </row>
    <row r="63" spans="1:14">
      <c r="A63" s="39">
        <v>61</v>
      </c>
      <c r="B63" s="101" t="s">
        <v>152</v>
      </c>
      <c r="C63" s="28">
        <v>37110</v>
      </c>
      <c r="D63" s="28">
        <v>37891</v>
      </c>
      <c r="E63" s="28">
        <v>37879</v>
      </c>
      <c r="F63" s="28"/>
      <c r="G63" s="28"/>
      <c r="H63" s="28"/>
      <c r="I63" s="97">
        <f t="shared" si="0"/>
        <v>1.2385809176335024E-2</v>
      </c>
      <c r="J63" s="97">
        <f t="shared" si="1"/>
        <v>2.0722177310697924E-2</v>
      </c>
      <c r="K63" s="94">
        <f t="shared" si="2"/>
        <v>769</v>
      </c>
      <c r="L63" s="98">
        <f t="shared" si="4"/>
        <v>1.9812438810738395E-2</v>
      </c>
      <c r="M63" s="41">
        <f t="shared" si="3"/>
        <v>-12</v>
      </c>
      <c r="N63" s="41">
        <f t="shared" si="5"/>
        <v>0</v>
      </c>
    </row>
    <row r="64" spans="1:14">
      <c r="A64" s="39">
        <v>62</v>
      </c>
      <c r="B64" s="101" t="s">
        <v>153</v>
      </c>
      <c r="C64" s="28">
        <v>12045</v>
      </c>
      <c r="D64" s="28">
        <v>12822</v>
      </c>
      <c r="E64" s="28">
        <v>12903</v>
      </c>
      <c r="F64" s="28"/>
      <c r="G64" s="28"/>
      <c r="H64" s="28"/>
      <c r="I64" s="97">
        <f t="shared" si="0"/>
        <v>4.2190685023958084E-3</v>
      </c>
      <c r="J64" s="97">
        <f t="shared" si="1"/>
        <v>7.1232876712328766E-2</v>
      </c>
      <c r="K64" s="94">
        <f t="shared" si="2"/>
        <v>858</v>
      </c>
      <c r="L64" s="98">
        <f t="shared" si="4"/>
        <v>2.2105425877260783E-2</v>
      </c>
      <c r="M64" s="41">
        <f t="shared" si="3"/>
        <v>81</v>
      </c>
      <c r="N64" s="41">
        <f t="shared" si="5"/>
        <v>0</v>
      </c>
    </row>
    <row r="65" spans="1:15">
      <c r="A65" s="39">
        <v>63</v>
      </c>
      <c r="B65" s="101" t="s">
        <v>154</v>
      </c>
      <c r="C65" s="28">
        <v>47799</v>
      </c>
      <c r="D65" s="28">
        <v>45985</v>
      </c>
      <c r="E65" s="28">
        <v>46091</v>
      </c>
      <c r="F65" s="28"/>
      <c r="G65" s="28"/>
      <c r="H65" s="28"/>
      <c r="I65" s="97">
        <f t="shared" si="0"/>
        <v>1.5070997934118049E-2</v>
      </c>
      <c r="J65" s="97">
        <f t="shared" si="1"/>
        <v>-3.5732965124793403E-2</v>
      </c>
      <c r="K65" s="94">
        <f t="shared" si="2"/>
        <v>-1708</v>
      </c>
      <c r="L65" s="98">
        <f t="shared" si="4"/>
        <v>-4.4004740557530786E-2</v>
      </c>
      <c r="M65" s="41">
        <f t="shared" si="3"/>
        <v>106</v>
      </c>
      <c r="N65" s="41">
        <f t="shared" si="5"/>
        <v>0</v>
      </c>
    </row>
    <row r="66" spans="1:15">
      <c r="A66" s="39">
        <v>64</v>
      </c>
      <c r="B66" s="101" t="s">
        <v>155</v>
      </c>
      <c r="C66" s="28">
        <v>12944</v>
      </c>
      <c r="D66" s="28">
        <v>13387</v>
      </c>
      <c r="E66" s="28">
        <v>13402</v>
      </c>
      <c r="F66" s="28"/>
      <c r="G66" s="28"/>
      <c r="H66" s="28"/>
      <c r="I66" s="97">
        <f t="shared" si="0"/>
        <v>4.3822332844383957E-3</v>
      </c>
      <c r="J66" s="97">
        <f t="shared" si="1"/>
        <v>3.5383189122373301E-2</v>
      </c>
      <c r="K66" s="94">
        <f t="shared" si="2"/>
        <v>458</v>
      </c>
      <c r="L66" s="98">
        <f t="shared" si="4"/>
        <v>1.1799866027721956E-2</v>
      </c>
      <c r="M66" s="41">
        <f t="shared" si="3"/>
        <v>15</v>
      </c>
      <c r="N66" s="41">
        <f t="shared" si="5"/>
        <v>0</v>
      </c>
    </row>
    <row r="67" spans="1:15">
      <c r="A67" s="39">
        <v>65</v>
      </c>
      <c r="B67" s="101" t="s">
        <v>156</v>
      </c>
      <c r="C67" s="28">
        <v>37599</v>
      </c>
      <c r="D67" s="28">
        <v>37168</v>
      </c>
      <c r="E67" s="28">
        <v>37167</v>
      </c>
      <c r="F67" s="28"/>
      <c r="G67" s="28"/>
      <c r="H67" s="28"/>
      <c r="I67" s="97">
        <f t="shared" ref="I67:I84" si="6">E67/$E$84</f>
        <v>1.2152996902158026E-2</v>
      </c>
      <c r="J67" s="97">
        <f t="shared" ref="J67:J84" si="7">(E67-C67)/C67</f>
        <v>-1.1489667278385064E-2</v>
      </c>
      <c r="K67" s="94">
        <f t="shared" ref="K67:K84" si="8">E67-C67</f>
        <v>-432</v>
      </c>
      <c r="L67" s="98">
        <f t="shared" si="4"/>
        <v>-1.1130004637501932E-2</v>
      </c>
      <c r="M67" s="41">
        <f t="shared" ref="M67:M84" si="9">E67-D67</f>
        <v>-1</v>
      </c>
      <c r="N67" s="41">
        <f t="shared" si="5"/>
        <v>0</v>
      </c>
    </row>
    <row r="68" spans="1:15">
      <c r="A68" s="39">
        <v>66</v>
      </c>
      <c r="B68" s="101" t="s">
        <v>157</v>
      </c>
      <c r="C68" s="28">
        <v>18020</v>
      </c>
      <c r="D68" s="28">
        <v>17387</v>
      </c>
      <c r="E68" s="28">
        <v>17493</v>
      </c>
      <c r="F68" s="28"/>
      <c r="G68" s="28"/>
      <c r="H68" s="28"/>
      <c r="I68" s="97">
        <f t="shared" si="6"/>
        <v>5.7199229103626964E-3</v>
      </c>
      <c r="J68" s="97">
        <f t="shared" si="7"/>
        <v>-2.9245283018867925E-2</v>
      </c>
      <c r="K68" s="94">
        <f t="shared" si="8"/>
        <v>-527</v>
      </c>
      <c r="L68" s="98">
        <f t="shared" ref="L68:L84" si="10">K68/$K$84</f>
        <v>-1.3577575101767403E-2</v>
      </c>
      <c r="M68" s="41">
        <f t="shared" si="9"/>
        <v>106</v>
      </c>
      <c r="N68" s="41">
        <f t="shared" ref="N68:N84" si="11">H68-G68</f>
        <v>0</v>
      </c>
    </row>
    <row r="69" spans="1:15">
      <c r="A69" s="39">
        <v>67</v>
      </c>
      <c r="B69" s="101" t="s">
        <v>158</v>
      </c>
      <c r="C69" s="28">
        <v>21937</v>
      </c>
      <c r="D69" s="28">
        <v>21769</v>
      </c>
      <c r="E69" s="28">
        <v>21794</v>
      </c>
      <c r="F69" s="28"/>
      <c r="G69" s="28"/>
      <c r="H69" s="28"/>
      <c r="I69" s="97">
        <f t="shared" si="6"/>
        <v>7.1262790778279664E-3</v>
      </c>
      <c r="J69" s="97">
        <f t="shared" si="7"/>
        <v>-6.5186670921274555E-3</v>
      </c>
      <c r="K69" s="94">
        <f t="shared" si="8"/>
        <v>-143</v>
      </c>
      <c r="L69" s="98">
        <f t="shared" si="10"/>
        <v>-3.6842376462101305E-3</v>
      </c>
      <c r="M69" s="41">
        <f t="shared" si="9"/>
        <v>25</v>
      </c>
      <c r="N69" s="41">
        <f t="shared" si="11"/>
        <v>0</v>
      </c>
      <c r="O69" s="8"/>
    </row>
    <row r="70" spans="1:15">
      <c r="A70" s="39">
        <v>68</v>
      </c>
      <c r="B70" s="101" t="s">
        <v>159</v>
      </c>
      <c r="C70" s="28">
        <v>14278</v>
      </c>
      <c r="D70" s="28">
        <v>14365</v>
      </c>
      <c r="E70" s="28">
        <v>14420</v>
      </c>
      <c r="F70" s="28"/>
      <c r="G70" s="28"/>
      <c r="H70" s="28"/>
      <c r="I70" s="97">
        <f t="shared" si="6"/>
        <v>4.7151025191465206E-3</v>
      </c>
      <c r="J70" s="97">
        <f t="shared" si="7"/>
        <v>9.9453705000700377E-3</v>
      </c>
      <c r="K70" s="94">
        <f t="shared" si="8"/>
        <v>142</v>
      </c>
      <c r="L70" s="98">
        <f t="shared" si="10"/>
        <v>3.6584737465862834E-3</v>
      </c>
      <c r="M70" s="41">
        <f t="shared" si="9"/>
        <v>55</v>
      </c>
      <c r="N70" s="41">
        <f t="shared" si="11"/>
        <v>0</v>
      </c>
    </row>
    <row r="71" spans="1:15">
      <c r="A71" s="39">
        <v>69</v>
      </c>
      <c r="B71" s="101" t="s">
        <v>160</v>
      </c>
      <c r="C71" s="28">
        <v>4804</v>
      </c>
      <c r="D71" s="28">
        <v>5333</v>
      </c>
      <c r="E71" s="28">
        <v>5375</v>
      </c>
      <c r="F71" s="28"/>
      <c r="G71" s="28"/>
      <c r="H71" s="28"/>
      <c r="I71" s="97">
        <f t="shared" si="6"/>
        <v>1.7575364799176526E-3</v>
      </c>
      <c r="J71" s="97">
        <f t="shared" si="7"/>
        <v>0.11885928393005829</v>
      </c>
      <c r="K71" s="94">
        <f t="shared" si="8"/>
        <v>571</v>
      </c>
      <c r="L71" s="98">
        <f t="shared" si="10"/>
        <v>1.4711186685216674E-2</v>
      </c>
      <c r="M71" s="41">
        <f t="shared" si="9"/>
        <v>42</v>
      </c>
      <c r="N71" s="41">
        <f t="shared" si="11"/>
        <v>0</v>
      </c>
    </row>
    <row r="72" spans="1:15">
      <c r="A72" s="39">
        <v>70</v>
      </c>
      <c r="B72" s="101" t="s">
        <v>161</v>
      </c>
      <c r="C72" s="28">
        <v>9901</v>
      </c>
      <c r="D72" s="28">
        <v>10150</v>
      </c>
      <c r="E72" s="28">
        <v>10201</v>
      </c>
      <c r="F72" s="28"/>
      <c r="G72" s="28"/>
      <c r="H72" s="28"/>
      <c r="I72" s="97">
        <f t="shared" si="6"/>
        <v>3.335559001235344E-3</v>
      </c>
      <c r="J72" s="97">
        <f t="shared" si="7"/>
        <v>3.0299969700030301E-2</v>
      </c>
      <c r="K72" s="94">
        <f t="shared" si="8"/>
        <v>300</v>
      </c>
      <c r="L72" s="98">
        <f t="shared" si="10"/>
        <v>7.7291698871541194E-3</v>
      </c>
      <c r="M72" s="41">
        <f t="shared" si="9"/>
        <v>51</v>
      </c>
      <c r="N72" s="41">
        <f t="shared" si="11"/>
        <v>0</v>
      </c>
    </row>
    <row r="73" spans="1:15">
      <c r="A73" s="39">
        <v>71</v>
      </c>
      <c r="B73" s="101" t="s">
        <v>162</v>
      </c>
      <c r="C73" s="28">
        <v>15859</v>
      </c>
      <c r="D73" s="28">
        <v>16061</v>
      </c>
      <c r="E73" s="28">
        <v>15661</v>
      </c>
      <c r="F73" s="28"/>
      <c r="G73" s="28"/>
      <c r="H73" s="28"/>
      <c r="I73" s="97">
        <f t="shared" si="6"/>
        <v>5.1208890813005314E-3</v>
      </c>
      <c r="J73" s="97">
        <f t="shared" si="7"/>
        <v>-1.2485024276436094E-2</v>
      </c>
      <c r="K73" s="94">
        <f t="shared" si="8"/>
        <v>-198</v>
      </c>
      <c r="L73" s="98">
        <f t="shared" si="10"/>
        <v>-5.1012521255217186E-3</v>
      </c>
      <c r="M73" s="41">
        <f t="shared" si="9"/>
        <v>-400</v>
      </c>
      <c r="N73" s="41">
        <f t="shared" si="11"/>
        <v>0</v>
      </c>
    </row>
    <row r="74" spans="1:15">
      <c r="A74" s="39">
        <v>72</v>
      </c>
      <c r="B74" s="101" t="s">
        <v>163</v>
      </c>
      <c r="C74" s="28">
        <v>20856</v>
      </c>
      <c r="D74" s="28">
        <v>21309</v>
      </c>
      <c r="E74" s="28">
        <v>21362</v>
      </c>
      <c r="F74" s="28"/>
      <c r="G74" s="28"/>
      <c r="H74" s="28"/>
      <c r="I74" s="97">
        <f t="shared" si="6"/>
        <v>6.9850221923722592E-3</v>
      </c>
      <c r="J74" s="97">
        <f t="shared" si="7"/>
        <v>2.4261603375527425E-2</v>
      </c>
      <c r="K74" s="94">
        <f t="shared" si="8"/>
        <v>506</v>
      </c>
      <c r="L74" s="98">
        <f t="shared" si="10"/>
        <v>1.3036533209666615E-2</v>
      </c>
      <c r="M74" s="41">
        <f t="shared" si="9"/>
        <v>53</v>
      </c>
      <c r="N74" s="41">
        <f t="shared" si="11"/>
        <v>0</v>
      </c>
    </row>
    <row r="75" spans="1:15">
      <c r="A75" s="39">
        <v>73</v>
      </c>
      <c r="B75" s="101" t="s">
        <v>164</v>
      </c>
      <c r="C75" s="28">
        <v>28279</v>
      </c>
      <c r="D75" s="28">
        <v>29093</v>
      </c>
      <c r="E75" s="28">
        <v>29273</v>
      </c>
      <c r="F75" s="28"/>
      <c r="G75" s="28"/>
      <c r="H75" s="28"/>
      <c r="I75" s="97">
        <f t="shared" si="6"/>
        <v>9.5717889072798965E-3</v>
      </c>
      <c r="J75" s="97">
        <f t="shared" si="7"/>
        <v>3.5149757770783975E-2</v>
      </c>
      <c r="K75" s="94">
        <f t="shared" si="8"/>
        <v>994</v>
      </c>
      <c r="L75" s="98">
        <f t="shared" si="10"/>
        <v>2.5609316226103983E-2</v>
      </c>
      <c r="M75" s="41">
        <f t="shared" si="9"/>
        <v>180</v>
      </c>
      <c r="N75" s="41">
        <f t="shared" si="11"/>
        <v>0</v>
      </c>
    </row>
    <row r="76" spans="1:15">
      <c r="A76" s="39">
        <v>74</v>
      </c>
      <c r="B76" s="101" t="s">
        <v>165</v>
      </c>
      <c r="C76" s="28">
        <v>8077</v>
      </c>
      <c r="D76" s="28">
        <v>8309</v>
      </c>
      <c r="E76" s="28">
        <v>8327</v>
      </c>
      <c r="F76" s="28"/>
      <c r="G76" s="28"/>
      <c r="H76" s="28"/>
      <c r="I76" s="97">
        <f t="shared" si="6"/>
        <v>2.7227918638649848E-3</v>
      </c>
      <c r="J76" s="97">
        <f t="shared" si="7"/>
        <v>3.09520861706079E-2</v>
      </c>
      <c r="K76" s="94">
        <f t="shared" si="8"/>
        <v>250</v>
      </c>
      <c r="L76" s="98">
        <f t="shared" si="10"/>
        <v>6.440974905961766E-3</v>
      </c>
      <c r="M76" s="41">
        <f t="shared" si="9"/>
        <v>18</v>
      </c>
      <c r="N76" s="41">
        <f t="shared" si="11"/>
        <v>0</v>
      </c>
    </row>
    <row r="77" spans="1:15">
      <c r="A77" s="39">
        <v>75</v>
      </c>
      <c r="B77" s="101" t="s">
        <v>166</v>
      </c>
      <c r="C77" s="28">
        <v>4620</v>
      </c>
      <c r="D77" s="28">
        <v>4467</v>
      </c>
      <c r="E77" s="28">
        <v>4473</v>
      </c>
      <c r="F77" s="28"/>
      <c r="G77" s="28"/>
      <c r="H77" s="28"/>
      <c r="I77" s="97">
        <f t="shared" si="6"/>
        <v>1.4625973348226344E-3</v>
      </c>
      <c r="J77" s="97">
        <f t="shared" si="7"/>
        <v>-3.1818181818181815E-2</v>
      </c>
      <c r="K77" s="94">
        <f t="shared" si="8"/>
        <v>-147</v>
      </c>
      <c r="L77" s="98">
        <f t="shared" si="10"/>
        <v>-3.7872932447055186E-3</v>
      </c>
      <c r="M77" s="41">
        <f t="shared" si="9"/>
        <v>6</v>
      </c>
      <c r="N77" s="41">
        <f t="shared" si="11"/>
        <v>0</v>
      </c>
    </row>
    <row r="78" spans="1:15">
      <c r="A78" s="39">
        <v>76</v>
      </c>
      <c r="B78" s="101" t="s">
        <v>167</v>
      </c>
      <c r="C78" s="28">
        <v>6902</v>
      </c>
      <c r="D78" s="28">
        <v>6817</v>
      </c>
      <c r="E78" s="28">
        <v>6834</v>
      </c>
      <c r="F78" s="28"/>
      <c r="G78" s="28"/>
      <c r="H78" s="28"/>
      <c r="I78" s="97">
        <f t="shared" si="6"/>
        <v>2.2346054518618116E-3</v>
      </c>
      <c r="J78" s="97">
        <f t="shared" si="7"/>
        <v>-9.852216748768473E-3</v>
      </c>
      <c r="K78" s="94">
        <f t="shared" si="8"/>
        <v>-68</v>
      </c>
      <c r="L78" s="98">
        <f t="shared" si="10"/>
        <v>-1.7519451744216004E-3</v>
      </c>
      <c r="M78" s="41">
        <f t="shared" si="9"/>
        <v>17</v>
      </c>
      <c r="N78" s="41">
        <f t="shared" si="11"/>
        <v>0</v>
      </c>
    </row>
    <row r="79" spans="1:15">
      <c r="A79" s="39">
        <v>77</v>
      </c>
      <c r="B79" s="101" t="s">
        <v>168</v>
      </c>
      <c r="C79" s="28">
        <v>11909</v>
      </c>
      <c r="D79" s="28">
        <v>11917</v>
      </c>
      <c r="E79" s="28">
        <v>11926</v>
      </c>
      <c r="F79" s="28"/>
      <c r="G79" s="28"/>
      <c r="H79" s="28"/>
      <c r="I79" s="97">
        <f t="shared" si="6"/>
        <v>3.8996055924647301E-3</v>
      </c>
      <c r="J79" s="97">
        <f t="shared" si="7"/>
        <v>1.4274918129146023E-3</v>
      </c>
      <c r="K79" s="94">
        <f t="shared" si="8"/>
        <v>17</v>
      </c>
      <c r="L79" s="98">
        <f t="shared" si="10"/>
        <v>4.379862936054001E-4</v>
      </c>
      <c r="M79" s="41">
        <f t="shared" si="9"/>
        <v>9</v>
      </c>
      <c r="N79" s="41">
        <f t="shared" si="11"/>
        <v>0</v>
      </c>
    </row>
    <row r="80" spans="1:15">
      <c r="A80" s="39">
        <v>78</v>
      </c>
      <c r="B80" s="170" t="s">
        <v>169</v>
      </c>
      <c r="C80" s="28">
        <v>14422</v>
      </c>
      <c r="D80" s="28">
        <v>15148</v>
      </c>
      <c r="E80" s="28">
        <v>14477</v>
      </c>
      <c r="F80" s="28"/>
      <c r="G80" s="28"/>
      <c r="H80" s="28"/>
      <c r="I80" s="97">
        <f t="shared" si="6"/>
        <v>4.7337405804219268E-3</v>
      </c>
      <c r="J80" s="97">
        <f t="shared" si="7"/>
        <v>3.8136180834835668E-3</v>
      </c>
      <c r="K80" s="94">
        <f t="shared" si="8"/>
        <v>55</v>
      </c>
      <c r="L80" s="98">
        <f t="shared" si="10"/>
        <v>1.4170144793115885E-3</v>
      </c>
      <c r="M80" s="41">
        <f t="shared" si="9"/>
        <v>-671</v>
      </c>
      <c r="N80" s="41">
        <f t="shared" si="11"/>
        <v>0</v>
      </c>
    </row>
    <row r="81" spans="1:15">
      <c r="A81" s="39">
        <v>79</v>
      </c>
      <c r="B81" s="170" t="s">
        <v>170</v>
      </c>
      <c r="C81" s="28">
        <v>6354</v>
      </c>
      <c r="D81" s="28">
        <v>6683</v>
      </c>
      <c r="E81" s="28">
        <v>6712</v>
      </c>
      <c r="F81" s="28"/>
      <c r="G81" s="28"/>
      <c r="H81" s="28"/>
      <c r="I81" s="97">
        <f t="shared" si="6"/>
        <v>2.1947134610618203E-3</v>
      </c>
      <c r="J81" s="97">
        <f t="shared" si="7"/>
        <v>5.6342461441611584E-2</v>
      </c>
      <c r="K81" s="94">
        <f t="shared" si="8"/>
        <v>358</v>
      </c>
      <c r="L81" s="98">
        <f t="shared" si="10"/>
        <v>9.223476065337249E-3</v>
      </c>
      <c r="M81" s="41">
        <f t="shared" si="9"/>
        <v>29</v>
      </c>
      <c r="N81" s="41">
        <f t="shared" si="11"/>
        <v>0</v>
      </c>
    </row>
    <row r="82" spans="1:15">
      <c r="A82" s="39">
        <v>80</v>
      </c>
      <c r="B82" s="101" t="s">
        <v>171</v>
      </c>
      <c r="C82" s="28">
        <v>18847</v>
      </c>
      <c r="D82" s="28">
        <v>19600</v>
      </c>
      <c r="E82" s="28">
        <v>19620</v>
      </c>
      <c r="F82" s="28"/>
      <c r="G82" s="28"/>
      <c r="H82" s="28"/>
      <c r="I82" s="97">
        <f t="shared" si="6"/>
        <v>6.4154168811133656E-3</v>
      </c>
      <c r="J82" s="97">
        <f t="shared" si="7"/>
        <v>4.1014485063935902E-2</v>
      </c>
      <c r="K82" s="94">
        <f t="shared" si="8"/>
        <v>773</v>
      </c>
      <c r="L82" s="98">
        <f t="shared" si="10"/>
        <v>1.9915494409233781E-2</v>
      </c>
      <c r="M82" s="41">
        <f t="shared" si="9"/>
        <v>20</v>
      </c>
      <c r="N82" s="41">
        <f t="shared" si="11"/>
        <v>0</v>
      </c>
    </row>
    <row r="83" spans="1:15">
      <c r="A83" s="39">
        <v>81</v>
      </c>
      <c r="B83" s="101" t="s">
        <v>172</v>
      </c>
      <c r="C83" s="28">
        <v>12419</v>
      </c>
      <c r="D83" s="28">
        <v>12769</v>
      </c>
      <c r="E83" s="28">
        <v>12773</v>
      </c>
      <c r="F83" s="28"/>
      <c r="G83" s="28"/>
      <c r="H83" s="28"/>
      <c r="I83" s="97">
        <f t="shared" si="6"/>
        <v>4.1765606433466374E-3</v>
      </c>
      <c r="J83" s="97">
        <f t="shared" si="7"/>
        <v>2.8504710524196796E-2</v>
      </c>
      <c r="K83" s="94">
        <f t="shared" si="8"/>
        <v>354</v>
      </c>
      <c r="L83" s="98">
        <f t="shared" si="10"/>
        <v>9.1204204668418609E-3</v>
      </c>
      <c r="M83" s="41">
        <f t="shared" si="9"/>
        <v>4</v>
      </c>
      <c r="N83" s="41">
        <f t="shared" si="11"/>
        <v>0</v>
      </c>
    </row>
    <row r="84" spans="1:15" s="107" customFormat="1">
      <c r="A84" s="188" t="s">
        <v>173</v>
      </c>
      <c r="B84" s="188"/>
      <c r="C84" s="61">
        <v>3019444</v>
      </c>
      <c r="D84" s="61">
        <v>3055833</v>
      </c>
      <c r="E84" s="61">
        <v>3058258</v>
      </c>
      <c r="F84" s="61"/>
      <c r="G84" s="61"/>
      <c r="H84" s="61"/>
      <c r="I84" s="97">
        <f t="shared" si="6"/>
        <v>1</v>
      </c>
      <c r="J84" s="97">
        <f t="shared" si="7"/>
        <v>1.2854684504829366E-2</v>
      </c>
      <c r="K84" s="94">
        <f t="shared" si="8"/>
        <v>38814</v>
      </c>
      <c r="L84" s="98">
        <f t="shared" si="10"/>
        <v>1</v>
      </c>
      <c r="M84" s="109">
        <f t="shared" si="9"/>
        <v>2425</v>
      </c>
      <c r="N84" s="41">
        <f t="shared" si="11"/>
        <v>0</v>
      </c>
      <c r="O84" s="17"/>
    </row>
    <row r="85" spans="1:15">
      <c r="C85" s="133"/>
      <c r="D85" s="132"/>
      <c r="E85" s="134"/>
      <c r="F85" s="138"/>
      <c r="G85" s="138"/>
      <c r="H85" s="138"/>
      <c r="L85" s="11"/>
    </row>
    <row r="86" spans="1:15">
      <c r="E86" s="10"/>
      <c r="F86" s="138"/>
    </row>
    <row r="87" spans="1:15">
      <c r="E87" s="138"/>
      <c r="F87" s="138"/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22</vt:i4>
      </vt:variant>
    </vt:vector>
  </HeadingPairs>
  <TitlesOfParts>
    <vt:vector size="22" baseType="lpstr">
      <vt:lpstr>Endeksler</vt:lpstr>
      <vt:lpstr>Endeksler2</vt:lpstr>
      <vt:lpstr>4a-4b-4c</vt:lpstr>
      <vt:lpstr>4a_Sektör</vt:lpstr>
      <vt:lpstr>4a_İmalat_Sektör</vt:lpstr>
      <vt:lpstr>4a_İl</vt:lpstr>
      <vt:lpstr>4b_Esnaf_İl</vt:lpstr>
      <vt:lpstr>4b_Tarım_İl</vt:lpstr>
      <vt:lpstr>4c_Kamu_İl </vt:lpstr>
      <vt:lpstr>4a_İşyeri_Sektör</vt:lpstr>
      <vt:lpstr>4a_İşyeri_İl</vt:lpstr>
      <vt:lpstr>4a_Kadın_Sektör</vt:lpstr>
      <vt:lpstr>4a_Kadın_İmalat_Sektör</vt:lpstr>
      <vt:lpstr>4a_Kadın_İl</vt:lpstr>
      <vt:lpstr>İşsizlikSigortası_Başvuru</vt:lpstr>
      <vt:lpstr>İşsizlikSigortası_Ödeme</vt:lpstr>
      <vt:lpstr>Ortalama_Günlük_Kazanç_Sektör</vt:lpstr>
      <vt:lpstr>Ortalama_Günlük_Kazanç_İl</vt:lpstr>
      <vt:lpstr>KOBİ_İşyeri_İl</vt:lpstr>
      <vt:lpstr>KOBİ_İşyeri_Sektör</vt:lpstr>
      <vt:lpstr>KOBİ_Sigortalı_İl</vt:lpstr>
      <vt:lpstr>KOBİ_Sigortalı_Sektör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tepav</dc:creator>
  <cp:lastModifiedBy>AsusN20</cp:lastModifiedBy>
  <dcterms:created xsi:type="dcterms:W3CDTF">2011-08-11T09:01:00Z</dcterms:created>
  <dcterms:modified xsi:type="dcterms:W3CDTF">2019-09-27T12:20:28Z</dcterms:modified>
</cp:coreProperties>
</file>