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47\Desktop\Bültenler\TEPAV İstihdam İzleme Bülteni\2019\Eylül\"/>
    </mc:Choice>
  </mc:AlternateContent>
  <bookViews>
    <workbookView xWindow="0" yWindow="0" windowWidth="4620" windowHeight="7260" tabRatio="869" activeTab="2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'4a_Kadın_İmalat_Sektör'!$A$2:$K$16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62913"/>
  <fileRecoveryPr autoRecover="0"/>
</workbook>
</file>

<file path=xl/calcChain.xml><?xml version="1.0" encoding="utf-8"?>
<calcChain xmlns="http://schemas.openxmlformats.org/spreadsheetml/2006/main">
  <c r="M24" i="23" l="1"/>
  <c r="M25" i="23"/>
  <c r="K24" i="23"/>
  <c r="K25" i="23"/>
  <c r="K26" i="23"/>
  <c r="J24" i="23"/>
  <c r="J25" i="23"/>
  <c r="J26" i="23"/>
  <c r="J27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C82" i="36" l="1"/>
  <c r="E82" i="36"/>
  <c r="H82" i="36"/>
  <c r="G82" i="36"/>
  <c r="I133" i="27"/>
  <c r="G133" i="27"/>
  <c r="E133" i="27"/>
  <c r="C133" i="27"/>
  <c r="H49" i="8" l="1"/>
  <c r="H81" i="36"/>
  <c r="G81" i="36"/>
  <c r="E81" i="36"/>
  <c r="C81" i="36"/>
  <c r="I132" i="27" l="1"/>
  <c r="G132" i="27"/>
  <c r="E132" i="27"/>
  <c r="C132" i="27"/>
  <c r="I131" i="27" l="1"/>
  <c r="G131" i="27"/>
  <c r="E131" i="27"/>
  <c r="C131" i="27"/>
  <c r="H80" i="36"/>
  <c r="G80" i="36"/>
  <c r="E80" i="36"/>
  <c r="C80" i="36"/>
  <c r="H79" i="36" l="1"/>
  <c r="G79" i="36"/>
  <c r="E79" i="36"/>
  <c r="C79" i="36"/>
  <c r="I130" i="27"/>
  <c r="G130" i="27"/>
  <c r="E130" i="27"/>
  <c r="C130" i="27"/>
  <c r="L84" i="9" l="1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H74" i="36" l="1"/>
  <c r="H75" i="36"/>
  <c r="H76" i="36"/>
  <c r="H77" i="36"/>
  <c r="H78" i="36"/>
  <c r="G74" i="36"/>
  <c r="G75" i="36"/>
  <c r="G76" i="36"/>
  <c r="G77" i="36"/>
  <c r="G78" i="36"/>
  <c r="E74" i="36"/>
  <c r="E75" i="36"/>
  <c r="E76" i="36"/>
  <c r="E77" i="36"/>
  <c r="E78" i="36"/>
  <c r="C74" i="36"/>
  <c r="C75" i="36"/>
  <c r="C76" i="36"/>
  <c r="C77" i="36"/>
  <c r="C78" i="36"/>
  <c r="I125" i="27"/>
  <c r="I126" i="27"/>
  <c r="I127" i="27"/>
  <c r="I128" i="27"/>
  <c r="I129" i="27"/>
  <c r="G125" i="27"/>
  <c r="G126" i="27"/>
  <c r="G127" i="27"/>
  <c r="G128" i="27"/>
  <c r="G129" i="27"/>
  <c r="E125" i="27"/>
  <c r="E126" i="27"/>
  <c r="E127" i="27"/>
  <c r="E128" i="27"/>
  <c r="E129" i="27"/>
  <c r="C125" i="27"/>
  <c r="C126" i="27"/>
  <c r="C127" i="27"/>
  <c r="C128" i="27"/>
  <c r="C129" i="27"/>
  <c r="H73" i="36" l="1"/>
  <c r="G73" i="36"/>
  <c r="C73" i="36"/>
  <c r="E73" i="36"/>
  <c r="I124" i="27"/>
  <c r="G124" i="27"/>
  <c r="E124" i="27"/>
  <c r="C124" i="27"/>
  <c r="H72" i="36" l="1"/>
  <c r="G72" i="36"/>
  <c r="E72" i="36"/>
  <c r="C72" i="36"/>
  <c r="I123" i="27"/>
  <c r="G123" i="27"/>
  <c r="E123" i="27"/>
  <c r="C123" i="27"/>
  <c r="L92" i="34" l="1"/>
  <c r="K92" i="34"/>
  <c r="J92" i="34"/>
  <c r="I92" i="34"/>
  <c r="L91" i="34"/>
  <c r="K91" i="34"/>
  <c r="J91" i="34"/>
  <c r="I91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1" i="32"/>
  <c r="K91" i="32"/>
  <c r="J91" i="32"/>
  <c r="I91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I83" i="31"/>
  <c r="L82" i="31"/>
  <c r="K82" i="31"/>
  <c r="J82" i="31"/>
  <c r="I82" i="31"/>
  <c r="L81" i="31"/>
  <c r="K81" i="31"/>
  <c r="J81" i="31"/>
  <c r="I81" i="31"/>
  <c r="L80" i="31"/>
  <c r="K80" i="31"/>
  <c r="J80" i="31"/>
  <c r="I80" i="31"/>
  <c r="L79" i="31"/>
  <c r="K79" i="31"/>
  <c r="J79" i="31"/>
  <c r="I79" i="31"/>
  <c r="L78" i="31"/>
  <c r="K78" i="31"/>
  <c r="J78" i="31"/>
  <c r="I78" i="31"/>
  <c r="L77" i="31"/>
  <c r="K77" i="31"/>
  <c r="J77" i="31"/>
  <c r="I77" i="31"/>
  <c r="L76" i="31"/>
  <c r="K76" i="31"/>
  <c r="J76" i="31"/>
  <c r="I76" i="31"/>
  <c r="L75" i="31"/>
  <c r="K75" i="31"/>
  <c r="J75" i="31"/>
  <c r="I75" i="31"/>
  <c r="L74" i="31"/>
  <c r="K74" i="31"/>
  <c r="J74" i="31"/>
  <c r="I74" i="31"/>
  <c r="L73" i="31"/>
  <c r="K73" i="31"/>
  <c r="J73" i="31"/>
  <c r="I73" i="31"/>
  <c r="L72" i="31"/>
  <c r="K72" i="31"/>
  <c r="J72" i="31"/>
  <c r="I72" i="31"/>
  <c r="L71" i="31"/>
  <c r="K71" i="31"/>
  <c r="J71" i="31"/>
  <c r="I71" i="31"/>
  <c r="L70" i="31"/>
  <c r="K70" i="31"/>
  <c r="J70" i="31"/>
  <c r="I70" i="31"/>
  <c r="L69" i="31"/>
  <c r="K69" i="31"/>
  <c r="J69" i="31"/>
  <c r="I69" i="31"/>
  <c r="L68" i="31"/>
  <c r="K68" i="31"/>
  <c r="J68" i="31"/>
  <c r="I68" i="31"/>
  <c r="L67" i="31"/>
  <c r="K67" i="31"/>
  <c r="J67" i="31"/>
  <c r="I67" i="31"/>
  <c r="L66" i="31"/>
  <c r="K66" i="31"/>
  <c r="J66" i="31"/>
  <c r="I66" i="31"/>
  <c r="L65" i="31"/>
  <c r="K65" i="31"/>
  <c r="J65" i="31"/>
  <c r="I65" i="31"/>
  <c r="L64" i="31"/>
  <c r="K64" i="31"/>
  <c r="J64" i="31"/>
  <c r="I64" i="31"/>
  <c r="L63" i="31"/>
  <c r="K63" i="31"/>
  <c r="J63" i="31"/>
  <c r="I63" i="31"/>
  <c r="L62" i="31"/>
  <c r="K62" i="31"/>
  <c r="J62" i="31"/>
  <c r="I62" i="31"/>
  <c r="L61" i="31"/>
  <c r="K61" i="31"/>
  <c r="J61" i="31"/>
  <c r="I61" i="31"/>
  <c r="L60" i="31"/>
  <c r="K60" i="31"/>
  <c r="J60" i="31"/>
  <c r="I60" i="31"/>
  <c r="L59" i="31"/>
  <c r="K59" i="31"/>
  <c r="J59" i="31"/>
  <c r="I59" i="31"/>
  <c r="L58" i="31"/>
  <c r="K58" i="31"/>
  <c r="J58" i="31"/>
  <c r="I58" i="31"/>
  <c r="L57" i="31"/>
  <c r="K57" i="31"/>
  <c r="J57" i="31"/>
  <c r="I57" i="31"/>
  <c r="L56" i="31"/>
  <c r="K56" i="31"/>
  <c r="J56" i="31"/>
  <c r="I56" i="31"/>
  <c r="L55" i="31"/>
  <c r="K55" i="31"/>
  <c r="J55" i="31"/>
  <c r="I55" i="31"/>
  <c r="L54" i="31"/>
  <c r="K54" i="31"/>
  <c r="J54" i="31"/>
  <c r="I54" i="31"/>
  <c r="L53" i="31"/>
  <c r="K53" i="31"/>
  <c r="J53" i="31"/>
  <c r="I53" i="31"/>
  <c r="L52" i="31"/>
  <c r="K52" i="31"/>
  <c r="J52" i="31"/>
  <c r="I52" i="31"/>
  <c r="L51" i="31"/>
  <c r="K51" i="31"/>
  <c r="J51" i="31"/>
  <c r="I51" i="31"/>
  <c r="L50" i="31"/>
  <c r="K50" i="31"/>
  <c r="J50" i="31"/>
  <c r="I50" i="31"/>
  <c r="L49" i="31"/>
  <c r="K49" i="31"/>
  <c r="J49" i="31"/>
  <c r="I49" i="31"/>
  <c r="L48" i="31"/>
  <c r="K48" i="31"/>
  <c r="J48" i="31"/>
  <c r="I48" i="31"/>
  <c r="L47" i="31"/>
  <c r="K47" i="31"/>
  <c r="J47" i="31"/>
  <c r="I47" i="31"/>
  <c r="L46" i="31"/>
  <c r="K46" i="31"/>
  <c r="J46" i="31"/>
  <c r="I46" i="31"/>
  <c r="L45" i="31"/>
  <c r="K45" i="31"/>
  <c r="J45" i="31"/>
  <c r="I45" i="31"/>
  <c r="L44" i="31"/>
  <c r="K44" i="31"/>
  <c r="J44" i="31"/>
  <c r="I44" i="31"/>
  <c r="L43" i="31"/>
  <c r="K43" i="31"/>
  <c r="J43" i="31"/>
  <c r="I43" i="31"/>
  <c r="L42" i="31"/>
  <c r="K42" i="31"/>
  <c r="J42" i="31"/>
  <c r="I42" i="31"/>
  <c r="L41" i="31"/>
  <c r="K41" i="31"/>
  <c r="J41" i="31"/>
  <c r="I41" i="31"/>
  <c r="L40" i="31"/>
  <c r="K40" i="31"/>
  <c r="J40" i="31"/>
  <c r="I40" i="31"/>
  <c r="L39" i="31"/>
  <c r="K39" i="31"/>
  <c r="J39" i="31"/>
  <c r="I39" i="31"/>
  <c r="L38" i="31"/>
  <c r="K38" i="31"/>
  <c r="J38" i="31"/>
  <c r="I38" i="31"/>
  <c r="L37" i="31"/>
  <c r="K37" i="31"/>
  <c r="J37" i="31"/>
  <c r="I37" i="31"/>
  <c r="L36" i="31"/>
  <c r="K36" i="31"/>
  <c r="J36" i="31"/>
  <c r="I36" i="31"/>
  <c r="L35" i="31"/>
  <c r="K35" i="31"/>
  <c r="J35" i="31"/>
  <c r="I35" i="31"/>
  <c r="L34" i="31"/>
  <c r="K34" i="31"/>
  <c r="J34" i="31"/>
  <c r="I34" i="31"/>
  <c r="L33" i="31"/>
  <c r="K33" i="31"/>
  <c r="J33" i="31"/>
  <c r="I33" i="31"/>
  <c r="L32" i="31"/>
  <c r="K32" i="31"/>
  <c r="J32" i="31"/>
  <c r="I32" i="31"/>
  <c r="L31" i="31"/>
  <c r="K31" i="31"/>
  <c r="J31" i="31"/>
  <c r="I31" i="31"/>
  <c r="L30" i="31"/>
  <c r="K30" i="31"/>
  <c r="J30" i="31"/>
  <c r="I30" i="31"/>
  <c r="L29" i="31"/>
  <c r="K29" i="31"/>
  <c r="J29" i="31"/>
  <c r="I29" i="31"/>
  <c r="L28" i="31"/>
  <c r="K28" i="31"/>
  <c r="J28" i="31"/>
  <c r="I28" i="31"/>
  <c r="L27" i="31"/>
  <c r="K27" i="31"/>
  <c r="J27" i="31"/>
  <c r="I27" i="31"/>
  <c r="L26" i="31"/>
  <c r="K26" i="31"/>
  <c r="J26" i="31"/>
  <c r="I26" i="31"/>
  <c r="L25" i="31"/>
  <c r="K25" i="31"/>
  <c r="J25" i="31"/>
  <c r="I25" i="31"/>
  <c r="L24" i="31"/>
  <c r="K24" i="31"/>
  <c r="J24" i="31"/>
  <c r="I24" i="31"/>
  <c r="L23" i="31"/>
  <c r="K23" i="31"/>
  <c r="J23" i="31"/>
  <c r="I23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10" i="31"/>
  <c r="K10" i="31"/>
  <c r="J10" i="31"/>
  <c r="I10" i="31"/>
  <c r="L9" i="31"/>
  <c r="K9" i="31"/>
  <c r="J9" i="31"/>
  <c r="I9" i="31"/>
  <c r="L8" i="31"/>
  <c r="K8" i="31"/>
  <c r="J8" i="31"/>
  <c r="I8" i="31"/>
  <c r="L7" i="31"/>
  <c r="K7" i="31"/>
  <c r="J7" i="31"/>
  <c r="I7" i="31"/>
  <c r="L6" i="31"/>
  <c r="K6" i="31"/>
  <c r="J6" i="31"/>
  <c r="I6" i="31"/>
  <c r="L5" i="31"/>
  <c r="K5" i="31"/>
  <c r="J5" i="31"/>
  <c r="I5" i="31"/>
  <c r="L4" i="31"/>
  <c r="K4" i="31"/>
  <c r="J4" i="31"/>
  <c r="I4" i="31"/>
  <c r="L3" i="31"/>
  <c r="K3" i="31"/>
  <c r="J3" i="31"/>
  <c r="I3" i="31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I92" i="28"/>
  <c r="H92" i="28"/>
  <c r="K91" i="28"/>
  <c r="J91" i="28"/>
  <c r="I91" i="28"/>
  <c r="H91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O84" i="30"/>
  <c r="N84" i="30"/>
  <c r="L84" i="30"/>
  <c r="M84" i="30" s="1"/>
  <c r="K84" i="30"/>
  <c r="J84" i="30"/>
  <c r="O83" i="30"/>
  <c r="N83" i="30"/>
  <c r="L83" i="30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K3" i="30"/>
  <c r="J3" i="30"/>
  <c r="N27" i="23"/>
  <c r="M27" i="23"/>
  <c r="K27" i="23"/>
  <c r="I27" i="23"/>
  <c r="N26" i="23"/>
  <c r="M26" i="23"/>
  <c r="N23" i="23"/>
  <c r="M23" i="23"/>
  <c r="K23" i="23"/>
  <c r="J23" i="23"/>
  <c r="N22" i="23"/>
  <c r="M22" i="23"/>
  <c r="K22" i="23"/>
  <c r="J22" i="23"/>
  <c r="N21" i="23"/>
  <c r="M21" i="23"/>
  <c r="K21" i="23"/>
  <c r="L21" i="23" s="1"/>
  <c r="J21" i="23"/>
  <c r="N20" i="23"/>
  <c r="M20" i="23"/>
  <c r="K20" i="23"/>
  <c r="J20" i="23"/>
  <c r="N19" i="23"/>
  <c r="M19" i="23"/>
  <c r="K19" i="23"/>
  <c r="J19" i="23"/>
  <c r="N18" i="23"/>
  <c r="M18" i="23"/>
  <c r="K18" i="23"/>
  <c r="J18" i="23"/>
  <c r="N17" i="23"/>
  <c r="M17" i="23"/>
  <c r="K17" i="23"/>
  <c r="L17" i="23" s="1"/>
  <c r="J17" i="23"/>
  <c r="N16" i="23"/>
  <c r="M16" i="23"/>
  <c r="K16" i="23"/>
  <c r="J16" i="23"/>
  <c r="N15" i="23"/>
  <c r="M15" i="23"/>
  <c r="K15" i="23"/>
  <c r="J15" i="23"/>
  <c r="N14" i="23"/>
  <c r="M14" i="23"/>
  <c r="K14" i="23"/>
  <c r="J14" i="23"/>
  <c r="N13" i="23"/>
  <c r="M13" i="23"/>
  <c r="K13" i="23"/>
  <c r="L13" i="23" s="1"/>
  <c r="J13" i="23"/>
  <c r="N12" i="23"/>
  <c r="M12" i="23"/>
  <c r="K12" i="23"/>
  <c r="J12" i="23"/>
  <c r="N11" i="23"/>
  <c r="M11" i="23"/>
  <c r="K11" i="23"/>
  <c r="J11" i="23"/>
  <c r="N10" i="23"/>
  <c r="M10" i="23"/>
  <c r="K10" i="23"/>
  <c r="J10" i="23"/>
  <c r="N9" i="23"/>
  <c r="M9" i="23"/>
  <c r="K9" i="23"/>
  <c r="J9" i="23"/>
  <c r="N8" i="23"/>
  <c r="M8" i="23"/>
  <c r="K8" i="23"/>
  <c r="J8" i="23"/>
  <c r="N7" i="23"/>
  <c r="M7" i="23"/>
  <c r="K7" i="23"/>
  <c r="J7" i="23"/>
  <c r="N6" i="23"/>
  <c r="M6" i="23"/>
  <c r="K6" i="23"/>
  <c r="J6" i="23"/>
  <c r="N5" i="23"/>
  <c r="M5" i="23"/>
  <c r="K5" i="23"/>
  <c r="J5" i="23"/>
  <c r="N4" i="23"/>
  <c r="M4" i="23"/>
  <c r="K4" i="23"/>
  <c r="J4" i="23"/>
  <c r="N3" i="23"/>
  <c r="M3" i="23"/>
  <c r="K3" i="23"/>
  <c r="L3" i="23" s="1"/>
  <c r="J3" i="23"/>
  <c r="I3" i="23"/>
  <c r="N92" i="5"/>
  <c r="M92" i="5"/>
  <c r="K92" i="5"/>
  <c r="L92" i="5" s="1"/>
  <c r="J92" i="5"/>
  <c r="I92" i="5"/>
  <c r="N91" i="5"/>
  <c r="M91" i="5"/>
  <c r="K91" i="5"/>
  <c r="J91" i="5"/>
  <c r="I91" i="5"/>
  <c r="N90" i="5"/>
  <c r="M90" i="5"/>
  <c r="K90" i="5"/>
  <c r="J90" i="5"/>
  <c r="I90" i="5"/>
  <c r="N89" i="5"/>
  <c r="M89" i="5"/>
  <c r="K89" i="5"/>
  <c r="J89" i="5"/>
  <c r="I89" i="5"/>
  <c r="N88" i="5"/>
  <c r="M88" i="5"/>
  <c r="K88" i="5"/>
  <c r="L88" i="5" s="1"/>
  <c r="J88" i="5"/>
  <c r="I88" i="5"/>
  <c r="N87" i="5"/>
  <c r="M87" i="5"/>
  <c r="K87" i="5"/>
  <c r="J87" i="5"/>
  <c r="I87" i="5"/>
  <c r="N86" i="5"/>
  <c r="M86" i="5"/>
  <c r="K86" i="5"/>
  <c r="J86" i="5"/>
  <c r="I86" i="5"/>
  <c r="N85" i="5"/>
  <c r="M85" i="5"/>
  <c r="K85" i="5"/>
  <c r="J85" i="5"/>
  <c r="I85" i="5"/>
  <c r="N84" i="5"/>
  <c r="M84" i="5"/>
  <c r="K84" i="5"/>
  <c r="L84" i="5" s="1"/>
  <c r="J84" i="5"/>
  <c r="I84" i="5"/>
  <c r="N83" i="5"/>
  <c r="M83" i="5"/>
  <c r="K83" i="5"/>
  <c r="J83" i="5"/>
  <c r="I83" i="5"/>
  <c r="N82" i="5"/>
  <c r="M82" i="5"/>
  <c r="K82" i="5"/>
  <c r="J82" i="5"/>
  <c r="I82" i="5"/>
  <c r="N81" i="5"/>
  <c r="M81" i="5"/>
  <c r="K81" i="5"/>
  <c r="J81" i="5"/>
  <c r="I81" i="5"/>
  <c r="N80" i="5"/>
  <c r="M80" i="5"/>
  <c r="K80" i="5"/>
  <c r="L80" i="5" s="1"/>
  <c r="J80" i="5"/>
  <c r="I80" i="5"/>
  <c r="N79" i="5"/>
  <c r="M79" i="5"/>
  <c r="K79" i="5"/>
  <c r="J79" i="5"/>
  <c r="I79" i="5"/>
  <c r="N78" i="5"/>
  <c r="M78" i="5"/>
  <c r="K78" i="5"/>
  <c r="J78" i="5"/>
  <c r="I78" i="5"/>
  <c r="N77" i="5"/>
  <c r="M77" i="5"/>
  <c r="K77" i="5"/>
  <c r="J77" i="5"/>
  <c r="I77" i="5"/>
  <c r="N76" i="5"/>
  <c r="M76" i="5"/>
  <c r="K76" i="5"/>
  <c r="L76" i="5" s="1"/>
  <c r="J76" i="5"/>
  <c r="I76" i="5"/>
  <c r="N75" i="5"/>
  <c r="M75" i="5"/>
  <c r="K75" i="5"/>
  <c r="J75" i="5"/>
  <c r="I75" i="5"/>
  <c r="N74" i="5"/>
  <c r="M74" i="5"/>
  <c r="K74" i="5"/>
  <c r="J74" i="5"/>
  <c r="I74" i="5"/>
  <c r="N73" i="5"/>
  <c r="M73" i="5"/>
  <c r="K73" i="5"/>
  <c r="J73" i="5"/>
  <c r="I73" i="5"/>
  <c r="N72" i="5"/>
  <c r="M72" i="5"/>
  <c r="K72" i="5"/>
  <c r="L72" i="5" s="1"/>
  <c r="J72" i="5"/>
  <c r="I72" i="5"/>
  <c r="N71" i="5"/>
  <c r="M71" i="5"/>
  <c r="K71" i="5"/>
  <c r="J71" i="5"/>
  <c r="I71" i="5"/>
  <c r="N70" i="5"/>
  <c r="M70" i="5"/>
  <c r="K70" i="5"/>
  <c r="J70" i="5"/>
  <c r="I70" i="5"/>
  <c r="N69" i="5"/>
  <c r="M69" i="5"/>
  <c r="K69" i="5"/>
  <c r="J69" i="5"/>
  <c r="I69" i="5"/>
  <c r="N68" i="5"/>
  <c r="M68" i="5"/>
  <c r="K68" i="5"/>
  <c r="L68" i="5" s="1"/>
  <c r="J68" i="5"/>
  <c r="I68" i="5"/>
  <c r="N67" i="5"/>
  <c r="M67" i="5"/>
  <c r="K67" i="5"/>
  <c r="J67" i="5"/>
  <c r="I67" i="5"/>
  <c r="N66" i="5"/>
  <c r="M66" i="5"/>
  <c r="K66" i="5"/>
  <c r="J66" i="5"/>
  <c r="I66" i="5"/>
  <c r="N65" i="5"/>
  <c r="M65" i="5"/>
  <c r="K65" i="5"/>
  <c r="J65" i="5"/>
  <c r="I65" i="5"/>
  <c r="N64" i="5"/>
  <c r="M64" i="5"/>
  <c r="K64" i="5"/>
  <c r="L64" i="5" s="1"/>
  <c r="J64" i="5"/>
  <c r="I64" i="5"/>
  <c r="N63" i="5"/>
  <c r="M63" i="5"/>
  <c r="K63" i="5"/>
  <c r="J63" i="5"/>
  <c r="I63" i="5"/>
  <c r="N62" i="5"/>
  <c r="M62" i="5"/>
  <c r="K62" i="5"/>
  <c r="J62" i="5"/>
  <c r="I62" i="5"/>
  <c r="N61" i="5"/>
  <c r="M61" i="5"/>
  <c r="K61" i="5"/>
  <c r="J61" i="5"/>
  <c r="I61" i="5"/>
  <c r="N60" i="5"/>
  <c r="M60" i="5"/>
  <c r="K60" i="5"/>
  <c r="L60" i="5" s="1"/>
  <c r="J60" i="5"/>
  <c r="I60" i="5"/>
  <c r="N59" i="5"/>
  <c r="M59" i="5"/>
  <c r="K59" i="5"/>
  <c r="J59" i="5"/>
  <c r="I59" i="5"/>
  <c r="N58" i="5"/>
  <c r="M58" i="5"/>
  <c r="K58" i="5"/>
  <c r="J58" i="5"/>
  <c r="I58" i="5"/>
  <c r="N57" i="5"/>
  <c r="M57" i="5"/>
  <c r="K57" i="5"/>
  <c r="J57" i="5"/>
  <c r="I57" i="5"/>
  <c r="N56" i="5"/>
  <c r="M56" i="5"/>
  <c r="K56" i="5"/>
  <c r="L56" i="5" s="1"/>
  <c r="J56" i="5"/>
  <c r="I56" i="5"/>
  <c r="N55" i="5"/>
  <c r="M55" i="5"/>
  <c r="K55" i="5"/>
  <c r="J55" i="5"/>
  <c r="I55" i="5"/>
  <c r="N54" i="5"/>
  <c r="M54" i="5"/>
  <c r="K54" i="5"/>
  <c r="J54" i="5"/>
  <c r="I54" i="5"/>
  <c r="N53" i="5"/>
  <c r="M53" i="5"/>
  <c r="K53" i="5"/>
  <c r="J53" i="5"/>
  <c r="I53" i="5"/>
  <c r="N52" i="5"/>
  <c r="M52" i="5"/>
  <c r="K52" i="5"/>
  <c r="L52" i="5" s="1"/>
  <c r="J52" i="5"/>
  <c r="I52" i="5"/>
  <c r="N51" i="5"/>
  <c r="M51" i="5"/>
  <c r="K51" i="5"/>
  <c r="J51" i="5"/>
  <c r="I51" i="5"/>
  <c r="N50" i="5"/>
  <c r="M50" i="5"/>
  <c r="K50" i="5"/>
  <c r="J50" i="5"/>
  <c r="I50" i="5"/>
  <c r="N49" i="5"/>
  <c r="M49" i="5"/>
  <c r="K49" i="5"/>
  <c r="J49" i="5"/>
  <c r="I49" i="5"/>
  <c r="N48" i="5"/>
  <c r="M48" i="5"/>
  <c r="K48" i="5"/>
  <c r="L48" i="5" s="1"/>
  <c r="J48" i="5"/>
  <c r="I48" i="5"/>
  <c r="N47" i="5"/>
  <c r="M47" i="5"/>
  <c r="K47" i="5"/>
  <c r="J47" i="5"/>
  <c r="I47" i="5"/>
  <c r="N46" i="5"/>
  <c r="M46" i="5"/>
  <c r="K46" i="5"/>
  <c r="J46" i="5"/>
  <c r="I46" i="5"/>
  <c r="N45" i="5"/>
  <c r="M45" i="5"/>
  <c r="K45" i="5"/>
  <c r="J45" i="5"/>
  <c r="I45" i="5"/>
  <c r="N44" i="5"/>
  <c r="M44" i="5"/>
  <c r="K44" i="5"/>
  <c r="L44" i="5" s="1"/>
  <c r="J44" i="5"/>
  <c r="I44" i="5"/>
  <c r="N43" i="5"/>
  <c r="M43" i="5"/>
  <c r="K43" i="5"/>
  <c r="J43" i="5"/>
  <c r="I43" i="5"/>
  <c r="N42" i="5"/>
  <c r="M42" i="5"/>
  <c r="K42" i="5"/>
  <c r="J42" i="5"/>
  <c r="I42" i="5"/>
  <c r="N41" i="5"/>
  <c r="M41" i="5"/>
  <c r="K41" i="5"/>
  <c r="J41" i="5"/>
  <c r="I41" i="5"/>
  <c r="N40" i="5"/>
  <c r="M40" i="5"/>
  <c r="K40" i="5"/>
  <c r="L40" i="5" s="1"/>
  <c r="J40" i="5"/>
  <c r="I40" i="5"/>
  <c r="N39" i="5"/>
  <c r="M39" i="5"/>
  <c r="K39" i="5"/>
  <c r="J39" i="5"/>
  <c r="I39" i="5"/>
  <c r="N38" i="5"/>
  <c r="M38" i="5"/>
  <c r="K38" i="5"/>
  <c r="J38" i="5"/>
  <c r="I38" i="5"/>
  <c r="N37" i="5"/>
  <c r="M37" i="5"/>
  <c r="K37" i="5"/>
  <c r="J37" i="5"/>
  <c r="I37" i="5"/>
  <c r="N36" i="5"/>
  <c r="M36" i="5"/>
  <c r="K36" i="5"/>
  <c r="L36" i="5" s="1"/>
  <c r="J36" i="5"/>
  <c r="I36" i="5"/>
  <c r="N35" i="5"/>
  <c r="M35" i="5"/>
  <c r="K35" i="5"/>
  <c r="J35" i="5"/>
  <c r="I35" i="5"/>
  <c r="N34" i="5"/>
  <c r="M34" i="5"/>
  <c r="K34" i="5"/>
  <c r="J34" i="5"/>
  <c r="I34" i="5"/>
  <c r="N33" i="5"/>
  <c r="M33" i="5"/>
  <c r="K33" i="5"/>
  <c r="J33" i="5"/>
  <c r="I33" i="5"/>
  <c r="N32" i="5"/>
  <c r="M32" i="5"/>
  <c r="K32" i="5"/>
  <c r="L32" i="5" s="1"/>
  <c r="J32" i="5"/>
  <c r="I32" i="5"/>
  <c r="N31" i="5"/>
  <c r="M31" i="5"/>
  <c r="K31" i="5"/>
  <c r="J31" i="5"/>
  <c r="I31" i="5"/>
  <c r="N30" i="5"/>
  <c r="M30" i="5"/>
  <c r="K30" i="5"/>
  <c r="J30" i="5"/>
  <c r="I30" i="5"/>
  <c r="N29" i="5"/>
  <c r="M29" i="5"/>
  <c r="K29" i="5"/>
  <c r="J29" i="5"/>
  <c r="I29" i="5"/>
  <c r="N28" i="5"/>
  <c r="M28" i="5"/>
  <c r="K28" i="5"/>
  <c r="L28" i="5" s="1"/>
  <c r="J28" i="5"/>
  <c r="I28" i="5"/>
  <c r="N27" i="5"/>
  <c r="M27" i="5"/>
  <c r="K27" i="5"/>
  <c r="J27" i="5"/>
  <c r="I27" i="5"/>
  <c r="N26" i="5"/>
  <c r="M26" i="5"/>
  <c r="K26" i="5"/>
  <c r="J26" i="5"/>
  <c r="I26" i="5"/>
  <c r="N25" i="5"/>
  <c r="M25" i="5"/>
  <c r="K25" i="5"/>
  <c r="J25" i="5"/>
  <c r="I25" i="5"/>
  <c r="N24" i="5"/>
  <c r="M24" i="5"/>
  <c r="K24" i="5"/>
  <c r="L24" i="5" s="1"/>
  <c r="J24" i="5"/>
  <c r="I24" i="5"/>
  <c r="N23" i="5"/>
  <c r="M23" i="5"/>
  <c r="K23" i="5"/>
  <c r="J23" i="5"/>
  <c r="I23" i="5"/>
  <c r="N22" i="5"/>
  <c r="M22" i="5"/>
  <c r="K22" i="5"/>
  <c r="J22" i="5"/>
  <c r="I22" i="5"/>
  <c r="N21" i="5"/>
  <c r="M21" i="5"/>
  <c r="K21" i="5"/>
  <c r="J21" i="5"/>
  <c r="I21" i="5"/>
  <c r="N20" i="5"/>
  <c r="M20" i="5"/>
  <c r="K20" i="5"/>
  <c r="L20" i="5" s="1"/>
  <c r="J20" i="5"/>
  <c r="I20" i="5"/>
  <c r="N19" i="5"/>
  <c r="M19" i="5"/>
  <c r="K19" i="5"/>
  <c r="J19" i="5"/>
  <c r="I19" i="5"/>
  <c r="N18" i="5"/>
  <c r="M18" i="5"/>
  <c r="K18" i="5"/>
  <c r="J18" i="5"/>
  <c r="I18" i="5"/>
  <c r="N17" i="5"/>
  <c r="M17" i="5"/>
  <c r="K17" i="5"/>
  <c r="J17" i="5"/>
  <c r="I17" i="5"/>
  <c r="N16" i="5"/>
  <c r="M16" i="5"/>
  <c r="K16" i="5"/>
  <c r="L16" i="5" s="1"/>
  <c r="J16" i="5"/>
  <c r="I16" i="5"/>
  <c r="N15" i="5"/>
  <c r="M15" i="5"/>
  <c r="K15" i="5"/>
  <c r="J15" i="5"/>
  <c r="I15" i="5"/>
  <c r="N14" i="5"/>
  <c r="M14" i="5"/>
  <c r="K14" i="5"/>
  <c r="J14" i="5"/>
  <c r="I14" i="5"/>
  <c r="N13" i="5"/>
  <c r="M13" i="5"/>
  <c r="K13" i="5"/>
  <c r="J13" i="5"/>
  <c r="I13" i="5"/>
  <c r="N12" i="5"/>
  <c r="M12" i="5"/>
  <c r="K12" i="5"/>
  <c r="L12" i="5" s="1"/>
  <c r="J12" i="5"/>
  <c r="I12" i="5"/>
  <c r="N11" i="5"/>
  <c r="M11" i="5"/>
  <c r="K11" i="5"/>
  <c r="J11" i="5"/>
  <c r="I11" i="5"/>
  <c r="N10" i="5"/>
  <c r="M10" i="5"/>
  <c r="K10" i="5"/>
  <c r="J10" i="5"/>
  <c r="I10" i="5"/>
  <c r="N9" i="5"/>
  <c r="M9" i="5"/>
  <c r="K9" i="5"/>
  <c r="J9" i="5"/>
  <c r="I9" i="5"/>
  <c r="N8" i="5"/>
  <c r="M8" i="5"/>
  <c r="K8" i="5"/>
  <c r="L8" i="5" s="1"/>
  <c r="J8" i="5"/>
  <c r="I8" i="5"/>
  <c r="N7" i="5"/>
  <c r="M7" i="5"/>
  <c r="K7" i="5"/>
  <c r="J7" i="5"/>
  <c r="I7" i="5"/>
  <c r="N6" i="5"/>
  <c r="M6" i="5"/>
  <c r="K6" i="5"/>
  <c r="J6" i="5"/>
  <c r="I6" i="5"/>
  <c r="N5" i="5"/>
  <c r="M5" i="5"/>
  <c r="K5" i="5"/>
  <c r="J5" i="5"/>
  <c r="I5" i="5"/>
  <c r="N4" i="5"/>
  <c r="M4" i="5"/>
  <c r="K4" i="5"/>
  <c r="L4" i="5" s="1"/>
  <c r="J4" i="5"/>
  <c r="I4" i="5"/>
  <c r="N3" i="5"/>
  <c r="M3" i="5"/>
  <c r="K3" i="5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1" i="17"/>
  <c r="M91" i="17"/>
  <c r="K91" i="17"/>
  <c r="J91" i="17"/>
  <c r="I91" i="17"/>
  <c r="N90" i="17"/>
  <c r="M90" i="17"/>
  <c r="K90" i="17"/>
  <c r="J90" i="17"/>
  <c r="I90" i="17"/>
  <c r="N89" i="17"/>
  <c r="M89" i="17"/>
  <c r="K89" i="17"/>
  <c r="J89" i="17"/>
  <c r="I89" i="17"/>
  <c r="N88" i="17"/>
  <c r="M88" i="17"/>
  <c r="K88" i="17"/>
  <c r="L88" i="17" s="1"/>
  <c r="J88" i="17"/>
  <c r="I88" i="17"/>
  <c r="N87" i="17"/>
  <c r="M87" i="17"/>
  <c r="K87" i="17"/>
  <c r="J87" i="17"/>
  <c r="I87" i="17"/>
  <c r="N86" i="17"/>
  <c r="M86" i="17"/>
  <c r="K86" i="17"/>
  <c r="J86" i="17"/>
  <c r="I86" i="17"/>
  <c r="N85" i="17"/>
  <c r="M85" i="17"/>
  <c r="K85" i="17"/>
  <c r="J85" i="17"/>
  <c r="I85" i="17"/>
  <c r="N84" i="17"/>
  <c r="M84" i="17"/>
  <c r="K84" i="17"/>
  <c r="L84" i="17" s="1"/>
  <c r="J84" i="17"/>
  <c r="I84" i="17"/>
  <c r="N83" i="17"/>
  <c r="M83" i="17"/>
  <c r="K83" i="17"/>
  <c r="J83" i="17"/>
  <c r="I83" i="17"/>
  <c r="N82" i="17"/>
  <c r="M82" i="17"/>
  <c r="K82" i="17"/>
  <c r="J82" i="17"/>
  <c r="I82" i="17"/>
  <c r="N81" i="17"/>
  <c r="M81" i="17"/>
  <c r="K81" i="17"/>
  <c r="J81" i="17"/>
  <c r="I81" i="17"/>
  <c r="N80" i="17"/>
  <c r="M80" i="17"/>
  <c r="K80" i="17"/>
  <c r="L80" i="17" s="1"/>
  <c r="J80" i="17"/>
  <c r="I80" i="17"/>
  <c r="N79" i="17"/>
  <c r="M79" i="17"/>
  <c r="K79" i="17"/>
  <c r="J79" i="17"/>
  <c r="I79" i="17"/>
  <c r="N78" i="17"/>
  <c r="M78" i="17"/>
  <c r="K78" i="17"/>
  <c r="J78" i="17"/>
  <c r="I78" i="17"/>
  <c r="N77" i="17"/>
  <c r="M77" i="17"/>
  <c r="K77" i="17"/>
  <c r="J77" i="17"/>
  <c r="I77" i="17"/>
  <c r="N76" i="17"/>
  <c r="M76" i="17"/>
  <c r="K76" i="17"/>
  <c r="L76" i="17" s="1"/>
  <c r="J76" i="17"/>
  <c r="I76" i="17"/>
  <c r="N75" i="17"/>
  <c r="M75" i="17"/>
  <c r="K75" i="17"/>
  <c r="J75" i="17"/>
  <c r="I75" i="17"/>
  <c r="N74" i="17"/>
  <c r="M74" i="17"/>
  <c r="K74" i="17"/>
  <c r="J74" i="17"/>
  <c r="I74" i="17"/>
  <c r="N73" i="17"/>
  <c r="M73" i="17"/>
  <c r="K73" i="17"/>
  <c r="J73" i="17"/>
  <c r="I73" i="17"/>
  <c r="N72" i="17"/>
  <c r="M72" i="17"/>
  <c r="K72" i="17"/>
  <c r="L72" i="17" s="1"/>
  <c r="J72" i="17"/>
  <c r="I72" i="17"/>
  <c r="N71" i="17"/>
  <c r="M71" i="17"/>
  <c r="K71" i="17"/>
  <c r="J71" i="17"/>
  <c r="I71" i="17"/>
  <c r="N70" i="17"/>
  <c r="M70" i="17"/>
  <c r="K70" i="17"/>
  <c r="J70" i="17"/>
  <c r="I70" i="17"/>
  <c r="N69" i="17"/>
  <c r="M69" i="17"/>
  <c r="K69" i="17"/>
  <c r="J69" i="17"/>
  <c r="I69" i="17"/>
  <c r="N68" i="17"/>
  <c r="M68" i="17"/>
  <c r="K68" i="17"/>
  <c r="L68" i="17" s="1"/>
  <c r="J68" i="17"/>
  <c r="I68" i="17"/>
  <c r="N67" i="17"/>
  <c r="M67" i="17"/>
  <c r="K67" i="17"/>
  <c r="J67" i="17"/>
  <c r="I67" i="17"/>
  <c r="N66" i="17"/>
  <c r="M66" i="17"/>
  <c r="K66" i="17"/>
  <c r="J66" i="17"/>
  <c r="I66" i="17"/>
  <c r="N65" i="17"/>
  <c r="M65" i="17"/>
  <c r="K65" i="17"/>
  <c r="J65" i="17"/>
  <c r="I65" i="17"/>
  <c r="N64" i="17"/>
  <c r="M64" i="17"/>
  <c r="K64" i="17"/>
  <c r="L64" i="17" s="1"/>
  <c r="J64" i="17"/>
  <c r="I64" i="17"/>
  <c r="N63" i="17"/>
  <c r="M63" i="17"/>
  <c r="K63" i="17"/>
  <c r="J63" i="17"/>
  <c r="I63" i="17"/>
  <c r="N62" i="17"/>
  <c r="M62" i="17"/>
  <c r="K62" i="17"/>
  <c r="J62" i="17"/>
  <c r="I62" i="17"/>
  <c r="N61" i="17"/>
  <c r="M61" i="17"/>
  <c r="K61" i="17"/>
  <c r="J61" i="17"/>
  <c r="I61" i="17"/>
  <c r="N60" i="17"/>
  <c r="M60" i="17"/>
  <c r="K60" i="17"/>
  <c r="L60" i="17" s="1"/>
  <c r="J60" i="17"/>
  <c r="I60" i="17"/>
  <c r="N59" i="17"/>
  <c r="M59" i="17"/>
  <c r="K59" i="17"/>
  <c r="J59" i="17"/>
  <c r="I59" i="17"/>
  <c r="N58" i="17"/>
  <c r="M58" i="17"/>
  <c r="K58" i="17"/>
  <c r="J58" i="17"/>
  <c r="I58" i="17"/>
  <c r="N57" i="17"/>
  <c r="M57" i="17"/>
  <c r="K57" i="17"/>
  <c r="J57" i="17"/>
  <c r="I57" i="17"/>
  <c r="N56" i="17"/>
  <c r="M56" i="17"/>
  <c r="K56" i="17"/>
  <c r="L56" i="17" s="1"/>
  <c r="J56" i="17"/>
  <c r="I56" i="17"/>
  <c r="N55" i="17"/>
  <c r="M55" i="17"/>
  <c r="K55" i="17"/>
  <c r="J55" i="17"/>
  <c r="I55" i="17"/>
  <c r="N54" i="17"/>
  <c r="M54" i="17"/>
  <c r="K54" i="17"/>
  <c r="J54" i="17"/>
  <c r="I54" i="17"/>
  <c r="N53" i="17"/>
  <c r="M53" i="17"/>
  <c r="K53" i="17"/>
  <c r="J53" i="17"/>
  <c r="I53" i="17"/>
  <c r="N52" i="17"/>
  <c r="M52" i="17"/>
  <c r="K52" i="17"/>
  <c r="L52" i="17" s="1"/>
  <c r="J52" i="17"/>
  <c r="I52" i="17"/>
  <c r="N51" i="17"/>
  <c r="M51" i="17"/>
  <c r="K51" i="17"/>
  <c r="J51" i="17"/>
  <c r="I51" i="17"/>
  <c r="N50" i="17"/>
  <c r="M50" i="17"/>
  <c r="K50" i="17"/>
  <c r="J50" i="17"/>
  <c r="I50" i="17"/>
  <c r="N49" i="17"/>
  <c r="M49" i="17"/>
  <c r="K49" i="17"/>
  <c r="J49" i="17"/>
  <c r="I49" i="17"/>
  <c r="N48" i="17"/>
  <c r="M48" i="17"/>
  <c r="K48" i="17"/>
  <c r="L48" i="17" s="1"/>
  <c r="J48" i="17"/>
  <c r="I48" i="17"/>
  <c r="N47" i="17"/>
  <c r="M47" i="17"/>
  <c r="K47" i="17"/>
  <c r="J47" i="17"/>
  <c r="I47" i="17"/>
  <c r="N46" i="17"/>
  <c r="M46" i="17"/>
  <c r="K46" i="17"/>
  <c r="J46" i="17"/>
  <c r="I46" i="17"/>
  <c r="N45" i="17"/>
  <c r="M45" i="17"/>
  <c r="K45" i="17"/>
  <c r="J45" i="17"/>
  <c r="I45" i="17"/>
  <c r="N44" i="17"/>
  <c r="M44" i="17"/>
  <c r="K44" i="17"/>
  <c r="L44" i="17" s="1"/>
  <c r="J44" i="17"/>
  <c r="I44" i="17"/>
  <c r="N43" i="17"/>
  <c r="M43" i="17"/>
  <c r="K43" i="17"/>
  <c r="J43" i="17"/>
  <c r="I43" i="17"/>
  <c r="N42" i="17"/>
  <c r="M42" i="17"/>
  <c r="K42" i="17"/>
  <c r="J42" i="17"/>
  <c r="I42" i="17"/>
  <c r="N41" i="17"/>
  <c r="M41" i="17"/>
  <c r="K41" i="17"/>
  <c r="J41" i="17"/>
  <c r="I41" i="17"/>
  <c r="N40" i="17"/>
  <c r="M40" i="17"/>
  <c r="K40" i="17"/>
  <c r="L40" i="17" s="1"/>
  <c r="J40" i="17"/>
  <c r="I40" i="17"/>
  <c r="N39" i="17"/>
  <c r="M39" i="17"/>
  <c r="K39" i="17"/>
  <c r="J39" i="17"/>
  <c r="I39" i="17"/>
  <c r="N38" i="17"/>
  <c r="M38" i="17"/>
  <c r="K38" i="17"/>
  <c r="J38" i="17"/>
  <c r="I38" i="17"/>
  <c r="N37" i="17"/>
  <c r="M37" i="17"/>
  <c r="K37" i="17"/>
  <c r="J37" i="17"/>
  <c r="I37" i="17"/>
  <c r="N36" i="17"/>
  <c r="M36" i="17"/>
  <c r="K36" i="17"/>
  <c r="L36" i="17" s="1"/>
  <c r="J36" i="17"/>
  <c r="I36" i="17"/>
  <c r="N35" i="17"/>
  <c r="M35" i="17"/>
  <c r="K35" i="17"/>
  <c r="J35" i="17"/>
  <c r="I35" i="17"/>
  <c r="N34" i="17"/>
  <c r="M34" i="17"/>
  <c r="K34" i="17"/>
  <c r="J34" i="17"/>
  <c r="I34" i="17"/>
  <c r="N33" i="17"/>
  <c r="M33" i="17"/>
  <c r="K33" i="17"/>
  <c r="J33" i="17"/>
  <c r="I33" i="17"/>
  <c r="N32" i="17"/>
  <c r="M32" i="17"/>
  <c r="K32" i="17"/>
  <c r="L32" i="17" s="1"/>
  <c r="J32" i="17"/>
  <c r="I32" i="17"/>
  <c r="N31" i="17"/>
  <c r="M31" i="17"/>
  <c r="K31" i="17"/>
  <c r="J31" i="17"/>
  <c r="I31" i="17"/>
  <c r="N30" i="17"/>
  <c r="M30" i="17"/>
  <c r="K30" i="17"/>
  <c r="J30" i="17"/>
  <c r="I30" i="17"/>
  <c r="N29" i="17"/>
  <c r="M29" i="17"/>
  <c r="K29" i="17"/>
  <c r="J29" i="17"/>
  <c r="I29" i="17"/>
  <c r="N28" i="17"/>
  <c r="M28" i="17"/>
  <c r="K28" i="17"/>
  <c r="L28" i="17" s="1"/>
  <c r="J28" i="17"/>
  <c r="I28" i="17"/>
  <c r="N27" i="17"/>
  <c r="M27" i="17"/>
  <c r="K27" i="17"/>
  <c r="J27" i="17"/>
  <c r="I27" i="17"/>
  <c r="N26" i="17"/>
  <c r="M26" i="17"/>
  <c r="K26" i="17"/>
  <c r="J26" i="17"/>
  <c r="I26" i="17"/>
  <c r="N25" i="17"/>
  <c r="M25" i="17"/>
  <c r="K25" i="17"/>
  <c r="J25" i="17"/>
  <c r="I25" i="17"/>
  <c r="N24" i="17"/>
  <c r="M24" i="17"/>
  <c r="K24" i="17"/>
  <c r="L24" i="17" s="1"/>
  <c r="J24" i="17"/>
  <c r="I24" i="17"/>
  <c r="N23" i="17"/>
  <c r="M23" i="17"/>
  <c r="K23" i="17"/>
  <c r="J23" i="17"/>
  <c r="I23" i="17"/>
  <c r="N22" i="17"/>
  <c r="M22" i="17"/>
  <c r="K22" i="17"/>
  <c r="J22" i="17"/>
  <c r="I22" i="17"/>
  <c r="N21" i="17"/>
  <c r="M21" i="17"/>
  <c r="K21" i="17"/>
  <c r="J21" i="17"/>
  <c r="I21" i="17"/>
  <c r="N20" i="17"/>
  <c r="M20" i="17"/>
  <c r="K20" i="17"/>
  <c r="L20" i="17" s="1"/>
  <c r="J20" i="17"/>
  <c r="I20" i="17"/>
  <c r="N19" i="17"/>
  <c r="M19" i="17"/>
  <c r="K19" i="17"/>
  <c r="J19" i="17"/>
  <c r="I19" i="17"/>
  <c r="N18" i="17"/>
  <c r="M18" i="17"/>
  <c r="K18" i="17"/>
  <c r="J18" i="17"/>
  <c r="I18" i="17"/>
  <c r="N17" i="17"/>
  <c r="M17" i="17"/>
  <c r="K17" i="17"/>
  <c r="J17" i="17"/>
  <c r="I17" i="17"/>
  <c r="N16" i="17"/>
  <c r="M16" i="17"/>
  <c r="K16" i="17"/>
  <c r="L16" i="17" s="1"/>
  <c r="J16" i="17"/>
  <c r="I16" i="17"/>
  <c r="N15" i="17"/>
  <c r="M15" i="17"/>
  <c r="K15" i="17"/>
  <c r="J15" i="17"/>
  <c r="I15" i="17"/>
  <c r="N14" i="17"/>
  <c r="M14" i="17"/>
  <c r="K14" i="17"/>
  <c r="J14" i="17"/>
  <c r="I14" i="17"/>
  <c r="N13" i="17"/>
  <c r="M13" i="17"/>
  <c r="K13" i="17"/>
  <c r="J13" i="17"/>
  <c r="I13" i="17"/>
  <c r="N12" i="17"/>
  <c r="M12" i="17"/>
  <c r="K12" i="17"/>
  <c r="L12" i="17" s="1"/>
  <c r="J12" i="17"/>
  <c r="I12" i="17"/>
  <c r="N11" i="17"/>
  <c r="M11" i="17"/>
  <c r="K11" i="17"/>
  <c r="J11" i="17"/>
  <c r="I11" i="17"/>
  <c r="N10" i="17"/>
  <c r="M10" i="17"/>
  <c r="K10" i="17"/>
  <c r="J10" i="17"/>
  <c r="I10" i="17"/>
  <c r="N9" i="17"/>
  <c r="M9" i="17"/>
  <c r="K9" i="17"/>
  <c r="J9" i="17"/>
  <c r="I9" i="17"/>
  <c r="N8" i="17"/>
  <c r="M8" i="17"/>
  <c r="K8" i="17"/>
  <c r="L8" i="17" s="1"/>
  <c r="J8" i="17"/>
  <c r="I8" i="17"/>
  <c r="N7" i="17"/>
  <c r="M7" i="17"/>
  <c r="K7" i="17"/>
  <c r="J7" i="17"/>
  <c r="I7" i="17"/>
  <c r="N6" i="17"/>
  <c r="M6" i="17"/>
  <c r="K6" i="17"/>
  <c r="J6" i="17"/>
  <c r="I6" i="17"/>
  <c r="N5" i="17"/>
  <c r="M5" i="17"/>
  <c r="K5" i="17"/>
  <c r="J5" i="17"/>
  <c r="I5" i="17"/>
  <c r="N4" i="17"/>
  <c r="M4" i="17"/>
  <c r="K4" i="17"/>
  <c r="L4" i="17" s="1"/>
  <c r="J4" i="17"/>
  <c r="I4" i="17"/>
  <c r="N3" i="17"/>
  <c r="M3" i="17"/>
  <c r="K3" i="17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L52" i="3" s="1"/>
  <c r="J52" i="3"/>
  <c r="I52" i="3"/>
  <c r="N51" i="3"/>
  <c r="M51" i="3"/>
  <c r="K51" i="3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L48" i="3" s="1"/>
  <c r="J48" i="3"/>
  <c r="I48" i="3"/>
  <c r="N47" i="3"/>
  <c r="M47" i="3"/>
  <c r="K47" i="3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J44" i="3"/>
  <c r="I44" i="3"/>
  <c r="N43" i="3"/>
  <c r="M43" i="3"/>
  <c r="K43" i="3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J40" i="3"/>
  <c r="I40" i="3"/>
  <c r="N39" i="3"/>
  <c r="M39" i="3"/>
  <c r="K39" i="3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J36" i="3"/>
  <c r="I36" i="3"/>
  <c r="N35" i="3"/>
  <c r="M35" i="3"/>
  <c r="K35" i="3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J32" i="3"/>
  <c r="I32" i="3"/>
  <c r="N31" i="3"/>
  <c r="M31" i="3"/>
  <c r="K31" i="3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J28" i="3"/>
  <c r="I28" i="3"/>
  <c r="N27" i="3"/>
  <c r="M27" i="3"/>
  <c r="K27" i="3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J24" i="3"/>
  <c r="I24" i="3"/>
  <c r="N23" i="3"/>
  <c r="M23" i="3"/>
  <c r="K23" i="3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J20" i="3"/>
  <c r="I20" i="3"/>
  <c r="N19" i="3"/>
  <c r="M19" i="3"/>
  <c r="K19" i="3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J16" i="3"/>
  <c r="I16" i="3"/>
  <c r="N15" i="3"/>
  <c r="M15" i="3"/>
  <c r="K15" i="3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L12" i="3" s="1"/>
  <c r="J12" i="3"/>
  <c r="I12" i="3"/>
  <c r="N11" i="3"/>
  <c r="M11" i="3"/>
  <c r="K11" i="3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L8" i="3" s="1"/>
  <c r="J8" i="3"/>
  <c r="I8" i="3"/>
  <c r="N7" i="3"/>
  <c r="M7" i="3"/>
  <c r="K7" i="3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L4" i="3" s="1"/>
  <c r="J4" i="3"/>
  <c r="I4" i="3"/>
  <c r="N3" i="3"/>
  <c r="M3" i="3"/>
  <c r="K3" i="3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M92" i="2"/>
  <c r="K92" i="2"/>
  <c r="L92" i="2" s="1"/>
  <c r="J92" i="2"/>
  <c r="I92" i="2"/>
  <c r="N91" i="2"/>
  <c r="M91" i="2"/>
  <c r="K91" i="2"/>
  <c r="J91" i="2"/>
  <c r="I91" i="2"/>
  <c r="N90" i="2"/>
  <c r="M90" i="2"/>
  <c r="K90" i="2"/>
  <c r="J90" i="2"/>
  <c r="I90" i="2"/>
  <c r="N89" i="2"/>
  <c r="M89" i="2"/>
  <c r="K89" i="2"/>
  <c r="J89" i="2"/>
  <c r="I89" i="2"/>
  <c r="N88" i="2"/>
  <c r="M88" i="2"/>
  <c r="K88" i="2"/>
  <c r="L88" i="2" s="1"/>
  <c r="J88" i="2"/>
  <c r="I88" i="2"/>
  <c r="N87" i="2"/>
  <c r="M87" i="2"/>
  <c r="K87" i="2"/>
  <c r="J87" i="2"/>
  <c r="I87" i="2"/>
  <c r="N86" i="2"/>
  <c r="M86" i="2"/>
  <c r="K86" i="2"/>
  <c r="J86" i="2"/>
  <c r="I86" i="2"/>
  <c r="N85" i="2"/>
  <c r="M85" i="2"/>
  <c r="K85" i="2"/>
  <c r="J85" i="2"/>
  <c r="I85" i="2"/>
  <c r="N84" i="2"/>
  <c r="M84" i="2"/>
  <c r="K84" i="2"/>
  <c r="L84" i="2" s="1"/>
  <c r="J84" i="2"/>
  <c r="I84" i="2"/>
  <c r="N83" i="2"/>
  <c r="M83" i="2"/>
  <c r="K83" i="2"/>
  <c r="J83" i="2"/>
  <c r="I83" i="2"/>
  <c r="N82" i="2"/>
  <c r="M82" i="2"/>
  <c r="K82" i="2"/>
  <c r="J82" i="2"/>
  <c r="I82" i="2"/>
  <c r="N81" i="2"/>
  <c r="M81" i="2"/>
  <c r="K81" i="2"/>
  <c r="J81" i="2"/>
  <c r="I81" i="2"/>
  <c r="N80" i="2"/>
  <c r="M80" i="2"/>
  <c r="K80" i="2"/>
  <c r="L80" i="2" s="1"/>
  <c r="J80" i="2"/>
  <c r="I80" i="2"/>
  <c r="N79" i="2"/>
  <c r="M79" i="2"/>
  <c r="K79" i="2"/>
  <c r="J79" i="2"/>
  <c r="I79" i="2"/>
  <c r="N78" i="2"/>
  <c r="M78" i="2"/>
  <c r="K78" i="2"/>
  <c r="J78" i="2"/>
  <c r="I78" i="2"/>
  <c r="N77" i="2"/>
  <c r="M77" i="2"/>
  <c r="K77" i="2"/>
  <c r="J77" i="2"/>
  <c r="I77" i="2"/>
  <c r="N76" i="2"/>
  <c r="M76" i="2"/>
  <c r="K76" i="2"/>
  <c r="L76" i="2" s="1"/>
  <c r="J76" i="2"/>
  <c r="I76" i="2"/>
  <c r="N75" i="2"/>
  <c r="M75" i="2"/>
  <c r="K75" i="2"/>
  <c r="J75" i="2"/>
  <c r="I75" i="2"/>
  <c r="N74" i="2"/>
  <c r="M74" i="2"/>
  <c r="K74" i="2"/>
  <c r="J74" i="2"/>
  <c r="I74" i="2"/>
  <c r="N73" i="2"/>
  <c r="M73" i="2"/>
  <c r="K73" i="2"/>
  <c r="J73" i="2"/>
  <c r="I73" i="2"/>
  <c r="N72" i="2"/>
  <c r="M72" i="2"/>
  <c r="K72" i="2"/>
  <c r="L72" i="2" s="1"/>
  <c r="J72" i="2"/>
  <c r="I72" i="2"/>
  <c r="N71" i="2"/>
  <c r="M71" i="2"/>
  <c r="K71" i="2"/>
  <c r="J71" i="2"/>
  <c r="I71" i="2"/>
  <c r="N70" i="2"/>
  <c r="M70" i="2"/>
  <c r="K70" i="2"/>
  <c r="J70" i="2"/>
  <c r="I70" i="2"/>
  <c r="N69" i="2"/>
  <c r="M69" i="2"/>
  <c r="K69" i="2"/>
  <c r="J69" i="2"/>
  <c r="I69" i="2"/>
  <c r="N68" i="2"/>
  <c r="M68" i="2"/>
  <c r="K68" i="2"/>
  <c r="L68" i="2" s="1"/>
  <c r="J68" i="2"/>
  <c r="I68" i="2"/>
  <c r="N67" i="2"/>
  <c r="M67" i="2"/>
  <c r="K67" i="2"/>
  <c r="J67" i="2"/>
  <c r="I67" i="2"/>
  <c r="N66" i="2"/>
  <c r="M66" i="2"/>
  <c r="K66" i="2"/>
  <c r="J66" i="2"/>
  <c r="I66" i="2"/>
  <c r="N65" i="2"/>
  <c r="M65" i="2"/>
  <c r="K65" i="2"/>
  <c r="J65" i="2"/>
  <c r="I65" i="2"/>
  <c r="N64" i="2"/>
  <c r="M64" i="2"/>
  <c r="K64" i="2"/>
  <c r="L64" i="2" s="1"/>
  <c r="J64" i="2"/>
  <c r="I64" i="2"/>
  <c r="N63" i="2"/>
  <c r="M63" i="2"/>
  <c r="K63" i="2"/>
  <c r="J63" i="2"/>
  <c r="I63" i="2"/>
  <c r="N62" i="2"/>
  <c r="M62" i="2"/>
  <c r="K62" i="2"/>
  <c r="J62" i="2"/>
  <c r="I62" i="2"/>
  <c r="N61" i="2"/>
  <c r="M61" i="2"/>
  <c r="K61" i="2"/>
  <c r="J61" i="2"/>
  <c r="I61" i="2"/>
  <c r="N60" i="2"/>
  <c r="M60" i="2"/>
  <c r="K60" i="2"/>
  <c r="L60" i="2" s="1"/>
  <c r="J60" i="2"/>
  <c r="I60" i="2"/>
  <c r="N59" i="2"/>
  <c r="M59" i="2"/>
  <c r="K59" i="2"/>
  <c r="J59" i="2"/>
  <c r="I59" i="2"/>
  <c r="N58" i="2"/>
  <c r="M58" i="2"/>
  <c r="K58" i="2"/>
  <c r="J58" i="2"/>
  <c r="I58" i="2"/>
  <c r="N57" i="2"/>
  <c r="M57" i="2"/>
  <c r="K57" i="2"/>
  <c r="J57" i="2"/>
  <c r="I57" i="2"/>
  <c r="N56" i="2"/>
  <c r="M56" i="2"/>
  <c r="K56" i="2"/>
  <c r="L56" i="2" s="1"/>
  <c r="J56" i="2"/>
  <c r="I56" i="2"/>
  <c r="N55" i="2"/>
  <c r="M55" i="2"/>
  <c r="K55" i="2"/>
  <c r="J55" i="2"/>
  <c r="I55" i="2"/>
  <c r="N54" i="2"/>
  <c r="M54" i="2"/>
  <c r="K54" i="2"/>
  <c r="J54" i="2"/>
  <c r="I54" i="2"/>
  <c r="N53" i="2"/>
  <c r="M53" i="2"/>
  <c r="K53" i="2"/>
  <c r="J53" i="2"/>
  <c r="I53" i="2"/>
  <c r="N52" i="2"/>
  <c r="M52" i="2"/>
  <c r="K52" i="2"/>
  <c r="L52" i="2" s="1"/>
  <c r="J52" i="2"/>
  <c r="I52" i="2"/>
  <c r="N51" i="2"/>
  <c r="M51" i="2"/>
  <c r="K51" i="2"/>
  <c r="J51" i="2"/>
  <c r="I51" i="2"/>
  <c r="N50" i="2"/>
  <c r="M50" i="2"/>
  <c r="K50" i="2"/>
  <c r="J50" i="2"/>
  <c r="I50" i="2"/>
  <c r="N49" i="2"/>
  <c r="M49" i="2"/>
  <c r="K49" i="2"/>
  <c r="J49" i="2"/>
  <c r="I49" i="2"/>
  <c r="N48" i="2"/>
  <c r="M48" i="2"/>
  <c r="K48" i="2"/>
  <c r="L48" i="2" s="1"/>
  <c r="J48" i="2"/>
  <c r="I48" i="2"/>
  <c r="N47" i="2"/>
  <c r="M47" i="2"/>
  <c r="K47" i="2"/>
  <c r="J47" i="2"/>
  <c r="I47" i="2"/>
  <c r="N46" i="2"/>
  <c r="M46" i="2"/>
  <c r="K46" i="2"/>
  <c r="J46" i="2"/>
  <c r="I46" i="2"/>
  <c r="N45" i="2"/>
  <c r="M45" i="2"/>
  <c r="K45" i="2"/>
  <c r="J45" i="2"/>
  <c r="I45" i="2"/>
  <c r="N44" i="2"/>
  <c r="M44" i="2"/>
  <c r="K44" i="2"/>
  <c r="L44" i="2" s="1"/>
  <c r="J44" i="2"/>
  <c r="I44" i="2"/>
  <c r="N43" i="2"/>
  <c r="M43" i="2"/>
  <c r="K43" i="2"/>
  <c r="J43" i="2"/>
  <c r="I43" i="2"/>
  <c r="N42" i="2"/>
  <c r="M42" i="2"/>
  <c r="K42" i="2"/>
  <c r="J42" i="2"/>
  <c r="I42" i="2"/>
  <c r="N41" i="2"/>
  <c r="M41" i="2"/>
  <c r="K41" i="2"/>
  <c r="J41" i="2"/>
  <c r="I41" i="2"/>
  <c r="N40" i="2"/>
  <c r="M40" i="2"/>
  <c r="K40" i="2"/>
  <c r="L40" i="2" s="1"/>
  <c r="J40" i="2"/>
  <c r="I40" i="2"/>
  <c r="N39" i="2"/>
  <c r="M39" i="2"/>
  <c r="K39" i="2"/>
  <c r="J39" i="2"/>
  <c r="I39" i="2"/>
  <c r="N38" i="2"/>
  <c r="M38" i="2"/>
  <c r="K38" i="2"/>
  <c r="J38" i="2"/>
  <c r="I38" i="2"/>
  <c r="N37" i="2"/>
  <c r="M37" i="2"/>
  <c r="K37" i="2"/>
  <c r="J37" i="2"/>
  <c r="I37" i="2"/>
  <c r="N36" i="2"/>
  <c r="M36" i="2"/>
  <c r="K36" i="2"/>
  <c r="L36" i="2" s="1"/>
  <c r="J36" i="2"/>
  <c r="I36" i="2"/>
  <c r="N35" i="2"/>
  <c r="M35" i="2"/>
  <c r="K35" i="2"/>
  <c r="J35" i="2"/>
  <c r="I35" i="2"/>
  <c r="N34" i="2"/>
  <c r="M34" i="2"/>
  <c r="K34" i="2"/>
  <c r="J34" i="2"/>
  <c r="I34" i="2"/>
  <c r="N33" i="2"/>
  <c r="M33" i="2"/>
  <c r="K33" i="2"/>
  <c r="J33" i="2"/>
  <c r="I33" i="2"/>
  <c r="N32" i="2"/>
  <c r="M32" i="2"/>
  <c r="K32" i="2"/>
  <c r="L32" i="2" s="1"/>
  <c r="J32" i="2"/>
  <c r="I32" i="2"/>
  <c r="N31" i="2"/>
  <c r="M31" i="2"/>
  <c r="K31" i="2"/>
  <c r="J31" i="2"/>
  <c r="I31" i="2"/>
  <c r="N30" i="2"/>
  <c r="M30" i="2"/>
  <c r="K30" i="2"/>
  <c r="J30" i="2"/>
  <c r="I30" i="2"/>
  <c r="N29" i="2"/>
  <c r="M29" i="2"/>
  <c r="K29" i="2"/>
  <c r="J29" i="2"/>
  <c r="I29" i="2"/>
  <c r="N28" i="2"/>
  <c r="M28" i="2"/>
  <c r="K28" i="2"/>
  <c r="L28" i="2" s="1"/>
  <c r="J28" i="2"/>
  <c r="I28" i="2"/>
  <c r="N27" i="2"/>
  <c r="M27" i="2"/>
  <c r="K27" i="2"/>
  <c r="J27" i="2"/>
  <c r="I27" i="2"/>
  <c r="N26" i="2"/>
  <c r="M26" i="2"/>
  <c r="K26" i="2"/>
  <c r="J26" i="2"/>
  <c r="I26" i="2"/>
  <c r="N25" i="2"/>
  <c r="M25" i="2"/>
  <c r="K25" i="2"/>
  <c r="J25" i="2"/>
  <c r="I25" i="2"/>
  <c r="N24" i="2"/>
  <c r="M24" i="2"/>
  <c r="K24" i="2"/>
  <c r="L24" i="2" s="1"/>
  <c r="J24" i="2"/>
  <c r="I24" i="2"/>
  <c r="N23" i="2"/>
  <c r="M23" i="2"/>
  <c r="K23" i="2"/>
  <c r="J23" i="2"/>
  <c r="I23" i="2"/>
  <c r="N22" i="2"/>
  <c r="M22" i="2"/>
  <c r="K22" i="2"/>
  <c r="J22" i="2"/>
  <c r="I22" i="2"/>
  <c r="N21" i="2"/>
  <c r="M21" i="2"/>
  <c r="K21" i="2"/>
  <c r="J21" i="2"/>
  <c r="I21" i="2"/>
  <c r="N20" i="2"/>
  <c r="M20" i="2"/>
  <c r="K20" i="2"/>
  <c r="L20" i="2" s="1"/>
  <c r="J20" i="2"/>
  <c r="I20" i="2"/>
  <c r="N19" i="2"/>
  <c r="M19" i="2"/>
  <c r="K19" i="2"/>
  <c r="J19" i="2"/>
  <c r="I19" i="2"/>
  <c r="N18" i="2"/>
  <c r="M18" i="2"/>
  <c r="K18" i="2"/>
  <c r="J18" i="2"/>
  <c r="I18" i="2"/>
  <c r="N17" i="2"/>
  <c r="M17" i="2"/>
  <c r="K17" i="2"/>
  <c r="J17" i="2"/>
  <c r="I17" i="2"/>
  <c r="N16" i="2"/>
  <c r="M16" i="2"/>
  <c r="K16" i="2"/>
  <c r="L16" i="2" s="1"/>
  <c r="J16" i="2"/>
  <c r="I16" i="2"/>
  <c r="N15" i="2"/>
  <c r="M15" i="2"/>
  <c r="K15" i="2"/>
  <c r="J15" i="2"/>
  <c r="I15" i="2"/>
  <c r="N14" i="2"/>
  <c r="M14" i="2"/>
  <c r="K14" i="2"/>
  <c r="J14" i="2"/>
  <c r="I14" i="2"/>
  <c r="N13" i="2"/>
  <c r="M13" i="2"/>
  <c r="K13" i="2"/>
  <c r="J13" i="2"/>
  <c r="I13" i="2"/>
  <c r="N12" i="2"/>
  <c r="M12" i="2"/>
  <c r="K12" i="2"/>
  <c r="L12" i="2" s="1"/>
  <c r="J12" i="2"/>
  <c r="I12" i="2"/>
  <c r="N11" i="2"/>
  <c r="M11" i="2"/>
  <c r="K11" i="2"/>
  <c r="J11" i="2"/>
  <c r="I11" i="2"/>
  <c r="N10" i="2"/>
  <c r="M10" i="2"/>
  <c r="K10" i="2"/>
  <c r="J10" i="2"/>
  <c r="I10" i="2"/>
  <c r="N9" i="2"/>
  <c r="M9" i="2"/>
  <c r="K9" i="2"/>
  <c r="J9" i="2"/>
  <c r="I9" i="2"/>
  <c r="N8" i="2"/>
  <c r="M8" i="2"/>
  <c r="K8" i="2"/>
  <c r="L8" i="2" s="1"/>
  <c r="J8" i="2"/>
  <c r="I8" i="2"/>
  <c r="N7" i="2"/>
  <c r="M7" i="2"/>
  <c r="K7" i="2"/>
  <c r="J7" i="2"/>
  <c r="I7" i="2"/>
  <c r="N6" i="2"/>
  <c r="M6" i="2"/>
  <c r="K6" i="2"/>
  <c r="J6" i="2"/>
  <c r="I6" i="2"/>
  <c r="N5" i="2"/>
  <c r="M5" i="2"/>
  <c r="K5" i="2"/>
  <c r="J5" i="2"/>
  <c r="I5" i="2"/>
  <c r="N4" i="2"/>
  <c r="M4" i="2"/>
  <c r="K4" i="2"/>
  <c r="L4" i="2" s="1"/>
  <c r="J4" i="2"/>
  <c r="I4" i="2"/>
  <c r="N3" i="2"/>
  <c r="M3" i="2"/>
  <c r="K3" i="2"/>
  <c r="J3" i="2"/>
  <c r="I3" i="2"/>
  <c r="H71" i="36"/>
  <c r="G71" i="36"/>
  <c r="E71" i="36"/>
  <c r="C71" i="36"/>
  <c r="H70" i="36"/>
  <c r="G70" i="36"/>
  <c r="E70" i="36"/>
  <c r="C70" i="36"/>
  <c r="H69" i="36"/>
  <c r="G69" i="36"/>
  <c r="E69" i="36"/>
  <c r="C69" i="36"/>
  <c r="H68" i="36"/>
  <c r="G68" i="36"/>
  <c r="E68" i="36"/>
  <c r="C68" i="36"/>
  <c r="H67" i="36"/>
  <c r="G67" i="36"/>
  <c r="E67" i="36"/>
  <c r="C67" i="36"/>
  <c r="H66" i="36"/>
  <c r="G66" i="36"/>
  <c r="E66" i="36"/>
  <c r="C66" i="36"/>
  <c r="H65" i="36"/>
  <c r="G65" i="36"/>
  <c r="E65" i="36"/>
  <c r="C65" i="36"/>
  <c r="H64" i="36"/>
  <c r="G64" i="36"/>
  <c r="E64" i="36"/>
  <c r="C64" i="36"/>
  <c r="H63" i="36"/>
  <c r="G63" i="36"/>
  <c r="E63" i="36"/>
  <c r="C63" i="36"/>
  <c r="H62" i="36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22" i="27"/>
  <c r="G122" i="27"/>
  <c r="E122" i="27"/>
  <c r="C122" i="27"/>
  <c r="I121" i="27"/>
  <c r="G121" i="27"/>
  <c r="E121" i="27"/>
  <c r="C121" i="27"/>
  <c r="I120" i="27"/>
  <c r="G120" i="27"/>
  <c r="E120" i="27"/>
  <c r="C120" i="27"/>
  <c r="I119" i="27"/>
  <c r="G119" i="27"/>
  <c r="E119" i="27"/>
  <c r="C119" i="27"/>
  <c r="I118" i="27"/>
  <c r="G118" i="27"/>
  <c r="E118" i="27"/>
  <c r="C118" i="27"/>
  <c r="I117" i="27"/>
  <c r="G117" i="27"/>
  <c r="E117" i="27"/>
  <c r="C117" i="27"/>
  <c r="I116" i="27"/>
  <c r="G116" i="27"/>
  <c r="E116" i="27"/>
  <c r="C116" i="27"/>
  <c r="I115" i="27"/>
  <c r="G115" i="27"/>
  <c r="E115" i="27"/>
  <c r="C115" i="27"/>
  <c r="I114" i="27"/>
  <c r="G114" i="27"/>
  <c r="E114" i="27"/>
  <c r="C114" i="27"/>
  <c r="I113" i="27"/>
  <c r="G113" i="27"/>
  <c r="E113" i="27"/>
  <c r="C113" i="27"/>
  <c r="I112" i="27"/>
  <c r="G112" i="27"/>
  <c r="E112" i="27"/>
  <c r="C112" i="27"/>
  <c r="I111" i="27"/>
  <c r="G111" i="27"/>
  <c r="E111" i="27"/>
  <c r="C111" i="27"/>
  <c r="I110" i="27"/>
  <c r="G110" i="27"/>
  <c r="E110" i="27"/>
  <c r="C110" i="27"/>
  <c r="I109" i="27"/>
  <c r="G109" i="27"/>
  <c r="E109" i="27"/>
  <c r="C109" i="27"/>
  <c r="I108" i="27"/>
  <c r="G108" i="27"/>
  <c r="E108" i="27"/>
  <c r="C108" i="27"/>
  <c r="I107" i="27"/>
  <c r="G107" i="27"/>
  <c r="E107" i="27"/>
  <c r="C107" i="27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I103" i="27"/>
  <c r="G103" i="27"/>
  <c r="E103" i="27"/>
  <c r="C103" i="27"/>
  <c r="I102" i="27"/>
  <c r="G102" i="27"/>
  <c r="E102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27" i="23" l="1"/>
  <c r="L25" i="23"/>
  <c r="L24" i="23"/>
  <c r="L7" i="23"/>
  <c r="L6" i="17"/>
  <c r="L10" i="17"/>
  <c r="L14" i="17"/>
  <c r="L18" i="17"/>
  <c r="L22" i="17"/>
  <c r="L26" i="17"/>
  <c r="L30" i="17"/>
  <c r="L34" i="17"/>
  <c r="L38" i="17"/>
  <c r="L42" i="17"/>
  <c r="L46" i="17"/>
  <c r="L50" i="17"/>
  <c r="L54" i="17"/>
  <c r="L58" i="17"/>
  <c r="L62" i="17"/>
  <c r="L66" i="17"/>
  <c r="L70" i="17"/>
  <c r="L74" i="17"/>
  <c r="L78" i="17"/>
  <c r="L82" i="17"/>
  <c r="L86" i="17"/>
  <c r="L90" i="17"/>
  <c r="L3" i="2"/>
  <c r="L7" i="2"/>
  <c r="L11" i="2"/>
  <c r="L15" i="2"/>
  <c r="L19" i="2"/>
  <c r="L3" i="17"/>
  <c r="L7" i="17"/>
  <c r="L11" i="17"/>
  <c r="L15" i="17"/>
  <c r="L19" i="17"/>
  <c r="L23" i="17"/>
  <c r="L27" i="17"/>
  <c r="L31" i="17"/>
  <c r="L35" i="17"/>
  <c r="L39" i="17"/>
  <c r="L43" i="17"/>
  <c r="L47" i="17"/>
  <c r="L51" i="17"/>
  <c r="L55" i="17"/>
  <c r="L59" i="17"/>
  <c r="L63" i="17"/>
  <c r="L67" i="17"/>
  <c r="L71" i="17"/>
  <c r="L75" i="17"/>
  <c r="L79" i="17"/>
  <c r="M3" i="30"/>
  <c r="M7" i="30"/>
  <c r="M11" i="30"/>
  <c r="M15" i="30"/>
  <c r="M19" i="30"/>
  <c r="M23" i="30"/>
  <c r="M27" i="30"/>
  <c r="M31" i="30"/>
  <c r="M35" i="30"/>
  <c r="M39" i="30"/>
  <c r="M43" i="30"/>
  <c r="M47" i="30"/>
  <c r="M51" i="30"/>
  <c r="M55" i="30"/>
  <c r="M59" i="30"/>
  <c r="M63" i="30"/>
  <c r="M67" i="30"/>
  <c r="M71" i="30"/>
  <c r="M75" i="30"/>
  <c r="M79" i="30"/>
  <c r="M83" i="30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3" i="5"/>
  <c r="L7" i="5"/>
  <c r="L11" i="5"/>
  <c r="L15" i="5"/>
  <c r="L19" i="5"/>
  <c r="L6" i="5"/>
  <c r="L10" i="5"/>
  <c r="L14" i="5"/>
  <c r="L18" i="5"/>
  <c r="L22" i="5"/>
  <c r="L26" i="5"/>
  <c r="L30" i="5"/>
  <c r="L34" i="5"/>
  <c r="L38" i="5"/>
  <c r="L42" i="5"/>
  <c r="L46" i="5"/>
  <c r="L50" i="5"/>
  <c r="L54" i="5"/>
  <c r="L58" i="5"/>
  <c r="L62" i="5"/>
  <c r="L66" i="5"/>
  <c r="L70" i="5"/>
  <c r="L74" i="5"/>
  <c r="L78" i="5"/>
  <c r="L82" i="5"/>
  <c r="L86" i="5"/>
  <c r="L90" i="5"/>
  <c r="L5" i="5"/>
  <c r="L9" i="5"/>
  <c r="L13" i="5"/>
  <c r="L17" i="5"/>
  <c r="L21" i="5"/>
  <c r="L5" i="17"/>
  <c r="L9" i="17"/>
  <c r="L13" i="17"/>
  <c r="L17" i="17"/>
  <c r="L21" i="17"/>
  <c r="L25" i="17"/>
  <c r="L29" i="17"/>
  <c r="L33" i="17"/>
  <c r="L37" i="17"/>
  <c r="L41" i="17"/>
  <c r="L45" i="17"/>
  <c r="L49" i="17"/>
  <c r="L53" i="17"/>
  <c r="L57" i="17"/>
  <c r="L61" i="17"/>
  <c r="L65" i="17"/>
  <c r="L69" i="17"/>
  <c r="L73" i="17"/>
  <c r="L77" i="17"/>
  <c r="L81" i="17"/>
  <c r="L17" i="24"/>
  <c r="L25" i="24"/>
  <c r="L33" i="24"/>
  <c r="L41" i="24"/>
  <c r="L53" i="24"/>
  <c r="L57" i="24"/>
  <c r="L69" i="24"/>
  <c r="L73" i="24"/>
  <c r="L77" i="24"/>
  <c r="L81" i="24"/>
  <c r="L6" i="24"/>
  <c r="L10" i="24"/>
  <c r="L18" i="24"/>
  <c r="L5" i="24"/>
  <c r="L9" i="24"/>
  <c r="L13" i="24"/>
  <c r="L21" i="24"/>
  <c r="L29" i="24"/>
  <c r="L37" i="24"/>
  <c r="L45" i="24"/>
  <c r="L49" i="24"/>
  <c r="L61" i="24"/>
  <c r="L65" i="24"/>
  <c r="L14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33" i="3"/>
  <c r="L37" i="3"/>
  <c r="L41" i="3"/>
  <c r="L45" i="3"/>
  <c r="L49" i="3"/>
  <c r="L53" i="3"/>
  <c r="L57" i="3"/>
  <c r="L61" i="3"/>
  <c r="L14" i="3"/>
  <c r="L18" i="3"/>
  <c r="L22" i="3"/>
  <c r="L26" i="3"/>
  <c r="L30" i="3"/>
  <c r="L34" i="3"/>
  <c r="L38" i="3"/>
  <c r="L42" i="3"/>
  <c r="L46" i="3"/>
  <c r="L5" i="3"/>
  <c r="L9" i="3"/>
  <c r="L13" i="3"/>
  <c r="L16" i="3"/>
  <c r="L20" i="3"/>
  <c r="L24" i="3"/>
  <c r="L28" i="3"/>
  <c r="L50" i="3"/>
  <c r="L54" i="3"/>
  <c r="L58" i="3"/>
  <c r="L65" i="3"/>
  <c r="L69" i="3"/>
  <c r="L73" i="3"/>
  <c r="L77" i="3"/>
  <c r="L81" i="3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M5" i="30"/>
  <c r="M9" i="30"/>
  <c r="M13" i="30"/>
  <c r="M17" i="30"/>
  <c r="M21" i="30"/>
  <c r="M25" i="30"/>
  <c r="M29" i="30"/>
  <c r="M33" i="30"/>
  <c r="M37" i="30"/>
  <c r="M41" i="30"/>
  <c r="M45" i="30"/>
  <c r="M49" i="30"/>
  <c r="M53" i="30"/>
  <c r="M57" i="30"/>
  <c r="M61" i="30"/>
  <c r="M65" i="30"/>
  <c r="M69" i="30"/>
  <c r="M73" i="30"/>
  <c r="M77" i="30"/>
  <c r="M81" i="30"/>
  <c r="L6" i="3"/>
  <c r="L10" i="3"/>
  <c r="L17" i="3"/>
  <c r="L21" i="3"/>
  <c r="L25" i="3"/>
  <c r="L29" i="3"/>
  <c r="L32" i="3"/>
  <c r="L36" i="3"/>
  <c r="L40" i="3"/>
  <c r="L44" i="3"/>
  <c r="L62" i="3"/>
  <c r="L66" i="3"/>
  <c r="L70" i="3"/>
  <c r="L74" i="3"/>
  <c r="L78" i="3"/>
  <c r="L82" i="3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57" i="18"/>
  <c r="L61" i="18"/>
  <c r="L65" i="18"/>
  <c r="L69" i="18"/>
  <c r="L73" i="18"/>
  <c r="L77" i="18"/>
  <c r="L81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18"/>
  <c r="L63" i="18"/>
  <c r="L67" i="18"/>
  <c r="L71" i="18"/>
  <c r="L75" i="18"/>
  <c r="L79" i="18"/>
  <c r="L83" i="18"/>
  <c r="L83" i="17"/>
  <c r="L87" i="17"/>
  <c r="L85" i="17"/>
  <c r="L89" i="17"/>
  <c r="L91" i="17"/>
  <c r="L5" i="26"/>
  <c r="L9" i="26"/>
  <c r="L13" i="26"/>
  <c r="L17" i="26"/>
  <c r="L21" i="26"/>
  <c r="L25" i="26"/>
  <c r="L29" i="26"/>
  <c r="L33" i="26"/>
  <c r="L37" i="26"/>
  <c r="L41" i="26"/>
  <c r="L45" i="26"/>
  <c r="L49" i="26"/>
  <c r="L53" i="26"/>
  <c r="L57" i="26"/>
  <c r="L61" i="26"/>
  <c r="L65" i="26"/>
  <c r="L69" i="26"/>
  <c r="L73" i="26"/>
  <c r="L77" i="26"/>
  <c r="L81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3" i="26"/>
  <c r="L7" i="26"/>
  <c r="L11" i="26"/>
  <c r="L15" i="26"/>
  <c r="L19" i="26"/>
  <c r="L23" i="26"/>
  <c r="L27" i="26"/>
  <c r="L31" i="26"/>
  <c r="L35" i="26"/>
  <c r="L39" i="26"/>
  <c r="L43" i="26"/>
  <c r="L47" i="26"/>
  <c r="L51" i="26"/>
  <c r="L55" i="26"/>
  <c r="L59" i="26"/>
  <c r="L63" i="26"/>
  <c r="L67" i="26"/>
  <c r="L71" i="26"/>
  <c r="L75" i="26"/>
  <c r="L79" i="26"/>
  <c r="L83" i="26"/>
  <c r="M84" i="25"/>
  <c r="I84" i="25"/>
  <c r="L70" i="24"/>
  <c r="L74" i="24"/>
  <c r="L78" i="24"/>
  <c r="L82" i="24"/>
  <c r="L71" i="24"/>
  <c r="L75" i="24"/>
  <c r="L79" i="24"/>
  <c r="L83" i="24"/>
  <c r="L5" i="21"/>
  <c r="L9" i="21"/>
  <c r="L13" i="21"/>
  <c r="L17" i="21"/>
  <c r="L21" i="21"/>
  <c r="L25" i="21"/>
  <c r="L79" i="2"/>
  <c r="L83" i="2"/>
  <c r="L87" i="2"/>
  <c r="L91" i="2"/>
  <c r="L4" i="23"/>
  <c r="L8" i="23"/>
  <c r="L10" i="23"/>
  <c r="L14" i="23"/>
  <c r="L18" i="23"/>
  <c r="L22" i="23"/>
  <c r="L5" i="23"/>
  <c r="L9" i="23"/>
  <c r="L11" i="23"/>
  <c r="L15" i="23"/>
  <c r="L19" i="23"/>
  <c r="L23" i="23"/>
  <c r="L6" i="23"/>
  <c r="L12" i="23"/>
  <c r="L16" i="23"/>
  <c r="L20" i="23"/>
  <c r="L26" i="23"/>
  <c r="K84" i="25"/>
  <c r="L84" i="25" s="1"/>
  <c r="L3" i="3"/>
  <c r="L11" i="3"/>
  <c r="L19" i="3"/>
  <c r="L27" i="3"/>
  <c r="L35" i="3"/>
  <c r="L43" i="3"/>
  <c r="L51" i="3"/>
  <c r="L59" i="3"/>
  <c r="L67" i="3"/>
  <c r="L75" i="3"/>
  <c r="L83" i="3"/>
  <c r="L7" i="3"/>
  <c r="L15" i="3"/>
  <c r="L23" i="3"/>
  <c r="L31" i="3"/>
  <c r="L39" i="3"/>
  <c r="L47" i="3"/>
  <c r="L55" i="3"/>
  <c r="L63" i="3"/>
  <c r="L71" i="3"/>
  <c r="L79" i="3"/>
  <c r="L6" i="21"/>
  <c r="L10" i="21"/>
  <c r="L14" i="21"/>
  <c r="L18" i="21"/>
  <c r="L22" i="21"/>
  <c r="L26" i="21"/>
  <c r="L15" i="21"/>
  <c r="L19" i="21"/>
  <c r="L23" i="21"/>
  <c r="L4" i="21"/>
  <c r="L8" i="21"/>
  <c r="L12" i="21"/>
  <c r="L16" i="21"/>
  <c r="L20" i="21"/>
  <c r="L24" i="21"/>
  <c r="L85" i="2"/>
  <c r="L89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6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63" i="25" l="1"/>
  <c r="L64" i="25"/>
  <c r="L69" i="25"/>
  <c r="L37" i="25"/>
  <c r="L45" i="25"/>
  <c r="L66" i="25"/>
  <c r="L77" i="25"/>
  <c r="L79" i="25"/>
  <c r="L28" i="25"/>
  <c r="L61" i="25"/>
  <c r="L31" i="25"/>
  <c r="L34" i="25"/>
  <c r="L29" i="25"/>
  <c r="L3" i="25"/>
  <c r="L53" i="25"/>
  <c r="L13" i="25"/>
  <c r="L15" i="25"/>
  <c r="L80" i="25"/>
  <c r="L21" i="25"/>
  <c r="L47" i="25"/>
  <c r="L24" i="25"/>
  <c r="L48" i="25"/>
  <c r="L50" i="25"/>
  <c r="L30" i="25"/>
  <c r="L73" i="25"/>
  <c r="L57" i="25"/>
  <c r="L41" i="25"/>
  <c r="L25" i="25"/>
  <c r="L9" i="25"/>
  <c r="L75" i="25"/>
  <c r="L59" i="25"/>
  <c r="L43" i="25"/>
  <c r="L27" i="25"/>
  <c r="L11" i="25"/>
  <c r="L60" i="25"/>
  <c r="L12" i="25"/>
  <c r="L62" i="25"/>
  <c r="L22" i="25"/>
  <c r="L76" i="25"/>
  <c r="L40" i="25"/>
  <c r="L20" i="25"/>
  <c r="L78" i="25"/>
  <c r="L46" i="25"/>
  <c r="L26" i="25"/>
  <c r="L5" i="25"/>
  <c r="L71" i="25"/>
  <c r="L55" i="25"/>
  <c r="L39" i="25"/>
  <c r="L23" i="25"/>
  <c r="L7" i="25"/>
  <c r="L52" i="25"/>
  <c r="L8" i="25"/>
  <c r="L58" i="25"/>
  <c r="L18" i="25"/>
  <c r="L68" i="25"/>
  <c r="L36" i="25"/>
  <c r="L16" i="25"/>
  <c r="L74" i="25"/>
  <c r="L42" i="25"/>
  <c r="L10" i="25"/>
  <c r="L81" i="25"/>
  <c r="L65" i="25"/>
  <c r="L49" i="25"/>
  <c r="L33" i="25"/>
  <c r="L17" i="25"/>
  <c r="L83" i="25"/>
  <c r="L67" i="25"/>
  <c r="L51" i="25"/>
  <c r="L35" i="25"/>
  <c r="L19" i="25"/>
  <c r="L72" i="25"/>
  <c r="L44" i="25"/>
  <c r="L82" i="25"/>
  <c r="L54" i="25"/>
  <c r="L14" i="25"/>
  <c r="L56" i="25"/>
  <c r="L32" i="25"/>
  <c r="L4" i="25"/>
  <c r="L70" i="25"/>
  <c r="L38" i="25"/>
  <c r="L6" i="25"/>
</calcChain>
</file>

<file path=xl/sharedStrings.xml><?xml version="1.0" encoding="utf-8"?>
<sst xmlns="http://schemas.openxmlformats.org/spreadsheetml/2006/main" count="1692" uniqueCount="364">
  <si>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</si>
  <si>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</si>
  <si>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</si>
  <si>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</si>
  <si>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</si>
  <si>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</si>
  <si>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</si>
  <si>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</si>
  <si>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</si>
  <si>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</si>
  <si>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</si>
  <si>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</si>
  <si>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</si>
  <si>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</si>
  <si>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</si>
  <si>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</si>
  <si>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</si>
  <si>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</si>
  <si>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</si>
  <si>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</si>
  <si>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</si>
  <si>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</si>
  <si>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</si>
  <si>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</si>
  <si>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</si>
  <si>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</si>
  <si>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</si>
  <si>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</si>
  <si>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</si>
  <si>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</si>
  <si>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</si>
  <si>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</si>
  <si>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</si>
  <si>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</si>
  <si>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</si>
  <si>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</si>
  <si>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</si>
  <si>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</si>
  <si>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</si>
  <si>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</si>
  <si>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</si>
  <si>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</si>
  <si>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</si>
  <si>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</si>
  <si>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</si>
  <si>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</si>
  <si>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</si>
  <si>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</si>
  <si>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</si>
  <si>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</si>
  <si>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</si>
  <si>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</si>
  <si>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</si>
  <si>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</si>
  <si>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</si>
  <si>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</si>
  <si>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</si>
  <si>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</si>
  <si>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</si>
  <si>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</si>
  <si>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</si>
  <si>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</si>
  <si>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</si>
  <si>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</si>
  <si>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</si>
  <si>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</si>
  <si>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</si>
  <si>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</si>
  <si>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</si>
  <si>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</si>
  <si>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</si>
  <si>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</si>
  <si>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</si>
  <si>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</si>
  <si>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</si>
  <si>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</si>
  <si>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</si>
  <si>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</si>
  <si>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</si>
  <si>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</si>
  <si>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</si>
  <si>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</si>
  <si>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</si>
  <si>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</si>
  <si>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</si>
  <si>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</si>
  <si>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</si>
  <si>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</si>
  <si>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</si>
  <si>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</si>
  <si>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</si>
  <si>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</si>
  <si>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</si>
  <si>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</si>
  <si>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</si>
  <si>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</si>
  <si>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</si>
  <si>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</si>
  <si>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</si>
  <si>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</si>
  <si>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</si>
  <si>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</si>
  <si>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</si>
  <si>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</si>
  <si>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</si>
  <si>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</si>
  <si>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</si>
  <si>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</si>
  <si>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</si>
  <si>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</si>
  <si>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</si>
  <si>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</si>
  <si>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</si>
  <si>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</si>
  <si>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</si>
  <si>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</si>
  <si>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</si>
  <si>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</si>
  <si>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</si>
  <si>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</si>
  <si>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</si>
  <si>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</si>
  <si>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</si>
  <si>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</si>
  <si>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</si>
  <si>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</si>
  <si>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</si>
  <si>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</si>
  <si>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</si>
  <si>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</si>
  <si>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</si>
  <si>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</si>
  <si>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</si>
  <si>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</si>
  <si>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</si>
  <si>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</si>
  <si>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</si>
  <si>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</si>
  <si>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</si>
  <si>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</si>
  <si>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</si>
  <si>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</si>
  <si>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</si>
  <si>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</si>
  <si>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</si>
  <si>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</si>
  <si>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</si>
  <si>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</si>
  <si>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</si>
  <si>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</si>
  <si>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</si>
  <si>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</si>
  <si>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</si>
  <si>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</si>
  <si>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</si>
  <si>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</si>
  <si>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</si>
  <si>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</si>
  <si>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</si>
  <si>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</si>
  <si>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</si>
  <si>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</si>
  <si>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</si>
  <si>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</si>
  <si>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</si>
  <si>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</si>
  <si>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</si>
  <si>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</si>
  <si>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</si>
  <si>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</si>
  <si>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</si>
  <si>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</si>
  <si>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</si>
  <si>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</si>
  <si>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</si>
  <si>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</si>
  <si>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</si>
  <si>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</si>
  <si>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</si>
  <si>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</si>
  <si>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</si>
  <si>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</si>
  <si>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</si>
  <si>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</si>
  <si>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</si>
  <si>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</si>
  <si>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</si>
  <si>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</si>
  <si>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</si>
  <si>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</si>
  <si>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</si>
  <si>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</si>
  <si>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</si>
  <si>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</si>
  <si>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</si>
  <si>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</si>
  <si>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</si>
  <si>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</si>
  <si>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</si>
  <si>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</si>
  <si>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</si>
  <si>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</si>
  <si>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</si>
  <si>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</si>
  <si>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</si>
  <si>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</si>
  <si>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</si>
  <si>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</si>
  <si>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</si>
  <si>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</si>
  <si>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</si>
  <si>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</si>
  <si>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</si>
  <si>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</si>
  <si>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</si>
  <si>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</si>
  <si>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</si>
  <si>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</si>
  <si>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</si>
  <si>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</si>
  <si>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</si>
  <si>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</si>
  <si>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</si>
  <si>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</si>
  <si>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</si>
  <si>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</si>
  <si>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</si>
  <si>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</si>
  <si>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</si>
  <si>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</si>
  <si>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</si>
  <si>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</si>
  <si>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</si>
  <si>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</si>
  <si>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</si>
  <si>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</si>
  <si>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</si>
  <si>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</si>
  <si>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</si>
  <si>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</si>
  <si>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</si>
  <si>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</si>
  <si>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</si>
  <si>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</si>
  <si>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</si>
  <si>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</si>
  <si>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</si>
  <si>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</si>
  <si>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</si>
  <si>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</si>
  <si>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</si>
  <si>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</si>
  <si>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</si>
  <si>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</si>
  <si>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</si>
  <si>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</si>
  <si>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</si>
  <si>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</si>
  <si>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</si>
  <si>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</si>
  <si>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</si>
  <si>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</si>
  <si>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</si>
  <si>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</si>
  <si>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</si>
  <si>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</si>
  <si>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</si>
  <si>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</si>
  <si>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</si>
  <si>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</si>
  <si>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</si>
  <si>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</si>
  <si>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</si>
  <si>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</si>
  <si>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</si>
  <si>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</si>
  <si>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</si>
  <si>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</si>
  <si>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</si>
  <si>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</si>
  <si>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</si>
  <si>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</si>
  <si>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</si>
  <si>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</si>
  <si>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</si>
  <si>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</si>
  <si>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</si>
  <si>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</si>
  <si>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</si>
  <si>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</si>
  <si>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</si>
  <si>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</si>
  <si>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</si>
  <si>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</si>
  <si>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</si>
  <si>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</si>
  <si>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</si>
  <si>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</si>
  <si>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</si>
  <si>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</si>
  <si>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 xml:space="preserve">DİĞER MADENCİLİK VE TAŞ NisanÇILIĞI  </t>
  </si>
  <si>
    <t>f</t>
  </si>
  <si>
    <t xml:space="preserve">DİĞER MADENCİLİK VE TAŞ Nisan.  </t>
  </si>
  <si>
    <t xml:space="preserve">DİĞER MADENCİLİK VE TAŞ OCAKÇILIĞI  </t>
  </si>
  <si>
    <t>Çalışan Sayısındaki Fark-MA (Mayıs 2019 - Nisan 2019)</t>
  </si>
  <si>
    <t>Çalışan Sayısındaki Fark-MA (Haziran 2019 - Mayıs 2019)</t>
  </si>
  <si>
    <t>Esnaf Sayısındaki Fark-MA (Haziran 2019 - Mayıs 2019)</t>
  </si>
  <si>
    <t>Çiftçi Sayısındaki Fark-MA (Haziran 2019 - Mayıs 2019)</t>
  </si>
  <si>
    <t>İşyeri Sayısındaki Fark-MA (Haziran 2019 - Mayıs 2019)</t>
  </si>
  <si>
    <t>İşyeri Sayısındaki Fark-MA(Haziran 2019 - Mayıs 2019)</t>
  </si>
  <si>
    <t>Kadın İstihdamındaki Fark (Haziran 2019 - Mayıs 2019)</t>
  </si>
  <si>
    <t>Ortalama Günlük Kazanç Fark-MA (TL) (Haziran 2019 - Mayıs 2019)</t>
  </si>
  <si>
    <t>Ortalama Günlük Kazanç Fark- MA(TL) (Haziran 2019 - Mayıs 2019)</t>
  </si>
  <si>
    <t>KOBİ İşyeri Sayısı Fark- MA (Haziran 2019 - Mayıs 2019)</t>
  </si>
  <si>
    <t>KOBİ İşyeri Sektör Fark- MA (Haziran 2019 - Mayıs 2019)</t>
  </si>
  <si>
    <t>KOBİ Sigortalı Sayısı Fark- MA (Haziran 2019 - Mayıs 2019)</t>
  </si>
  <si>
    <t>KOBİ Sigortalı Sektör Fark- MA (Haziran 2019 - Mayıs 2019)</t>
  </si>
  <si>
    <t>İlin Payı (Eylül 2019)</t>
  </si>
  <si>
    <t>Sektörün payı (Eylül 2019)</t>
  </si>
  <si>
    <t>Çalışan Sayısında Değişim (Eylül 2019 - Eylül 2018)</t>
  </si>
  <si>
    <t>Çalışan Sayısındaki Fark (Eylül 2019 - Eylül 2018)</t>
  </si>
  <si>
    <t>Artışta Sektörün Payı (%) (Eylül 2019)</t>
  </si>
  <si>
    <t>Çalışan Sayısındaki Fark (Eylül 2019- Ağustos 2019)</t>
  </si>
  <si>
    <t>Çalışan Sayısındaki Fark (Eylül 2019 - Ağustos 2019)</t>
  </si>
  <si>
    <t>Çalışan Sayısındaki Fark-MA (Temmuz 2019 - Haziran 2019)</t>
  </si>
  <si>
    <t>Çalışan Sayısındaki Fark (Eylül 2018 - Eylül 2017)</t>
  </si>
  <si>
    <t>Artışta İlin Payı (%) (Eylül 2019)</t>
  </si>
  <si>
    <t>Esnaf Sayısında Değişim (Eylül 2019 - Eylül 2018)</t>
  </si>
  <si>
    <t>Esnaf Sayısındaki Fark (Eylül 2019 - Eylül 2018)</t>
  </si>
  <si>
    <t>Esnaf Sayısındaki Fark (Eylül 2019 - Ağustos 2019)</t>
  </si>
  <si>
    <t>Çiftçi Sayısında Değişim (Eylül 2019 - Eylül 2018)</t>
  </si>
  <si>
    <t>Çiftçi Sayısındaki Fark (Eylül 2019 - Eylül 2018)</t>
  </si>
  <si>
    <t>Çiftçi Sayısındaki Fark (Eylül 2019 - Ağustos 2019)</t>
  </si>
  <si>
    <t>İşyeri Sayısında Değişim (Eylül 2019 - Eylül 2018)</t>
  </si>
  <si>
    <t>İşyeri Sayısındaki Fark (Eylül 2019 - Eylül 2018)</t>
  </si>
  <si>
    <t>İşyeri Sayısındaki Fark (Eylül 2019 - Temmuz 2019)</t>
  </si>
  <si>
    <t>İşyeri Sayısındaki Fark (Eylül 2019 - Ağustos 2019)</t>
  </si>
  <si>
    <t>Sektörün Sigortalı Kadın İstihdamındaki Payı (Eylül 2019)</t>
  </si>
  <si>
    <t>Çalışan Sayısında Değişim (Eylül 2019- Eylül 2018)</t>
  </si>
  <si>
    <t>İldeki Kadın İstihdamının Toplam İstihdama Oranı (Eylül 2019)</t>
  </si>
  <si>
    <t>Kadın İstihdamındaki Değişim (Eylül 2019 -Eylül 2018)</t>
  </si>
  <si>
    <t>Kadın İstihdamındaki Fark (Eylül 2019 - Eylül 2018)</t>
  </si>
  <si>
    <t>Kadın İstihdamındaki Fark (Eylül 2019 - Ağustos 2019)</t>
  </si>
  <si>
    <t>İlin Payı (Ekim 2019)</t>
  </si>
  <si>
    <t>Başvuru Sayısındaki Değişim (Ekim 2019 -Ekim 2018)</t>
  </si>
  <si>
    <t>Başvuru Sayısındaki Fark (Ekim 2019 - Ekim 2018)</t>
  </si>
  <si>
    <t>İlin Payı (Ekim 2018)</t>
  </si>
  <si>
    <t>Ödeme Yapılan Kişi Sayısındaki Değişim (Ekim 2019 - Ekim 2018)</t>
  </si>
  <si>
    <t>Ödeme Yapılan Kişi Sayısındaki Fark (Ekim 2019 - Ekim 2018)</t>
  </si>
  <si>
    <t>Ortalama Günlük Kazanç Değişim (Eylül 2019 - Eylül 2018)</t>
  </si>
  <si>
    <t>Ortalama Günlük Kazanç Fark (TL) (Eylül 2019 - Eylül 2018)</t>
  </si>
  <si>
    <t>Ortalama Günlük Kazanç Fark (TL) (Eylül 2019 - Ağustos 2019)</t>
  </si>
  <si>
    <t>KOBİ İşyeri Sayısı Değişim (Eylül 2019 - Eylül 2018)</t>
  </si>
  <si>
    <t>KOBİ İşyeri Sayısı Fark (Eylül 2019 - Eylül 2018)</t>
  </si>
  <si>
    <t>KOBİ İşyeri Sayısı Fark (Eylül 2019 - Ağustos 2019)</t>
  </si>
  <si>
    <t>KOBİ İşyeri Sektör Değişim (Eylül 2019 - Eylül 2018)</t>
  </si>
  <si>
    <t>KOBİ İşyeri Sektör Fark (Eylül 2019 - Eylül 2018)</t>
  </si>
  <si>
    <t>KOBİ İşyeri Sektör Fark (Eylül 2019 - Ağustos 2019)</t>
  </si>
  <si>
    <t>KOBİ Sigortalı Sayısı Değişim (Eylül 2019 - Eylül 2018)</t>
  </si>
  <si>
    <t>KOBİ Sigortalı Sayısı Fark (Eylül 2019 - Eylül 2018)</t>
  </si>
  <si>
    <t>KOBİ Sigortalı Sayısı Fark (Eylül 2019 - Ağustos 2019)</t>
  </si>
  <si>
    <t>KOBİ Sigortalı Sektör Değişim (Eylül 2019 -Eylül 2018)</t>
  </si>
  <si>
    <t>KOBİ Sigortalı Sektör Fark (Eylül 2019 - Eylül 2018)</t>
  </si>
  <si>
    <t>KOBİ Sigortalı Sektör Fark (Eylül 2019 - Ağustos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</si>
</sst>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₺_-;\-* #,##0.00\ _₺_-;_-* &quot;-&quot;??\ _₺_-;_-@_-"/>
    <numFmt numFmtId="165" formatCode="_-* #,##0.00\ _T_L_-;\-* #,##0.00\ _T_L_-;_-* &quot;-&quot;??\ _T_L_-;_-@_-"/>
    <numFmt numFmtId="166" formatCode="#,##0;[Red]#,##0"/>
    <numFmt numFmtId="167" formatCode="0.0%"/>
    <numFmt numFmtId="168" formatCode="0.0"/>
    <numFmt numFmtId="169" formatCode="#,##0.0"/>
    <numFmt numFmtId="170" formatCode="#,##0_ ;\-#,##0\ "/>
    <numFmt numFmtId="171" formatCode="_-* #,##0\ _T_L_-;\-* #,##0\ _T_L_-;_-* &quot;-&quot;??\ _T_L_-;_-@_-"/>
    <numFmt numFmtId="172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16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1" fillId="0" borderId="0"/>
    <xf numFmtId="0" fontId="45" fillId="0" borderId="0"/>
    <xf numFmtId="172" fontId="2" fillId="0" borderId="0"/>
    <xf numFmtId="172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2" fillId="0" borderId="0"/>
    <xf numFmtId="0" fontId="11" fillId="0" borderId="0"/>
    <xf numFmtId="0" fontId="7" fillId="0" borderId="0"/>
    <xf numFmtId="0" fontId="7" fillId="0" borderId="0"/>
    <xf numFmtId="172" fontId="2" fillId="0" borderId="0"/>
    <xf numFmtId="0" fontId="48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5" fontId="74" fillId="0" borderId="0" applyFont="0" applyFill="0" applyBorder="0" applyAlignment="0" applyProtection="0"/>
  </cellStyleXfs>
  <cellXfs count="194">
    <xf numFmtId="0" fontId="0" fillId="0" borderId="0" xfId="0"/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4" fillId="0" borderId="0" xfId="3" applyFont="1" applyBorder="1"/>
    <xf numFmtId="0" fontId="4" fillId="0" borderId="3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7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7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6" fontId="14" fillId="0" borderId="0" xfId="0" applyNumberFormat="1" applyFont="1"/>
    <xf numFmtId="167" fontId="14" fillId="0" borderId="0" xfId="11" applyNumberFormat="1" applyFont="1" applyFill="1" applyBorder="1"/>
    <xf numFmtId="167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7" fontId="14" fillId="0" borderId="0" xfId="0" applyNumberFormat="1" applyFont="1"/>
    <xf numFmtId="17" fontId="14" fillId="0" borderId="0" xfId="0" applyNumberFormat="1" applyFont="1"/>
    <xf numFmtId="168" fontId="14" fillId="0" borderId="0" xfId="0" applyNumberFormat="1" applyFont="1"/>
    <xf numFmtId="0" fontId="3" fillId="0" borderId="0" xfId="7" quotePrefix="1" applyNumberFormat="1" applyFont="1" applyFill="1" applyBorder="1" applyAlignment="1">
      <alignment horizontal="center" vertical="top"/>
    </xf>
    <xf numFmtId="0" fontId="3" fillId="0" borderId="0" xfId="7" quotePrefix="1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6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9" fontId="14" fillId="0" borderId="6" xfId="0" applyNumberFormat="1" applyFont="1" applyBorder="1" applyAlignment="1">
      <alignment horizontal="right"/>
    </xf>
    <xf numFmtId="169" fontId="14" fillId="0" borderId="6" xfId="0" applyNumberFormat="1" applyFont="1" applyBorder="1" applyAlignment="1">
      <alignment vertical="center"/>
    </xf>
    <xf numFmtId="169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7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1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7" fontId="14" fillId="0" borderId="0" xfId="0" applyNumberFormat="1" applyFont="1" applyFill="1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6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7" fontId="13" fillId="0" borderId="6" xfId="0" applyNumberFormat="1" applyFont="1" applyFill="1" applyBorder="1"/>
    <xf numFmtId="167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70" fontId="2" fillId="0" borderId="6" xfId="14" applyNumberFormat="1" applyBorder="1"/>
    <xf numFmtId="170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7" fontId="0" fillId="0" borderId="6" xfId="11" applyNumberFormat="1" applyFont="1" applyBorder="1"/>
    <xf numFmtId="167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7" fontId="14" fillId="0" borderId="6" xfId="0" applyNumberFormat="1" applyFont="1" applyFill="1" applyBorder="1"/>
    <xf numFmtId="167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3" fontId="0" fillId="0" borderId="6" xfId="0" applyNumberFormat="1" applyFont="1" applyFill="1" applyBorder="1"/>
    <xf numFmtId="167" fontId="0" fillId="0" borderId="6" xfId="11" applyNumberFormat="1" applyFont="1" applyFill="1" applyBorder="1"/>
    <xf numFmtId="167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70" fontId="71" fillId="0" borderId="6" xfId="14" applyNumberFormat="1" applyFont="1" applyFill="1" applyBorder="1"/>
    <xf numFmtId="170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9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70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70" fontId="71" fillId="0" borderId="0" xfId="14" applyNumberFormat="1" applyFont="1" applyFill="1" applyBorder="1"/>
    <xf numFmtId="3" fontId="12" fillId="0" borderId="0" xfId="0" applyNumberFormat="1" applyFont="1" applyFill="1" applyBorder="1"/>
    <xf numFmtId="17" fontId="13" fillId="0" borderId="6" xfId="0" applyNumberFormat="1" applyFont="1" applyBorder="1"/>
    <xf numFmtId="169" fontId="13" fillId="0" borderId="6" xfId="0" applyNumberFormat="1" applyFont="1" applyBorder="1"/>
    <xf numFmtId="0" fontId="9" fillId="2" borderId="6" xfId="3" applyFont="1" applyFill="1" applyBorder="1"/>
    <xf numFmtId="0" fontId="3" fillId="2" borderId="6" xfId="7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9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8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4" fontId="14" fillId="0" borderId="0" xfId="0" applyNumberFormat="1" applyFont="1" applyBorder="1"/>
    <xf numFmtId="1" fontId="14" fillId="0" borderId="0" xfId="0" applyNumberFormat="1" applyFont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37"/>
  <sheetViews>
    <sheetView zoomScaleNormal="100" workbookViewId="0">
      <pane ySplit="1" topLeftCell="A2" activePane="bottomLeft" state="frozen"/>
      <selection pane="bottomLeft" activeCell="J18" sqref="J18"/>
    </sheetView>
  </sheetViews>
  <sheetFormatPr defaultColWidth="8.85546875" defaultRowHeight="15"/>
  <cols>
    <col min="1" max="1" width="9.140625" style="6" customWidth="1"/>
    <col min="2" max="2" width="17.7109375" style="6" bestFit="1" customWidth="1"/>
    <col min="3" max="3" width="11.5703125" style="6" bestFit="1" customWidth="1"/>
    <col min="4" max="6" width="17.7109375" style="6" bestFit="1" customWidth="1"/>
    <col min="7" max="7" width="18" style="6" customWidth="1"/>
    <col min="8" max="8" width="17.7109375" style="6" bestFit="1" customWidth="1"/>
    <col min="9" max="9" width="11.42578125" style="6" bestFit="1" customWidth="1"/>
    <col min="10" max="10" width="9.85546875" style="6" bestFit="1" customWidth="1"/>
    <col min="11" max="11" width="9.140625" style="6" bestFit="1" customWidth="1"/>
    <col min="12" max="14" width="8.85546875" style="6"/>
    <col min="15" max="15" width="10.140625" style="6" bestFit="1" customWidth="1"/>
    <col min="16" max="16384" width="8.85546875" style="6"/>
  </cols>
  <sheetData>
    <row r="1" spans="1:53">
      <c r="A1" s="26" t="s">
        <v>0</v>
      </c>
      <c r="B1" s="28" t="s">
        <v>255</v>
      </c>
      <c r="C1" s="28" t="s">
        <v>256</v>
      </c>
      <c r="D1" s="28" t="s">
        <v>261</v>
      </c>
      <c r="E1" s="29" t="s">
        <v>282</v>
      </c>
      <c r="F1" s="28" t="s">
        <v>259</v>
      </c>
      <c r="G1" s="30" t="s">
        <v>260</v>
      </c>
      <c r="H1" s="28" t="s">
        <v>258</v>
      </c>
      <c r="I1" s="31" t="s">
        <v>257</v>
      </c>
    </row>
    <row r="2" spans="1:53">
      <c r="A2" s="33">
        <v>39722</v>
      </c>
      <c r="B2" s="37">
        <v>9119936</v>
      </c>
      <c r="C2" s="35">
        <f>(B2/$B$2)*100</f>
        <v>100</v>
      </c>
      <c r="D2" s="37">
        <v>1910373</v>
      </c>
      <c r="E2" s="35">
        <f t="shared" ref="E2:E65" si="0">(D2/$D$2)*100</f>
        <v>100</v>
      </c>
      <c r="F2" s="37">
        <v>1137405</v>
      </c>
      <c r="G2" s="35">
        <f>(F2/$F$2)*100</f>
        <v>100</v>
      </c>
      <c r="H2" s="37">
        <v>2187772</v>
      </c>
      <c r="I2" s="36">
        <f>(H2/$H$2)*100</f>
        <v>100</v>
      </c>
      <c r="J2" s="7"/>
      <c r="K2" s="16"/>
      <c r="O2" s="15"/>
      <c r="P2" s="8"/>
    </row>
    <row r="3" spans="1:53">
      <c r="A3" s="33">
        <v>39753</v>
      </c>
      <c r="B3" s="37">
        <v>9022823</v>
      </c>
      <c r="C3" s="35">
        <f t="shared" ref="C3:C66" si="1">(B3/$B$2)*100</f>
        <v>98.935157001101757</v>
      </c>
      <c r="D3" s="37">
        <v>1911654</v>
      </c>
      <c r="E3" s="35">
        <f t="shared" si="0"/>
        <v>100.06705496779948</v>
      </c>
      <c r="F3" s="37">
        <v>1140518</v>
      </c>
      <c r="G3" s="35">
        <f t="shared" ref="G3:G66" si="2">(F3/$F$2)*100</f>
        <v>100.27369318756291</v>
      </c>
      <c r="H3" s="37">
        <v>2199425</v>
      </c>
      <c r="I3" s="36">
        <f t="shared" ref="I3:I66" si="3">(H3/$H$2)*100</f>
        <v>100.53264234115804</v>
      </c>
      <c r="J3" s="7"/>
      <c r="K3" s="16"/>
      <c r="O3" s="15"/>
      <c r="P3" s="8"/>
    </row>
    <row r="4" spans="1:53">
      <c r="A4" s="33">
        <v>39783</v>
      </c>
      <c r="B4" s="37">
        <v>8802989</v>
      </c>
      <c r="C4" s="35">
        <f t="shared" si="1"/>
        <v>96.524679559154805</v>
      </c>
      <c r="D4" s="37">
        <v>1897864</v>
      </c>
      <c r="E4" s="35">
        <f t="shared" si="0"/>
        <v>99.345206407335112</v>
      </c>
      <c r="F4" s="37">
        <v>1141467</v>
      </c>
      <c r="G4" s="35">
        <f t="shared" si="2"/>
        <v>100.35712872723437</v>
      </c>
      <c r="H4" s="37">
        <v>2205676</v>
      </c>
      <c r="I4" s="36">
        <f t="shared" si="3"/>
        <v>100.81836681336081</v>
      </c>
      <c r="J4" s="7"/>
      <c r="K4" s="16"/>
      <c r="O4" s="15"/>
      <c r="P4" s="8"/>
    </row>
    <row r="5" spans="1:53">
      <c r="A5" s="33">
        <v>39814</v>
      </c>
      <c r="B5" s="37">
        <v>8481011</v>
      </c>
      <c r="C5" s="35">
        <f t="shared" si="1"/>
        <v>92.994194257503565</v>
      </c>
      <c r="D5" s="37">
        <v>1912296</v>
      </c>
      <c r="E5" s="35">
        <f t="shared" si="0"/>
        <v>100.10066097039687</v>
      </c>
      <c r="F5" s="37">
        <v>1144082</v>
      </c>
      <c r="G5" s="35">
        <f t="shared" si="2"/>
        <v>100.58703803834166</v>
      </c>
      <c r="H5" s="37">
        <v>2208984</v>
      </c>
      <c r="I5" s="36">
        <f t="shared" si="3"/>
        <v>100.96957086935933</v>
      </c>
      <c r="J5" s="7"/>
      <c r="K5" s="16"/>
      <c r="O5" s="15"/>
      <c r="P5" s="8"/>
    </row>
    <row r="6" spans="1:53">
      <c r="A6" s="33">
        <v>39845</v>
      </c>
      <c r="B6" s="37">
        <v>8362290</v>
      </c>
      <c r="C6" s="35">
        <f t="shared" si="1"/>
        <v>91.692419771366815</v>
      </c>
      <c r="D6" s="37">
        <v>1918636</v>
      </c>
      <c r="E6" s="35">
        <f t="shared" si="0"/>
        <v>100.43253333249579</v>
      </c>
      <c r="F6" s="37">
        <v>1146634</v>
      </c>
      <c r="G6" s="35">
        <f t="shared" si="2"/>
        <v>100.81140842531904</v>
      </c>
      <c r="H6" s="37">
        <v>2213460</v>
      </c>
      <c r="I6" s="36">
        <f t="shared" si="3"/>
        <v>101.17416257269953</v>
      </c>
      <c r="J6" s="7"/>
      <c r="K6" s="16"/>
      <c r="O6" s="15"/>
      <c r="P6" s="8"/>
    </row>
    <row r="7" spans="1:53">
      <c r="A7" s="33">
        <v>39873</v>
      </c>
      <c r="B7" s="37">
        <v>8410234</v>
      </c>
      <c r="C7" s="35">
        <f t="shared" si="1"/>
        <v>92.218125214913798</v>
      </c>
      <c r="D7" s="37">
        <v>1916016</v>
      </c>
      <c r="E7" s="35">
        <f t="shared" si="0"/>
        <v>100.29538734058741</v>
      </c>
      <c r="F7" s="37">
        <v>1150295</v>
      </c>
      <c r="G7" s="35">
        <f t="shared" si="2"/>
        <v>101.13328146086926</v>
      </c>
      <c r="H7" s="37">
        <v>2279020</v>
      </c>
      <c r="I7" s="36">
        <f t="shared" si="3"/>
        <v>104.17081853136432</v>
      </c>
      <c r="J7" s="7"/>
      <c r="K7" s="16"/>
      <c r="O7" s="15"/>
      <c r="P7" s="8"/>
    </row>
    <row r="8" spans="1:53">
      <c r="A8" s="33">
        <v>39904</v>
      </c>
      <c r="B8" s="37">
        <v>8503053</v>
      </c>
      <c r="C8" s="35">
        <f t="shared" si="1"/>
        <v>93.235884550067013</v>
      </c>
      <c r="D8" s="37">
        <v>1931510</v>
      </c>
      <c r="E8" s="35">
        <f t="shared" si="0"/>
        <v>101.10643314159067</v>
      </c>
      <c r="F8" s="37">
        <v>1149546</v>
      </c>
      <c r="G8" s="35">
        <f t="shared" si="2"/>
        <v>101.06742980732457</v>
      </c>
      <c r="H8" s="37">
        <v>2271908</v>
      </c>
      <c r="I8" s="36">
        <f t="shared" si="3"/>
        <v>103.84573895268794</v>
      </c>
      <c r="J8" s="7"/>
      <c r="K8" s="16"/>
      <c r="O8" s="15"/>
      <c r="P8" s="8"/>
    </row>
    <row r="9" spans="1:53">
      <c r="A9" s="33">
        <v>39934</v>
      </c>
      <c r="B9" s="37">
        <v>8674726</v>
      </c>
      <c r="C9" s="35">
        <f t="shared" si="1"/>
        <v>95.118277145804527</v>
      </c>
      <c r="D9" s="37">
        <v>1945342</v>
      </c>
      <c r="E9" s="35">
        <f t="shared" si="0"/>
        <v>101.83048022558945</v>
      </c>
      <c r="F9" s="37">
        <v>1153672</v>
      </c>
      <c r="G9" s="35">
        <f t="shared" si="2"/>
        <v>101.4301853781195</v>
      </c>
      <c r="H9" s="37">
        <v>2270276</v>
      </c>
      <c r="I9" s="36">
        <f t="shared" si="3"/>
        <v>103.77114251393655</v>
      </c>
      <c r="J9" s="7"/>
      <c r="K9" s="16"/>
      <c r="O9" s="15"/>
      <c r="P9" s="8"/>
    </row>
    <row r="10" spans="1:53">
      <c r="A10" s="33">
        <v>39965</v>
      </c>
      <c r="B10" s="37">
        <v>8922743</v>
      </c>
      <c r="C10" s="35">
        <f t="shared" si="1"/>
        <v>97.837780879164058</v>
      </c>
      <c r="D10" s="37">
        <v>1894680</v>
      </c>
      <c r="E10" s="35">
        <f t="shared" si="0"/>
        <v>99.178537385107518</v>
      </c>
      <c r="F10" s="37">
        <v>1158562</v>
      </c>
      <c r="G10" s="35">
        <f t="shared" si="2"/>
        <v>101.86011139391861</v>
      </c>
      <c r="H10" s="37">
        <v>2271485</v>
      </c>
      <c r="I10" s="36">
        <f t="shared" si="3"/>
        <v>103.82640421396745</v>
      </c>
      <c r="J10" s="7"/>
      <c r="K10" s="16"/>
      <c r="O10" s="15"/>
      <c r="P10" s="8"/>
    </row>
    <row r="11" spans="1:53">
      <c r="A11" s="33">
        <v>39995</v>
      </c>
      <c r="B11" s="37">
        <v>9013349</v>
      </c>
      <c r="C11" s="35">
        <f t="shared" si="1"/>
        <v>98.831274693155748</v>
      </c>
      <c r="D11" s="37">
        <v>1830370</v>
      </c>
      <c r="E11" s="35">
        <f t="shared" si="0"/>
        <v>95.812179087539448</v>
      </c>
      <c r="F11" s="37">
        <v>1049015</v>
      </c>
      <c r="G11" s="35">
        <f t="shared" si="2"/>
        <v>92.228801526281316</v>
      </c>
      <c r="H11" s="37">
        <v>2260614</v>
      </c>
      <c r="I11" s="36">
        <f t="shared" si="3"/>
        <v>103.32950599971112</v>
      </c>
      <c r="J11" s="7"/>
      <c r="K11" s="16"/>
      <c r="O11" s="15"/>
      <c r="P11" s="8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>
      <c r="A12" s="33">
        <v>40026</v>
      </c>
      <c r="B12" s="37">
        <v>8977653</v>
      </c>
      <c r="C12" s="35">
        <f t="shared" si="1"/>
        <v>98.439868437673255</v>
      </c>
      <c r="D12" s="37">
        <v>1786003</v>
      </c>
      <c r="E12" s="35">
        <f t="shared" si="0"/>
        <v>93.489753048226703</v>
      </c>
      <c r="F12" s="37">
        <v>1053385</v>
      </c>
      <c r="G12" s="35">
        <f t="shared" si="2"/>
        <v>92.613009438150883</v>
      </c>
      <c r="H12" s="37">
        <v>2248048</v>
      </c>
      <c r="I12" s="36">
        <f t="shared" si="3"/>
        <v>102.75513170476631</v>
      </c>
      <c r="J12" s="7"/>
      <c r="K12" s="16"/>
      <c r="O12" s="15"/>
      <c r="P12" s="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>
      <c r="A13" s="33">
        <v>40057</v>
      </c>
      <c r="B13" s="37">
        <v>8950211</v>
      </c>
      <c r="C13" s="35">
        <f t="shared" si="1"/>
        <v>98.138967203278611</v>
      </c>
      <c r="D13" s="37">
        <v>1820914</v>
      </c>
      <c r="E13" s="35">
        <f t="shared" si="0"/>
        <v>95.317197217506731</v>
      </c>
      <c r="F13" s="37">
        <v>1059182</v>
      </c>
      <c r="G13" s="35">
        <f t="shared" si="2"/>
        <v>93.122678377534825</v>
      </c>
      <c r="H13" s="37">
        <v>2262750</v>
      </c>
      <c r="I13" s="36">
        <f t="shared" si="3"/>
        <v>103.42713957395927</v>
      </c>
      <c r="J13" s="7"/>
      <c r="K13" s="16"/>
      <c r="O13" s="15"/>
      <c r="P13" s="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>
      <c r="A14" s="33">
        <v>40087</v>
      </c>
      <c r="B14" s="37">
        <v>9046769</v>
      </c>
      <c r="C14" s="35">
        <f t="shared" si="1"/>
        <v>99.197724633155318</v>
      </c>
      <c r="D14" s="37">
        <v>1831341</v>
      </c>
      <c r="E14" s="35">
        <f t="shared" si="0"/>
        <v>95.863006857823052</v>
      </c>
      <c r="F14" s="37">
        <v>1061647</v>
      </c>
      <c r="G14" s="35">
        <f t="shared" si="2"/>
        <v>93.339399774047067</v>
      </c>
      <c r="H14" s="37">
        <v>2279402</v>
      </c>
      <c r="I14" s="36">
        <f t="shared" si="3"/>
        <v>104.1882792173956</v>
      </c>
      <c r="J14" s="7"/>
      <c r="K14" s="16"/>
    </row>
    <row r="15" spans="1:53">
      <c r="A15" s="33">
        <v>40118</v>
      </c>
      <c r="B15" s="37">
        <v>8975981</v>
      </c>
      <c r="C15" s="35">
        <f t="shared" si="1"/>
        <v>98.42153497568404</v>
      </c>
      <c r="D15" s="37">
        <v>1833978</v>
      </c>
      <c r="E15" s="35">
        <f t="shared" si="0"/>
        <v>96.001042728304881</v>
      </c>
      <c r="F15" s="37">
        <v>1066653</v>
      </c>
      <c r="G15" s="35">
        <f t="shared" si="2"/>
        <v>93.779524443799701</v>
      </c>
      <c r="H15" s="37">
        <v>2266276</v>
      </c>
      <c r="I15" s="36">
        <f t="shared" si="3"/>
        <v>103.58830810523216</v>
      </c>
      <c r="J15" s="7"/>
      <c r="K15" s="16"/>
      <c r="O15" s="15"/>
      <c r="P15" s="8"/>
    </row>
    <row r="16" spans="1:53">
      <c r="A16" s="33">
        <v>40148</v>
      </c>
      <c r="B16" s="37">
        <v>9030202</v>
      </c>
      <c r="C16" s="35">
        <f t="shared" si="1"/>
        <v>99.016067656615135</v>
      </c>
      <c r="D16" s="37">
        <v>1832133</v>
      </c>
      <c r="E16" s="35">
        <f t="shared" si="0"/>
        <v>95.904464730186206</v>
      </c>
      <c r="F16" s="37">
        <v>1016692</v>
      </c>
      <c r="G16" s="35">
        <f t="shared" si="2"/>
        <v>89.386981769906058</v>
      </c>
      <c r="H16" s="37">
        <v>2241418</v>
      </c>
      <c r="I16" s="36">
        <f t="shared" si="3"/>
        <v>102.4520836723388</v>
      </c>
      <c r="J16" s="7"/>
      <c r="K16" s="16"/>
      <c r="O16" s="15"/>
      <c r="P16" s="8"/>
    </row>
    <row r="17" spans="1:16">
      <c r="A17" s="33">
        <v>40179</v>
      </c>
      <c r="B17" s="37">
        <v>8874966</v>
      </c>
      <c r="C17" s="35">
        <f t="shared" si="1"/>
        <v>97.31390658881817</v>
      </c>
      <c r="D17" s="37">
        <v>1829450</v>
      </c>
      <c r="E17" s="35">
        <f t="shared" si="0"/>
        <v>95.76402095297621</v>
      </c>
      <c r="F17" s="37">
        <v>1023665</v>
      </c>
      <c r="G17" s="35">
        <f t="shared" si="2"/>
        <v>90.000043959715313</v>
      </c>
      <c r="H17" s="37">
        <v>2224741</v>
      </c>
      <c r="I17" s="36">
        <f t="shared" si="3"/>
        <v>101.68980131384806</v>
      </c>
      <c r="J17" s="7"/>
      <c r="K17" s="16"/>
      <c r="O17" s="15"/>
      <c r="P17" s="8"/>
    </row>
    <row r="18" spans="1:16">
      <c r="A18" s="33">
        <v>40210</v>
      </c>
      <c r="B18" s="37">
        <v>8900113</v>
      </c>
      <c r="C18" s="35">
        <f t="shared" si="1"/>
        <v>97.589643172934544</v>
      </c>
      <c r="D18" s="37">
        <v>1836308</v>
      </c>
      <c r="E18" s="35">
        <f t="shared" si="0"/>
        <v>96.123008438666176</v>
      </c>
      <c r="F18" s="37">
        <v>1036251</v>
      </c>
      <c r="G18" s="35">
        <f t="shared" si="2"/>
        <v>91.106597913671919</v>
      </c>
      <c r="H18" s="37">
        <v>2232394</v>
      </c>
      <c r="I18" s="36">
        <f t="shared" si="3"/>
        <v>102.03960924630171</v>
      </c>
      <c r="J18" s="7"/>
      <c r="K18" s="16"/>
      <c r="O18" s="15"/>
      <c r="P18" s="8"/>
    </row>
    <row r="19" spans="1:16">
      <c r="A19" s="33">
        <v>40238</v>
      </c>
      <c r="B19" s="37">
        <v>9136036</v>
      </c>
      <c r="C19" s="35">
        <f t="shared" si="1"/>
        <v>100.17653632657071</v>
      </c>
      <c r="D19" s="37">
        <v>1836519</v>
      </c>
      <c r="E19" s="35">
        <f t="shared" si="0"/>
        <v>96.134053402136658</v>
      </c>
      <c r="F19" s="37">
        <v>1044023</v>
      </c>
      <c r="G19" s="35">
        <f t="shared" si="2"/>
        <v>91.789907728557552</v>
      </c>
      <c r="H19" s="37">
        <v>2233661</v>
      </c>
      <c r="I19" s="36">
        <f t="shared" si="3"/>
        <v>102.09752204525884</v>
      </c>
      <c r="J19" s="7"/>
      <c r="K19" s="16"/>
      <c r="O19" s="15"/>
      <c r="P19" s="8"/>
    </row>
    <row r="20" spans="1:16">
      <c r="A20" s="33">
        <v>40269</v>
      </c>
      <c r="B20" s="37">
        <v>9361665</v>
      </c>
      <c r="C20" s="35">
        <f t="shared" si="1"/>
        <v>102.65055588109391</v>
      </c>
      <c r="D20" s="37">
        <v>1840882</v>
      </c>
      <c r="E20" s="35">
        <f t="shared" si="0"/>
        <v>96.362438120723027</v>
      </c>
      <c r="F20" s="37">
        <v>1049270</v>
      </c>
      <c r="G20" s="35">
        <f t="shared" si="2"/>
        <v>92.251220981092928</v>
      </c>
      <c r="H20" s="37">
        <v>2228659</v>
      </c>
      <c r="I20" s="36">
        <f t="shared" si="3"/>
        <v>101.86888761717401</v>
      </c>
      <c r="J20" s="7"/>
      <c r="K20" s="16"/>
      <c r="O20" s="15"/>
      <c r="P20" s="8"/>
    </row>
    <row r="21" spans="1:16">
      <c r="A21" s="33">
        <v>40299</v>
      </c>
      <c r="B21" s="37">
        <v>9604589</v>
      </c>
      <c r="C21" s="35">
        <f t="shared" si="1"/>
        <v>105.31421492431525</v>
      </c>
      <c r="D21" s="37">
        <v>1850444</v>
      </c>
      <c r="E21" s="35">
        <f t="shared" si="0"/>
        <v>96.862968645390197</v>
      </c>
      <c r="F21" s="37">
        <v>1047511</v>
      </c>
      <c r="G21" s="35">
        <f t="shared" si="2"/>
        <v>92.096570702608133</v>
      </c>
      <c r="H21" s="37">
        <v>2220134</v>
      </c>
      <c r="I21" s="36">
        <f t="shared" si="3"/>
        <v>101.47922178362279</v>
      </c>
      <c r="J21" s="7"/>
      <c r="K21" s="16"/>
      <c r="O21" s="15"/>
      <c r="P21" s="8"/>
    </row>
    <row r="22" spans="1:16">
      <c r="A22" s="33">
        <v>40330</v>
      </c>
      <c r="B22" s="37">
        <v>9743072</v>
      </c>
      <c r="C22" s="35">
        <f t="shared" si="1"/>
        <v>106.83267952757562</v>
      </c>
      <c r="D22" s="37">
        <v>1849129</v>
      </c>
      <c r="E22" s="35">
        <f t="shared" si="0"/>
        <v>96.794133920443798</v>
      </c>
      <c r="F22" s="37">
        <v>1054916</v>
      </c>
      <c r="G22" s="35">
        <f t="shared" si="2"/>
        <v>92.747614086451179</v>
      </c>
      <c r="H22" s="37">
        <v>2250200</v>
      </c>
      <c r="I22" s="36">
        <f t="shared" si="3"/>
        <v>102.85349661664927</v>
      </c>
      <c r="J22" s="7"/>
      <c r="K22" s="16"/>
      <c r="O22" s="15"/>
      <c r="P22" s="8"/>
    </row>
    <row r="23" spans="1:16">
      <c r="A23" s="33">
        <v>40360</v>
      </c>
      <c r="B23" s="37">
        <v>9976855</v>
      </c>
      <c r="C23" s="35">
        <f t="shared" si="1"/>
        <v>109.39610760426388</v>
      </c>
      <c r="D23" s="37">
        <v>1859828.0926363636</v>
      </c>
      <c r="E23" s="35">
        <f t="shared" si="0"/>
        <v>97.354186467059762</v>
      </c>
      <c r="F23" s="37">
        <v>1068099</v>
      </c>
      <c r="G23" s="35">
        <f t="shared" si="2"/>
        <v>93.906655940496137</v>
      </c>
      <c r="H23" s="37">
        <v>2238882</v>
      </c>
      <c r="I23" s="36">
        <f t="shared" si="3"/>
        <v>102.33616665722023</v>
      </c>
      <c r="J23" s="7"/>
      <c r="K23" s="16"/>
      <c r="O23" s="15"/>
      <c r="P23" s="8"/>
    </row>
    <row r="24" spans="1:16">
      <c r="A24" s="33">
        <v>40391</v>
      </c>
      <c r="B24" s="37">
        <v>9937919</v>
      </c>
      <c r="C24" s="35">
        <f t="shared" si="1"/>
        <v>108.96917478368269</v>
      </c>
      <c r="D24" s="37">
        <v>1861234</v>
      </c>
      <c r="E24" s="35">
        <f t="shared" si="0"/>
        <v>97.427779810539619</v>
      </c>
      <c r="F24" s="37">
        <v>1075781</v>
      </c>
      <c r="G24" s="35">
        <f t="shared" si="2"/>
        <v>94.582053006624733</v>
      </c>
      <c r="H24" s="37">
        <v>2244534</v>
      </c>
      <c r="I24" s="36">
        <f t="shared" si="3"/>
        <v>102.59451167671952</v>
      </c>
      <c r="J24" s="7"/>
      <c r="K24" s="16"/>
      <c r="O24" s="8"/>
    </row>
    <row r="25" spans="1:16">
      <c r="A25" s="33">
        <v>40422</v>
      </c>
      <c r="B25" s="37">
        <v>9959685</v>
      </c>
      <c r="C25" s="35">
        <f t="shared" si="1"/>
        <v>109.20783873921923</v>
      </c>
      <c r="D25" s="37">
        <v>1817693.7794000001</v>
      </c>
      <c r="E25" s="35">
        <f t="shared" si="0"/>
        <v>95.14863219905223</v>
      </c>
      <c r="F25" s="37">
        <v>1083929</v>
      </c>
      <c r="G25" s="35">
        <f t="shared" si="2"/>
        <v>95.298420527428661</v>
      </c>
      <c r="H25" s="37">
        <v>2246537</v>
      </c>
      <c r="I25" s="36">
        <f t="shared" si="3"/>
        <v>102.68606600687824</v>
      </c>
      <c r="J25" s="7"/>
      <c r="K25" s="16"/>
      <c r="M25" s="12"/>
      <c r="N25" s="18"/>
      <c r="O25" s="18"/>
    </row>
    <row r="26" spans="1:16">
      <c r="A26" s="33">
        <v>40452</v>
      </c>
      <c r="B26" s="37">
        <v>9992591</v>
      </c>
      <c r="C26" s="35">
        <f t="shared" si="1"/>
        <v>109.56865267475561</v>
      </c>
      <c r="D26" s="37">
        <v>1824281.3330515001</v>
      </c>
      <c r="E26" s="35">
        <f t="shared" si="0"/>
        <v>95.493462954695246</v>
      </c>
      <c r="F26" s="37">
        <v>1089543</v>
      </c>
      <c r="G26" s="35">
        <f t="shared" si="2"/>
        <v>95.792000211006638</v>
      </c>
      <c r="H26" s="37">
        <v>2263441</v>
      </c>
      <c r="I26" s="36">
        <f t="shared" si="3"/>
        <v>103.45872421806294</v>
      </c>
      <c r="J26" s="7"/>
      <c r="K26" s="16"/>
      <c r="O26" s="15"/>
      <c r="P26" s="8"/>
    </row>
    <row r="27" spans="1:16">
      <c r="A27" s="33">
        <v>40483</v>
      </c>
      <c r="B27" s="37">
        <v>9914876</v>
      </c>
      <c r="C27" s="35">
        <f t="shared" si="1"/>
        <v>108.71650853690203</v>
      </c>
      <c r="D27" s="37">
        <v>1832451.5024645755</v>
      </c>
      <c r="E27" s="35">
        <f t="shared" si="0"/>
        <v>95.921136995998964</v>
      </c>
      <c r="F27" s="37">
        <v>1095643</v>
      </c>
      <c r="G27" s="35">
        <f t="shared" si="2"/>
        <v>96.328308737872618</v>
      </c>
      <c r="H27" s="37">
        <v>2260299</v>
      </c>
      <c r="I27" s="36">
        <f t="shared" si="3"/>
        <v>103.31510779002566</v>
      </c>
      <c r="J27" s="7"/>
      <c r="K27" s="16"/>
      <c r="O27" s="15"/>
      <c r="P27" s="8"/>
    </row>
    <row r="28" spans="1:16">
      <c r="A28" s="33">
        <v>40513</v>
      </c>
      <c r="B28" s="37">
        <v>10030810</v>
      </c>
      <c r="C28" s="35">
        <f t="shared" si="1"/>
        <v>109.98772359806033</v>
      </c>
      <c r="D28" s="37">
        <v>1862191.7550279992</v>
      </c>
      <c r="E28" s="35">
        <f t="shared" si="0"/>
        <v>97.477914262188548</v>
      </c>
      <c r="F28" s="37">
        <v>1101131</v>
      </c>
      <c r="G28" s="35">
        <f t="shared" si="2"/>
        <v>96.810810573190736</v>
      </c>
      <c r="H28" s="37">
        <v>2282511</v>
      </c>
      <c r="I28" s="36">
        <f t="shared" si="3"/>
        <v>104.33038726156107</v>
      </c>
      <c r="J28" s="7"/>
      <c r="K28" s="16"/>
      <c r="O28" s="15"/>
      <c r="P28" s="8"/>
    </row>
    <row r="29" spans="1:16">
      <c r="A29" s="33">
        <v>40544</v>
      </c>
      <c r="B29" s="37">
        <v>9960858</v>
      </c>
      <c r="C29" s="35">
        <f t="shared" si="1"/>
        <v>109.22070067158367</v>
      </c>
      <c r="D29" s="37">
        <v>1876534.0000000005</v>
      </c>
      <c r="E29" s="35">
        <f t="shared" si="0"/>
        <v>98.228670526645871</v>
      </c>
      <c r="F29" s="37">
        <v>1115031</v>
      </c>
      <c r="G29" s="35">
        <f t="shared" si="2"/>
        <v>98.032890659000088</v>
      </c>
      <c r="H29" s="37">
        <v>2287486</v>
      </c>
      <c r="I29" s="36">
        <f t="shared" si="3"/>
        <v>104.55778755738716</v>
      </c>
      <c r="J29" s="7"/>
      <c r="K29" s="16"/>
      <c r="O29" s="15"/>
      <c r="P29" s="8"/>
    </row>
    <row r="30" spans="1:16">
      <c r="A30" s="33">
        <v>40575</v>
      </c>
      <c r="B30" s="37">
        <v>9970036</v>
      </c>
      <c r="C30" s="35">
        <f t="shared" si="1"/>
        <v>109.32133734271821</v>
      </c>
      <c r="D30" s="37">
        <v>1883401.7738148256</v>
      </c>
      <c r="E30" s="35">
        <f t="shared" si="0"/>
        <v>98.588169630476642</v>
      </c>
      <c r="F30" s="37">
        <v>1144364</v>
      </c>
      <c r="G30" s="35">
        <f t="shared" si="2"/>
        <v>100.61183131778037</v>
      </c>
      <c r="H30" s="37">
        <v>2301439</v>
      </c>
      <c r="I30" s="36">
        <f t="shared" si="3"/>
        <v>105.19555968355021</v>
      </c>
      <c r="J30" s="7"/>
      <c r="K30" s="16"/>
      <c r="O30" s="15"/>
      <c r="P30" s="8"/>
    </row>
    <row r="31" spans="1:16">
      <c r="A31" s="33">
        <v>40603</v>
      </c>
      <c r="B31" s="37">
        <v>10252034</v>
      </c>
      <c r="C31" s="35">
        <f t="shared" si="1"/>
        <v>112.41344237503421</v>
      </c>
      <c r="D31" s="37">
        <v>1901118.7959576449</v>
      </c>
      <c r="E31" s="35">
        <f t="shared" si="0"/>
        <v>99.515581300491846</v>
      </c>
      <c r="F31" s="37">
        <v>1157888</v>
      </c>
      <c r="G31" s="35">
        <f t="shared" si="2"/>
        <v>101.80085369767144</v>
      </c>
      <c r="H31" s="37">
        <v>2306478</v>
      </c>
      <c r="I31" s="36">
        <f t="shared" si="3"/>
        <v>105.42588532991554</v>
      </c>
      <c r="J31" s="7"/>
      <c r="K31" s="16"/>
      <c r="O31" s="15"/>
      <c r="P31" s="8"/>
    </row>
    <row r="32" spans="1:16">
      <c r="A32" s="33">
        <v>40634</v>
      </c>
      <c r="B32" s="37">
        <v>10511792</v>
      </c>
      <c r="C32" s="35">
        <f t="shared" si="1"/>
        <v>115.26168604691962</v>
      </c>
      <c r="D32" s="37">
        <v>1906281.7196028521</v>
      </c>
      <c r="E32" s="35">
        <f t="shared" si="0"/>
        <v>99.785838660976268</v>
      </c>
      <c r="F32" s="37">
        <v>1195761</v>
      </c>
      <c r="G32" s="35">
        <f t="shared" si="2"/>
        <v>105.13062629406411</v>
      </c>
      <c r="H32" s="37">
        <v>2305863</v>
      </c>
      <c r="I32" s="36">
        <f t="shared" si="3"/>
        <v>105.39777453957726</v>
      </c>
      <c r="J32" s="7"/>
      <c r="K32" s="16"/>
      <c r="O32" s="15"/>
      <c r="P32" s="8"/>
    </row>
    <row r="33" spans="1:16">
      <c r="A33" s="33">
        <v>40664</v>
      </c>
      <c r="B33" s="37">
        <v>10771209</v>
      </c>
      <c r="C33" s="35">
        <f t="shared" si="1"/>
        <v>118.10619065747829</v>
      </c>
      <c r="D33" s="37">
        <v>1885039.9718485156</v>
      </c>
      <c r="E33" s="35">
        <f t="shared" si="0"/>
        <v>98.673922414550219</v>
      </c>
      <c r="F33" s="37">
        <v>1218210</v>
      </c>
      <c r="G33" s="35">
        <f t="shared" si="2"/>
        <v>107.10432959236155</v>
      </c>
      <c r="H33" s="37">
        <v>2312096</v>
      </c>
      <c r="I33" s="36">
        <f t="shared" si="3"/>
        <v>105.68267625694085</v>
      </c>
      <c r="J33" s="7"/>
      <c r="K33" s="16"/>
      <c r="O33" s="15"/>
      <c r="P33" s="8"/>
    </row>
    <row r="34" spans="1:16">
      <c r="A34" s="33">
        <v>40695</v>
      </c>
      <c r="B34" s="37">
        <v>11045909</v>
      </c>
      <c r="C34" s="35">
        <f t="shared" si="1"/>
        <v>121.1182731984084</v>
      </c>
      <c r="D34" s="37">
        <v>1889623.9999999995</v>
      </c>
      <c r="E34" s="35">
        <f t="shared" si="0"/>
        <v>98.913877028203373</v>
      </c>
      <c r="F34" s="37">
        <v>1199684</v>
      </c>
      <c r="G34" s="35">
        <f t="shared" si="2"/>
        <v>105.47553422044038</v>
      </c>
      <c r="H34" s="37">
        <v>2370551</v>
      </c>
      <c r="I34" s="36">
        <f t="shared" si="3"/>
        <v>108.3545725971445</v>
      </c>
      <c r="J34" s="7"/>
      <c r="K34" s="16"/>
      <c r="O34" s="15"/>
      <c r="P34" s="8"/>
    </row>
    <row r="35" spans="1:16">
      <c r="A35" s="33">
        <v>40725</v>
      </c>
      <c r="B35" s="37">
        <v>11112453</v>
      </c>
      <c r="C35" s="35">
        <f t="shared" si="1"/>
        <v>121.84792744159607</v>
      </c>
      <c r="D35" s="37">
        <v>1868398.0000000002</v>
      </c>
      <c r="E35" s="35">
        <f t="shared" si="0"/>
        <v>97.802785110551724</v>
      </c>
      <c r="F35" s="37">
        <v>1184844</v>
      </c>
      <c r="G35" s="35">
        <f t="shared" si="2"/>
        <v>104.1708098698353</v>
      </c>
      <c r="H35" s="37">
        <v>2376533</v>
      </c>
      <c r="I35" s="36">
        <f t="shared" si="3"/>
        <v>108.62800145536188</v>
      </c>
      <c r="J35" s="7"/>
      <c r="K35" s="16"/>
      <c r="O35" s="15"/>
      <c r="P35" s="8"/>
    </row>
    <row r="36" spans="1:16">
      <c r="A36" s="33">
        <v>40756</v>
      </c>
      <c r="B36" s="37">
        <v>10886860</v>
      </c>
      <c r="C36" s="35">
        <f t="shared" si="1"/>
        <v>119.37430262668509</v>
      </c>
      <c r="D36" s="37">
        <v>1876833</v>
      </c>
      <c r="E36" s="35">
        <f t="shared" si="0"/>
        <v>98.244321920378894</v>
      </c>
      <c r="F36" s="37">
        <v>1166692</v>
      </c>
      <c r="G36" s="35">
        <f t="shared" si="2"/>
        <v>102.57489636497115</v>
      </c>
      <c r="H36" s="37">
        <v>2509484</v>
      </c>
      <c r="I36" s="36">
        <f t="shared" si="3"/>
        <v>114.70500582327591</v>
      </c>
      <c r="J36" s="7"/>
      <c r="K36" s="16"/>
      <c r="O36" s="15"/>
      <c r="P36" s="8"/>
    </row>
    <row r="37" spans="1:16">
      <c r="A37" s="33">
        <v>40787</v>
      </c>
      <c r="B37" s="37">
        <v>11061597</v>
      </c>
      <c r="C37" s="35">
        <f t="shared" si="1"/>
        <v>121.29029194941718</v>
      </c>
      <c r="D37" s="37">
        <v>1864766</v>
      </c>
      <c r="E37" s="35">
        <f t="shared" si="0"/>
        <v>97.612665170623742</v>
      </c>
      <c r="F37" s="37">
        <v>1155959</v>
      </c>
      <c r="G37" s="35">
        <f t="shared" si="2"/>
        <v>101.63125711597891</v>
      </c>
      <c r="H37" s="37">
        <v>2537648</v>
      </c>
      <c r="I37" s="36">
        <f t="shared" si="3"/>
        <v>115.99234289496346</v>
      </c>
      <c r="J37" s="7"/>
      <c r="K37" s="16"/>
      <c r="O37" s="185"/>
      <c r="P37" s="8"/>
    </row>
    <row r="38" spans="1:16">
      <c r="A38" s="33">
        <v>40817</v>
      </c>
      <c r="B38" s="37">
        <v>11078121</v>
      </c>
      <c r="C38" s="35">
        <f t="shared" si="1"/>
        <v>121.47147743142057</v>
      </c>
      <c r="D38" s="37">
        <v>1869097</v>
      </c>
      <c r="E38" s="35">
        <f t="shared" si="0"/>
        <v>97.839374823660094</v>
      </c>
      <c r="F38" s="37">
        <v>1154076</v>
      </c>
      <c r="G38" s="35">
        <f t="shared" si="2"/>
        <v>101.46570482809554</v>
      </c>
      <c r="H38" s="37">
        <v>2579366</v>
      </c>
      <c r="I38" s="36">
        <f t="shared" si="3"/>
        <v>117.8992143605458</v>
      </c>
      <c r="J38" s="7"/>
      <c r="K38" s="16"/>
      <c r="O38" s="15"/>
      <c r="P38" s="8"/>
    </row>
    <row r="39" spans="1:16">
      <c r="A39" s="33">
        <v>40848</v>
      </c>
      <c r="B39" s="37">
        <v>10984191</v>
      </c>
      <c r="C39" s="35">
        <f t="shared" si="1"/>
        <v>120.44153599323504</v>
      </c>
      <c r="D39" s="37">
        <v>1878909</v>
      </c>
      <c r="E39" s="35">
        <f t="shared" si="0"/>
        <v>98.352991797936838</v>
      </c>
      <c r="F39" s="37">
        <v>1142647</v>
      </c>
      <c r="G39" s="35">
        <f t="shared" si="2"/>
        <v>100.46087365538222</v>
      </c>
      <c r="H39" s="37">
        <v>2543634</v>
      </c>
      <c r="I39" s="36">
        <f t="shared" si="3"/>
        <v>116.26595458758958</v>
      </c>
      <c r="J39" s="7"/>
      <c r="K39" s="16"/>
      <c r="O39" s="8"/>
    </row>
    <row r="40" spans="1:16">
      <c r="A40" s="33">
        <v>40878</v>
      </c>
      <c r="B40" s="37">
        <v>11030939</v>
      </c>
      <c r="C40" s="35">
        <f t="shared" si="1"/>
        <v>120.95412730966532</v>
      </c>
      <c r="D40" s="37">
        <v>1880740</v>
      </c>
      <c r="E40" s="35">
        <f t="shared" si="0"/>
        <v>98.448836954877393</v>
      </c>
      <c r="F40" s="37">
        <v>1121777</v>
      </c>
      <c r="G40" s="35">
        <f t="shared" si="2"/>
        <v>98.625995138055487</v>
      </c>
      <c r="H40" s="37">
        <v>2554200</v>
      </c>
      <c r="I40" s="36">
        <f t="shared" si="3"/>
        <v>116.74891167818218</v>
      </c>
      <c r="J40" s="7"/>
      <c r="K40" s="16"/>
      <c r="O40" s="8"/>
    </row>
    <row r="41" spans="1:16">
      <c r="A41" s="33">
        <v>40909</v>
      </c>
      <c r="B41" s="37">
        <v>10957242</v>
      </c>
      <c r="C41" s="35">
        <f t="shared" si="1"/>
        <v>120.14604049852981</v>
      </c>
      <c r="D41" s="37">
        <v>1900471</v>
      </c>
      <c r="E41" s="35">
        <f t="shared" si="0"/>
        <v>99.481671903863798</v>
      </c>
      <c r="F41" s="37">
        <v>1139504</v>
      </c>
      <c r="G41" s="35">
        <f t="shared" si="2"/>
        <v>100.18454288490028</v>
      </c>
      <c r="H41" s="37">
        <v>2563237</v>
      </c>
      <c r="I41" s="36">
        <f t="shared" si="3"/>
        <v>117.16198031604756</v>
      </c>
      <c r="J41" s="7"/>
      <c r="K41" s="16"/>
    </row>
    <row r="42" spans="1:16">
      <c r="A42" s="33">
        <v>40940</v>
      </c>
      <c r="B42" s="37">
        <v>10845430</v>
      </c>
      <c r="C42" s="35">
        <f t="shared" si="1"/>
        <v>118.92002312296927</v>
      </c>
      <c r="D42" s="37">
        <v>1921116</v>
      </c>
      <c r="E42" s="35">
        <f t="shared" si="0"/>
        <v>100.56235091262282</v>
      </c>
      <c r="F42" s="37">
        <v>1138592</v>
      </c>
      <c r="G42" s="35">
        <f t="shared" si="2"/>
        <v>100.10436036416228</v>
      </c>
      <c r="H42" s="37">
        <v>2576419</v>
      </c>
      <c r="I42" s="36">
        <f t="shared" si="3"/>
        <v>117.76451110993284</v>
      </c>
      <c r="J42" s="7"/>
      <c r="K42" s="16"/>
    </row>
    <row r="43" spans="1:16">
      <c r="A43" s="33">
        <v>40969</v>
      </c>
      <c r="B43" s="37">
        <v>11257343</v>
      </c>
      <c r="C43" s="35">
        <f t="shared" si="1"/>
        <v>123.43664473084021</v>
      </c>
      <c r="D43" s="37">
        <v>1932074</v>
      </c>
      <c r="E43" s="35">
        <f t="shared" si="0"/>
        <v>101.1359561719099</v>
      </c>
      <c r="F43" s="37">
        <v>1136096</v>
      </c>
      <c r="G43" s="35">
        <f t="shared" si="2"/>
        <v>99.8849134653004</v>
      </c>
      <c r="H43" s="37">
        <v>2574644</v>
      </c>
      <c r="I43" s="36">
        <f t="shared" si="3"/>
        <v>117.68337834107028</v>
      </c>
      <c r="J43" s="7"/>
      <c r="K43" s="16"/>
    </row>
    <row r="44" spans="1:16">
      <c r="A44" s="33">
        <v>41000</v>
      </c>
      <c r="B44" s="37">
        <v>11521869</v>
      </c>
      <c r="C44" s="35">
        <f t="shared" si="1"/>
        <v>126.3371694713647</v>
      </c>
      <c r="D44" s="37">
        <v>1937480</v>
      </c>
      <c r="E44" s="35">
        <f t="shared" si="0"/>
        <v>101.4189375582674</v>
      </c>
      <c r="F44" s="37">
        <v>1121103</v>
      </c>
      <c r="G44" s="35">
        <f t="shared" si="2"/>
        <v>98.566737441808328</v>
      </c>
      <c r="H44" s="37">
        <v>2569269</v>
      </c>
      <c r="I44" s="36">
        <f t="shared" si="3"/>
        <v>117.43769460437376</v>
      </c>
      <c r="J44" s="7"/>
      <c r="K44" s="16"/>
    </row>
    <row r="45" spans="1:16">
      <c r="A45" s="33">
        <v>41030</v>
      </c>
      <c r="B45" s="37">
        <v>11820778</v>
      </c>
      <c r="C45" s="35">
        <f t="shared" si="1"/>
        <v>129.61470343651536</v>
      </c>
      <c r="D45" s="37">
        <v>1931182</v>
      </c>
      <c r="E45" s="35">
        <f t="shared" si="0"/>
        <v>101.0892637197029</v>
      </c>
      <c r="F45" s="37">
        <v>1113613</v>
      </c>
      <c r="G45" s="35">
        <f t="shared" si="2"/>
        <v>97.908220906361407</v>
      </c>
      <c r="H45" s="37">
        <v>2574350</v>
      </c>
      <c r="I45" s="36">
        <f t="shared" si="3"/>
        <v>117.66994001203051</v>
      </c>
      <c r="J45" s="7"/>
      <c r="K45" s="16"/>
    </row>
    <row r="46" spans="1:16">
      <c r="A46" s="33">
        <v>41061</v>
      </c>
      <c r="B46" s="37">
        <v>12087084</v>
      </c>
      <c r="C46" s="35">
        <f t="shared" si="1"/>
        <v>132.53474585786566</v>
      </c>
      <c r="D46" s="37">
        <v>1935759</v>
      </c>
      <c r="E46" s="35">
        <f t="shared" si="0"/>
        <v>101.32885043915508</v>
      </c>
      <c r="F46" s="37">
        <v>1104403</v>
      </c>
      <c r="G46" s="35">
        <f t="shared" si="2"/>
        <v>97.098482950224422</v>
      </c>
      <c r="H46" s="37">
        <v>2610813</v>
      </c>
      <c r="I46" s="36">
        <f t="shared" si="3"/>
        <v>119.33661277317746</v>
      </c>
      <c r="J46" s="7"/>
      <c r="K46" s="16"/>
    </row>
    <row r="47" spans="1:16">
      <c r="A47" s="33">
        <v>41091</v>
      </c>
      <c r="B47" s="37">
        <v>12107944</v>
      </c>
      <c r="C47" s="35">
        <f t="shared" si="1"/>
        <v>132.76347553316162</v>
      </c>
      <c r="D47" s="37">
        <v>1938997</v>
      </c>
      <c r="E47" s="35">
        <f t="shared" si="0"/>
        <v>101.49834613449835</v>
      </c>
      <c r="F47" s="37">
        <v>1103934</v>
      </c>
      <c r="G47" s="35">
        <f t="shared" si="2"/>
        <v>97.057248737257169</v>
      </c>
      <c r="H47" s="37">
        <v>2613791</v>
      </c>
      <c r="I47" s="36">
        <f t="shared" si="3"/>
        <v>119.47273299045787</v>
      </c>
      <c r="J47" s="7"/>
      <c r="K47" s="16"/>
    </row>
    <row r="48" spans="1:16">
      <c r="A48" s="33">
        <v>41122</v>
      </c>
      <c r="B48" s="37">
        <v>11716148</v>
      </c>
      <c r="C48" s="35">
        <f t="shared" si="1"/>
        <v>128.46743661359028</v>
      </c>
      <c r="D48" s="37">
        <v>1937355</v>
      </c>
      <c r="E48" s="35">
        <f t="shared" si="0"/>
        <v>101.41239433346263</v>
      </c>
      <c r="F48" s="37">
        <v>1101083</v>
      </c>
      <c r="G48" s="35">
        <f t="shared" si="2"/>
        <v>96.80659044052031</v>
      </c>
      <c r="H48" s="37">
        <v>2600540</v>
      </c>
      <c r="I48" s="36">
        <f t="shared" si="3"/>
        <v>118.86704830302244</v>
      </c>
      <c r="J48" s="7"/>
      <c r="K48" s="16"/>
    </row>
    <row r="49" spans="1:11">
      <c r="A49" s="33">
        <v>41153</v>
      </c>
      <c r="B49" s="37">
        <v>12069085</v>
      </c>
      <c r="C49" s="35">
        <f t="shared" si="1"/>
        <v>132.33738701675099</v>
      </c>
      <c r="D49" s="37">
        <v>1937908</v>
      </c>
      <c r="E49" s="35">
        <f t="shared" si="0"/>
        <v>101.44134155999902</v>
      </c>
      <c r="F49" s="37">
        <v>1097163</v>
      </c>
      <c r="G49" s="35">
        <f t="shared" si="2"/>
        <v>96.461946272435938</v>
      </c>
      <c r="H49" s="37">
        <v>2613470</v>
      </c>
      <c r="I49" s="36">
        <f t="shared" si="3"/>
        <v>119.45806052915935</v>
      </c>
      <c r="J49" s="7"/>
      <c r="K49" s="16"/>
    </row>
    <row r="50" spans="1:11">
      <c r="A50" s="33">
        <v>41183</v>
      </c>
      <c r="B50" s="37">
        <v>11743906</v>
      </c>
      <c r="C50" s="35">
        <f t="shared" si="1"/>
        <v>128.77180278458093</v>
      </c>
      <c r="D50" s="37">
        <v>1987922</v>
      </c>
      <c r="E50" s="35">
        <f t="shared" si="0"/>
        <v>104.05936432309292</v>
      </c>
      <c r="F50" s="37">
        <v>1079239</v>
      </c>
      <c r="G50" s="35">
        <f t="shared" si="2"/>
        <v>94.886078397756307</v>
      </c>
      <c r="H50" s="37">
        <v>2688851</v>
      </c>
      <c r="I50" s="36">
        <f t="shared" si="3"/>
        <v>122.90362066979557</v>
      </c>
      <c r="J50" s="7"/>
      <c r="K50" s="16"/>
    </row>
    <row r="51" spans="1:11">
      <c r="A51" s="33">
        <v>41214</v>
      </c>
      <c r="B51" s="37">
        <v>11996881</v>
      </c>
      <c r="C51" s="35">
        <f t="shared" si="1"/>
        <v>131.54567093453286</v>
      </c>
      <c r="D51" s="37">
        <v>1933781</v>
      </c>
      <c r="E51" s="35">
        <f t="shared" si="0"/>
        <v>101.22531044984409</v>
      </c>
      <c r="F51" s="37">
        <v>1071133</v>
      </c>
      <c r="G51" s="35">
        <f t="shared" si="2"/>
        <v>94.173403493038975</v>
      </c>
      <c r="H51" s="37">
        <v>2622715</v>
      </c>
      <c r="I51" s="36">
        <f t="shared" si="3"/>
        <v>119.88063655627734</v>
      </c>
      <c r="J51" s="7"/>
      <c r="K51" s="16"/>
    </row>
    <row r="52" spans="1:11">
      <c r="A52" s="33">
        <v>41244</v>
      </c>
      <c r="B52" s="37">
        <v>11939620</v>
      </c>
      <c r="C52" s="35">
        <f t="shared" si="1"/>
        <v>130.91780468634869</v>
      </c>
      <c r="D52" s="37">
        <v>1910505</v>
      </c>
      <c r="E52" s="35">
        <f t="shared" si="0"/>
        <v>100.00690964539385</v>
      </c>
      <c r="F52" s="37">
        <v>1056852</v>
      </c>
      <c r="G52" s="35">
        <f t="shared" si="2"/>
        <v>92.917826104158152</v>
      </c>
      <c r="H52" s="37">
        <v>2662608</v>
      </c>
      <c r="I52" s="36">
        <f t="shared" si="3"/>
        <v>121.70408982288832</v>
      </c>
      <c r="J52" s="7"/>
      <c r="K52" s="16"/>
    </row>
    <row r="53" spans="1:11">
      <c r="A53" s="33">
        <v>41275</v>
      </c>
      <c r="B53" s="37">
        <v>11698045</v>
      </c>
      <c r="C53" s="35">
        <f t="shared" si="1"/>
        <v>128.26893741359589</v>
      </c>
      <c r="D53" s="37">
        <v>1913440</v>
      </c>
      <c r="E53" s="35">
        <f t="shared" si="0"/>
        <v>100.16054456381032</v>
      </c>
      <c r="F53" s="37">
        <v>1050279</v>
      </c>
      <c r="G53" s="35">
        <f t="shared" si="2"/>
        <v>92.339931686602398</v>
      </c>
      <c r="H53" s="37">
        <v>2667984</v>
      </c>
      <c r="I53" s="36">
        <f t="shared" si="3"/>
        <v>121.949819268187</v>
      </c>
      <c r="J53" s="7"/>
      <c r="K53" s="16"/>
    </row>
    <row r="54" spans="1:11">
      <c r="A54" s="33">
        <v>41306</v>
      </c>
      <c r="B54" s="37">
        <v>11620928</v>
      </c>
      <c r="C54" s="35">
        <f t="shared" si="1"/>
        <v>127.42335033930064</v>
      </c>
      <c r="D54" s="37">
        <v>1927111.9999999998</v>
      </c>
      <c r="E54" s="35">
        <f t="shared" si="0"/>
        <v>100.87621632005894</v>
      </c>
      <c r="F54" s="37">
        <v>1042120</v>
      </c>
      <c r="G54" s="35">
        <f t="shared" si="2"/>
        <v>91.622597052061494</v>
      </c>
      <c r="H54" s="37">
        <v>2670744</v>
      </c>
      <c r="I54" s="36">
        <f t="shared" si="3"/>
        <v>122.07597501019303</v>
      </c>
      <c r="K54" s="16"/>
    </row>
    <row r="55" spans="1:11">
      <c r="A55" s="33">
        <v>41334</v>
      </c>
      <c r="B55" s="37">
        <v>11896801</v>
      </c>
      <c r="C55" s="35">
        <f t="shared" si="1"/>
        <v>130.44829481259518</v>
      </c>
      <c r="D55" s="37">
        <v>1938193</v>
      </c>
      <c r="E55" s="35">
        <f t="shared" si="0"/>
        <v>101.45626011255393</v>
      </c>
      <c r="F55" s="37">
        <v>1034903</v>
      </c>
      <c r="G55" s="35">
        <f t="shared" si="2"/>
        <v>90.988082521177589</v>
      </c>
      <c r="H55" s="37">
        <v>2651342</v>
      </c>
      <c r="I55" s="36">
        <f t="shared" si="3"/>
        <v>121.18913671077243</v>
      </c>
      <c r="K55" s="16"/>
    </row>
    <row r="56" spans="1:11">
      <c r="A56" s="33">
        <v>41365</v>
      </c>
      <c r="B56" s="37">
        <v>12132681</v>
      </c>
      <c r="C56" s="35">
        <f t="shared" si="1"/>
        <v>133.03471647169454</v>
      </c>
      <c r="D56" s="37">
        <v>1948982</v>
      </c>
      <c r="E56" s="35">
        <f t="shared" si="0"/>
        <v>102.02101893190492</v>
      </c>
      <c r="F56" s="37">
        <v>1027778</v>
      </c>
      <c r="G56" s="35">
        <f t="shared" si="2"/>
        <v>90.361656577912001</v>
      </c>
      <c r="H56" s="37">
        <v>2649513</v>
      </c>
      <c r="I56" s="36">
        <f t="shared" si="3"/>
        <v>121.10553567739235</v>
      </c>
      <c r="J56" s="8"/>
      <c r="K56" s="16"/>
    </row>
    <row r="57" spans="1:11">
      <c r="A57" s="33">
        <v>41395</v>
      </c>
      <c r="B57" s="37">
        <v>12216079</v>
      </c>
      <c r="C57" s="35">
        <f t="shared" si="1"/>
        <v>133.94917464333082</v>
      </c>
      <c r="D57" s="37">
        <v>1958586</v>
      </c>
      <c r="E57" s="35">
        <f t="shared" si="0"/>
        <v>102.52374798010651</v>
      </c>
      <c r="F57" s="37">
        <v>1022716</v>
      </c>
      <c r="G57" s="35">
        <f t="shared" si="2"/>
        <v>89.916608420043872</v>
      </c>
      <c r="H57" s="37">
        <v>2650756</v>
      </c>
      <c r="I57" s="36">
        <f t="shared" si="3"/>
        <v>121.16235146989722</v>
      </c>
      <c r="K57" s="16"/>
    </row>
    <row r="58" spans="1:11">
      <c r="A58" s="33">
        <v>41426</v>
      </c>
      <c r="B58" s="37">
        <v>12274403</v>
      </c>
      <c r="C58" s="35">
        <f t="shared" si="1"/>
        <v>134.5886966750644</v>
      </c>
      <c r="D58" s="37">
        <v>1961927</v>
      </c>
      <c r="E58" s="35">
        <f t="shared" si="0"/>
        <v>102.69863529268892</v>
      </c>
      <c r="F58" s="37">
        <v>1012428</v>
      </c>
      <c r="G58" s="35">
        <f t="shared" si="2"/>
        <v>89.012093317683679</v>
      </c>
      <c r="H58" s="37">
        <v>2663305</v>
      </c>
      <c r="I58" s="36">
        <f t="shared" si="3"/>
        <v>121.73594871860504</v>
      </c>
      <c r="K58" s="16"/>
    </row>
    <row r="59" spans="1:11">
      <c r="A59" s="33">
        <v>41456</v>
      </c>
      <c r="B59" s="37">
        <v>12200031</v>
      </c>
      <c r="C59" s="35">
        <f t="shared" si="1"/>
        <v>133.77320849619997</v>
      </c>
      <c r="D59" s="37">
        <v>1966920</v>
      </c>
      <c r="E59" s="35">
        <f t="shared" si="0"/>
        <v>102.95999786429142</v>
      </c>
      <c r="F59" s="37">
        <v>1003774</v>
      </c>
      <c r="G59" s="35">
        <f t="shared" si="2"/>
        <v>88.251238564979047</v>
      </c>
      <c r="H59" s="37">
        <v>2668898</v>
      </c>
      <c r="I59" s="36">
        <f t="shared" si="3"/>
        <v>121.99159693057595</v>
      </c>
      <c r="K59" s="16"/>
    </row>
    <row r="60" spans="1:11">
      <c r="A60" s="33">
        <v>41487</v>
      </c>
      <c r="B60" s="37">
        <v>12236880</v>
      </c>
      <c r="C60" s="35">
        <f t="shared" si="1"/>
        <v>134.17725738426233</v>
      </c>
      <c r="D60" s="37">
        <v>1945347</v>
      </c>
      <c r="E60" s="35">
        <f t="shared" si="0"/>
        <v>101.83074195458164</v>
      </c>
      <c r="F60" s="37">
        <v>986334</v>
      </c>
      <c r="G60" s="35">
        <f t="shared" si="2"/>
        <v>86.717923694726153</v>
      </c>
      <c r="H60" s="37">
        <v>2663081</v>
      </c>
      <c r="I60" s="36">
        <f t="shared" si="3"/>
        <v>121.72570999171761</v>
      </c>
      <c r="K60" s="16"/>
    </row>
    <row r="61" spans="1:11">
      <c r="A61" s="33">
        <v>41518</v>
      </c>
      <c r="B61" s="37">
        <v>12523723</v>
      </c>
      <c r="C61" s="35">
        <f t="shared" si="1"/>
        <v>137.32248778938799</v>
      </c>
      <c r="D61" s="37">
        <v>1913073</v>
      </c>
      <c r="E61" s="35">
        <f t="shared" si="0"/>
        <v>100.14133365578346</v>
      </c>
      <c r="F61" s="37">
        <v>970007</v>
      </c>
      <c r="G61" s="35">
        <f t="shared" si="2"/>
        <v>85.282463150768635</v>
      </c>
      <c r="H61" s="37">
        <v>2707070</v>
      </c>
      <c r="I61" s="36">
        <f t="shared" si="3"/>
        <v>123.73638569284185</v>
      </c>
      <c r="K61" s="16"/>
    </row>
    <row r="62" spans="1:11">
      <c r="A62" s="33">
        <v>41548</v>
      </c>
      <c r="B62" s="37">
        <v>12297151</v>
      </c>
      <c r="C62" s="35">
        <f t="shared" si="1"/>
        <v>134.83812825002281</v>
      </c>
      <c r="D62" s="37">
        <v>1896377</v>
      </c>
      <c r="E62" s="35">
        <f t="shared" si="0"/>
        <v>99.267368205057338</v>
      </c>
      <c r="F62" s="37">
        <v>960369</v>
      </c>
      <c r="G62" s="35">
        <f t="shared" si="2"/>
        <v>84.43509567832038</v>
      </c>
      <c r="H62" s="37">
        <v>2756891</v>
      </c>
      <c r="I62" s="36">
        <f t="shared" si="3"/>
        <v>126.0136339618571</v>
      </c>
    </row>
    <row r="63" spans="1:11">
      <c r="A63" s="33">
        <v>41579</v>
      </c>
      <c r="B63" s="37">
        <v>12433976</v>
      </c>
      <c r="C63" s="35">
        <f t="shared" si="1"/>
        <v>136.33841290114316</v>
      </c>
      <c r="D63" s="37">
        <v>1860055</v>
      </c>
      <c r="E63" s="35">
        <f t="shared" si="0"/>
        <v>97.366064114180844</v>
      </c>
      <c r="F63" s="37">
        <v>940806</v>
      </c>
      <c r="G63" s="35">
        <f t="shared" si="2"/>
        <v>82.715127856831998</v>
      </c>
      <c r="H63" s="37">
        <v>2766055</v>
      </c>
      <c r="I63" s="36">
        <f t="shared" si="3"/>
        <v>126.43250759219882</v>
      </c>
    </row>
    <row r="64" spans="1:11">
      <c r="A64" s="33">
        <v>41609</v>
      </c>
      <c r="B64" s="37">
        <v>12363785</v>
      </c>
      <c r="C64" s="35">
        <f t="shared" si="1"/>
        <v>135.56876934224101</v>
      </c>
      <c r="D64" s="37">
        <v>1832463</v>
      </c>
      <c r="E64" s="35">
        <f t="shared" si="0"/>
        <v>95.921738843670852</v>
      </c>
      <c r="F64" s="37">
        <v>928454</v>
      </c>
      <c r="G64" s="35">
        <f t="shared" si="2"/>
        <v>81.629147049643706</v>
      </c>
      <c r="H64" s="37">
        <v>2823400</v>
      </c>
      <c r="I64" s="36">
        <f t="shared" si="3"/>
        <v>129.053667383987</v>
      </c>
    </row>
    <row r="65" spans="1:9">
      <c r="A65" s="33">
        <v>41640</v>
      </c>
      <c r="B65" s="37">
        <v>12329012</v>
      </c>
      <c r="C65" s="35">
        <f t="shared" si="1"/>
        <v>135.18748377181595</v>
      </c>
      <c r="D65" s="37">
        <v>1812824</v>
      </c>
      <c r="E65" s="35">
        <f t="shared" si="0"/>
        <v>94.893719708140765</v>
      </c>
      <c r="F65" s="37">
        <v>908141</v>
      </c>
      <c r="G65" s="35">
        <f t="shared" si="2"/>
        <v>79.84323965518</v>
      </c>
      <c r="H65" s="37">
        <v>2838873</v>
      </c>
      <c r="I65" s="36">
        <f t="shared" si="3"/>
        <v>129.76091658545772</v>
      </c>
    </row>
    <row r="66" spans="1:9">
      <c r="A66" s="33">
        <v>41671</v>
      </c>
      <c r="B66" s="37">
        <v>12355589</v>
      </c>
      <c r="C66" s="35">
        <f t="shared" si="1"/>
        <v>135.47890029052837</v>
      </c>
      <c r="D66" s="37">
        <v>1925354</v>
      </c>
      <c r="E66" s="35">
        <f t="shared" ref="E66:E76" si="4">(D66/$D$2)*100</f>
        <v>100.7841924064044</v>
      </c>
      <c r="F66" s="37">
        <v>929946</v>
      </c>
      <c r="G66" s="35">
        <f t="shared" si="2"/>
        <v>81.760322840149286</v>
      </c>
      <c r="H66" s="37">
        <v>2836699</v>
      </c>
      <c r="I66" s="36">
        <f t="shared" si="3"/>
        <v>129.66154608432689</v>
      </c>
    </row>
    <row r="67" spans="1:9">
      <c r="A67" s="33">
        <v>41699</v>
      </c>
      <c r="B67" s="37">
        <v>12566310</v>
      </c>
      <c r="C67" s="35">
        <f t="shared" ref="C67:C76" si="5">(B67/$B$2)*100</f>
        <v>137.7894537856406</v>
      </c>
      <c r="D67" s="37">
        <v>1928800</v>
      </c>
      <c r="E67" s="35">
        <f t="shared" si="4"/>
        <v>100.96457602782283</v>
      </c>
      <c r="F67" s="37">
        <v>942484</v>
      </c>
      <c r="G67" s="35">
        <f t="shared" ref="G67:G133" si="6">(F67/$F$2)*100</f>
        <v>82.862656661435466</v>
      </c>
      <c r="H67" s="37">
        <v>2849623</v>
      </c>
      <c r="I67" s="36">
        <f t="shared" ref="I67:I88" si="7">(H67/$H$2)*100</f>
        <v>130.25228405885073</v>
      </c>
    </row>
    <row r="68" spans="1:9">
      <c r="A68" s="33">
        <v>41730</v>
      </c>
      <c r="B68" s="37">
        <v>12730077</v>
      </c>
      <c r="C68" s="35">
        <f t="shared" si="5"/>
        <v>139.5851571765416</v>
      </c>
      <c r="D68" s="37">
        <v>1902614</v>
      </c>
      <c r="E68" s="35">
        <f t="shared" si="4"/>
        <v>99.593848949917103</v>
      </c>
      <c r="F68" s="37">
        <v>912476</v>
      </c>
      <c r="G68" s="35">
        <f t="shared" si="6"/>
        <v>80.22437038697737</v>
      </c>
      <c r="H68" s="37">
        <v>2844868</v>
      </c>
      <c r="I68" s="36">
        <f t="shared" si="7"/>
        <v>130.03493965550342</v>
      </c>
    </row>
    <row r="69" spans="1:9">
      <c r="A69" s="33">
        <v>41760</v>
      </c>
      <c r="B69" s="37">
        <v>12922571</v>
      </c>
      <c r="C69" s="35">
        <f t="shared" si="5"/>
        <v>141.69585181299519</v>
      </c>
      <c r="D69" s="37">
        <v>1904808</v>
      </c>
      <c r="E69" s="35">
        <f t="shared" si="4"/>
        <v>99.708695631690773</v>
      </c>
      <c r="F69" s="37">
        <v>910468</v>
      </c>
      <c r="G69" s="35">
        <f t="shared" si="6"/>
        <v>80.047828170264765</v>
      </c>
      <c r="H69" s="37">
        <v>2849314</v>
      </c>
      <c r="I69" s="36">
        <f t="shared" si="7"/>
        <v>130.23816010077834</v>
      </c>
    </row>
    <row r="70" spans="1:9">
      <c r="A70" s="33">
        <v>41791</v>
      </c>
      <c r="B70" s="37">
        <v>13034290</v>
      </c>
      <c r="C70" s="35">
        <f t="shared" si="5"/>
        <v>142.92084944455749</v>
      </c>
      <c r="D70" s="37">
        <v>1906518</v>
      </c>
      <c r="E70" s="35">
        <f t="shared" si="4"/>
        <v>99.79820694702029</v>
      </c>
      <c r="F70" s="37">
        <v>910428</v>
      </c>
      <c r="G70" s="35">
        <f t="shared" si="6"/>
        <v>80.044311393039408</v>
      </c>
      <c r="H70" s="37">
        <v>2852087</v>
      </c>
      <c r="I70" s="36">
        <f t="shared" si="7"/>
        <v>130.36491005461264</v>
      </c>
    </row>
    <row r="71" spans="1:9">
      <c r="A71" s="33">
        <v>41821</v>
      </c>
      <c r="B71" s="37">
        <v>12701507</v>
      </c>
      <c r="C71" s="35">
        <f t="shared" si="5"/>
        <v>139.27188743429778</v>
      </c>
      <c r="D71" s="37">
        <v>1948562</v>
      </c>
      <c r="E71" s="35">
        <f t="shared" si="4"/>
        <v>101.99903369656083</v>
      </c>
      <c r="F71" s="37">
        <v>927355</v>
      </c>
      <c r="G71" s="35">
        <f t="shared" si="6"/>
        <v>81.532523595377199</v>
      </c>
      <c r="H71" s="37">
        <v>2864800</v>
      </c>
      <c r="I71" s="36">
        <f t="shared" si="7"/>
        <v>130.94600351407732</v>
      </c>
    </row>
    <row r="72" spans="1:9">
      <c r="A72" s="33">
        <v>41852</v>
      </c>
      <c r="B72" s="37">
        <v>12884711</v>
      </c>
      <c r="C72" s="35">
        <f t="shared" si="5"/>
        <v>141.2807173208233</v>
      </c>
      <c r="D72" s="37">
        <v>1983848</v>
      </c>
      <c r="E72" s="35">
        <f t="shared" si="4"/>
        <v>103.84610754025523</v>
      </c>
      <c r="F72" s="37">
        <v>925809</v>
      </c>
      <c r="G72" s="35">
        <f t="shared" si="6"/>
        <v>81.396600155617392</v>
      </c>
      <c r="H72" s="37">
        <v>2859563</v>
      </c>
      <c r="I72" s="36">
        <f t="shared" si="7"/>
        <v>130.70662756448112</v>
      </c>
    </row>
    <row r="73" spans="1:9">
      <c r="A73" s="33">
        <v>41883</v>
      </c>
      <c r="B73" s="37">
        <v>13155308</v>
      </c>
      <c r="C73" s="35">
        <f t="shared" si="5"/>
        <v>144.24781051095096</v>
      </c>
      <c r="D73" s="37">
        <v>1984653</v>
      </c>
      <c r="E73" s="35">
        <f t="shared" si="4"/>
        <v>103.88824590799808</v>
      </c>
      <c r="F73" s="37">
        <v>922896</v>
      </c>
      <c r="G73" s="35">
        <f t="shared" si="6"/>
        <v>81.140490854181223</v>
      </c>
      <c r="H73" s="37">
        <v>2879940</v>
      </c>
      <c r="I73" s="36">
        <f t="shared" si="7"/>
        <v>131.63803175102342</v>
      </c>
    </row>
    <row r="74" spans="1:9">
      <c r="A74" s="33">
        <v>41913</v>
      </c>
      <c r="B74" s="38">
        <v>13072609</v>
      </c>
      <c r="C74" s="35">
        <f t="shared" si="5"/>
        <v>143.34101686678503</v>
      </c>
      <c r="D74" s="38">
        <v>2001958</v>
      </c>
      <c r="E74" s="35">
        <f t="shared" si="4"/>
        <v>104.79408994997313</v>
      </c>
      <c r="F74" s="38">
        <v>922888</v>
      </c>
      <c r="G74" s="35">
        <f t="shared" si="6"/>
        <v>81.139787498736155</v>
      </c>
      <c r="H74" s="38">
        <v>2908367</v>
      </c>
      <c r="I74" s="36">
        <f t="shared" si="7"/>
        <v>132.93739018508327</v>
      </c>
    </row>
    <row r="75" spans="1:9" s="49" customFormat="1">
      <c r="A75" s="48">
        <v>41944</v>
      </c>
      <c r="B75" s="50">
        <v>13100694</v>
      </c>
      <c r="C75" s="34">
        <f t="shared" si="5"/>
        <v>143.64896858925326</v>
      </c>
      <c r="D75" s="50">
        <v>1990727</v>
      </c>
      <c r="E75" s="34">
        <f t="shared" si="4"/>
        <v>104.20619428771241</v>
      </c>
      <c r="F75" s="50">
        <v>878159</v>
      </c>
      <c r="G75" s="34">
        <f t="shared" si="6"/>
        <v>77.207239285918376</v>
      </c>
      <c r="H75" s="50">
        <v>2929226</v>
      </c>
      <c r="I75" s="36">
        <f t="shared" si="7"/>
        <v>133.89082591787445</v>
      </c>
    </row>
    <row r="76" spans="1:9">
      <c r="A76" s="51">
        <v>41974</v>
      </c>
      <c r="B76" s="52">
        <v>13093230</v>
      </c>
      <c r="C76" s="34">
        <f t="shared" si="5"/>
        <v>143.56712590965549</v>
      </c>
      <c r="D76" s="52">
        <v>1963165</v>
      </c>
      <c r="E76" s="34">
        <f t="shared" si="4"/>
        <v>102.76343939115556</v>
      </c>
      <c r="F76" s="52">
        <v>864468</v>
      </c>
      <c r="G76" s="34">
        <f t="shared" si="6"/>
        <v>76.003534361111477</v>
      </c>
      <c r="H76" s="52">
        <v>2910148</v>
      </c>
      <c r="I76" s="36">
        <f t="shared" si="7"/>
        <v>133.01879720555888</v>
      </c>
    </row>
    <row r="77" spans="1:9">
      <c r="A77" s="51">
        <v>42005</v>
      </c>
      <c r="B77" s="53">
        <v>12913416</v>
      </c>
      <c r="C77" s="34">
        <f t="shared" ref="C77:C86" si="8">(B77/$B$2)*100</f>
        <v>141.59546733661287</v>
      </c>
      <c r="D77" s="98">
        <v>1971494</v>
      </c>
      <c r="E77" s="34">
        <f t="shared" ref="E77:E89" si="9">(D77/$D$2)*100</f>
        <v>103.19942754634828</v>
      </c>
      <c r="F77" s="98">
        <v>850325</v>
      </c>
      <c r="G77" s="34">
        <f t="shared" si="6"/>
        <v>74.760089853658101</v>
      </c>
      <c r="H77" s="98">
        <v>2926680</v>
      </c>
      <c r="I77" s="36">
        <f t="shared" si="7"/>
        <v>133.77445181673411</v>
      </c>
    </row>
    <row r="78" spans="1:9">
      <c r="A78" s="51">
        <v>42036</v>
      </c>
      <c r="B78" s="60">
        <v>12851205</v>
      </c>
      <c r="C78" s="34">
        <f t="shared" si="8"/>
        <v>140.91332439175014</v>
      </c>
      <c r="D78" s="98">
        <v>2027866</v>
      </c>
      <c r="E78" s="34">
        <f t="shared" si="9"/>
        <v>106.150264895913</v>
      </c>
      <c r="F78" s="98">
        <v>886675</v>
      </c>
      <c r="G78" s="34">
        <f t="shared" si="6"/>
        <v>77.955961157195546</v>
      </c>
      <c r="H78" s="98">
        <v>2929385</v>
      </c>
      <c r="I78" s="36">
        <f t="shared" si="7"/>
        <v>133.89809358562044</v>
      </c>
    </row>
    <row r="79" spans="1:9">
      <c r="A79" s="51">
        <v>42064</v>
      </c>
      <c r="B79" s="54">
        <v>13148326</v>
      </c>
      <c r="C79" s="34">
        <f t="shared" si="8"/>
        <v>144.17125295616108</v>
      </c>
      <c r="D79" s="97">
        <v>2025815</v>
      </c>
      <c r="E79" s="34">
        <f t="shared" si="9"/>
        <v>106.04290366331601</v>
      </c>
      <c r="F79" s="97">
        <v>872201</v>
      </c>
      <c r="G79" s="34">
        <f t="shared" si="6"/>
        <v>76.683415318202393</v>
      </c>
      <c r="H79" s="97">
        <v>2926533</v>
      </c>
      <c r="I79" s="36">
        <f t="shared" si="7"/>
        <v>133.76773265221422</v>
      </c>
    </row>
    <row r="80" spans="1:9">
      <c r="A80" s="51">
        <v>42095</v>
      </c>
      <c r="B80" s="60">
        <v>13451823</v>
      </c>
      <c r="C80" s="34">
        <f t="shared" si="8"/>
        <v>147.49909429188978</v>
      </c>
      <c r="D80" s="98">
        <v>1949831</v>
      </c>
      <c r="E80" s="34">
        <f t="shared" si="9"/>
        <v>102.06546051477905</v>
      </c>
      <c r="F80" s="98">
        <v>839337</v>
      </c>
      <c r="G80" s="34">
        <f t="shared" si="6"/>
        <v>73.794031149854277</v>
      </c>
      <c r="H80" s="98">
        <v>2928695</v>
      </c>
      <c r="I80" s="36">
        <f t="shared" si="7"/>
        <v>133.86655465011893</v>
      </c>
    </row>
    <row r="81" spans="1:9">
      <c r="A81" s="51">
        <v>42125</v>
      </c>
      <c r="B81" s="62">
        <v>13585611</v>
      </c>
      <c r="C81" s="34">
        <f t="shared" si="8"/>
        <v>148.96607827072469</v>
      </c>
      <c r="D81" s="98">
        <v>2026587</v>
      </c>
      <c r="E81" s="34">
        <f t="shared" si="9"/>
        <v>106.08331461971039</v>
      </c>
      <c r="F81" s="98">
        <v>848248</v>
      </c>
      <c r="G81" s="34">
        <f t="shared" si="6"/>
        <v>74.577481196231773</v>
      </c>
      <c r="H81" s="98">
        <v>2928677</v>
      </c>
      <c r="I81" s="36">
        <f t="shared" si="7"/>
        <v>133.86573189527977</v>
      </c>
    </row>
    <row r="82" spans="1:9">
      <c r="A82" s="51">
        <v>42156</v>
      </c>
      <c r="B82" s="45">
        <v>13596512</v>
      </c>
      <c r="C82" s="34">
        <f t="shared" si="8"/>
        <v>149.08560761829906</v>
      </c>
      <c r="D82" s="45">
        <v>1996411</v>
      </c>
      <c r="E82" s="34">
        <f t="shared" si="9"/>
        <v>104.50372780603578</v>
      </c>
      <c r="F82" s="45">
        <v>833523</v>
      </c>
      <c r="G82" s="34">
        <f t="shared" si="6"/>
        <v>73.282867580149542</v>
      </c>
      <c r="H82" s="45">
        <v>2936848</v>
      </c>
      <c r="I82" s="36">
        <f t="shared" si="7"/>
        <v>134.23921688366062</v>
      </c>
    </row>
    <row r="83" spans="1:9">
      <c r="A83" s="51">
        <v>42186</v>
      </c>
      <c r="B83" s="68">
        <v>13318215</v>
      </c>
      <c r="C83" s="34">
        <f t="shared" si="8"/>
        <v>146.03408401111585</v>
      </c>
      <c r="D83" s="98">
        <v>2010252</v>
      </c>
      <c r="E83" s="34">
        <f t="shared" si="9"/>
        <v>105.22824600222052</v>
      </c>
      <c r="F83" s="98">
        <v>828359</v>
      </c>
      <c r="G83" s="34">
        <f t="shared" si="6"/>
        <v>72.828851640356774</v>
      </c>
      <c r="H83" s="98">
        <v>2948014</v>
      </c>
      <c r="I83" s="36">
        <f t="shared" si="7"/>
        <v>134.7495991355589</v>
      </c>
    </row>
    <row r="84" spans="1:9">
      <c r="A84" s="51">
        <v>42217</v>
      </c>
      <c r="B84" s="27">
        <v>13566414</v>
      </c>
      <c r="C84" s="34">
        <f t="shared" si="8"/>
        <v>148.75558337251488</v>
      </c>
      <c r="D84" s="27">
        <v>2018645</v>
      </c>
      <c r="E84" s="34">
        <f t="shared" si="9"/>
        <v>105.66758428851328</v>
      </c>
      <c r="F84" s="27">
        <v>611147</v>
      </c>
      <c r="G84" s="34">
        <f t="shared" si="6"/>
        <v>53.731696273534936</v>
      </c>
      <c r="H84" s="27">
        <v>2949836</v>
      </c>
      <c r="I84" s="36">
        <f t="shared" si="7"/>
        <v>134.83288020872376</v>
      </c>
    </row>
    <row r="85" spans="1:9">
      <c r="A85" s="51">
        <v>42248</v>
      </c>
      <c r="B85" s="68">
        <v>13489364</v>
      </c>
      <c r="C85" s="34">
        <f t="shared" si="8"/>
        <v>147.91073095249791</v>
      </c>
      <c r="D85" s="98">
        <v>2027249</v>
      </c>
      <c r="E85" s="34">
        <f t="shared" si="9"/>
        <v>106.11796753827656</v>
      </c>
      <c r="F85" s="98">
        <v>814110</v>
      </c>
      <c r="G85" s="34">
        <f t="shared" si="6"/>
        <v>71.576087673256225</v>
      </c>
      <c r="H85" s="98">
        <v>2967562</v>
      </c>
      <c r="I85" s="36">
        <f t="shared" si="7"/>
        <v>135.64311089089722</v>
      </c>
    </row>
    <row r="86" spans="1:9">
      <c r="A86" s="51">
        <v>42278</v>
      </c>
      <c r="B86" s="68">
        <v>13741124</v>
      </c>
      <c r="C86" s="34">
        <f t="shared" si="8"/>
        <v>150.67127664053783</v>
      </c>
      <c r="D86" s="98">
        <v>2026155</v>
      </c>
      <c r="E86" s="34">
        <f t="shared" si="9"/>
        <v>106.06070123478504</v>
      </c>
      <c r="F86" s="98">
        <v>808113</v>
      </c>
      <c r="G86" s="34">
        <f t="shared" si="6"/>
        <v>71.048834847745525</v>
      </c>
      <c r="H86" s="98">
        <v>3071020</v>
      </c>
      <c r="I86" s="36">
        <f t="shared" si="7"/>
        <v>140.37203145483167</v>
      </c>
    </row>
    <row r="87" spans="1:9">
      <c r="A87" s="51">
        <v>42309</v>
      </c>
      <c r="B87" s="27">
        <v>13755572</v>
      </c>
      <c r="C87" s="34">
        <f>(B87/$B$2)*100</f>
        <v>150.8296988049039</v>
      </c>
      <c r="D87" s="27">
        <v>2027916</v>
      </c>
      <c r="E87" s="34">
        <f t="shared" si="9"/>
        <v>106.15288218583491</v>
      </c>
      <c r="F87" s="27">
        <v>802893</v>
      </c>
      <c r="G87" s="34">
        <f t="shared" si="6"/>
        <v>70.589895419837262</v>
      </c>
      <c r="H87" s="27">
        <v>2996123</v>
      </c>
      <c r="I87" s="36">
        <f t="shared" si="7"/>
        <v>136.94859427764868</v>
      </c>
    </row>
    <row r="88" spans="1:9">
      <c r="A88" s="51">
        <v>42339</v>
      </c>
      <c r="B88" s="68">
        <v>13713717</v>
      </c>
      <c r="C88" s="34">
        <f>(B88/$B$2)*100</f>
        <v>150.37075918076619</v>
      </c>
      <c r="D88" s="98">
        <v>2035701</v>
      </c>
      <c r="E88" s="34">
        <f t="shared" si="9"/>
        <v>106.5603942266772</v>
      </c>
      <c r="F88" s="98">
        <v>797334</v>
      </c>
      <c r="G88" s="34">
        <f t="shared" si="6"/>
        <v>70.101151304944153</v>
      </c>
      <c r="H88" s="98">
        <v>3032971</v>
      </c>
      <c r="I88" s="36">
        <f t="shared" si="7"/>
        <v>138.63286485063341</v>
      </c>
    </row>
    <row r="89" spans="1:9">
      <c r="A89" s="51">
        <v>42370</v>
      </c>
      <c r="B89" s="68">
        <v>13352629</v>
      </c>
      <c r="C89" s="34">
        <f>(B89/$B$2)*100</f>
        <v>146.41143315040807</v>
      </c>
      <c r="D89" s="98">
        <v>2011113</v>
      </c>
      <c r="E89" s="34">
        <f t="shared" si="9"/>
        <v>105.27331573467589</v>
      </c>
      <c r="F89" s="98">
        <v>792615</v>
      </c>
      <c r="G89" s="34">
        <f t="shared" si="6"/>
        <v>69.686259511783405</v>
      </c>
      <c r="H89" s="98">
        <v>3034105</v>
      </c>
      <c r="I89" s="36">
        <f t="shared" ref="I89:I133" si="10">(H89/$H$2)*100</f>
        <v>138.68469840550114</v>
      </c>
    </row>
    <row r="90" spans="1:9">
      <c r="A90" s="51">
        <v>42401</v>
      </c>
      <c r="B90" s="27">
        <v>13258741</v>
      </c>
      <c r="C90" s="34">
        <f>(B90/$B$2)*100</f>
        <v>145.38195224177011</v>
      </c>
      <c r="D90" s="27">
        <v>1949324</v>
      </c>
      <c r="E90" s="34">
        <f t="shared" ref="E90:E133" si="11">(D90/$D$2)*100</f>
        <v>102.03892119497083</v>
      </c>
      <c r="F90" s="27">
        <v>758850</v>
      </c>
      <c r="G90" s="34">
        <f t="shared" si="6"/>
        <v>66.717659936434245</v>
      </c>
      <c r="H90" s="27">
        <v>3059263</v>
      </c>
      <c r="I90" s="36">
        <f t="shared" si="10"/>
        <v>139.83463541904732</v>
      </c>
    </row>
    <row r="91" spans="1:9">
      <c r="A91" s="51">
        <v>42430</v>
      </c>
      <c r="B91" s="27">
        <v>13503330</v>
      </c>
      <c r="C91" s="34">
        <f>(B91/$B$2)*100</f>
        <v>148.06386799205609</v>
      </c>
      <c r="D91" s="27">
        <v>1935899</v>
      </c>
      <c r="E91" s="34">
        <f t="shared" si="11"/>
        <v>101.33617885093645</v>
      </c>
      <c r="F91" s="27">
        <v>748079</v>
      </c>
      <c r="G91" s="34">
        <f t="shared" si="6"/>
        <v>65.770679749077942</v>
      </c>
      <c r="H91" s="27">
        <v>3068719</v>
      </c>
      <c r="I91" s="36">
        <f t="shared" si="10"/>
        <v>140.26685596122448</v>
      </c>
    </row>
    <row r="92" spans="1:9">
      <c r="A92" s="51">
        <v>42461</v>
      </c>
      <c r="B92" s="27">
        <v>13665900</v>
      </c>
      <c r="C92" s="34">
        <f t="shared" ref="C92:C133" si="12">(B92/$B$2)*100</f>
        <v>149.84644629085116</v>
      </c>
      <c r="D92" s="27">
        <v>1931701</v>
      </c>
      <c r="E92" s="34">
        <f t="shared" si="11"/>
        <v>101.1164311890924</v>
      </c>
      <c r="F92" s="27">
        <v>740165</v>
      </c>
      <c r="G92" s="34">
        <f t="shared" si="6"/>
        <v>65.074885375042314</v>
      </c>
      <c r="H92" s="27">
        <v>3062031</v>
      </c>
      <c r="I92" s="36">
        <f t="shared" si="10"/>
        <v>139.96115682987076</v>
      </c>
    </row>
    <row r="93" spans="1:9">
      <c r="A93" s="51">
        <v>42491</v>
      </c>
      <c r="B93" s="27">
        <v>13696518</v>
      </c>
      <c r="C93" s="34">
        <f t="shared" si="12"/>
        <v>150.18217233103391</v>
      </c>
      <c r="D93" s="27">
        <v>1944407</v>
      </c>
      <c r="E93" s="34">
        <f t="shared" si="11"/>
        <v>101.78153690404963</v>
      </c>
      <c r="F93" s="27">
        <v>738719</v>
      </c>
      <c r="G93" s="34">
        <f t="shared" si="6"/>
        <v>64.947753878345878</v>
      </c>
      <c r="H93" s="27">
        <v>3063975</v>
      </c>
      <c r="I93" s="34">
        <f t="shared" si="10"/>
        <v>140.05001435250108</v>
      </c>
    </row>
    <row r="94" spans="1:9">
      <c r="A94" s="51">
        <v>42522</v>
      </c>
      <c r="B94" s="98">
        <v>13686743</v>
      </c>
      <c r="C94" s="156">
        <f t="shared" si="12"/>
        <v>150.07498956133026</v>
      </c>
      <c r="D94" s="98">
        <v>1946198</v>
      </c>
      <c r="E94" s="156">
        <f t="shared" si="11"/>
        <v>101.87528822905266</v>
      </c>
      <c r="F94" s="98">
        <v>733669</v>
      </c>
      <c r="G94" s="156">
        <f t="shared" si="6"/>
        <v>64.503760753645352</v>
      </c>
      <c r="H94" s="98">
        <v>3083240</v>
      </c>
      <c r="I94" s="156">
        <f t="shared" si="10"/>
        <v>140.93059057342356</v>
      </c>
    </row>
    <row r="95" spans="1:9">
      <c r="A95" s="51">
        <v>42552</v>
      </c>
      <c r="B95" s="98">
        <v>13362031</v>
      </c>
      <c r="C95" s="156">
        <f t="shared" si="12"/>
        <v>146.51452597912967</v>
      </c>
      <c r="D95" s="98">
        <v>1954146</v>
      </c>
      <c r="E95" s="156">
        <f t="shared" si="11"/>
        <v>102.29133263504038</v>
      </c>
      <c r="F95" s="98">
        <v>729995</v>
      </c>
      <c r="G95" s="156">
        <f t="shared" si="6"/>
        <v>64.180744765496897</v>
      </c>
      <c r="H95" s="98">
        <v>3071724</v>
      </c>
      <c r="I95" s="156">
        <f t="shared" si="10"/>
        <v>140.40421031076363</v>
      </c>
    </row>
    <row r="96" spans="1:9">
      <c r="A96" s="51">
        <v>42583</v>
      </c>
      <c r="B96" s="98">
        <v>13471407</v>
      </c>
      <c r="C96" s="156">
        <f t="shared" si="12"/>
        <v>147.7138326409308</v>
      </c>
      <c r="D96" s="98">
        <v>1962189</v>
      </c>
      <c r="E96" s="156">
        <f t="shared" si="11"/>
        <v>102.71234989187977</v>
      </c>
      <c r="F96" s="98">
        <v>727885</v>
      </c>
      <c r="G96" s="156">
        <f t="shared" si="6"/>
        <v>63.995234766859653</v>
      </c>
      <c r="H96" s="98">
        <v>3042243</v>
      </c>
      <c r="I96" s="156">
        <f t="shared" si="10"/>
        <v>139.05667501001017</v>
      </c>
    </row>
    <row r="97" spans="1:10">
      <c r="A97" s="51">
        <v>42614</v>
      </c>
      <c r="B97" s="98">
        <v>13470684</v>
      </c>
      <c r="C97" s="156">
        <f t="shared" si="12"/>
        <v>147.70590495371897</v>
      </c>
      <c r="D97" s="98">
        <v>1967273</v>
      </c>
      <c r="E97" s="156">
        <f t="shared" si="11"/>
        <v>102.97847593114015</v>
      </c>
      <c r="F97" s="98">
        <v>725393</v>
      </c>
      <c r="G97" s="156">
        <f t="shared" si="6"/>
        <v>63.776139545720298</v>
      </c>
      <c r="H97" s="98">
        <v>2992784</v>
      </c>
      <c r="I97" s="156">
        <f t="shared" si="10"/>
        <v>136.7959732549827</v>
      </c>
    </row>
    <row r="98" spans="1:10">
      <c r="A98" s="51">
        <v>42644</v>
      </c>
      <c r="B98" s="98">
        <v>13660465</v>
      </c>
      <c r="C98" s="156">
        <f t="shared" si="12"/>
        <v>149.78685157439702</v>
      </c>
      <c r="D98" s="98">
        <v>1970606</v>
      </c>
      <c r="E98" s="156">
        <f t="shared" si="11"/>
        <v>103.15294447733505</v>
      </c>
      <c r="F98" s="98">
        <v>724432</v>
      </c>
      <c r="G98" s="156">
        <f t="shared" si="6"/>
        <v>63.691648972881254</v>
      </c>
      <c r="H98" s="98">
        <v>2994165</v>
      </c>
      <c r="I98" s="156">
        <f t="shared" si="10"/>
        <v>136.85909683458789</v>
      </c>
    </row>
    <row r="99" spans="1:10">
      <c r="A99" s="51">
        <v>42675</v>
      </c>
      <c r="B99" s="98">
        <v>13583875</v>
      </c>
      <c r="C99" s="156">
        <f t="shared" si="12"/>
        <v>148.94704304942491</v>
      </c>
      <c r="D99" s="98">
        <v>1984374</v>
      </c>
      <c r="E99" s="156">
        <f t="shared" si="11"/>
        <v>103.87364143023379</v>
      </c>
      <c r="F99" s="98">
        <v>722235</v>
      </c>
      <c r="G99" s="156">
        <f t="shared" si="6"/>
        <v>63.49848998377886</v>
      </c>
      <c r="H99" s="98">
        <v>2986386</v>
      </c>
      <c r="I99" s="156">
        <f t="shared" si="10"/>
        <v>136.50352961826005</v>
      </c>
    </row>
    <row r="100" spans="1:10">
      <c r="A100" s="51">
        <v>42705</v>
      </c>
      <c r="B100" s="98">
        <v>13415843</v>
      </c>
      <c r="C100" s="156">
        <f t="shared" si="12"/>
        <v>147.10457397946652</v>
      </c>
      <c r="D100" s="98">
        <v>1983661</v>
      </c>
      <c r="E100" s="156">
        <f t="shared" si="11"/>
        <v>103.83631887594727</v>
      </c>
      <c r="F100" s="98">
        <v>717876</v>
      </c>
      <c r="G100" s="156">
        <f t="shared" si="6"/>
        <v>63.11524918564627</v>
      </c>
      <c r="H100" s="98">
        <v>2982548</v>
      </c>
      <c r="I100" s="156">
        <f t="shared" si="10"/>
        <v>136.32810000310818</v>
      </c>
    </row>
    <row r="101" spans="1:10">
      <c r="A101" s="170">
        <v>42736</v>
      </c>
      <c r="B101" s="63">
        <v>13115945</v>
      </c>
      <c r="C101" s="171">
        <f t="shared" si="12"/>
        <v>143.81619563996941</v>
      </c>
      <c r="D101" s="63">
        <v>1806614</v>
      </c>
      <c r="E101" s="171">
        <f t="shared" si="11"/>
        <v>94.568652299838831</v>
      </c>
      <c r="F101" s="63">
        <v>713465</v>
      </c>
      <c r="G101" s="171">
        <f t="shared" si="6"/>
        <v>62.727436577120734</v>
      </c>
      <c r="H101" s="63">
        <v>2970210</v>
      </c>
      <c r="I101" s="171">
        <f t="shared" si="10"/>
        <v>135.76414726945953</v>
      </c>
    </row>
    <row r="102" spans="1:10">
      <c r="A102" s="170">
        <v>42767</v>
      </c>
      <c r="B102" s="63">
        <v>13126079</v>
      </c>
      <c r="C102" s="171">
        <f t="shared" si="12"/>
        <v>143.92731484080591</v>
      </c>
      <c r="D102" s="63">
        <v>1983739</v>
      </c>
      <c r="E102" s="171">
        <f t="shared" si="11"/>
        <v>103.84040184822545</v>
      </c>
      <c r="F102" s="63">
        <v>715201</v>
      </c>
      <c r="G102" s="171">
        <f t="shared" si="6"/>
        <v>62.880064708700942</v>
      </c>
      <c r="H102" s="63">
        <v>2965218</v>
      </c>
      <c r="I102" s="171">
        <f t="shared" si="10"/>
        <v>135.53596992739645</v>
      </c>
    </row>
    <row r="103" spans="1:10">
      <c r="A103" s="170">
        <v>42795</v>
      </c>
      <c r="B103" s="63">
        <v>13558783</v>
      </c>
      <c r="C103" s="171">
        <f t="shared" si="12"/>
        <v>148.67190953971607</v>
      </c>
      <c r="D103" s="63">
        <v>2006893</v>
      </c>
      <c r="E103" s="171">
        <f t="shared" si="11"/>
        <v>105.05241646526619</v>
      </c>
      <c r="F103" s="63">
        <v>727211</v>
      </c>
      <c r="G103" s="171">
        <f t="shared" si="6"/>
        <v>63.935977070612495</v>
      </c>
      <c r="H103" s="63">
        <v>2970810</v>
      </c>
      <c r="I103" s="171">
        <f t="shared" si="10"/>
        <v>135.79157243076517</v>
      </c>
    </row>
    <row r="104" spans="1:10">
      <c r="A104" s="170">
        <v>42826</v>
      </c>
      <c r="B104" s="63">
        <v>13849359</v>
      </c>
      <c r="C104" s="171">
        <f t="shared" si="12"/>
        <v>151.85807224962983</v>
      </c>
      <c r="D104" s="63">
        <v>2031171</v>
      </c>
      <c r="E104" s="171">
        <f t="shared" si="11"/>
        <v>106.32326775975163</v>
      </c>
      <c r="F104" s="63">
        <v>728918</v>
      </c>
      <c r="G104" s="171">
        <f t="shared" si="6"/>
        <v>64.086055538704329</v>
      </c>
      <c r="H104" s="63">
        <v>2969930</v>
      </c>
      <c r="I104" s="171">
        <f t="shared" si="10"/>
        <v>135.75134886085021</v>
      </c>
      <c r="J104" s="139"/>
    </row>
    <row r="105" spans="1:10">
      <c r="A105" s="170">
        <v>42856</v>
      </c>
      <c r="B105" s="63">
        <v>14105505</v>
      </c>
      <c r="C105" s="171">
        <f t="shared" si="12"/>
        <v>154.66671038042372</v>
      </c>
      <c r="D105" s="63">
        <v>2041743</v>
      </c>
      <c r="E105" s="171">
        <f t="shared" si="11"/>
        <v>106.87666754084151</v>
      </c>
      <c r="F105" s="63">
        <v>729891</v>
      </c>
      <c r="G105" s="171">
        <f t="shared" si="6"/>
        <v>64.171601144710991</v>
      </c>
      <c r="H105" s="63">
        <v>2970555</v>
      </c>
      <c r="I105" s="171">
        <f t="shared" si="10"/>
        <v>135.77991673721027</v>
      </c>
    </row>
    <row r="106" spans="1:10">
      <c r="A106" s="170">
        <v>42887</v>
      </c>
      <c r="B106" s="63">
        <v>14009873</v>
      </c>
      <c r="C106" s="171">
        <f t="shared" si="12"/>
        <v>153.61810653057216</v>
      </c>
      <c r="D106" s="63">
        <v>2061171</v>
      </c>
      <c r="E106" s="171">
        <f t="shared" si="11"/>
        <v>107.8936417129011</v>
      </c>
      <c r="F106" s="63">
        <v>728002</v>
      </c>
      <c r="G106" s="171">
        <f t="shared" si="6"/>
        <v>64.005521340243803</v>
      </c>
      <c r="H106" s="63">
        <v>2976758</v>
      </c>
      <c r="I106" s="171">
        <f t="shared" si="10"/>
        <v>136.0634471965086</v>
      </c>
    </row>
    <row r="107" spans="1:10">
      <c r="A107" s="170">
        <v>42917</v>
      </c>
      <c r="B107" s="63">
        <v>14195607</v>
      </c>
      <c r="C107" s="171">
        <f t="shared" si="12"/>
        <v>155.65467783984448</v>
      </c>
      <c r="D107" s="63">
        <v>2025404</v>
      </c>
      <c r="E107" s="171">
        <f t="shared" si="11"/>
        <v>106.02138954015787</v>
      </c>
      <c r="F107" s="63">
        <v>725985</v>
      </c>
      <c r="G107" s="171">
        <f t="shared" si="6"/>
        <v>63.828187848655496</v>
      </c>
      <c r="H107" s="63">
        <v>2975092</v>
      </c>
      <c r="I107" s="171">
        <f t="shared" si="10"/>
        <v>135.98729666528322</v>
      </c>
    </row>
    <row r="108" spans="1:10">
      <c r="A108" s="170">
        <v>42948</v>
      </c>
      <c r="B108" s="63">
        <v>14265038</v>
      </c>
      <c r="C108" s="171">
        <f t="shared" si="12"/>
        <v>156.41598800693339</v>
      </c>
      <c r="D108" s="63">
        <v>2034842</v>
      </c>
      <c r="E108" s="171">
        <f t="shared" si="11"/>
        <v>106.51542918581869</v>
      </c>
      <c r="F108" s="63">
        <v>719077</v>
      </c>
      <c r="G108" s="171">
        <f t="shared" si="6"/>
        <v>63.22084042183743</v>
      </c>
      <c r="H108" s="63">
        <v>2960311</v>
      </c>
      <c r="I108" s="171">
        <f t="shared" si="10"/>
        <v>135.31167781651837</v>
      </c>
    </row>
    <row r="109" spans="1:10">
      <c r="A109" s="170">
        <v>42979</v>
      </c>
      <c r="B109" s="63">
        <v>14547574</v>
      </c>
      <c r="C109" s="171">
        <f t="shared" si="12"/>
        <v>159.51399220345405</v>
      </c>
      <c r="D109" s="63">
        <v>2050491</v>
      </c>
      <c r="E109" s="171">
        <f t="shared" si="11"/>
        <v>107.33458858557989</v>
      </c>
      <c r="F109" s="63">
        <v>721626</v>
      </c>
      <c r="G109" s="171">
        <f t="shared" si="6"/>
        <v>63.444947050522906</v>
      </c>
      <c r="H109" s="63">
        <v>2964754</v>
      </c>
      <c r="I109" s="171">
        <f t="shared" si="10"/>
        <v>135.51476113598676</v>
      </c>
    </row>
    <row r="110" spans="1:10">
      <c r="A110" s="170">
        <v>43009</v>
      </c>
      <c r="B110" s="63">
        <v>14644895</v>
      </c>
      <c r="C110" s="171">
        <f t="shared" si="12"/>
        <v>160.58111592011173</v>
      </c>
      <c r="D110" s="63">
        <v>2051518</v>
      </c>
      <c r="E110" s="171">
        <f t="shared" si="11"/>
        <v>107.38834772057604</v>
      </c>
      <c r="F110" s="63">
        <v>717318</v>
      </c>
      <c r="G110" s="171">
        <f t="shared" si="6"/>
        <v>63.066190143352628</v>
      </c>
      <c r="H110" s="63">
        <v>2976497</v>
      </c>
      <c r="I110" s="171">
        <f t="shared" si="10"/>
        <v>136.05151725134064</v>
      </c>
    </row>
    <row r="111" spans="1:10">
      <c r="A111" s="170">
        <v>43040</v>
      </c>
      <c r="B111" s="63">
        <v>14555878</v>
      </c>
      <c r="C111" s="171">
        <f t="shared" si="12"/>
        <v>159.6050454740033</v>
      </c>
      <c r="D111" s="63">
        <v>2059343</v>
      </c>
      <c r="E111" s="171">
        <f t="shared" si="11"/>
        <v>107.79795359335584</v>
      </c>
      <c r="F111" s="63">
        <v>708447</v>
      </c>
      <c r="G111" s="171">
        <f t="shared" si="6"/>
        <v>62.286256874200483</v>
      </c>
      <c r="H111" s="63">
        <v>2979048</v>
      </c>
      <c r="I111" s="171">
        <f t="shared" si="10"/>
        <v>136.16811989549186</v>
      </c>
    </row>
    <row r="112" spans="1:10">
      <c r="A112" s="170">
        <v>43070</v>
      </c>
      <c r="B112" s="63">
        <v>14477817</v>
      </c>
      <c r="C112" s="171">
        <f t="shared" si="12"/>
        <v>158.74910744987685</v>
      </c>
      <c r="D112" s="63">
        <v>2071892</v>
      </c>
      <c r="E112" s="171">
        <f t="shared" si="11"/>
        <v>108.45484101795829</v>
      </c>
      <c r="F112" s="63">
        <v>705592</v>
      </c>
      <c r="G112" s="171">
        <f t="shared" si="6"/>
        <v>62.035246899741082</v>
      </c>
      <c r="H112" s="63">
        <v>2986088</v>
      </c>
      <c r="I112" s="171">
        <f t="shared" si="10"/>
        <v>136.48990845481157</v>
      </c>
    </row>
    <row r="113" spans="1:9">
      <c r="A113" s="170">
        <v>43101</v>
      </c>
      <c r="B113" s="63">
        <v>14218231</v>
      </c>
      <c r="C113" s="171">
        <f t="shared" si="12"/>
        <v>155.90274975613866</v>
      </c>
      <c r="D113" s="63">
        <v>2052155</v>
      </c>
      <c r="E113" s="171">
        <f t="shared" si="11"/>
        <v>107.42169199418123</v>
      </c>
      <c r="F113" s="63">
        <v>710746</v>
      </c>
      <c r="G113" s="171">
        <f t="shared" si="6"/>
        <v>62.488383645227522</v>
      </c>
      <c r="H113" s="63">
        <v>2989631</v>
      </c>
      <c r="I113" s="171">
        <f t="shared" si="10"/>
        <v>136.65185403232147</v>
      </c>
    </row>
    <row r="114" spans="1:9">
      <c r="A114" s="170">
        <v>43132</v>
      </c>
      <c r="B114" s="63">
        <v>14127524</v>
      </c>
      <c r="C114" s="171">
        <f t="shared" si="12"/>
        <v>154.90814847823492</v>
      </c>
      <c r="D114" s="63">
        <v>2122417</v>
      </c>
      <c r="E114" s="171">
        <f t="shared" si="11"/>
        <v>111.09961248405415</v>
      </c>
      <c r="F114" s="63">
        <v>713378</v>
      </c>
      <c r="G114" s="171">
        <f t="shared" si="6"/>
        <v>62.719787586655585</v>
      </c>
      <c r="H114" s="63">
        <v>2996690</v>
      </c>
      <c r="I114" s="171">
        <f t="shared" si="10"/>
        <v>136.9745110550825</v>
      </c>
    </row>
    <row r="115" spans="1:9">
      <c r="A115" s="170">
        <v>43160</v>
      </c>
      <c r="B115" s="63">
        <v>14325806</v>
      </c>
      <c r="C115" s="171">
        <f t="shared" si="12"/>
        <v>157.08230847234015</v>
      </c>
      <c r="D115" s="63">
        <v>2096645</v>
      </c>
      <c r="E115" s="171">
        <f t="shared" si="11"/>
        <v>109.7505565667019</v>
      </c>
      <c r="F115" s="63">
        <v>708264</v>
      </c>
      <c r="G115" s="171">
        <f t="shared" si="6"/>
        <v>62.270167618394503</v>
      </c>
      <c r="H115" s="63">
        <v>3006828</v>
      </c>
      <c r="I115" s="171">
        <f t="shared" si="10"/>
        <v>137.43790486394377</v>
      </c>
    </row>
    <row r="116" spans="1:9">
      <c r="A116" s="170">
        <v>43191</v>
      </c>
      <c r="B116" s="63">
        <v>14527332</v>
      </c>
      <c r="C116" s="171">
        <f t="shared" si="12"/>
        <v>159.29203889150099</v>
      </c>
      <c r="D116" s="63">
        <v>2106552</v>
      </c>
      <c r="E116" s="171">
        <f t="shared" si="11"/>
        <v>110.2691463918303</v>
      </c>
      <c r="F116" s="63">
        <v>706409</v>
      </c>
      <c r="G116" s="171">
        <f t="shared" si="6"/>
        <v>62.107077074568863</v>
      </c>
      <c r="H116" s="63">
        <v>3011373</v>
      </c>
      <c r="I116" s="171">
        <f t="shared" si="10"/>
        <v>137.64565046083413</v>
      </c>
    </row>
    <row r="117" spans="1:9">
      <c r="A117" s="170">
        <v>43221</v>
      </c>
      <c r="B117" s="63">
        <v>14729306</v>
      </c>
      <c r="C117" s="171">
        <f t="shared" si="12"/>
        <v>161.50668162583597</v>
      </c>
      <c r="D117" s="63">
        <v>2094008</v>
      </c>
      <c r="E117" s="171">
        <f t="shared" si="11"/>
        <v>109.61252069622005</v>
      </c>
      <c r="F117" s="63">
        <v>709685</v>
      </c>
      <c r="G117" s="171">
        <f t="shared" si="6"/>
        <v>62.395101129325084</v>
      </c>
      <c r="H117" s="63">
        <v>3014740</v>
      </c>
      <c r="I117" s="171">
        <f t="shared" si="10"/>
        <v>137.79955132436103</v>
      </c>
    </row>
    <row r="118" spans="1:9">
      <c r="A118" s="170">
        <v>43252</v>
      </c>
      <c r="B118" s="63">
        <v>14570283</v>
      </c>
      <c r="C118" s="171">
        <f t="shared" si="12"/>
        <v>159.76299614383259</v>
      </c>
      <c r="D118" s="63">
        <v>2012848</v>
      </c>
      <c r="E118" s="171">
        <f t="shared" si="11"/>
        <v>105.36413569496636</v>
      </c>
      <c r="F118" s="63">
        <v>690116</v>
      </c>
      <c r="G118" s="171">
        <f t="shared" si="6"/>
        <v>60.674605791252901</v>
      </c>
      <c r="H118" s="63">
        <v>3019444</v>
      </c>
      <c r="I118" s="171">
        <f t="shared" si="10"/>
        <v>138.01456458899739</v>
      </c>
    </row>
    <row r="119" spans="1:9">
      <c r="A119" s="170">
        <v>43282</v>
      </c>
      <c r="B119" s="63">
        <v>14664384</v>
      </c>
      <c r="C119" s="171">
        <f t="shared" si="12"/>
        <v>160.79481259517613</v>
      </c>
      <c r="D119" s="63">
        <v>2125843</v>
      </c>
      <c r="E119" s="171">
        <f t="shared" si="11"/>
        <v>111.27894918950383</v>
      </c>
      <c r="F119" s="63">
        <v>722771</v>
      </c>
      <c r="G119" s="171">
        <f t="shared" si="6"/>
        <v>63.545614798598557</v>
      </c>
      <c r="H119" s="63">
        <v>3010588</v>
      </c>
      <c r="I119" s="171">
        <f t="shared" si="10"/>
        <v>137.6097692081259</v>
      </c>
    </row>
    <row r="120" spans="1:9">
      <c r="A120" s="170">
        <v>43313</v>
      </c>
      <c r="B120" s="63">
        <v>14482653</v>
      </c>
      <c r="C120" s="171">
        <f t="shared" si="12"/>
        <v>158.80213413778341</v>
      </c>
      <c r="D120" s="63">
        <v>2112407</v>
      </c>
      <c r="E120" s="171">
        <f t="shared" si="11"/>
        <v>110.57563104168662</v>
      </c>
      <c r="F120" s="63">
        <v>731726</v>
      </c>
      <c r="G120" s="171">
        <f t="shared" si="6"/>
        <v>64.332933299923951</v>
      </c>
      <c r="H120" s="63">
        <v>2998531</v>
      </c>
      <c r="I120" s="171">
        <f t="shared" si="10"/>
        <v>137.05866059168872</v>
      </c>
    </row>
    <row r="121" spans="1:9">
      <c r="A121" s="170">
        <v>43344</v>
      </c>
      <c r="B121" s="63">
        <v>14809349</v>
      </c>
      <c r="C121" s="171">
        <f t="shared" si="12"/>
        <v>162.38435225861235</v>
      </c>
      <c r="D121" s="63">
        <v>2093566</v>
      </c>
      <c r="E121" s="171">
        <f t="shared" si="11"/>
        <v>109.58938385331032</v>
      </c>
      <c r="F121" s="63">
        <v>717286</v>
      </c>
      <c r="G121" s="171">
        <f t="shared" si="6"/>
        <v>63.063376721572354</v>
      </c>
      <c r="H121" s="63">
        <v>3001713</v>
      </c>
      <c r="I121" s="171">
        <f t="shared" si="10"/>
        <v>137.20410536381306</v>
      </c>
    </row>
    <row r="122" spans="1:9">
      <c r="A122" s="170">
        <v>43374</v>
      </c>
      <c r="B122" s="63">
        <v>14695062</v>
      </c>
      <c r="C122" s="171">
        <f t="shared" si="12"/>
        <v>161.13119653471253</v>
      </c>
      <c r="D122" s="63">
        <v>2179274</v>
      </c>
      <c r="E122" s="171">
        <f t="shared" si="11"/>
        <v>114.07583754586146</v>
      </c>
      <c r="F122" s="63">
        <v>725162</v>
      </c>
      <c r="G122" s="171">
        <f t="shared" si="6"/>
        <v>63.755830157243899</v>
      </c>
      <c r="H122" s="63">
        <v>3020919</v>
      </c>
      <c r="I122" s="171">
        <f t="shared" si="10"/>
        <v>138.08198477720711</v>
      </c>
    </row>
    <row r="123" spans="1:9">
      <c r="A123" s="170">
        <v>43405</v>
      </c>
      <c r="B123" s="63">
        <v>14448590</v>
      </c>
      <c r="C123" s="171">
        <f t="shared" si="12"/>
        <v>158.42863370971025</v>
      </c>
      <c r="D123" s="63">
        <v>2182185</v>
      </c>
      <c r="E123" s="171">
        <f t="shared" si="11"/>
        <v>114.2282161651154</v>
      </c>
      <c r="F123" s="63">
        <v>697445</v>
      </c>
      <c r="G123" s="171">
        <f t="shared" si="6"/>
        <v>61.318967298367774</v>
      </c>
      <c r="H123" s="63">
        <v>3021127</v>
      </c>
      <c r="I123" s="171">
        <f t="shared" si="10"/>
        <v>138.09149216645974</v>
      </c>
    </row>
    <row r="124" spans="1:9">
      <c r="A124" s="170">
        <v>43435</v>
      </c>
      <c r="B124" s="63">
        <v>14229170</v>
      </c>
      <c r="C124" s="171">
        <f t="shared" si="12"/>
        <v>156.02269577330367</v>
      </c>
      <c r="D124" s="63">
        <v>2137124</v>
      </c>
      <c r="E124" s="171">
        <f t="shared" si="11"/>
        <v>111.86946214168647</v>
      </c>
      <c r="F124" s="63">
        <v>696175</v>
      </c>
      <c r="G124" s="171">
        <f t="shared" si="6"/>
        <v>61.20730962146289</v>
      </c>
      <c r="H124" s="63">
        <v>3031311</v>
      </c>
      <c r="I124" s="171">
        <f t="shared" si="10"/>
        <v>138.55698857102112</v>
      </c>
    </row>
    <row r="125" spans="1:9">
      <c r="A125" s="170">
        <v>43466</v>
      </c>
      <c r="B125" s="63">
        <v>13826757</v>
      </c>
      <c r="C125" s="171">
        <f t="shared" si="12"/>
        <v>151.61024156309867</v>
      </c>
      <c r="D125" s="63">
        <v>2093860</v>
      </c>
      <c r="E125" s="171">
        <f t="shared" si="11"/>
        <v>109.60477351805118</v>
      </c>
      <c r="F125" s="63">
        <v>697558</v>
      </c>
      <c r="G125" s="171">
        <f t="shared" si="6"/>
        <v>61.328902194029389</v>
      </c>
      <c r="H125" s="63">
        <v>3031311</v>
      </c>
      <c r="I125" s="171">
        <f t="shared" si="10"/>
        <v>138.55698857102112</v>
      </c>
    </row>
    <row r="126" spans="1:9">
      <c r="A126" s="170">
        <v>43497</v>
      </c>
      <c r="B126" s="63">
        <v>13807689</v>
      </c>
      <c r="C126" s="171">
        <f t="shared" si="12"/>
        <v>151.40116114849928</v>
      </c>
      <c r="D126" s="63">
        <v>2116418</v>
      </c>
      <c r="E126" s="171">
        <f t="shared" si="11"/>
        <v>110.7855900392227</v>
      </c>
      <c r="F126" s="63">
        <v>684960</v>
      </c>
      <c r="G126" s="171">
        <f t="shared" si="6"/>
        <v>60.221293206905187</v>
      </c>
      <c r="H126" s="63">
        <v>3031311</v>
      </c>
      <c r="I126" s="171">
        <f t="shared" si="10"/>
        <v>138.55698857102112</v>
      </c>
    </row>
    <row r="127" spans="1:9">
      <c r="A127" s="170">
        <v>43525</v>
      </c>
      <c r="B127" s="63">
        <v>13994899</v>
      </c>
      <c r="C127" s="171">
        <f t="shared" si="12"/>
        <v>153.45391678187215</v>
      </c>
      <c r="D127" s="63">
        <v>2121364</v>
      </c>
      <c r="E127" s="171">
        <f t="shared" si="11"/>
        <v>111.04449235829861</v>
      </c>
      <c r="F127" s="63">
        <v>672147</v>
      </c>
      <c r="G127" s="171">
        <f t="shared" si="6"/>
        <v>59.094781542194731</v>
      </c>
      <c r="H127" s="63">
        <v>3031311</v>
      </c>
      <c r="I127" s="171">
        <f t="shared" si="10"/>
        <v>138.55698857102112</v>
      </c>
    </row>
    <row r="128" spans="1:9">
      <c r="A128" s="170">
        <v>43556</v>
      </c>
      <c r="B128" s="63">
        <v>14226393</v>
      </c>
      <c r="C128" s="171">
        <f t="shared" si="12"/>
        <v>155.99224599821753</v>
      </c>
      <c r="D128" s="63">
        <v>2101613</v>
      </c>
      <c r="E128" s="171">
        <f t="shared" si="11"/>
        <v>110.01061049334344</v>
      </c>
      <c r="F128" s="63">
        <v>660082</v>
      </c>
      <c r="G128" s="171">
        <f t="shared" si="6"/>
        <v>58.034033611598332</v>
      </c>
      <c r="H128" s="63">
        <v>3031311</v>
      </c>
      <c r="I128" s="171">
        <f t="shared" si="10"/>
        <v>138.55698857102112</v>
      </c>
    </row>
    <row r="129" spans="1:9">
      <c r="A129" s="170">
        <v>43586</v>
      </c>
      <c r="B129" s="63">
        <v>14324472</v>
      </c>
      <c r="C129" s="171">
        <f t="shared" si="12"/>
        <v>157.06768117671001</v>
      </c>
      <c r="D129" s="63">
        <v>2155104</v>
      </c>
      <c r="E129" s="171">
        <f t="shared" si="11"/>
        <v>112.81063959760738</v>
      </c>
      <c r="F129" s="63">
        <v>683063</v>
      </c>
      <c r="G129" s="171">
        <f t="shared" si="6"/>
        <v>60.054510046992938</v>
      </c>
      <c r="H129" s="64">
        <v>3055833</v>
      </c>
      <c r="I129" s="171">
        <f t="shared" si="10"/>
        <v>139.6778549135833</v>
      </c>
    </row>
    <row r="130" spans="1:9">
      <c r="A130" s="170">
        <v>43617</v>
      </c>
      <c r="B130" s="63">
        <v>14287607</v>
      </c>
      <c r="C130" s="171">
        <f t="shared" si="12"/>
        <v>156.66345684882</v>
      </c>
      <c r="D130" s="63">
        <v>2187064</v>
      </c>
      <c r="E130" s="171">
        <f t="shared" si="11"/>
        <v>114.48361131569594</v>
      </c>
      <c r="F130" s="63">
        <v>687878</v>
      </c>
      <c r="G130" s="171">
        <f t="shared" si="6"/>
        <v>60.477842105494531</v>
      </c>
      <c r="H130" s="64">
        <v>3058258</v>
      </c>
      <c r="I130" s="171">
        <f t="shared" si="10"/>
        <v>139.78869827386035</v>
      </c>
    </row>
    <row r="131" spans="1:9">
      <c r="A131" s="170">
        <v>43647</v>
      </c>
      <c r="B131" s="63">
        <v>14198097</v>
      </c>
      <c r="C131" s="171">
        <f t="shared" si="12"/>
        <v>155.68198066302219</v>
      </c>
      <c r="D131" s="63">
        <v>2113353</v>
      </c>
      <c r="E131" s="171">
        <f t="shared" si="11"/>
        <v>110.62515016700927</v>
      </c>
      <c r="F131" s="63">
        <v>722309</v>
      </c>
      <c r="G131" s="171">
        <f t="shared" si="6"/>
        <v>63.504996021645766</v>
      </c>
      <c r="H131" s="64">
        <v>3069057</v>
      </c>
      <c r="I131" s="171">
        <f t="shared" si="10"/>
        <v>140.28230546876</v>
      </c>
    </row>
    <row r="132" spans="1:9">
      <c r="A132" s="170">
        <v>43678</v>
      </c>
      <c r="B132" s="63">
        <v>14119665</v>
      </c>
      <c r="C132" s="171">
        <f t="shared" si="12"/>
        <v>154.82197462789213</v>
      </c>
      <c r="D132" s="63">
        <v>2129965</v>
      </c>
      <c r="E132" s="171">
        <f t="shared" si="11"/>
        <v>111.49471857066658</v>
      </c>
      <c r="F132" s="63">
        <v>653350</v>
      </c>
      <c r="G132" s="171">
        <f t="shared" si="6"/>
        <v>57.442160004571804</v>
      </c>
      <c r="H132" s="64">
        <v>3042624</v>
      </c>
      <c r="I132" s="171">
        <f t="shared" si="10"/>
        <v>139.07408998743929</v>
      </c>
    </row>
    <row r="133" spans="1:9">
      <c r="A133" s="170">
        <v>43709</v>
      </c>
      <c r="B133" s="63">
        <v>14440956</v>
      </c>
      <c r="C133" s="171">
        <f t="shared" si="12"/>
        <v>158.34492698194373</v>
      </c>
      <c r="D133" s="63">
        <v>2148160</v>
      </c>
      <c r="E133" s="171">
        <f t="shared" si="11"/>
        <v>112.44715037325173</v>
      </c>
      <c r="F133" s="63">
        <v>635168</v>
      </c>
      <c r="G133" s="171">
        <f t="shared" si="6"/>
        <v>55.843608916788654</v>
      </c>
      <c r="H133" s="64">
        <v>3055436</v>
      </c>
      <c r="I133" s="171">
        <f t="shared" si="10"/>
        <v>139.65970859851942</v>
      </c>
    </row>
    <row r="134" spans="1:9">
      <c r="D134" s="139"/>
    </row>
    <row r="135" spans="1:9">
      <c r="B135" s="23"/>
      <c r="D135" s="139"/>
      <c r="H135" s="23"/>
    </row>
    <row r="137" spans="1:9">
      <c r="D137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7"/>
  <sheetViews>
    <sheetView zoomScale="85" zoomScaleNormal="85" workbookViewId="0">
      <pane ySplit="2" topLeftCell="A78" activePane="bottomLeft" state="frozen"/>
      <selection pane="bottomLeft" activeCell="T2" sqref="T2"/>
    </sheetView>
  </sheetViews>
  <sheetFormatPr defaultColWidth="9.140625" defaultRowHeight="1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8" width="12" style="6" customWidth="1"/>
    <col min="9" max="9" width="17.85546875" style="6" customWidth="1"/>
    <col min="10" max="10" width="27.140625" style="6" customWidth="1"/>
    <col min="11" max="11" width="26.42578125" style="6" customWidth="1"/>
    <col min="12" max="12" width="20.42578125" style="6" customWidth="1"/>
    <col min="13" max="14" width="23.42578125" style="6" customWidth="1"/>
    <col min="15" max="16384" width="9.140625" style="6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39.950000000000003" customHeight="1">
      <c r="A2" s="95" t="s">
        <v>1</v>
      </c>
      <c r="B2" s="94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318</v>
      </c>
      <c r="J2" s="92" t="s">
        <v>333</v>
      </c>
      <c r="K2" s="92" t="s">
        <v>334</v>
      </c>
      <c r="L2" s="92" t="s">
        <v>321</v>
      </c>
      <c r="M2" s="96" t="s">
        <v>336</v>
      </c>
      <c r="N2" s="159" t="s">
        <v>308</v>
      </c>
    </row>
    <row r="3" spans="1:14">
      <c r="A3" s="39">
        <v>1</v>
      </c>
      <c r="B3" s="99" t="s">
        <v>2</v>
      </c>
      <c r="C3" s="98">
        <v>17537</v>
      </c>
      <c r="D3" s="98">
        <v>17573</v>
      </c>
      <c r="E3" s="98">
        <v>17613</v>
      </c>
      <c r="F3" s="98"/>
      <c r="G3" s="98"/>
      <c r="H3" s="98"/>
      <c r="I3" s="100">
        <f t="shared" ref="I3:I34" si="0">E3/$E$92</f>
        <v>9.4550604140407092E-3</v>
      </c>
      <c r="J3" s="100">
        <f t="shared" ref="J3:J66" si="1">(E3-C3)/C3</f>
        <v>4.3336944745395447E-3</v>
      </c>
      <c r="K3" s="97">
        <f t="shared" ref="K3:K66" si="2">E3-C3</f>
        <v>76</v>
      </c>
      <c r="L3" s="101">
        <f>K3/$K$92</f>
        <v>-3.1627132750728258E-3</v>
      </c>
      <c r="M3" s="98">
        <f t="shared" ref="M3:M66" si="3">E3-D3</f>
        <v>40</v>
      </c>
      <c r="N3" s="98">
        <f>H3-G3</f>
        <v>0</v>
      </c>
    </row>
    <row r="4" spans="1:14">
      <c r="A4" s="39">
        <v>2</v>
      </c>
      <c r="B4" s="99" t="s">
        <v>3</v>
      </c>
      <c r="C4" s="98">
        <v>3893</v>
      </c>
      <c r="D4" s="98">
        <v>3355</v>
      </c>
      <c r="E4" s="98">
        <v>3487</v>
      </c>
      <c r="F4" s="98"/>
      <c r="G4" s="98"/>
      <c r="H4" s="98"/>
      <c r="I4" s="100">
        <f t="shared" si="0"/>
        <v>1.8719011902435672E-3</v>
      </c>
      <c r="J4" s="100">
        <f t="shared" si="1"/>
        <v>-0.10428975083483175</v>
      </c>
      <c r="K4" s="97">
        <f t="shared" si="2"/>
        <v>-406</v>
      </c>
      <c r="L4" s="101">
        <f t="shared" ref="L4:L67" si="4">K4/$K$92</f>
        <v>1.6895547232625884E-2</v>
      </c>
      <c r="M4" s="98">
        <f t="shared" si="3"/>
        <v>132</v>
      </c>
      <c r="N4" s="98">
        <f t="shared" ref="N4:N67" si="5">H4-G4</f>
        <v>0</v>
      </c>
    </row>
    <row r="5" spans="1:14">
      <c r="A5" s="39">
        <v>3</v>
      </c>
      <c r="B5" s="99" t="s">
        <v>4</v>
      </c>
      <c r="C5" s="98">
        <v>1162</v>
      </c>
      <c r="D5" s="98">
        <v>1120</v>
      </c>
      <c r="E5" s="98">
        <v>1161</v>
      </c>
      <c r="F5" s="98"/>
      <c r="G5" s="98"/>
      <c r="H5" s="98"/>
      <c r="I5" s="100">
        <f t="shared" si="0"/>
        <v>6.2325129964805898E-4</v>
      </c>
      <c r="J5" s="100">
        <f t="shared" si="1"/>
        <v>-8.6058519793459555E-4</v>
      </c>
      <c r="K5" s="97">
        <f t="shared" si="2"/>
        <v>-1</v>
      </c>
      <c r="L5" s="101">
        <f t="shared" si="4"/>
        <v>4.1614648356221391E-5</v>
      </c>
      <c r="M5" s="98">
        <f t="shared" si="3"/>
        <v>41</v>
      </c>
      <c r="N5" s="98">
        <f t="shared" si="5"/>
        <v>0</v>
      </c>
    </row>
    <row r="6" spans="1:14">
      <c r="A6" s="39">
        <v>5</v>
      </c>
      <c r="B6" s="99" t="s">
        <v>5</v>
      </c>
      <c r="C6" s="98">
        <v>439</v>
      </c>
      <c r="D6" s="98">
        <v>439</v>
      </c>
      <c r="E6" s="98">
        <v>442</v>
      </c>
      <c r="F6" s="98"/>
      <c r="G6" s="98"/>
      <c r="H6" s="98"/>
      <c r="I6" s="100">
        <f t="shared" si="0"/>
        <v>2.3727568858263742E-4</v>
      </c>
      <c r="J6" s="100">
        <f t="shared" si="1"/>
        <v>6.8337129840546698E-3</v>
      </c>
      <c r="K6" s="97">
        <f t="shared" si="2"/>
        <v>3</v>
      </c>
      <c r="L6" s="101">
        <f t="shared" si="4"/>
        <v>-1.2484394506866417E-4</v>
      </c>
      <c r="M6" s="98">
        <f t="shared" si="3"/>
        <v>3</v>
      </c>
      <c r="N6" s="98">
        <f t="shared" si="5"/>
        <v>0</v>
      </c>
    </row>
    <row r="7" spans="1:14" ht="15.75" customHeight="1">
      <c r="A7" s="39">
        <v>6</v>
      </c>
      <c r="B7" s="99" t="s">
        <v>6</v>
      </c>
      <c r="C7" s="98">
        <v>29</v>
      </c>
      <c r="D7" s="98">
        <v>32</v>
      </c>
      <c r="E7" s="98">
        <v>33</v>
      </c>
      <c r="F7" s="98"/>
      <c r="G7" s="98"/>
      <c r="H7" s="98"/>
      <c r="I7" s="100">
        <f t="shared" si="0"/>
        <v>1.7715153219970669E-5</v>
      </c>
      <c r="J7" s="100">
        <f t="shared" si="1"/>
        <v>0.13793103448275862</v>
      </c>
      <c r="K7" s="97">
        <f t="shared" si="2"/>
        <v>4</v>
      </c>
      <c r="L7" s="101">
        <f t="shared" si="4"/>
        <v>-1.6645859342488556E-4</v>
      </c>
      <c r="M7" s="98">
        <f t="shared" si="3"/>
        <v>1</v>
      </c>
      <c r="N7" s="98">
        <f t="shared" si="5"/>
        <v>0</v>
      </c>
    </row>
    <row r="8" spans="1:14">
      <c r="A8" s="39">
        <v>7</v>
      </c>
      <c r="B8" s="99" t="s">
        <v>7</v>
      </c>
      <c r="C8" s="98">
        <v>787</v>
      </c>
      <c r="D8" s="98">
        <v>788</v>
      </c>
      <c r="E8" s="98">
        <v>789</v>
      </c>
      <c r="F8" s="98"/>
      <c r="G8" s="98"/>
      <c r="H8" s="98"/>
      <c r="I8" s="100">
        <f t="shared" si="0"/>
        <v>4.2355320880475323E-4</v>
      </c>
      <c r="J8" s="100">
        <f t="shared" si="1"/>
        <v>2.5412960609911056E-3</v>
      </c>
      <c r="K8" s="97">
        <f t="shared" si="2"/>
        <v>2</v>
      </c>
      <c r="L8" s="101">
        <f t="shared" si="4"/>
        <v>-8.3229296712442782E-5</v>
      </c>
      <c r="M8" s="98">
        <f t="shared" si="3"/>
        <v>1</v>
      </c>
      <c r="N8" s="98">
        <f t="shared" si="5"/>
        <v>0</v>
      </c>
    </row>
    <row r="9" spans="1:14">
      <c r="A9" s="39">
        <v>8</v>
      </c>
      <c r="B9" s="99" t="s">
        <v>299</v>
      </c>
      <c r="C9" s="98">
        <v>5024</v>
      </c>
      <c r="D9" s="98">
        <v>4921</v>
      </c>
      <c r="E9" s="98">
        <v>4950</v>
      </c>
      <c r="F9" s="98"/>
      <c r="G9" s="98"/>
      <c r="H9" s="98"/>
      <c r="I9" s="100">
        <f t="shared" si="0"/>
        <v>2.6572729829956003E-3</v>
      </c>
      <c r="J9" s="100">
        <f t="shared" si="1"/>
        <v>-1.4729299363057325E-2</v>
      </c>
      <c r="K9" s="97">
        <f t="shared" si="2"/>
        <v>-74</v>
      </c>
      <c r="L9" s="101">
        <f t="shared" si="4"/>
        <v>3.0794839783603828E-3</v>
      </c>
      <c r="M9" s="98">
        <f t="shared" si="3"/>
        <v>29</v>
      </c>
      <c r="N9" s="98">
        <f t="shared" si="5"/>
        <v>0</v>
      </c>
    </row>
    <row r="10" spans="1:14">
      <c r="A10" s="39">
        <v>9</v>
      </c>
      <c r="B10" s="99" t="s">
        <v>8</v>
      </c>
      <c r="C10" s="98">
        <v>641</v>
      </c>
      <c r="D10" s="98">
        <v>619</v>
      </c>
      <c r="E10" s="98">
        <v>615</v>
      </c>
      <c r="F10" s="98"/>
      <c r="G10" s="98"/>
      <c r="H10" s="98"/>
      <c r="I10" s="100">
        <f t="shared" si="0"/>
        <v>3.3014603728127151E-4</v>
      </c>
      <c r="J10" s="100">
        <f t="shared" si="1"/>
        <v>-4.0561622464898597E-2</v>
      </c>
      <c r="K10" s="97">
        <f t="shared" si="2"/>
        <v>-26</v>
      </c>
      <c r="L10" s="101">
        <f t="shared" si="4"/>
        <v>1.0819808572617561E-3</v>
      </c>
      <c r="M10" s="98">
        <f t="shared" si="3"/>
        <v>-4</v>
      </c>
      <c r="N10" s="98">
        <f t="shared" si="5"/>
        <v>0</v>
      </c>
    </row>
    <row r="11" spans="1:14">
      <c r="A11" s="102">
        <v>10</v>
      </c>
      <c r="B11" s="99" t="s">
        <v>9</v>
      </c>
      <c r="C11" s="97">
        <v>43147</v>
      </c>
      <c r="D11" s="97">
        <v>43643</v>
      </c>
      <c r="E11" s="98">
        <v>44056</v>
      </c>
      <c r="F11" s="98"/>
      <c r="G11" s="98"/>
      <c r="H11" s="98"/>
      <c r="I11" s="100">
        <f t="shared" si="0"/>
        <v>2.3650266371485689E-2</v>
      </c>
      <c r="J11" s="100">
        <f t="shared" si="1"/>
        <v>2.1067513384476325E-2</v>
      </c>
      <c r="K11" s="97">
        <f t="shared" si="2"/>
        <v>909</v>
      </c>
      <c r="L11" s="101">
        <f t="shared" si="4"/>
        <v>-3.7827715355805244E-2</v>
      </c>
      <c r="M11" s="98">
        <f t="shared" si="3"/>
        <v>413</v>
      </c>
      <c r="N11" s="98">
        <f t="shared" si="5"/>
        <v>0</v>
      </c>
    </row>
    <row r="12" spans="1:14">
      <c r="A12" s="102">
        <v>11</v>
      </c>
      <c r="B12" s="99" t="s">
        <v>10</v>
      </c>
      <c r="C12" s="97">
        <v>665</v>
      </c>
      <c r="D12" s="97">
        <v>682</v>
      </c>
      <c r="E12" s="98">
        <v>683</v>
      </c>
      <c r="F12" s="98"/>
      <c r="G12" s="98"/>
      <c r="H12" s="98"/>
      <c r="I12" s="100">
        <f t="shared" si="0"/>
        <v>3.6664998937090804E-4</v>
      </c>
      <c r="J12" s="100">
        <f t="shared" si="1"/>
        <v>2.7067669172932331E-2</v>
      </c>
      <c r="K12" s="97">
        <f t="shared" si="2"/>
        <v>18</v>
      </c>
      <c r="L12" s="101">
        <f t="shared" si="4"/>
        <v>-7.4906367041198505E-4</v>
      </c>
      <c r="M12" s="98">
        <f t="shared" si="3"/>
        <v>1</v>
      </c>
      <c r="N12" s="98">
        <f t="shared" si="5"/>
        <v>0</v>
      </c>
    </row>
    <row r="13" spans="1:14">
      <c r="A13" s="102">
        <v>12</v>
      </c>
      <c r="B13" s="99" t="s">
        <v>11</v>
      </c>
      <c r="C13" s="97">
        <v>69</v>
      </c>
      <c r="D13" s="97">
        <v>74</v>
      </c>
      <c r="E13" s="98">
        <v>76</v>
      </c>
      <c r="F13" s="98"/>
      <c r="G13" s="98"/>
      <c r="H13" s="98"/>
      <c r="I13" s="100">
        <f t="shared" si="0"/>
        <v>4.0798534688417299E-5</v>
      </c>
      <c r="J13" s="100">
        <f t="shared" si="1"/>
        <v>0.10144927536231885</v>
      </c>
      <c r="K13" s="97">
        <f t="shared" si="2"/>
        <v>7</v>
      </c>
      <c r="L13" s="101">
        <f t="shared" si="4"/>
        <v>-2.9130253849354973E-4</v>
      </c>
      <c r="M13" s="98">
        <f t="shared" si="3"/>
        <v>2</v>
      </c>
      <c r="N13" s="98">
        <f t="shared" si="5"/>
        <v>0</v>
      </c>
    </row>
    <row r="14" spans="1:14">
      <c r="A14" s="102">
        <v>13</v>
      </c>
      <c r="B14" s="99" t="s">
        <v>12</v>
      </c>
      <c r="C14" s="97">
        <v>16908</v>
      </c>
      <c r="D14" s="97">
        <v>16633</v>
      </c>
      <c r="E14" s="98">
        <v>16739</v>
      </c>
      <c r="F14" s="98"/>
      <c r="G14" s="98"/>
      <c r="H14" s="98"/>
      <c r="I14" s="100">
        <f t="shared" si="0"/>
        <v>8.9858772651239087E-3</v>
      </c>
      <c r="J14" s="100">
        <f t="shared" si="1"/>
        <v>-9.9952685119470072E-3</v>
      </c>
      <c r="K14" s="97">
        <f t="shared" si="2"/>
        <v>-169</v>
      </c>
      <c r="L14" s="101">
        <f t="shared" si="4"/>
        <v>7.0328755722014148E-3</v>
      </c>
      <c r="M14" s="98">
        <f t="shared" si="3"/>
        <v>106</v>
      </c>
      <c r="N14" s="98">
        <f t="shared" si="5"/>
        <v>0</v>
      </c>
    </row>
    <row r="15" spans="1:14">
      <c r="A15" s="102">
        <v>14</v>
      </c>
      <c r="B15" s="99" t="s">
        <v>13</v>
      </c>
      <c r="C15" s="97">
        <v>33519</v>
      </c>
      <c r="D15" s="97">
        <v>33549</v>
      </c>
      <c r="E15" s="98">
        <v>33941</v>
      </c>
      <c r="F15" s="98"/>
      <c r="G15" s="98"/>
      <c r="H15" s="98"/>
      <c r="I15" s="100">
        <f t="shared" si="0"/>
        <v>1.8220303498152256E-2</v>
      </c>
      <c r="J15" s="100">
        <f t="shared" si="1"/>
        <v>1.258987439959426E-2</v>
      </c>
      <c r="K15" s="97">
        <f t="shared" si="2"/>
        <v>422</v>
      </c>
      <c r="L15" s="101">
        <f t="shared" si="4"/>
        <v>-1.7561381606325428E-2</v>
      </c>
      <c r="M15" s="98">
        <f t="shared" si="3"/>
        <v>392</v>
      </c>
      <c r="N15" s="98">
        <f t="shared" si="5"/>
        <v>0</v>
      </c>
    </row>
    <row r="16" spans="1:14">
      <c r="A16" s="102">
        <v>15</v>
      </c>
      <c r="B16" s="99" t="s">
        <v>14</v>
      </c>
      <c r="C16" s="97">
        <v>6451</v>
      </c>
      <c r="D16" s="97">
        <v>6342</v>
      </c>
      <c r="E16" s="98">
        <v>6356</v>
      </c>
      <c r="F16" s="98"/>
      <c r="G16" s="98"/>
      <c r="H16" s="98"/>
      <c r="I16" s="100">
        <f t="shared" si="0"/>
        <v>3.4120458747313202E-3</v>
      </c>
      <c r="J16" s="100">
        <f t="shared" si="1"/>
        <v>-1.4726399007905752E-2</v>
      </c>
      <c r="K16" s="97">
        <f t="shared" si="2"/>
        <v>-95</v>
      </c>
      <c r="L16" s="101">
        <f t="shared" si="4"/>
        <v>3.9533915938410324E-3</v>
      </c>
      <c r="M16" s="98">
        <f t="shared" si="3"/>
        <v>14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10526</v>
      </c>
      <c r="D17" s="97">
        <v>10002</v>
      </c>
      <c r="E17" s="98">
        <v>10047</v>
      </c>
      <c r="F17" s="98"/>
      <c r="G17" s="98"/>
      <c r="H17" s="98"/>
      <c r="I17" s="100">
        <f t="shared" si="0"/>
        <v>5.3934589212437968E-3</v>
      </c>
      <c r="J17" s="100">
        <f t="shared" si="1"/>
        <v>-4.550636519095573E-2</v>
      </c>
      <c r="K17" s="97">
        <f t="shared" si="2"/>
        <v>-479</v>
      </c>
      <c r="L17" s="101">
        <f t="shared" si="4"/>
        <v>1.9933416562630046E-2</v>
      </c>
      <c r="M17" s="98">
        <f t="shared" si="3"/>
        <v>45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2656</v>
      </c>
      <c r="D18" s="97">
        <v>2744</v>
      </c>
      <c r="E18" s="98">
        <v>2781</v>
      </c>
      <c r="F18" s="98"/>
      <c r="G18" s="98"/>
      <c r="H18" s="98"/>
      <c r="I18" s="100">
        <f t="shared" si="0"/>
        <v>1.4929042759011645E-3</v>
      </c>
      <c r="J18" s="100">
        <f t="shared" si="1"/>
        <v>4.7063253012048195E-2</v>
      </c>
      <c r="K18" s="97">
        <f t="shared" si="2"/>
        <v>125</v>
      </c>
      <c r="L18" s="101">
        <f t="shared" si="4"/>
        <v>-5.2018310445276737E-3</v>
      </c>
      <c r="M18" s="98">
        <f t="shared" si="3"/>
        <v>37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7674</v>
      </c>
      <c r="D19" s="97">
        <v>7316</v>
      </c>
      <c r="E19" s="98">
        <v>7317</v>
      </c>
      <c r="F19" s="98"/>
      <c r="G19" s="98"/>
      <c r="H19" s="98"/>
      <c r="I19" s="100">
        <f t="shared" si="0"/>
        <v>3.9279326094098597E-3</v>
      </c>
      <c r="J19" s="100">
        <f t="shared" si="1"/>
        <v>-4.6520719311962472E-2</v>
      </c>
      <c r="K19" s="97">
        <f t="shared" si="2"/>
        <v>-357</v>
      </c>
      <c r="L19" s="101">
        <f t="shared" si="4"/>
        <v>1.4856429463171035E-2</v>
      </c>
      <c r="M19" s="98">
        <f t="shared" si="3"/>
        <v>1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261</v>
      </c>
      <c r="D20" s="97">
        <v>252</v>
      </c>
      <c r="E20" s="98">
        <v>254</v>
      </c>
      <c r="F20" s="98"/>
      <c r="G20" s="98"/>
      <c r="H20" s="98"/>
      <c r="I20" s="100">
        <f t="shared" si="0"/>
        <v>1.3635299751128937E-4</v>
      </c>
      <c r="J20" s="100">
        <f t="shared" si="1"/>
        <v>-2.681992337164751E-2</v>
      </c>
      <c r="K20" s="97">
        <f t="shared" si="2"/>
        <v>-7</v>
      </c>
      <c r="L20" s="101">
        <f t="shared" si="4"/>
        <v>2.9130253849354973E-4</v>
      </c>
      <c r="M20" s="98">
        <f t="shared" si="3"/>
        <v>2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4736</v>
      </c>
      <c r="D21" s="97">
        <v>4966</v>
      </c>
      <c r="E21" s="98">
        <v>5024</v>
      </c>
      <c r="F21" s="98"/>
      <c r="G21" s="98"/>
      <c r="H21" s="98"/>
      <c r="I21" s="100">
        <f t="shared" si="0"/>
        <v>2.6969978720343224E-3</v>
      </c>
      <c r="J21" s="100">
        <f t="shared" si="1"/>
        <v>6.0810810810810814E-2</v>
      </c>
      <c r="K21" s="97">
        <f t="shared" si="2"/>
        <v>288</v>
      </c>
      <c r="L21" s="101">
        <f t="shared" si="4"/>
        <v>-1.1985018726591761E-2</v>
      </c>
      <c r="M21" s="98">
        <f t="shared" si="3"/>
        <v>58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439</v>
      </c>
      <c r="D22" s="97">
        <v>468</v>
      </c>
      <c r="E22" s="98">
        <v>477</v>
      </c>
      <c r="F22" s="98"/>
      <c r="G22" s="98"/>
      <c r="H22" s="98"/>
      <c r="I22" s="100">
        <f t="shared" si="0"/>
        <v>2.5606448745230331E-4</v>
      </c>
      <c r="J22" s="100">
        <f t="shared" si="1"/>
        <v>8.656036446469248E-2</v>
      </c>
      <c r="K22" s="97">
        <f t="shared" si="2"/>
        <v>38</v>
      </c>
      <c r="L22" s="101">
        <f t="shared" si="4"/>
        <v>-1.5813566375364129E-3</v>
      </c>
      <c r="M22" s="98">
        <f t="shared" si="3"/>
        <v>9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13471</v>
      </c>
      <c r="D23" s="97">
        <v>13200</v>
      </c>
      <c r="E23" s="98">
        <v>13291</v>
      </c>
      <c r="F23" s="98"/>
      <c r="G23" s="98"/>
      <c r="H23" s="98"/>
      <c r="I23" s="100">
        <f t="shared" si="0"/>
        <v>7.1349121650493988E-3</v>
      </c>
      <c r="J23" s="100">
        <f t="shared" si="1"/>
        <v>-1.3362036968302279E-2</v>
      </c>
      <c r="K23" s="97">
        <f t="shared" si="2"/>
        <v>-180</v>
      </c>
      <c r="L23" s="101">
        <f t="shared" si="4"/>
        <v>7.4906367041198503E-3</v>
      </c>
      <c r="M23" s="98">
        <f t="shared" si="3"/>
        <v>91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14320</v>
      </c>
      <c r="D24" s="97">
        <v>13773</v>
      </c>
      <c r="E24" s="98">
        <v>13802</v>
      </c>
      <c r="F24" s="98"/>
      <c r="G24" s="98"/>
      <c r="H24" s="98"/>
      <c r="I24" s="100">
        <f t="shared" si="0"/>
        <v>7.4092286285465199E-3</v>
      </c>
      <c r="J24" s="100">
        <f t="shared" si="1"/>
        <v>-3.6173184357541896E-2</v>
      </c>
      <c r="K24" s="97">
        <f t="shared" si="2"/>
        <v>-518</v>
      </c>
      <c r="L24" s="101">
        <f t="shared" si="4"/>
        <v>2.1556387848522679E-2</v>
      </c>
      <c r="M24" s="98">
        <f t="shared" si="3"/>
        <v>29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6725</v>
      </c>
      <c r="D25" s="97">
        <v>6536</v>
      </c>
      <c r="E25" s="98">
        <v>6571</v>
      </c>
      <c r="F25" s="98"/>
      <c r="G25" s="98"/>
      <c r="H25" s="98"/>
      <c r="I25" s="100">
        <f t="shared" si="0"/>
        <v>3.5274627820735534E-3</v>
      </c>
      <c r="J25" s="100">
        <f t="shared" si="1"/>
        <v>-2.2899628252788105E-2</v>
      </c>
      <c r="K25" s="97">
        <f t="shared" si="2"/>
        <v>-154</v>
      </c>
      <c r="L25" s="101">
        <f t="shared" si="4"/>
        <v>6.4086558468580941E-3</v>
      </c>
      <c r="M25" s="98">
        <f t="shared" si="3"/>
        <v>35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35816</v>
      </c>
      <c r="D26" s="97">
        <v>34454</v>
      </c>
      <c r="E26" s="98">
        <v>34711</v>
      </c>
      <c r="F26" s="98"/>
      <c r="G26" s="98"/>
      <c r="H26" s="98"/>
      <c r="I26" s="100">
        <f t="shared" si="0"/>
        <v>1.8633657073284904E-2</v>
      </c>
      <c r="J26" s="100">
        <f t="shared" si="1"/>
        <v>-3.0852133124860397E-2</v>
      </c>
      <c r="K26" s="97">
        <f t="shared" si="2"/>
        <v>-1105</v>
      </c>
      <c r="L26" s="101">
        <f t="shared" si="4"/>
        <v>4.5984186433624633E-2</v>
      </c>
      <c r="M26" s="98">
        <f t="shared" si="3"/>
        <v>257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1742</v>
      </c>
      <c r="D27" s="97">
        <v>1882</v>
      </c>
      <c r="E27" s="98">
        <v>1910</v>
      </c>
      <c r="F27" s="98"/>
      <c r="G27" s="98"/>
      <c r="H27" s="98"/>
      <c r="I27" s="100">
        <f t="shared" si="0"/>
        <v>1.0253315954589083E-3</v>
      </c>
      <c r="J27" s="100">
        <f t="shared" si="1"/>
        <v>9.6440872560275545E-2</v>
      </c>
      <c r="K27" s="97">
        <f t="shared" si="2"/>
        <v>168</v>
      </c>
      <c r="L27" s="101">
        <f t="shared" si="4"/>
        <v>-6.9912609238451939E-3</v>
      </c>
      <c r="M27" s="98">
        <f t="shared" si="3"/>
        <v>28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6318</v>
      </c>
      <c r="D28" s="97">
        <v>6355</v>
      </c>
      <c r="E28" s="98">
        <v>6376</v>
      </c>
      <c r="F28" s="98"/>
      <c r="G28" s="98"/>
      <c r="H28" s="98"/>
      <c r="I28" s="100">
        <f t="shared" si="0"/>
        <v>3.4227823312282719E-3</v>
      </c>
      <c r="J28" s="100">
        <f t="shared" si="1"/>
        <v>9.1801202912314018E-3</v>
      </c>
      <c r="K28" s="97">
        <f t="shared" si="2"/>
        <v>58</v>
      </c>
      <c r="L28" s="101">
        <f t="shared" si="4"/>
        <v>-2.4136496046608404E-3</v>
      </c>
      <c r="M28" s="98">
        <f t="shared" si="3"/>
        <v>21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11804</v>
      </c>
      <c r="D29" s="97">
        <v>12033</v>
      </c>
      <c r="E29" s="98">
        <v>12135</v>
      </c>
      <c r="F29" s="98"/>
      <c r="G29" s="98"/>
      <c r="H29" s="98"/>
      <c r="I29" s="100">
        <f t="shared" si="0"/>
        <v>6.5143449795255779E-3</v>
      </c>
      <c r="J29" s="100">
        <f t="shared" si="1"/>
        <v>2.8041341917993901E-2</v>
      </c>
      <c r="K29" s="97">
        <f t="shared" si="2"/>
        <v>331</v>
      </c>
      <c r="L29" s="101">
        <f t="shared" si="4"/>
        <v>-1.3774448605909279E-2</v>
      </c>
      <c r="M29" s="98">
        <f t="shared" si="3"/>
        <v>102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3825</v>
      </c>
      <c r="D30" s="97">
        <v>3801</v>
      </c>
      <c r="E30" s="98">
        <v>3830</v>
      </c>
      <c r="F30" s="98"/>
      <c r="G30" s="98"/>
      <c r="H30" s="98"/>
      <c r="I30" s="100">
        <f t="shared" si="0"/>
        <v>2.0560314191662927E-3</v>
      </c>
      <c r="J30" s="100">
        <f t="shared" si="1"/>
        <v>1.30718954248366E-3</v>
      </c>
      <c r="K30" s="97">
        <f t="shared" si="2"/>
        <v>5</v>
      </c>
      <c r="L30" s="101">
        <f t="shared" si="4"/>
        <v>-2.0807324178110696E-4</v>
      </c>
      <c r="M30" s="98">
        <f t="shared" si="3"/>
        <v>29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1148</v>
      </c>
      <c r="D31" s="97">
        <v>1180</v>
      </c>
      <c r="E31" s="98">
        <v>1188</v>
      </c>
      <c r="F31" s="98"/>
      <c r="G31" s="98"/>
      <c r="H31" s="98"/>
      <c r="I31" s="100">
        <f t="shared" si="0"/>
        <v>6.3774551591894407E-4</v>
      </c>
      <c r="J31" s="100">
        <f t="shared" si="1"/>
        <v>3.484320557491289E-2</v>
      </c>
      <c r="K31" s="97">
        <f t="shared" si="2"/>
        <v>40</v>
      </c>
      <c r="L31" s="101">
        <f t="shared" si="4"/>
        <v>-1.6645859342488557E-3</v>
      </c>
      <c r="M31" s="98">
        <f t="shared" si="3"/>
        <v>8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22158</v>
      </c>
      <c r="D32" s="97">
        <v>21218</v>
      </c>
      <c r="E32" s="98">
        <v>21315</v>
      </c>
      <c r="F32" s="98"/>
      <c r="G32" s="98"/>
      <c r="H32" s="98"/>
      <c r="I32" s="100">
        <f t="shared" si="0"/>
        <v>1.1442378511626508E-2</v>
      </c>
      <c r="J32" s="100">
        <f t="shared" si="1"/>
        <v>-3.8044949905226104E-2</v>
      </c>
      <c r="K32" s="97">
        <f t="shared" si="2"/>
        <v>-843</v>
      </c>
      <c r="L32" s="101">
        <f t="shared" si="4"/>
        <v>3.5081148564294631E-2</v>
      </c>
      <c r="M32" s="98">
        <f t="shared" si="3"/>
        <v>97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6879</v>
      </c>
      <c r="D33" s="97">
        <v>7122</v>
      </c>
      <c r="E33" s="98">
        <v>7160</v>
      </c>
      <c r="F33" s="98"/>
      <c r="G33" s="98"/>
      <c r="H33" s="98"/>
      <c r="I33" s="100">
        <f t="shared" si="0"/>
        <v>3.8436514259087874E-3</v>
      </c>
      <c r="J33" s="100">
        <f t="shared" si="1"/>
        <v>4.0848960604739061E-2</v>
      </c>
      <c r="K33" s="97">
        <f t="shared" si="2"/>
        <v>281</v>
      </c>
      <c r="L33" s="101">
        <f t="shared" si="4"/>
        <v>-1.169371618809821E-2</v>
      </c>
      <c r="M33" s="98">
        <f t="shared" si="3"/>
        <v>38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19065</v>
      </c>
      <c r="D34" s="97">
        <v>18720</v>
      </c>
      <c r="E34" s="98">
        <v>18755</v>
      </c>
      <c r="F34" s="98"/>
      <c r="G34" s="98"/>
      <c r="H34" s="98"/>
      <c r="I34" s="100">
        <f t="shared" si="0"/>
        <v>1.0068112080016662E-2</v>
      </c>
      <c r="J34" s="100">
        <f t="shared" si="1"/>
        <v>-1.6260162601626018E-2</v>
      </c>
      <c r="K34" s="97">
        <f t="shared" si="2"/>
        <v>-310</v>
      </c>
      <c r="L34" s="101">
        <f t="shared" si="4"/>
        <v>1.2900540990428632E-2</v>
      </c>
      <c r="M34" s="98">
        <f t="shared" si="3"/>
        <v>35</v>
      </c>
      <c r="N34" s="98">
        <f t="shared" si="5"/>
        <v>0</v>
      </c>
    </row>
    <row r="35" spans="1:14">
      <c r="A35" s="102">
        <v>35</v>
      </c>
      <c r="B35" s="99" t="s">
        <v>33</v>
      </c>
      <c r="C35" s="98">
        <v>13757</v>
      </c>
      <c r="D35" s="98">
        <v>12669</v>
      </c>
      <c r="E35" s="98">
        <v>12691</v>
      </c>
      <c r="F35" s="98"/>
      <c r="G35" s="98"/>
      <c r="H35" s="98"/>
      <c r="I35" s="100">
        <f t="shared" ref="I35:I66" si="6">E35/$E$92</f>
        <v>6.8128184701408412E-3</v>
      </c>
      <c r="J35" s="100">
        <f t="shared" si="1"/>
        <v>-7.748782438031547E-2</v>
      </c>
      <c r="K35" s="97">
        <f t="shared" si="2"/>
        <v>-1066</v>
      </c>
      <c r="L35" s="101">
        <f t="shared" si="4"/>
        <v>4.4361215147732003E-2</v>
      </c>
      <c r="M35" s="98">
        <f t="shared" si="3"/>
        <v>22</v>
      </c>
      <c r="N35" s="98">
        <f t="shared" si="5"/>
        <v>0</v>
      </c>
    </row>
    <row r="36" spans="1:14">
      <c r="A36" s="102">
        <v>36</v>
      </c>
      <c r="B36" s="99" t="s">
        <v>34</v>
      </c>
      <c r="C36" s="98">
        <v>946</v>
      </c>
      <c r="D36" s="98">
        <v>832</v>
      </c>
      <c r="E36" s="98">
        <v>841</v>
      </c>
      <c r="F36" s="98"/>
      <c r="G36" s="98"/>
      <c r="H36" s="98"/>
      <c r="I36" s="100">
        <f t="shared" si="6"/>
        <v>4.5146799569682826E-4</v>
      </c>
      <c r="J36" s="100">
        <f t="shared" si="1"/>
        <v>-0.11099365750528541</v>
      </c>
      <c r="K36" s="97">
        <f t="shared" si="2"/>
        <v>-105</v>
      </c>
      <c r="L36" s="101">
        <f t="shared" si="4"/>
        <v>4.3695380774032462E-3</v>
      </c>
      <c r="M36" s="98">
        <f t="shared" si="3"/>
        <v>9</v>
      </c>
      <c r="N36" s="98">
        <f t="shared" si="5"/>
        <v>0</v>
      </c>
    </row>
    <row r="37" spans="1:14">
      <c r="A37" s="102">
        <v>37</v>
      </c>
      <c r="B37" s="99" t="s">
        <v>35</v>
      </c>
      <c r="C37" s="98">
        <v>600</v>
      </c>
      <c r="D37" s="98">
        <v>528</v>
      </c>
      <c r="E37" s="98">
        <v>536</v>
      </c>
      <c r="F37" s="98"/>
      <c r="G37" s="98"/>
      <c r="H37" s="98"/>
      <c r="I37" s="100">
        <f t="shared" si="6"/>
        <v>2.8773703411831146E-4</v>
      </c>
      <c r="J37" s="100">
        <f t="shared" si="1"/>
        <v>-0.10666666666666667</v>
      </c>
      <c r="K37" s="97">
        <f t="shared" si="2"/>
        <v>-64</v>
      </c>
      <c r="L37" s="101">
        <f t="shared" si="4"/>
        <v>2.663337494798169E-3</v>
      </c>
      <c r="M37" s="98">
        <f t="shared" si="3"/>
        <v>8</v>
      </c>
      <c r="N37" s="98">
        <f t="shared" si="5"/>
        <v>0</v>
      </c>
    </row>
    <row r="38" spans="1:14">
      <c r="A38" s="102">
        <v>38</v>
      </c>
      <c r="B38" s="99" t="s">
        <v>36</v>
      </c>
      <c r="C38" s="98">
        <v>3683</v>
      </c>
      <c r="D38" s="98">
        <v>3817</v>
      </c>
      <c r="E38" s="98">
        <v>3859</v>
      </c>
      <c r="F38" s="98"/>
      <c r="G38" s="98"/>
      <c r="H38" s="98"/>
      <c r="I38" s="100">
        <f t="shared" si="6"/>
        <v>2.0715992810868729E-3</v>
      </c>
      <c r="J38" s="100">
        <f t="shared" si="1"/>
        <v>4.7787130057018734E-2</v>
      </c>
      <c r="K38" s="97">
        <f t="shared" si="2"/>
        <v>176</v>
      </c>
      <c r="L38" s="101">
        <f t="shared" si="4"/>
        <v>-7.3241781106949642E-3</v>
      </c>
      <c r="M38" s="98">
        <f t="shared" si="3"/>
        <v>42</v>
      </c>
      <c r="N38" s="98">
        <f t="shared" si="5"/>
        <v>0</v>
      </c>
    </row>
    <row r="39" spans="1:14">
      <c r="A39" s="102">
        <v>39</v>
      </c>
      <c r="B39" s="99" t="s">
        <v>37</v>
      </c>
      <c r="C39" s="98">
        <v>114</v>
      </c>
      <c r="D39" s="98">
        <v>105</v>
      </c>
      <c r="E39" s="98">
        <v>115</v>
      </c>
      <c r="F39" s="98"/>
      <c r="G39" s="98"/>
      <c r="H39" s="98"/>
      <c r="I39" s="100">
        <f t="shared" si="6"/>
        <v>6.1734624857473546E-5</v>
      </c>
      <c r="J39" s="100">
        <f t="shared" si="1"/>
        <v>8.771929824561403E-3</v>
      </c>
      <c r="K39" s="97">
        <f t="shared" si="2"/>
        <v>1</v>
      </c>
      <c r="L39" s="101">
        <f t="shared" si="4"/>
        <v>-4.1614648356221391E-5</v>
      </c>
      <c r="M39" s="98">
        <f t="shared" si="3"/>
        <v>10</v>
      </c>
      <c r="N39" s="98">
        <f t="shared" si="5"/>
        <v>0</v>
      </c>
    </row>
    <row r="40" spans="1:14">
      <c r="A40" s="102">
        <v>41</v>
      </c>
      <c r="B40" s="99" t="s">
        <v>38</v>
      </c>
      <c r="C40" s="98">
        <v>128722</v>
      </c>
      <c r="D40" s="98">
        <v>91154</v>
      </c>
      <c r="E40" s="98">
        <v>91743</v>
      </c>
      <c r="F40" s="98"/>
      <c r="G40" s="98"/>
      <c r="H40" s="98"/>
      <c r="I40" s="100">
        <f t="shared" si="6"/>
        <v>4.9249736419993001E-2</v>
      </c>
      <c r="J40" s="100">
        <f t="shared" si="1"/>
        <v>-0.28727800997498487</v>
      </c>
      <c r="K40" s="97">
        <f t="shared" si="2"/>
        <v>-36979</v>
      </c>
      <c r="L40" s="101">
        <f t="shared" si="4"/>
        <v>1.5388680815647109</v>
      </c>
      <c r="M40" s="98">
        <f t="shared" si="3"/>
        <v>589</v>
      </c>
      <c r="N40" s="98">
        <f t="shared" si="5"/>
        <v>0</v>
      </c>
    </row>
    <row r="41" spans="1:14">
      <c r="A41" s="102">
        <v>42</v>
      </c>
      <c r="B41" s="99" t="s">
        <v>39</v>
      </c>
      <c r="C41" s="98">
        <v>15752</v>
      </c>
      <c r="D41" s="98">
        <v>12645</v>
      </c>
      <c r="E41" s="98">
        <v>12784</v>
      </c>
      <c r="F41" s="98"/>
      <c r="G41" s="98"/>
      <c r="H41" s="98"/>
      <c r="I41" s="100">
        <f t="shared" si="6"/>
        <v>6.862742992851667E-3</v>
      </c>
      <c r="J41" s="100">
        <f t="shared" si="1"/>
        <v>-0.18842051802945659</v>
      </c>
      <c r="K41" s="97">
        <f t="shared" si="2"/>
        <v>-2968</v>
      </c>
      <c r="L41" s="101">
        <f t="shared" si="4"/>
        <v>0.12351227632126509</v>
      </c>
      <c r="M41" s="98">
        <f t="shared" si="3"/>
        <v>139</v>
      </c>
      <c r="N41" s="98">
        <f t="shared" si="5"/>
        <v>0</v>
      </c>
    </row>
    <row r="42" spans="1:14">
      <c r="A42" s="102">
        <v>43</v>
      </c>
      <c r="B42" s="99" t="s">
        <v>40</v>
      </c>
      <c r="C42" s="98">
        <v>58208</v>
      </c>
      <c r="D42" s="98">
        <v>53453</v>
      </c>
      <c r="E42" s="98">
        <v>54069</v>
      </c>
      <c r="F42" s="98"/>
      <c r="G42" s="98"/>
      <c r="H42" s="98"/>
      <c r="I42" s="100">
        <f t="shared" si="6"/>
        <v>2.9025473316684668E-2</v>
      </c>
      <c r="J42" s="100">
        <f t="shared" si="1"/>
        <v>-7.1107064321055527E-2</v>
      </c>
      <c r="K42" s="97">
        <f t="shared" si="2"/>
        <v>-4139</v>
      </c>
      <c r="L42" s="101">
        <f t="shared" si="4"/>
        <v>0.17224302954640033</v>
      </c>
      <c r="M42" s="98">
        <f t="shared" si="3"/>
        <v>616</v>
      </c>
      <c r="N42" s="98">
        <f t="shared" si="5"/>
        <v>0</v>
      </c>
    </row>
    <row r="43" spans="1:14">
      <c r="A43" s="102">
        <v>45</v>
      </c>
      <c r="B43" s="99" t="s">
        <v>41</v>
      </c>
      <c r="C43" s="98">
        <v>55556</v>
      </c>
      <c r="D43" s="98">
        <v>56619</v>
      </c>
      <c r="E43" s="98">
        <v>57164</v>
      </c>
      <c r="F43" s="98"/>
      <c r="G43" s="98"/>
      <c r="H43" s="98"/>
      <c r="I43" s="100">
        <f t="shared" si="6"/>
        <v>3.0686939959587978E-2</v>
      </c>
      <c r="J43" s="100">
        <f t="shared" si="1"/>
        <v>2.89437684498524E-2</v>
      </c>
      <c r="K43" s="97">
        <f t="shared" si="2"/>
        <v>1608</v>
      </c>
      <c r="L43" s="101">
        <f t="shared" si="4"/>
        <v>-6.6916354556803989E-2</v>
      </c>
      <c r="M43" s="98">
        <f t="shared" si="3"/>
        <v>545</v>
      </c>
      <c r="N43" s="98">
        <f t="shared" si="5"/>
        <v>0</v>
      </c>
    </row>
    <row r="44" spans="1:14">
      <c r="A44" s="102">
        <v>46</v>
      </c>
      <c r="B44" s="99" t="s">
        <v>42</v>
      </c>
      <c r="C44" s="98">
        <v>139879</v>
      </c>
      <c r="D44" s="98">
        <v>140998</v>
      </c>
      <c r="E44" s="98">
        <v>142113</v>
      </c>
      <c r="F44" s="98"/>
      <c r="G44" s="98"/>
      <c r="H44" s="98"/>
      <c r="I44" s="100">
        <f t="shared" si="6"/>
        <v>7.6289502107566409E-2</v>
      </c>
      <c r="J44" s="100">
        <f t="shared" si="1"/>
        <v>1.5970946317889034E-2</v>
      </c>
      <c r="K44" s="97">
        <f t="shared" si="2"/>
        <v>2234</v>
      </c>
      <c r="L44" s="101">
        <f t="shared" si="4"/>
        <v>-9.2967124427798586E-2</v>
      </c>
      <c r="M44" s="98">
        <f t="shared" si="3"/>
        <v>1115</v>
      </c>
      <c r="N44" s="98">
        <f t="shared" si="5"/>
        <v>0</v>
      </c>
    </row>
    <row r="45" spans="1:14">
      <c r="A45" s="102">
        <v>47</v>
      </c>
      <c r="B45" s="99" t="s">
        <v>43</v>
      </c>
      <c r="C45" s="98">
        <v>323503</v>
      </c>
      <c r="D45" s="98">
        <v>323012</v>
      </c>
      <c r="E45" s="98">
        <v>324682</v>
      </c>
      <c r="F45" s="98"/>
      <c r="G45" s="98"/>
      <c r="H45" s="98"/>
      <c r="I45" s="100">
        <f t="shared" si="6"/>
        <v>0.17429670841716716</v>
      </c>
      <c r="J45" s="100">
        <f t="shared" si="1"/>
        <v>3.6444793402225016E-3</v>
      </c>
      <c r="K45" s="97">
        <f t="shared" si="2"/>
        <v>1179</v>
      </c>
      <c r="L45" s="101">
        <f t="shared" si="4"/>
        <v>-4.9063670411985019E-2</v>
      </c>
      <c r="M45" s="98">
        <f t="shared" si="3"/>
        <v>1670</v>
      </c>
      <c r="N45" s="98">
        <f t="shared" si="5"/>
        <v>0</v>
      </c>
    </row>
    <row r="46" spans="1:14">
      <c r="A46" s="102">
        <v>49</v>
      </c>
      <c r="B46" s="99" t="s">
        <v>44</v>
      </c>
      <c r="C46" s="98">
        <v>125926</v>
      </c>
      <c r="D46" s="98">
        <v>126862</v>
      </c>
      <c r="E46" s="98">
        <v>135966</v>
      </c>
      <c r="F46" s="98"/>
      <c r="G46" s="98"/>
      <c r="H46" s="98"/>
      <c r="I46" s="100">
        <f t="shared" si="6"/>
        <v>7.2989652203228242E-2</v>
      </c>
      <c r="J46" s="100">
        <f t="shared" si="1"/>
        <v>7.9729364865079491E-2</v>
      </c>
      <c r="K46" s="97">
        <f t="shared" si="2"/>
        <v>10040</v>
      </c>
      <c r="L46" s="101">
        <f t="shared" si="4"/>
        <v>-0.41781106949646274</v>
      </c>
      <c r="M46" s="98">
        <f t="shared" si="3"/>
        <v>9104</v>
      </c>
      <c r="N46" s="98">
        <f t="shared" si="5"/>
        <v>0</v>
      </c>
    </row>
    <row r="47" spans="1:14">
      <c r="A47" s="102">
        <v>50</v>
      </c>
      <c r="B47" s="99" t="s">
        <v>45</v>
      </c>
      <c r="C47" s="98">
        <v>3093</v>
      </c>
      <c r="D47" s="98">
        <v>3331</v>
      </c>
      <c r="E47" s="98">
        <v>3274</v>
      </c>
      <c r="F47" s="98"/>
      <c r="G47" s="98"/>
      <c r="H47" s="98"/>
      <c r="I47" s="100">
        <f t="shared" si="6"/>
        <v>1.7575579285510293E-3</v>
      </c>
      <c r="J47" s="100">
        <f t="shared" si="1"/>
        <v>5.8519236986744258E-2</v>
      </c>
      <c r="K47" s="97">
        <f t="shared" si="2"/>
        <v>181</v>
      </c>
      <c r="L47" s="101">
        <f t="shared" si="4"/>
        <v>-7.532251352476072E-3</v>
      </c>
      <c r="M47" s="98">
        <f t="shared" si="3"/>
        <v>-57</v>
      </c>
      <c r="N47" s="98">
        <f t="shared" si="5"/>
        <v>0</v>
      </c>
    </row>
    <row r="48" spans="1:14">
      <c r="A48" s="102">
        <v>51</v>
      </c>
      <c r="B48" s="99" t="s">
        <v>46</v>
      </c>
      <c r="C48" s="98">
        <v>284</v>
      </c>
      <c r="D48" s="98">
        <v>309</v>
      </c>
      <c r="E48" s="98">
        <v>313</v>
      </c>
      <c r="F48" s="98"/>
      <c r="G48" s="98"/>
      <c r="H48" s="98"/>
      <c r="I48" s="100">
        <f t="shared" si="6"/>
        <v>1.6802554417729755E-4</v>
      </c>
      <c r="J48" s="100">
        <f t="shared" si="1"/>
        <v>0.10211267605633803</v>
      </c>
      <c r="K48" s="97">
        <f t="shared" si="2"/>
        <v>29</v>
      </c>
      <c r="L48" s="101">
        <f t="shared" si="4"/>
        <v>-1.2068248023304202E-3</v>
      </c>
      <c r="M48" s="98">
        <f t="shared" si="3"/>
        <v>4</v>
      </c>
      <c r="N48" s="98">
        <f t="shared" si="5"/>
        <v>0</v>
      </c>
    </row>
    <row r="49" spans="1:14">
      <c r="A49" s="102">
        <v>52</v>
      </c>
      <c r="B49" s="99" t="s">
        <v>47</v>
      </c>
      <c r="C49" s="98">
        <v>18702</v>
      </c>
      <c r="D49" s="98">
        <v>18511</v>
      </c>
      <c r="E49" s="98">
        <v>18737</v>
      </c>
      <c r="F49" s="98"/>
      <c r="G49" s="98"/>
      <c r="H49" s="98"/>
      <c r="I49" s="100">
        <f t="shared" si="6"/>
        <v>1.0058449269169406E-2</v>
      </c>
      <c r="J49" s="100">
        <f t="shared" si="1"/>
        <v>1.8714575981178484E-3</v>
      </c>
      <c r="K49" s="97">
        <f t="shared" si="2"/>
        <v>35</v>
      </c>
      <c r="L49" s="101">
        <f t="shared" si="4"/>
        <v>-1.4565126924677486E-3</v>
      </c>
      <c r="M49" s="98">
        <f t="shared" si="3"/>
        <v>226</v>
      </c>
      <c r="N49" s="98">
        <f t="shared" si="5"/>
        <v>0</v>
      </c>
    </row>
    <row r="50" spans="1:14">
      <c r="A50" s="102">
        <v>53</v>
      </c>
      <c r="B50" s="99" t="s">
        <v>48</v>
      </c>
      <c r="C50" s="98">
        <v>3006</v>
      </c>
      <c r="D50" s="98">
        <v>3150</v>
      </c>
      <c r="E50" s="98">
        <v>3190</v>
      </c>
      <c r="F50" s="98"/>
      <c r="G50" s="98"/>
      <c r="H50" s="98"/>
      <c r="I50" s="100">
        <f t="shared" si="6"/>
        <v>1.7124648112638312E-3</v>
      </c>
      <c r="J50" s="100">
        <f t="shared" si="1"/>
        <v>6.1210911510312709E-2</v>
      </c>
      <c r="K50" s="97">
        <f t="shared" si="2"/>
        <v>184</v>
      </c>
      <c r="L50" s="101">
        <f t="shared" si="4"/>
        <v>-7.6570952975447354E-3</v>
      </c>
      <c r="M50" s="98">
        <f t="shared" si="3"/>
        <v>40</v>
      </c>
      <c r="N50" s="98">
        <f t="shared" si="5"/>
        <v>0</v>
      </c>
    </row>
    <row r="51" spans="1:14">
      <c r="A51" s="102">
        <v>55</v>
      </c>
      <c r="B51" s="99" t="s">
        <v>49</v>
      </c>
      <c r="C51" s="98">
        <v>19589</v>
      </c>
      <c r="D51" s="98">
        <v>20652</v>
      </c>
      <c r="E51" s="98">
        <v>20621</v>
      </c>
      <c r="F51" s="98"/>
      <c r="G51" s="98"/>
      <c r="H51" s="98"/>
      <c r="I51" s="100">
        <f t="shared" si="6"/>
        <v>1.1069823471182277E-2</v>
      </c>
      <c r="J51" s="100">
        <f t="shared" si="1"/>
        <v>5.26826280055133E-2</v>
      </c>
      <c r="K51" s="97">
        <f t="shared" si="2"/>
        <v>1032</v>
      </c>
      <c r="L51" s="101">
        <f t="shared" si="4"/>
        <v>-4.2946317103620471E-2</v>
      </c>
      <c r="M51" s="98">
        <f t="shared" si="3"/>
        <v>-31</v>
      </c>
      <c r="N51" s="98">
        <f t="shared" si="5"/>
        <v>0</v>
      </c>
    </row>
    <row r="52" spans="1:14">
      <c r="A52" s="102">
        <v>56</v>
      </c>
      <c r="B52" s="99" t="s">
        <v>50</v>
      </c>
      <c r="C52" s="98">
        <v>120181</v>
      </c>
      <c r="D52" s="98">
        <v>118615</v>
      </c>
      <c r="E52" s="98">
        <v>123343</v>
      </c>
      <c r="F52" s="98"/>
      <c r="G52" s="98"/>
      <c r="H52" s="98"/>
      <c r="I52" s="100">
        <f t="shared" si="6"/>
        <v>6.6213337685177037E-2</v>
      </c>
      <c r="J52" s="100">
        <f t="shared" si="1"/>
        <v>2.6310315274461021E-2</v>
      </c>
      <c r="K52" s="97">
        <f t="shared" si="2"/>
        <v>3162</v>
      </c>
      <c r="L52" s="101">
        <f t="shared" si="4"/>
        <v>-0.13158551810237204</v>
      </c>
      <c r="M52" s="98">
        <f t="shared" si="3"/>
        <v>4728</v>
      </c>
      <c r="N52" s="98">
        <f t="shared" si="5"/>
        <v>0</v>
      </c>
    </row>
    <row r="53" spans="1:14">
      <c r="A53" s="102">
        <v>58</v>
      </c>
      <c r="B53" s="99" t="s">
        <v>51</v>
      </c>
      <c r="C53" s="98">
        <v>2668</v>
      </c>
      <c r="D53" s="98">
        <v>2697</v>
      </c>
      <c r="E53" s="98">
        <v>2735</v>
      </c>
      <c r="F53" s="98"/>
      <c r="G53" s="98"/>
      <c r="H53" s="98"/>
      <c r="I53" s="100">
        <f t="shared" si="6"/>
        <v>1.4682104259581752E-3</v>
      </c>
      <c r="J53" s="100">
        <f t="shared" si="1"/>
        <v>2.5112443778110945E-2</v>
      </c>
      <c r="K53" s="97">
        <f t="shared" si="2"/>
        <v>67</v>
      </c>
      <c r="L53" s="101">
        <f t="shared" si="4"/>
        <v>-2.7881814398668333E-3</v>
      </c>
      <c r="M53" s="98">
        <f t="shared" si="3"/>
        <v>38</v>
      </c>
      <c r="N53" s="98">
        <f t="shared" si="5"/>
        <v>0</v>
      </c>
    </row>
    <row r="54" spans="1:14">
      <c r="A54" s="102">
        <v>59</v>
      </c>
      <c r="B54" s="99" t="s">
        <v>52</v>
      </c>
      <c r="C54" s="98">
        <v>2114</v>
      </c>
      <c r="D54" s="98">
        <v>2124</v>
      </c>
      <c r="E54" s="98">
        <v>2145</v>
      </c>
      <c r="F54" s="98"/>
      <c r="G54" s="98"/>
      <c r="H54" s="98"/>
      <c r="I54" s="100">
        <f t="shared" si="6"/>
        <v>1.1514849592980934E-3</v>
      </c>
      <c r="J54" s="100">
        <f t="shared" si="1"/>
        <v>1.466414380321665E-2</v>
      </c>
      <c r="K54" s="97">
        <f t="shared" si="2"/>
        <v>31</v>
      </c>
      <c r="L54" s="101">
        <f t="shared" si="4"/>
        <v>-1.290054099042863E-3</v>
      </c>
      <c r="M54" s="98">
        <f t="shared" si="3"/>
        <v>21</v>
      </c>
      <c r="N54" s="98">
        <f t="shared" si="5"/>
        <v>0</v>
      </c>
    </row>
    <row r="55" spans="1:14">
      <c r="A55" s="102">
        <v>60</v>
      </c>
      <c r="B55" s="99" t="s">
        <v>53</v>
      </c>
      <c r="C55" s="98">
        <v>766</v>
      </c>
      <c r="D55" s="98">
        <v>728</v>
      </c>
      <c r="E55" s="98">
        <v>726</v>
      </c>
      <c r="F55" s="98"/>
      <c r="G55" s="98"/>
      <c r="H55" s="98"/>
      <c r="I55" s="100">
        <f t="shared" si="6"/>
        <v>3.8973337083935468E-4</v>
      </c>
      <c r="J55" s="100">
        <f t="shared" si="1"/>
        <v>-5.2219321148825062E-2</v>
      </c>
      <c r="K55" s="97">
        <f t="shared" si="2"/>
        <v>-40</v>
      </c>
      <c r="L55" s="101">
        <f t="shared" si="4"/>
        <v>1.6645859342488557E-3</v>
      </c>
      <c r="M55" s="98">
        <f t="shared" si="3"/>
        <v>-2</v>
      </c>
      <c r="N55" s="98">
        <f t="shared" si="5"/>
        <v>0</v>
      </c>
    </row>
    <row r="56" spans="1:14">
      <c r="A56" s="102">
        <v>61</v>
      </c>
      <c r="B56" s="99" t="s">
        <v>54</v>
      </c>
      <c r="C56" s="98">
        <v>3035</v>
      </c>
      <c r="D56" s="98">
        <v>2951</v>
      </c>
      <c r="E56" s="98">
        <v>2979</v>
      </c>
      <c r="F56" s="98"/>
      <c r="G56" s="98"/>
      <c r="H56" s="98"/>
      <c r="I56" s="100">
        <f t="shared" si="6"/>
        <v>1.5991951952209886E-3</v>
      </c>
      <c r="J56" s="100">
        <f t="shared" si="1"/>
        <v>-1.8451400329489293E-2</v>
      </c>
      <c r="K56" s="97">
        <f t="shared" si="2"/>
        <v>-56</v>
      </c>
      <c r="L56" s="101">
        <f t="shared" si="4"/>
        <v>2.3304203079483978E-3</v>
      </c>
      <c r="M56" s="98">
        <f t="shared" si="3"/>
        <v>28</v>
      </c>
      <c r="N56" s="98">
        <f t="shared" si="5"/>
        <v>0</v>
      </c>
    </row>
    <row r="57" spans="1:14">
      <c r="A57" s="102">
        <v>62</v>
      </c>
      <c r="B57" s="99" t="s">
        <v>55</v>
      </c>
      <c r="C57" s="98">
        <v>9163</v>
      </c>
      <c r="D57" s="98">
        <v>10121</v>
      </c>
      <c r="E57" s="98">
        <v>10267</v>
      </c>
      <c r="F57" s="98"/>
      <c r="G57" s="98"/>
      <c r="H57" s="98"/>
      <c r="I57" s="100">
        <f t="shared" si="6"/>
        <v>5.5115599427102684E-3</v>
      </c>
      <c r="J57" s="100">
        <f t="shared" si="1"/>
        <v>0.12048455745934737</v>
      </c>
      <c r="K57" s="97">
        <f t="shared" si="2"/>
        <v>1104</v>
      </c>
      <c r="L57" s="101">
        <f t="shared" si="4"/>
        <v>-4.5942571785268414E-2</v>
      </c>
      <c r="M57" s="98">
        <f t="shared" si="3"/>
        <v>146</v>
      </c>
      <c r="N57" s="98">
        <f t="shared" si="5"/>
        <v>0</v>
      </c>
    </row>
    <row r="58" spans="1:14">
      <c r="A58" s="102">
        <v>63</v>
      </c>
      <c r="B58" s="99" t="s">
        <v>56</v>
      </c>
      <c r="C58" s="98">
        <v>1866</v>
      </c>
      <c r="D58" s="98">
        <v>1862</v>
      </c>
      <c r="E58" s="98">
        <v>1876</v>
      </c>
      <c r="F58" s="98"/>
      <c r="G58" s="98"/>
      <c r="H58" s="98"/>
      <c r="I58" s="100">
        <f t="shared" si="6"/>
        <v>1.00707961941409E-3</v>
      </c>
      <c r="J58" s="100">
        <f t="shared" si="1"/>
        <v>5.3590568060021436E-3</v>
      </c>
      <c r="K58" s="97">
        <f t="shared" si="2"/>
        <v>10</v>
      </c>
      <c r="L58" s="101">
        <f t="shared" si="4"/>
        <v>-4.1614648356221392E-4</v>
      </c>
      <c r="M58" s="98">
        <f t="shared" si="3"/>
        <v>14</v>
      </c>
      <c r="N58" s="98">
        <f t="shared" si="5"/>
        <v>0</v>
      </c>
    </row>
    <row r="59" spans="1:14">
      <c r="A59" s="102">
        <v>64</v>
      </c>
      <c r="B59" s="99" t="s">
        <v>57</v>
      </c>
      <c r="C59" s="98">
        <v>7216</v>
      </c>
      <c r="D59" s="98">
        <v>7087</v>
      </c>
      <c r="E59" s="98">
        <v>7102</v>
      </c>
      <c r="F59" s="98"/>
      <c r="G59" s="98"/>
      <c r="H59" s="98"/>
      <c r="I59" s="100">
        <f t="shared" si="6"/>
        <v>3.812515702067627E-3</v>
      </c>
      <c r="J59" s="100">
        <f t="shared" si="1"/>
        <v>-1.5798226164079821E-2</v>
      </c>
      <c r="K59" s="97">
        <f t="shared" si="2"/>
        <v>-114</v>
      </c>
      <c r="L59" s="101">
        <f t="shared" si="4"/>
        <v>4.7440699126092382E-3</v>
      </c>
      <c r="M59" s="98">
        <f t="shared" si="3"/>
        <v>15</v>
      </c>
      <c r="N59" s="98">
        <f t="shared" si="5"/>
        <v>0</v>
      </c>
    </row>
    <row r="60" spans="1:14">
      <c r="A60" s="102">
        <v>65</v>
      </c>
      <c r="B60" s="99" t="s">
        <v>58</v>
      </c>
      <c r="C60" s="98">
        <v>3722</v>
      </c>
      <c r="D60" s="98">
        <v>3529</v>
      </c>
      <c r="E60" s="98">
        <v>3520</v>
      </c>
      <c r="F60" s="98"/>
      <c r="G60" s="98"/>
      <c r="H60" s="98"/>
      <c r="I60" s="100">
        <f t="shared" si="6"/>
        <v>1.889616343463538E-3</v>
      </c>
      <c r="J60" s="100">
        <f t="shared" si="1"/>
        <v>-5.4271896829661471E-2</v>
      </c>
      <c r="K60" s="97">
        <f t="shared" si="2"/>
        <v>-202</v>
      </c>
      <c r="L60" s="101">
        <f t="shared" si="4"/>
        <v>8.4061589679567204E-3</v>
      </c>
      <c r="M60" s="98">
        <f t="shared" si="3"/>
        <v>-9</v>
      </c>
      <c r="N60" s="98">
        <f t="shared" si="5"/>
        <v>0</v>
      </c>
    </row>
    <row r="61" spans="1:14">
      <c r="A61" s="102">
        <v>66</v>
      </c>
      <c r="B61" s="99" t="s">
        <v>59</v>
      </c>
      <c r="C61" s="98">
        <v>12072</v>
      </c>
      <c r="D61" s="98">
        <v>12286</v>
      </c>
      <c r="E61" s="98">
        <v>12342</v>
      </c>
      <c r="F61" s="98"/>
      <c r="G61" s="98"/>
      <c r="H61" s="98"/>
      <c r="I61" s="100">
        <f t="shared" si="6"/>
        <v>6.6254673042690296E-3</v>
      </c>
      <c r="J61" s="100">
        <f t="shared" si="1"/>
        <v>2.2365805168986085E-2</v>
      </c>
      <c r="K61" s="97">
        <f t="shared" si="2"/>
        <v>270</v>
      </c>
      <c r="L61" s="101">
        <f t="shared" si="4"/>
        <v>-1.1235955056179775E-2</v>
      </c>
      <c r="M61" s="98">
        <f t="shared" si="3"/>
        <v>56</v>
      </c>
      <c r="N61" s="98">
        <f t="shared" si="5"/>
        <v>0</v>
      </c>
    </row>
    <row r="62" spans="1:14">
      <c r="A62" s="102">
        <v>68</v>
      </c>
      <c r="B62" s="99" t="s">
        <v>60</v>
      </c>
      <c r="C62" s="98">
        <v>61137</v>
      </c>
      <c r="D62" s="98">
        <v>62517</v>
      </c>
      <c r="E62" s="98">
        <v>62876</v>
      </c>
      <c r="F62" s="98"/>
      <c r="G62" s="98"/>
      <c r="H62" s="98"/>
      <c r="I62" s="100">
        <f t="shared" si="6"/>
        <v>3.3753271935117443E-2</v>
      </c>
      <c r="J62" s="100">
        <f t="shared" si="1"/>
        <v>2.8444313590787904E-2</v>
      </c>
      <c r="K62" s="97">
        <f t="shared" si="2"/>
        <v>1739</v>
      </c>
      <c r="L62" s="101">
        <f t="shared" si="4"/>
        <v>-7.2367873491469004E-2</v>
      </c>
      <c r="M62" s="98">
        <f t="shared" si="3"/>
        <v>359</v>
      </c>
      <c r="N62" s="98">
        <f t="shared" si="5"/>
        <v>0</v>
      </c>
    </row>
    <row r="63" spans="1:14">
      <c r="A63" s="102">
        <v>69</v>
      </c>
      <c r="B63" s="99" t="s">
        <v>61</v>
      </c>
      <c r="C63" s="98">
        <v>50687</v>
      </c>
      <c r="D63" s="98">
        <v>51740</v>
      </c>
      <c r="E63" s="98">
        <v>51966</v>
      </c>
      <c r="F63" s="98"/>
      <c r="G63" s="98"/>
      <c r="H63" s="98"/>
      <c r="I63" s="100">
        <f t="shared" si="6"/>
        <v>2.7896534916030172E-2</v>
      </c>
      <c r="J63" s="100">
        <f t="shared" si="1"/>
        <v>2.5233294533115E-2</v>
      </c>
      <c r="K63" s="97">
        <f t="shared" si="2"/>
        <v>1279</v>
      </c>
      <c r="L63" s="101">
        <f t="shared" si="4"/>
        <v>-5.3225135247607157E-2</v>
      </c>
      <c r="M63" s="98">
        <f t="shared" si="3"/>
        <v>226</v>
      </c>
      <c r="N63" s="98">
        <f t="shared" si="5"/>
        <v>0</v>
      </c>
    </row>
    <row r="64" spans="1:14">
      <c r="A64" s="102">
        <v>70</v>
      </c>
      <c r="B64" s="99" t="s">
        <v>62</v>
      </c>
      <c r="C64" s="98">
        <v>19990</v>
      </c>
      <c r="D64" s="98">
        <v>19304</v>
      </c>
      <c r="E64" s="98">
        <v>19361</v>
      </c>
      <c r="F64" s="98"/>
      <c r="G64" s="98"/>
      <c r="H64" s="98"/>
      <c r="I64" s="100">
        <f t="shared" si="6"/>
        <v>1.0393426711874307E-2</v>
      </c>
      <c r="J64" s="100">
        <f t="shared" si="1"/>
        <v>-3.146573286643322E-2</v>
      </c>
      <c r="K64" s="97">
        <f t="shared" si="2"/>
        <v>-629</v>
      </c>
      <c r="L64" s="101">
        <f t="shared" si="4"/>
        <v>2.6175613816063256E-2</v>
      </c>
      <c r="M64" s="98">
        <f t="shared" si="3"/>
        <v>57</v>
      </c>
      <c r="N64" s="98">
        <f t="shared" si="5"/>
        <v>0</v>
      </c>
    </row>
    <row r="65" spans="1:14">
      <c r="A65" s="102">
        <v>71</v>
      </c>
      <c r="B65" s="99" t="s">
        <v>63</v>
      </c>
      <c r="C65" s="98">
        <v>25357</v>
      </c>
      <c r="D65" s="98">
        <v>24373</v>
      </c>
      <c r="E65" s="98">
        <v>24426</v>
      </c>
      <c r="F65" s="98"/>
      <c r="G65" s="98"/>
      <c r="H65" s="98"/>
      <c r="I65" s="100">
        <f t="shared" si="6"/>
        <v>1.3112434319727379E-2</v>
      </c>
      <c r="J65" s="100">
        <f t="shared" si="1"/>
        <v>-3.6715699806759476E-2</v>
      </c>
      <c r="K65" s="97">
        <f t="shared" si="2"/>
        <v>-931</v>
      </c>
      <c r="L65" s="101">
        <f t="shared" si="4"/>
        <v>3.8743237619642115E-2</v>
      </c>
      <c r="M65" s="98">
        <f t="shared" si="3"/>
        <v>53</v>
      </c>
      <c r="N65" s="98">
        <f t="shared" si="5"/>
        <v>0</v>
      </c>
    </row>
    <row r="66" spans="1:14">
      <c r="A66" s="102">
        <v>72</v>
      </c>
      <c r="B66" s="99" t="s">
        <v>64</v>
      </c>
      <c r="C66" s="98">
        <v>940</v>
      </c>
      <c r="D66" s="98">
        <v>1004</v>
      </c>
      <c r="E66" s="98">
        <v>993</v>
      </c>
      <c r="F66" s="98"/>
      <c r="G66" s="98"/>
      <c r="H66" s="98"/>
      <c r="I66" s="100">
        <f t="shared" si="6"/>
        <v>5.3306506507366281E-4</v>
      </c>
      <c r="J66" s="100">
        <f t="shared" si="1"/>
        <v>5.6382978723404253E-2</v>
      </c>
      <c r="K66" s="97">
        <f t="shared" si="2"/>
        <v>53</v>
      </c>
      <c r="L66" s="101">
        <f t="shared" si="4"/>
        <v>-2.2055763628797335E-3</v>
      </c>
      <c r="M66" s="98">
        <f t="shared" si="3"/>
        <v>-11</v>
      </c>
      <c r="N66" s="98">
        <f t="shared" si="5"/>
        <v>0</v>
      </c>
    </row>
    <row r="67" spans="1:14">
      <c r="A67" s="102">
        <v>73</v>
      </c>
      <c r="B67" s="99" t="s">
        <v>65</v>
      </c>
      <c r="C67" s="98">
        <v>7399</v>
      </c>
      <c r="D67" s="98">
        <v>7140</v>
      </c>
      <c r="E67" s="98">
        <v>7218</v>
      </c>
      <c r="F67" s="98"/>
      <c r="G67" s="98"/>
      <c r="H67" s="98"/>
      <c r="I67" s="100">
        <f t="shared" ref="I67:I92" si="7">E67/$E$92</f>
        <v>3.8747871497499479E-3</v>
      </c>
      <c r="J67" s="100">
        <f t="shared" ref="J67:J90" si="8">(E67-C67)/C67</f>
        <v>-2.446276523854575E-2</v>
      </c>
      <c r="K67" s="97">
        <f t="shared" ref="K67:K90" si="9">E67-C67</f>
        <v>-181</v>
      </c>
      <c r="L67" s="101">
        <f t="shared" si="4"/>
        <v>7.532251352476072E-3</v>
      </c>
      <c r="M67" s="98">
        <f t="shared" ref="M67:M90" si="10">E67-D67</f>
        <v>78</v>
      </c>
      <c r="N67" s="98">
        <f t="shared" si="5"/>
        <v>0</v>
      </c>
    </row>
    <row r="68" spans="1:14">
      <c r="A68" s="102">
        <v>74</v>
      </c>
      <c r="B68" s="99" t="s">
        <v>66</v>
      </c>
      <c r="C68" s="98">
        <v>9149</v>
      </c>
      <c r="D68" s="98">
        <v>9142</v>
      </c>
      <c r="E68" s="98">
        <v>9185</v>
      </c>
      <c r="F68" s="98"/>
      <c r="G68" s="98"/>
      <c r="H68" s="98"/>
      <c r="I68" s="100">
        <f t="shared" si="7"/>
        <v>4.9307176462251691E-3</v>
      </c>
      <c r="J68" s="100">
        <f t="shared" si="8"/>
        <v>3.9348562684446385E-3</v>
      </c>
      <c r="K68" s="97">
        <f t="shared" si="9"/>
        <v>36</v>
      </c>
      <c r="L68" s="101">
        <f t="shared" ref="L68:L92" si="11">K68/$K$92</f>
        <v>-1.4981273408239701E-3</v>
      </c>
      <c r="M68" s="98">
        <f t="shared" si="10"/>
        <v>43</v>
      </c>
      <c r="N68" s="98">
        <f t="shared" ref="N68:N92" si="12">H68-G68</f>
        <v>0</v>
      </c>
    </row>
    <row r="69" spans="1:14">
      <c r="A69" s="102">
        <v>75</v>
      </c>
      <c r="B69" s="99" t="s">
        <v>67</v>
      </c>
      <c r="C69" s="98">
        <v>2700</v>
      </c>
      <c r="D69" s="98">
        <v>2842</v>
      </c>
      <c r="E69" s="98">
        <v>2877</v>
      </c>
      <c r="F69" s="98"/>
      <c r="G69" s="98"/>
      <c r="H69" s="98"/>
      <c r="I69" s="100">
        <f t="shared" si="7"/>
        <v>1.5444392670865338E-3</v>
      </c>
      <c r="J69" s="100">
        <f t="shared" si="8"/>
        <v>6.5555555555555561E-2</v>
      </c>
      <c r="K69" s="97">
        <f t="shared" si="9"/>
        <v>177</v>
      </c>
      <c r="L69" s="101">
        <f t="shared" si="11"/>
        <v>-7.365792759051186E-3</v>
      </c>
      <c r="M69" s="98">
        <f t="shared" si="10"/>
        <v>35</v>
      </c>
      <c r="N69" s="98">
        <f t="shared" si="12"/>
        <v>0</v>
      </c>
    </row>
    <row r="70" spans="1:14">
      <c r="A70" s="102">
        <v>77</v>
      </c>
      <c r="B70" s="99" t="s">
        <v>68</v>
      </c>
      <c r="C70" s="98">
        <v>6012</v>
      </c>
      <c r="D70" s="98">
        <v>5710</v>
      </c>
      <c r="E70" s="98">
        <v>5755</v>
      </c>
      <c r="F70" s="98"/>
      <c r="G70" s="98"/>
      <c r="H70" s="98"/>
      <c r="I70" s="100">
        <f t="shared" si="7"/>
        <v>3.089415356997915E-3</v>
      </c>
      <c r="J70" s="100">
        <f t="shared" si="8"/>
        <v>-4.2747837658017297E-2</v>
      </c>
      <c r="K70" s="97">
        <f t="shared" si="9"/>
        <v>-257</v>
      </c>
      <c r="L70" s="101">
        <f t="shared" si="11"/>
        <v>1.0694964627548898E-2</v>
      </c>
      <c r="M70" s="98">
        <f t="shared" si="10"/>
        <v>45</v>
      </c>
      <c r="N70" s="98">
        <f t="shared" si="12"/>
        <v>0</v>
      </c>
    </row>
    <row r="71" spans="1:14">
      <c r="A71" s="102">
        <v>78</v>
      </c>
      <c r="B71" s="99" t="s">
        <v>69</v>
      </c>
      <c r="C71" s="98">
        <v>1915</v>
      </c>
      <c r="D71" s="98">
        <v>2165</v>
      </c>
      <c r="E71" s="98">
        <v>2233</v>
      </c>
      <c r="F71" s="98"/>
      <c r="G71" s="98"/>
      <c r="H71" s="98"/>
      <c r="I71" s="100">
        <f t="shared" si="7"/>
        <v>1.1987253678846818E-3</v>
      </c>
      <c r="J71" s="100">
        <f t="shared" si="8"/>
        <v>0.16605744125326372</v>
      </c>
      <c r="K71" s="97">
        <f t="shared" si="9"/>
        <v>318</v>
      </c>
      <c r="L71" s="101">
        <f t="shared" si="11"/>
        <v>-1.3233458177278402E-2</v>
      </c>
      <c r="M71" s="98">
        <f t="shared" si="10"/>
        <v>68</v>
      </c>
      <c r="N71" s="98">
        <f t="shared" si="12"/>
        <v>0</v>
      </c>
    </row>
    <row r="72" spans="1:14">
      <c r="A72" s="102">
        <v>79</v>
      </c>
      <c r="B72" s="99" t="s">
        <v>70</v>
      </c>
      <c r="C72" s="98">
        <v>8425</v>
      </c>
      <c r="D72" s="98">
        <v>8937</v>
      </c>
      <c r="E72" s="98">
        <v>8984</v>
      </c>
      <c r="F72" s="98"/>
      <c r="G72" s="98"/>
      <c r="H72" s="98"/>
      <c r="I72" s="100">
        <f t="shared" si="7"/>
        <v>4.8228162584308025E-3</v>
      </c>
      <c r="J72" s="100">
        <f t="shared" si="8"/>
        <v>6.6350148367952527E-2</v>
      </c>
      <c r="K72" s="97">
        <f t="shared" si="9"/>
        <v>559</v>
      </c>
      <c r="L72" s="101">
        <f t="shared" si="11"/>
        <v>-2.3262588431127756E-2</v>
      </c>
      <c r="M72" s="98">
        <f t="shared" si="10"/>
        <v>47</v>
      </c>
      <c r="N72" s="98">
        <f t="shared" si="12"/>
        <v>0</v>
      </c>
    </row>
    <row r="73" spans="1:14">
      <c r="A73" s="102">
        <v>80</v>
      </c>
      <c r="B73" s="99" t="s">
        <v>71</v>
      </c>
      <c r="C73" s="98">
        <v>22701</v>
      </c>
      <c r="D73" s="98">
        <v>22303</v>
      </c>
      <c r="E73" s="98">
        <v>22391</v>
      </c>
      <c r="F73" s="98"/>
      <c r="G73" s="98"/>
      <c r="H73" s="98"/>
      <c r="I73" s="100">
        <f t="shared" si="7"/>
        <v>1.2019999871162522E-2</v>
      </c>
      <c r="J73" s="100">
        <f t="shared" si="8"/>
        <v>-1.3655786088718558E-2</v>
      </c>
      <c r="K73" s="97">
        <f t="shared" si="9"/>
        <v>-310</v>
      </c>
      <c r="L73" s="101">
        <f t="shared" si="11"/>
        <v>1.2900540990428632E-2</v>
      </c>
      <c r="M73" s="98">
        <f t="shared" si="10"/>
        <v>88</v>
      </c>
      <c r="N73" s="98">
        <f t="shared" si="12"/>
        <v>0</v>
      </c>
    </row>
    <row r="74" spans="1:14">
      <c r="A74" s="102">
        <v>81</v>
      </c>
      <c r="B74" s="99" t="s">
        <v>72</v>
      </c>
      <c r="C74" s="98">
        <v>48918</v>
      </c>
      <c r="D74" s="98">
        <v>44682</v>
      </c>
      <c r="E74" s="98">
        <v>44682</v>
      </c>
      <c r="F74" s="98"/>
      <c r="G74" s="98"/>
      <c r="H74" s="98"/>
      <c r="I74" s="100">
        <f t="shared" si="7"/>
        <v>2.3986317459840284E-2</v>
      </c>
      <c r="J74" s="100">
        <f t="shared" si="8"/>
        <v>-8.6593891818962349E-2</v>
      </c>
      <c r="K74" s="97">
        <f t="shared" si="9"/>
        <v>-4236</v>
      </c>
      <c r="L74" s="101">
        <f t="shared" si="11"/>
        <v>0.17627965043695382</v>
      </c>
      <c r="M74" s="98">
        <f t="shared" si="10"/>
        <v>0</v>
      </c>
      <c r="N74" s="98">
        <f t="shared" si="12"/>
        <v>0</v>
      </c>
    </row>
    <row r="75" spans="1:14">
      <c r="A75" s="102">
        <v>82</v>
      </c>
      <c r="B75" s="99" t="s">
        <v>73</v>
      </c>
      <c r="C75" s="98">
        <v>49626</v>
      </c>
      <c r="D75" s="98">
        <v>46566</v>
      </c>
      <c r="E75" s="98">
        <v>46517</v>
      </c>
      <c r="F75" s="98"/>
      <c r="G75" s="98"/>
      <c r="H75" s="98"/>
      <c r="I75" s="100">
        <f t="shared" si="7"/>
        <v>2.4971387343435625E-2</v>
      </c>
      <c r="J75" s="100">
        <f t="shared" si="8"/>
        <v>-6.2648611614879293E-2</v>
      </c>
      <c r="K75" s="97">
        <f t="shared" si="9"/>
        <v>-3109</v>
      </c>
      <c r="L75" s="101">
        <f t="shared" si="11"/>
        <v>0.1293799417394923</v>
      </c>
      <c r="M75" s="98">
        <f t="shared" si="10"/>
        <v>-49</v>
      </c>
      <c r="N75" s="98">
        <f t="shared" si="12"/>
        <v>0</v>
      </c>
    </row>
    <row r="76" spans="1:14">
      <c r="A76" s="102">
        <v>84</v>
      </c>
      <c r="B76" s="99" t="s">
        <v>74</v>
      </c>
      <c r="C76" s="98">
        <v>4240</v>
      </c>
      <c r="D76" s="98">
        <v>4708</v>
      </c>
      <c r="E76" s="98">
        <v>4805</v>
      </c>
      <c r="F76" s="98"/>
      <c r="G76" s="98"/>
      <c r="H76" s="98"/>
      <c r="I76" s="100">
        <f t="shared" si="7"/>
        <v>2.5794336733926987E-3</v>
      </c>
      <c r="J76" s="100">
        <f t="shared" si="8"/>
        <v>0.13325471698113209</v>
      </c>
      <c r="K76" s="97">
        <f t="shared" si="9"/>
        <v>565</v>
      </c>
      <c r="L76" s="101">
        <f t="shared" si="11"/>
        <v>-2.3512276321265086E-2</v>
      </c>
      <c r="M76" s="98">
        <f t="shared" si="10"/>
        <v>97</v>
      </c>
      <c r="N76" s="98">
        <f t="shared" si="12"/>
        <v>0</v>
      </c>
    </row>
    <row r="77" spans="1:14">
      <c r="A77" s="102">
        <v>85</v>
      </c>
      <c r="B77" s="99" t="s">
        <v>75</v>
      </c>
      <c r="C77" s="98">
        <v>34677</v>
      </c>
      <c r="D77" s="98">
        <v>30346</v>
      </c>
      <c r="E77" s="98">
        <v>36841</v>
      </c>
      <c r="F77" s="98"/>
      <c r="G77" s="98"/>
      <c r="H77" s="98"/>
      <c r="I77" s="100">
        <f t="shared" si="7"/>
        <v>1.9777089690210286E-2</v>
      </c>
      <c r="J77" s="100">
        <f t="shared" si="8"/>
        <v>6.2404475589007122E-2</v>
      </c>
      <c r="K77" s="97">
        <f t="shared" si="9"/>
        <v>2164</v>
      </c>
      <c r="L77" s="101">
        <f t="shared" si="11"/>
        <v>-9.0054099042863087E-2</v>
      </c>
      <c r="M77" s="98">
        <f t="shared" si="10"/>
        <v>6495</v>
      </c>
      <c r="N77" s="98">
        <f t="shared" si="12"/>
        <v>0</v>
      </c>
    </row>
    <row r="78" spans="1:14">
      <c r="A78" s="102">
        <v>86</v>
      </c>
      <c r="B78" s="99" t="s">
        <v>76</v>
      </c>
      <c r="C78" s="98">
        <v>25960</v>
      </c>
      <c r="D78" s="98">
        <v>28114</v>
      </c>
      <c r="E78" s="98">
        <v>28392</v>
      </c>
      <c r="F78" s="98"/>
      <c r="G78" s="98"/>
      <c r="H78" s="98"/>
      <c r="I78" s="100">
        <f t="shared" si="7"/>
        <v>1.5241473643072946E-2</v>
      </c>
      <c r="J78" s="100">
        <f t="shared" si="8"/>
        <v>9.3682588597842842E-2</v>
      </c>
      <c r="K78" s="97">
        <f t="shared" si="9"/>
        <v>2432</v>
      </c>
      <c r="L78" s="101">
        <f t="shared" si="11"/>
        <v>-0.10120682480233043</v>
      </c>
      <c r="M78" s="98">
        <f t="shared" si="10"/>
        <v>278</v>
      </c>
      <c r="N78" s="98">
        <f t="shared" si="12"/>
        <v>0</v>
      </c>
    </row>
    <row r="79" spans="1:14">
      <c r="A79" s="102">
        <v>87</v>
      </c>
      <c r="B79" s="99" t="s">
        <v>77</v>
      </c>
      <c r="C79" s="98">
        <v>1634</v>
      </c>
      <c r="D79" s="98">
        <v>1667</v>
      </c>
      <c r="E79" s="98">
        <v>1669</v>
      </c>
      <c r="F79" s="98"/>
      <c r="G79" s="98"/>
      <c r="H79" s="98"/>
      <c r="I79" s="100">
        <f t="shared" si="7"/>
        <v>8.9595729467063768E-4</v>
      </c>
      <c r="J79" s="100">
        <f t="shared" si="8"/>
        <v>2.1419828641370868E-2</v>
      </c>
      <c r="K79" s="97">
        <f t="shared" si="9"/>
        <v>35</v>
      </c>
      <c r="L79" s="101">
        <f t="shared" si="11"/>
        <v>-1.4565126924677486E-3</v>
      </c>
      <c r="M79" s="98">
        <f t="shared" si="10"/>
        <v>2</v>
      </c>
      <c r="N79" s="98">
        <f t="shared" si="12"/>
        <v>0</v>
      </c>
    </row>
    <row r="80" spans="1:14">
      <c r="A80" s="102">
        <v>88</v>
      </c>
      <c r="B80" s="99" t="s">
        <v>78</v>
      </c>
      <c r="C80" s="98">
        <v>5128</v>
      </c>
      <c r="D80" s="98">
        <v>5237</v>
      </c>
      <c r="E80" s="98">
        <v>5349</v>
      </c>
      <c r="F80" s="98"/>
      <c r="G80" s="98"/>
      <c r="H80" s="98"/>
      <c r="I80" s="100">
        <f t="shared" si="7"/>
        <v>2.8714652901097909E-3</v>
      </c>
      <c r="J80" s="100">
        <f t="shared" si="8"/>
        <v>4.3096723868954759E-2</v>
      </c>
      <c r="K80" s="97">
        <f t="shared" si="9"/>
        <v>221</v>
      </c>
      <c r="L80" s="101">
        <f t="shared" si="11"/>
        <v>-9.1968372867249279E-3</v>
      </c>
      <c r="M80" s="98">
        <f t="shared" si="10"/>
        <v>112</v>
      </c>
      <c r="N80" s="98">
        <f t="shared" si="12"/>
        <v>0</v>
      </c>
    </row>
    <row r="81" spans="1:14">
      <c r="A81" s="102">
        <v>90</v>
      </c>
      <c r="B81" s="99" t="s">
        <v>79</v>
      </c>
      <c r="C81" s="98">
        <v>1452</v>
      </c>
      <c r="D81" s="98">
        <v>1446</v>
      </c>
      <c r="E81" s="98">
        <v>1469</v>
      </c>
      <c r="F81" s="98"/>
      <c r="G81" s="98"/>
      <c r="H81" s="98"/>
      <c r="I81" s="100">
        <f t="shared" si="7"/>
        <v>7.885927297011185E-4</v>
      </c>
      <c r="J81" s="100">
        <f t="shared" si="8"/>
        <v>1.1707988980716254E-2</v>
      </c>
      <c r="K81" s="97">
        <f t="shared" si="9"/>
        <v>17</v>
      </c>
      <c r="L81" s="101">
        <f t="shared" si="11"/>
        <v>-7.0744902205576365E-4</v>
      </c>
      <c r="M81" s="98">
        <f t="shared" si="10"/>
        <v>23</v>
      </c>
      <c r="N81" s="98">
        <f t="shared" si="12"/>
        <v>0</v>
      </c>
    </row>
    <row r="82" spans="1:14">
      <c r="A82" s="102">
        <v>91</v>
      </c>
      <c r="B82" s="99" t="s">
        <v>80</v>
      </c>
      <c r="C82" s="98">
        <v>514</v>
      </c>
      <c r="D82" s="98">
        <v>613</v>
      </c>
      <c r="E82" s="98">
        <v>613</v>
      </c>
      <c r="F82" s="98"/>
      <c r="G82" s="98"/>
      <c r="H82" s="98"/>
      <c r="I82" s="100">
        <f t="shared" si="7"/>
        <v>3.2907239163157637E-4</v>
      </c>
      <c r="J82" s="100">
        <f t="shared" si="8"/>
        <v>0.19260700389105059</v>
      </c>
      <c r="K82" s="97">
        <f t="shared" si="9"/>
        <v>99</v>
      </c>
      <c r="L82" s="101">
        <f t="shared" si="11"/>
        <v>-4.1198501872659176E-3</v>
      </c>
      <c r="M82" s="98">
        <f t="shared" si="10"/>
        <v>0</v>
      </c>
      <c r="N82" s="98">
        <f t="shared" si="12"/>
        <v>0</v>
      </c>
    </row>
    <row r="83" spans="1:14">
      <c r="A83" s="102">
        <v>92</v>
      </c>
      <c r="B83" s="99" t="s">
        <v>81</v>
      </c>
      <c r="C83" s="98">
        <v>3136</v>
      </c>
      <c r="D83" s="98">
        <v>2837</v>
      </c>
      <c r="E83" s="98">
        <v>2856</v>
      </c>
      <c r="F83" s="98"/>
      <c r="G83" s="98"/>
      <c r="H83" s="98"/>
      <c r="I83" s="100">
        <f t="shared" si="7"/>
        <v>1.5331659877647341E-3</v>
      </c>
      <c r="J83" s="100">
        <f t="shared" si="8"/>
        <v>-8.9285714285714288E-2</v>
      </c>
      <c r="K83" s="97">
        <f t="shared" si="9"/>
        <v>-280</v>
      </c>
      <c r="L83" s="101">
        <f t="shared" si="11"/>
        <v>1.1652101539741989E-2</v>
      </c>
      <c r="M83" s="98">
        <f t="shared" si="10"/>
        <v>19</v>
      </c>
      <c r="N83" s="98">
        <f t="shared" si="12"/>
        <v>0</v>
      </c>
    </row>
    <row r="84" spans="1:14">
      <c r="A84" s="102">
        <v>93</v>
      </c>
      <c r="B84" s="99" t="s">
        <v>82</v>
      </c>
      <c r="C84" s="98">
        <v>8952</v>
      </c>
      <c r="D84" s="98">
        <v>9351</v>
      </c>
      <c r="E84" s="98">
        <v>9404</v>
      </c>
      <c r="F84" s="98"/>
      <c r="G84" s="98"/>
      <c r="H84" s="98"/>
      <c r="I84" s="100">
        <f t="shared" si="7"/>
        <v>5.0482818448667928E-3</v>
      </c>
      <c r="J84" s="100">
        <f t="shared" si="8"/>
        <v>5.0491510277033066E-2</v>
      </c>
      <c r="K84" s="97">
        <f t="shared" si="9"/>
        <v>452</v>
      </c>
      <c r="L84" s="101">
        <f t="shared" si="11"/>
        <v>-1.880982105701207E-2</v>
      </c>
      <c r="M84" s="98">
        <f t="shared" si="10"/>
        <v>53</v>
      </c>
      <c r="N84" s="98">
        <f t="shared" si="12"/>
        <v>0</v>
      </c>
    </row>
    <row r="85" spans="1:14">
      <c r="A85" s="102">
        <v>94</v>
      </c>
      <c r="B85" s="99" t="s">
        <v>83</v>
      </c>
      <c r="C85" s="98">
        <v>10676</v>
      </c>
      <c r="D85" s="98">
        <v>10996</v>
      </c>
      <c r="E85" s="98">
        <v>11418</v>
      </c>
      <c r="F85" s="98"/>
      <c r="G85" s="98"/>
      <c r="H85" s="98"/>
      <c r="I85" s="100">
        <f t="shared" si="7"/>
        <v>6.1294430141098514E-3</v>
      </c>
      <c r="J85" s="100">
        <f t="shared" si="8"/>
        <v>6.9501686024728365E-2</v>
      </c>
      <c r="K85" s="97">
        <f t="shared" si="9"/>
        <v>742</v>
      </c>
      <c r="L85" s="101">
        <f t="shared" si="11"/>
        <v>-3.0878069080316272E-2</v>
      </c>
      <c r="M85" s="98">
        <f t="shared" si="10"/>
        <v>422</v>
      </c>
      <c r="N85" s="98">
        <f t="shared" si="12"/>
        <v>0</v>
      </c>
    </row>
    <row r="86" spans="1:14">
      <c r="A86" s="102">
        <v>95</v>
      </c>
      <c r="B86" s="99" t="s">
        <v>84</v>
      </c>
      <c r="C86" s="98">
        <v>11852</v>
      </c>
      <c r="D86" s="98">
        <v>11599</v>
      </c>
      <c r="E86" s="98">
        <v>11674</v>
      </c>
      <c r="F86" s="98"/>
      <c r="G86" s="98"/>
      <c r="H86" s="98"/>
      <c r="I86" s="100">
        <f t="shared" si="7"/>
        <v>6.2668696572708354E-3</v>
      </c>
      <c r="J86" s="100">
        <f t="shared" si="8"/>
        <v>-1.5018562267971651E-2</v>
      </c>
      <c r="K86" s="97">
        <f t="shared" si="9"/>
        <v>-178</v>
      </c>
      <c r="L86" s="101">
        <f t="shared" si="11"/>
        <v>7.4074074074074077E-3</v>
      </c>
      <c r="M86" s="98">
        <f t="shared" si="10"/>
        <v>75</v>
      </c>
      <c r="N86" s="98">
        <f t="shared" si="12"/>
        <v>0</v>
      </c>
    </row>
    <row r="87" spans="1:14">
      <c r="A87" s="102">
        <v>96</v>
      </c>
      <c r="B87" s="99" t="s">
        <v>85</v>
      </c>
      <c r="C87" s="98">
        <v>32882</v>
      </c>
      <c r="D87" s="98">
        <v>33466</v>
      </c>
      <c r="E87" s="98">
        <v>33939</v>
      </c>
      <c r="F87" s="98"/>
      <c r="G87" s="98"/>
      <c r="H87" s="98"/>
      <c r="I87" s="100">
        <f t="shared" si="7"/>
        <v>1.8219229852502562E-2</v>
      </c>
      <c r="J87" s="100">
        <f t="shared" si="8"/>
        <v>3.2145246639498817E-2</v>
      </c>
      <c r="K87" s="97">
        <f t="shared" si="9"/>
        <v>1057</v>
      </c>
      <c r="L87" s="101">
        <f t="shared" si="11"/>
        <v>-4.3986683312526011E-2</v>
      </c>
      <c r="M87" s="98">
        <f t="shared" si="10"/>
        <v>473</v>
      </c>
      <c r="N87" s="98">
        <f t="shared" si="12"/>
        <v>0</v>
      </c>
    </row>
    <row r="88" spans="1:14">
      <c r="A88" s="102">
        <v>97</v>
      </c>
      <c r="B88" s="99" t="s">
        <v>86</v>
      </c>
      <c r="C88" s="98">
        <v>12671</v>
      </c>
      <c r="D88" s="98">
        <v>10204</v>
      </c>
      <c r="E88" s="98">
        <v>10058</v>
      </c>
      <c r="F88" s="98"/>
      <c r="G88" s="98"/>
      <c r="H88" s="98"/>
      <c r="I88" s="100">
        <f t="shared" si="7"/>
        <v>5.3993639723171208E-3</v>
      </c>
      <c r="J88" s="100">
        <f t="shared" si="8"/>
        <v>-0.20621892510456949</v>
      </c>
      <c r="K88" s="97">
        <f t="shared" si="9"/>
        <v>-2613</v>
      </c>
      <c r="L88" s="101">
        <f t="shared" si="11"/>
        <v>0.10873907615480649</v>
      </c>
      <c r="M88" s="98">
        <f t="shared" si="10"/>
        <v>-146</v>
      </c>
      <c r="N88" s="98">
        <f t="shared" si="12"/>
        <v>0</v>
      </c>
    </row>
    <row r="89" spans="1:14">
      <c r="A89" s="102">
        <v>98</v>
      </c>
      <c r="B89" s="99" t="s">
        <v>87</v>
      </c>
      <c r="C89" s="98">
        <v>387</v>
      </c>
      <c r="D89" s="98">
        <v>359</v>
      </c>
      <c r="E89" s="98">
        <v>355</v>
      </c>
      <c r="F89" s="98"/>
      <c r="G89" s="98"/>
      <c r="H89" s="98"/>
      <c r="I89" s="100">
        <f t="shared" si="7"/>
        <v>1.9057210282089659E-4</v>
      </c>
      <c r="J89" s="100">
        <f t="shared" si="8"/>
        <v>-8.2687338501291993E-2</v>
      </c>
      <c r="K89" s="97">
        <f t="shared" si="9"/>
        <v>-32</v>
      </c>
      <c r="L89" s="101">
        <f t="shared" si="11"/>
        <v>1.3316687473990845E-3</v>
      </c>
      <c r="M89" s="98">
        <f t="shared" si="10"/>
        <v>-4</v>
      </c>
      <c r="N89" s="98">
        <f t="shared" si="12"/>
        <v>0</v>
      </c>
    </row>
    <row r="90" spans="1:14">
      <c r="A90" s="102">
        <v>99</v>
      </c>
      <c r="B90" s="99" t="s">
        <v>88</v>
      </c>
      <c r="C90" s="98">
        <v>436</v>
      </c>
      <c r="D90" s="98">
        <v>441</v>
      </c>
      <c r="E90" s="98">
        <v>444</v>
      </c>
      <c r="F90" s="98"/>
      <c r="G90" s="98"/>
      <c r="H90" s="98"/>
      <c r="I90" s="100">
        <f t="shared" si="7"/>
        <v>2.3834933423233262E-4</v>
      </c>
      <c r="J90" s="100">
        <f t="shared" si="8"/>
        <v>1.834862385321101E-2</v>
      </c>
      <c r="K90" s="97">
        <f t="shared" si="9"/>
        <v>8</v>
      </c>
      <c r="L90" s="101">
        <f t="shared" si="11"/>
        <v>-3.3291718684977113E-4</v>
      </c>
      <c r="M90" s="98">
        <f t="shared" si="10"/>
        <v>3</v>
      </c>
      <c r="N90" s="98">
        <f t="shared" si="12"/>
        <v>0</v>
      </c>
    </row>
    <row r="91" spans="1:14">
      <c r="A91" s="102"/>
      <c r="B91" s="99" t="s">
        <v>285</v>
      </c>
      <c r="C91" s="98">
        <v>43332</v>
      </c>
      <c r="D91" s="98">
        <v>46149</v>
      </c>
      <c r="E91" s="98">
        <v>46444</v>
      </c>
      <c r="F91" s="98"/>
      <c r="G91" s="98"/>
      <c r="H91" s="98"/>
      <c r="I91" s="100">
        <f>E91/$E$92</f>
        <v>2.4932199277221748E-2</v>
      </c>
      <c r="J91" s="100">
        <f>(E91-C91)/C91</f>
        <v>7.1817594387519612E-2</v>
      </c>
      <c r="K91" s="97">
        <f>E91-C91</f>
        <v>3112</v>
      </c>
      <c r="L91" s="101">
        <f>K91/$K$92</f>
        <v>-0.12950478568456097</v>
      </c>
      <c r="M91" s="98">
        <f>E91-D91</f>
        <v>295</v>
      </c>
      <c r="N91" s="98">
        <f>H91-G91</f>
        <v>0</v>
      </c>
    </row>
    <row r="92" spans="1:14" s="109" customFormat="1">
      <c r="A92" s="187" t="s">
        <v>89</v>
      </c>
      <c r="B92" s="187"/>
      <c r="C92" s="64">
        <v>1886842</v>
      </c>
      <c r="D92" s="64">
        <v>1832397</v>
      </c>
      <c r="E92" s="64">
        <v>1862812</v>
      </c>
      <c r="F92" s="64"/>
      <c r="G92" s="64"/>
      <c r="H92" s="64"/>
      <c r="I92" s="100">
        <f t="shared" si="7"/>
        <v>1</v>
      </c>
      <c r="J92" s="100">
        <f>(E92-C92)/C92</f>
        <v>-1.2735565564048288E-2</v>
      </c>
      <c r="K92" s="97">
        <f>E92-C92</f>
        <v>-24030</v>
      </c>
      <c r="L92" s="101">
        <f t="shared" si="11"/>
        <v>1</v>
      </c>
      <c r="M92" s="97">
        <f>E92-D92</f>
        <v>30415</v>
      </c>
      <c r="N92" s="98">
        <f t="shared" si="12"/>
        <v>0</v>
      </c>
    </row>
    <row r="93" spans="1:14">
      <c r="C93" s="124"/>
      <c r="D93" s="124"/>
      <c r="E93" s="127"/>
      <c r="F93" s="139"/>
      <c r="G93" s="139"/>
      <c r="H93" s="139"/>
    </row>
    <row r="94" spans="1:14">
      <c r="C94" s="125"/>
      <c r="D94" s="123"/>
      <c r="E94" s="126"/>
      <c r="F94" s="126"/>
      <c r="G94" s="126"/>
      <c r="H94" s="126"/>
    </row>
    <row r="95" spans="1:14">
      <c r="C95" s="124"/>
      <c r="D95" s="124"/>
      <c r="E95" s="127"/>
      <c r="F95" s="139"/>
      <c r="G95" s="139"/>
      <c r="H95" s="139"/>
    </row>
    <row r="96" spans="1:14">
      <c r="C96" s="124"/>
      <c r="D96" s="124"/>
      <c r="E96" s="127"/>
      <c r="F96" s="139"/>
      <c r="G96" s="139"/>
      <c r="H96" s="139"/>
    </row>
    <row r="97" spans="3:8">
      <c r="C97" s="124"/>
      <c r="D97" s="125"/>
      <c r="E97" s="125"/>
      <c r="F97" s="139"/>
      <c r="G97" s="139"/>
      <c r="H97" s="139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zoomScale="80" zoomScaleNormal="80" workbookViewId="0">
      <pane ySplit="2" topLeftCell="A3" activePane="bottomLeft" state="frozen"/>
      <selection pane="bottomLeft" activeCell="V5" sqref="V5"/>
    </sheetView>
  </sheetViews>
  <sheetFormatPr defaultColWidth="9.140625" defaultRowHeight="15"/>
  <cols>
    <col min="1" max="1" width="12.7109375" style="6" bestFit="1" customWidth="1"/>
    <col min="2" max="2" width="16.42578125" style="6" bestFit="1" customWidth="1"/>
    <col min="3" max="8" width="12" style="6" customWidth="1"/>
    <col min="9" max="9" width="19.140625" style="6" customWidth="1"/>
    <col min="10" max="11" width="33.140625" style="6" customWidth="1"/>
    <col min="12" max="12" width="18.42578125" style="6" customWidth="1"/>
    <col min="13" max="14" width="33.140625" style="6" customWidth="1"/>
    <col min="15" max="16384" width="9.140625" style="6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30">
      <c r="A2" s="93" t="s">
        <v>91</v>
      </c>
      <c r="B2" s="93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317</v>
      </c>
      <c r="J2" s="92" t="s">
        <v>333</v>
      </c>
      <c r="K2" s="92" t="s">
        <v>334</v>
      </c>
      <c r="L2" s="92" t="s">
        <v>326</v>
      </c>
      <c r="M2" s="96" t="s">
        <v>335</v>
      </c>
      <c r="N2" s="159" t="s">
        <v>309</v>
      </c>
    </row>
    <row r="3" spans="1:14">
      <c r="A3" s="43">
        <v>1</v>
      </c>
      <c r="B3" s="103" t="s">
        <v>92</v>
      </c>
      <c r="C3" s="98">
        <v>41590</v>
      </c>
      <c r="D3" s="98">
        <v>39770</v>
      </c>
      <c r="E3" s="98">
        <v>40444</v>
      </c>
      <c r="F3" s="98"/>
      <c r="G3" s="98"/>
      <c r="H3" s="98"/>
      <c r="I3" s="100">
        <f t="shared" ref="I3:I66" si="0">E3/$E$84</f>
        <v>2.1711262328136173E-2</v>
      </c>
      <c r="J3" s="100">
        <f t="shared" ref="J3:J66" si="1">(E3-C3)/C3</f>
        <v>-2.7554700649194519E-2</v>
      </c>
      <c r="K3" s="97">
        <f t="shared" ref="K3:K66" si="2">E3-C3</f>
        <v>-1146</v>
      </c>
      <c r="L3" s="101">
        <f>K3/$K$84</f>
        <v>4.7690387016229713E-2</v>
      </c>
      <c r="M3" s="98">
        <f t="shared" ref="M3:M66" si="3">E3-D3</f>
        <v>674</v>
      </c>
      <c r="N3" s="98">
        <f>H3-G3</f>
        <v>0</v>
      </c>
    </row>
    <row r="4" spans="1:14">
      <c r="A4" s="43">
        <v>2</v>
      </c>
      <c r="B4" s="103" t="s">
        <v>93</v>
      </c>
      <c r="C4" s="98">
        <v>7424</v>
      </c>
      <c r="D4" s="98">
        <v>7332</v>
      </c>
      <c r="E4" s="98">
        <v>7625</v>
      </c>
      <c r="F4" s="98"/>
      <c r="G4" s="98"/>
      <c r="H4" s="98"/>
      <c r="I4" s="100">
        <f t="shared" si="0"/>
        <v>4.0932740394629191E-3</v>
      </c>
      <c r="J4" s="100">
        <f t="shared" si="1"/>
        <v>2.7074353448275863E-2</v>
      </c>
      <c r="K4" s="97">
        <f t="shared" si="2"/>
        <v>201</v>
      </c>
      <c r="L4" s="101">
        <f t="shared" ref="L4:L67" si="4">K4/$K$84</f>
        <v>-8.3645443196004986E-3</v>
      </c>
      <c r="M4" s="98">
        <f t="shared" si="3"/>
        <v>293</v>
      </c>
      <c r="N4" s="98">
        <f t="shared" ref="N4:N67" si="5">H4-G4</f>
        <v>0</v>
      </c>
    </row>
    <row r="5" spans="1:14">
      <c r="A5" s="43">
        <v>3</v>
      </c>
      <c r="B5" s="103" t="s">
        <v>94</v>
      </c>
      <c r="C5" s="98">
        <v>13587</v>
      </c>
      <c r="D5" s="98">
        <v>12883</v>
      </c>
      <c r="E5" s="98">
        <v>13097</v>
      </c>
      <c r="F5" s="98"/>
      <c r="G5" s="98"/>
      <c r="H5" s="98"/>
      <c r="I5" s="100">
        <f t="shared" si="0"/>
        <v>7.0307685370289644E-3</v>
      </c>
      <c r="J5" s="100">
        <f t="shared" si="1"/>
        <v>-3.6063884595569293E-2</v>
      </c>
      <c r="K5" s="97">
        <f t="shared" si="2"/>
        <v>-490</v>
      </c>
      <c r="L5" s="101">
        <f t="shared" si="4"/>
        <v>2.0391177694548481E-2</v>
      </c>
      <c r="M5" s="98">
        <f t="shared" si="3"/>
        <v>214</v>
      </c>
      <c r="N5" s="98">
        <f t="shared" si="5"/>
        <v>0</v>
      </c>
    </row>
    <row r="6" spans="1:14">
      <c r="A6" s="43">
        <v>4</v>
      </c>
      <c r="B6" s="103" t="s">
        <v>95</v>
      </c>
      <c r="C6" s="98">
        <v>2899</v>
      </c>
      <c r="D6" s="98">
        <v>2786</v>
      </c>
      <c r="E6" s="98">
        <v>2885</v>
      </c>
      <c r="F6" s="98"/>
      <c r="G6" s="98"/>
      <c r="H6" s="98"/>
      <c r="I6" s="100">
        <f t="shared" si="0"/>
        <v>1.5487338496853146E-3</v>
      </c>
      <c r="J6" s="100">
        <f t="shared" si="1"/>
        <v>-4.8292514660227661E-3</v>
      </c>
      <c r="K6" s="97">
        <f t="shared" si="2"/>
        <v>-14</v>
      </c>
      <c r="L6" s="101">
        <f t="shared" si="4"/>
        <v>5.8260507698709946E-4</v>
      </c>
      <c r="M6" s="98">
        <f t="shared" si="3"/>
        <v>99</v>
      </c>
      <c r="N6" s="98">
        <f t="shared" si="5"/>
        <v>0</v>
      </c>
    </row>
    <row r="7" spans="1:14">
      <c r="A7" s="43">
        <v>5</v>
      </c>
      <c r="B7" s="103" t="s">
        <v>96</v>
      </c>
      <c r="C7" s="98">
        <v>6269</v>
      </c>
      <c r="D7" s="98">
        <v>6048</v>
      </c>
      <c r="E7" s="98">
        <v>6123</v>
      </c>
      <c r="F7" s="98"/>
      <c r="G7" s="98"/>
      <c r="H7" s="98"/>
      <c r="I7" s="100">
        <f t="shared" si="0"/>
        <v>3.2869661565418304E-3</v>
      </c>
      <c r="J7" s="100">
        <f t="shared" si="1"/>
        <v>-2.3289200829478385E-2</v>
      </c>
      <c r="K7" s="97">
        <f t="shared" si="2"/>
        <v>-146</v>
      </c>
      <c r="L7" s="101">
        <f t="shared" si="4"/>
        <v>6.075738660008323E-3</v>
      </c>
      <c r="M7" s="98">
        <f t="shared" si="3"/>
        <v>75</v>
      </c>
      <c r="N7" s="98">
        <f t="shared" si="5"/>
        <v>0</v>
      </c>
    </row>
    <row r="8" spans="1:14">
      <c r="A8" s="43">
        <v>6</v>
      </c>
      <c r="B8" s="103" t="s">
        <v>97</v>
      </c>
      <c r="C8" s="98">
        <v>145130</v>
      </c>
      <c r="D8" s="98">
        <v>140398</v>
      </c>
      <c r="E8" s="98">
        <v>142118</v>
      </c>
      <c r="F8" s="98"/>
      <c r="G8" s="98"/>
      <c r="H8" s="98"/>
      <c r="I8" s="100">
        <f t="shared" si="0"/>
        <v>7.629218622169065E-2</v>
      </c>
      <c r="J8" s="100">
        <f t="shared" si="1"/>
        <v>-2.0753806931716391E-2</v>
      </c>
      <c r="K8" s="97">
        <f t="shared" si="2"/>
        <v>-3012</v>
      </c>
      <c r="L8" s="101">
        <f t="shared" si="4"/>
        <v>0.12534332084893882</v>
      </c>
      <c r="M8" s="98">
        <f t="shared" si="3"/>
        <v>1720</v>
      </c>
      <c r="N8" s="98">
        <f t="shared" si="5"/>
        <v>0</v>
      </c>
    </row>
    <row r="9" spans="1:14">
      <c r="A9" s="43">
        <v>7</v>
      </c>
      <c r="B9" s="103" t="s">
        <v>98</v>
      </c>
      <c r="C9" s="98">
        <v>74787</v>
      </c>
      <c r="D9" s="98">
        <v>75393</v>
      </c>
      <c r="E9" s="98">
        <v>76356</v>
      </c>
      <c r="F9" s="98"/>
      <c r="G9" s="98"/>
      <c r="H9" s="98"/>
      <c r="I9" s="100">
        <f t="shared" si="0"/>
        <v>4.0989643614063043E-2</v>
      </c>
      <c r="J9" s="100">
        <f t="shared" si="1"/>
        <v>2.0979582012916682E-2</v>
      </c>
      <c r="K9" s="97">
        <f t="shared" si="2"/>
        <v>1569</v>
      </c>
      <c r="L9" s="101">
        <f t="shared" si="4"/>
        <v>-6.5293383270911359E-2</v>
      </c>
      <c r="M9" s="98">
        <f t="shared" si="3"/>
        <v>963</v>
      </c>
      <c r="N9" s="98">
        <f t="shared" si="5"/>
        <v>0</v>
      </c>
    </row>
    <row r="10" spans="1:14">
      <c r="A10" s="43">
        <v>8</v>
      </c>
      <c r="B10" s="103" t="s">
        <v>99</v>
      </c>
      <c r="C10" s="98">
        <v>4096</v>
      </c>
      <c r="D10" s="98">
        <v>3903</v>
      </c>
      <c r="E10" s="98">
        <v>3970</v>
      </c>
      <c r="F10" s="98"/>
      <c r="G10" s="98"/>
      <c r="H10" s="98"/>
      <c r="I10" s="100">
        <f t="shared" si="0"/>
        <v>2.1311866146449562E-3</v>
      </c>
      <c r="J10" s="100">
        <f t="shared" si="1"/>
        <v>-3.076171875E-2</v>
      </c>
      <c r="K10" s="97">
        <f t="shared" si="2"/>
        <v>-126</v>
      </c>
      <c r="L10" s="101">
        <f t="shared" si="4"/>
        <v>5.2434456928838954E-3</v>
      </c>
      <c r="M10" s="98">
        <f t="shared" si="3"/>
        <v>67</v>
      </c>
      <c r="N10" s="98">
        <f t="shared" si="5"/>
        <v>0</v>
      </c>
    </row>
    <row r="11" spans="1:14">
      <c r="A11" s="43">
        <v>9</v>
      </c>
      <c r="B11" s="103" t="s">
        <v>100</v>
      </c>
      <c r="C11" s="98">
        <v>28280</v>
      </c>
      <c r="D11" s="98">
        <v>27025</v>
      </c>
      <c r="E11" s="98">
        <v>27574</v>
      </c>
      <c r="F11" s="98"/>
      <c r="G11" s="98"/>
      <c r="H11" s="98"/>
      <c r="I11" s="100">
        <f t="shared" si="0"/>
        <v>1.4802352572347612E-2</v>
      </c>
      <c r="J11" s="100">
        <f t="shared" si="1"/>
        <v>-2.4964639321074966E-2</v>
      </c>
      <c r="K11" s="97">
        <f t="shared" si="2"/>
        <v>-706</v>
      </c>
      <c r="L11" s="101">
        <f t="shared" si="4"/>
        <v>2.93799417394923E-2</v>
      </c>
      <c r="M11" s="98">
        <f t="shared" si="3"/>
        <v>549</v>
      </c>
      <c r="N11" s="98">
        <f t="shared" si="5"/>
        <v>0</v>
      </c>
    </row>
    <row r="12" spans="1:14">
      <c r="A12" s="43">
        <v>10</v>
      </c>
      <c r="B12" s="103" t="s">
        <v>101</v>
      </c>
      <c r="C12" s="98">
        <v>30231</v>
      </c>
      <c r="D12" s="98">
        <v>29183</v>
      </c>
      <c r="E12" s="98">
        <v>29658</v>
      </c>
      <c r="F12" s="98"/>
      <c r="G12" s="98"/>
      <c r="H12" s="98"/>
      <c r="I12" s="100">
        <f t="shared" si="0"/>
        <v>1.5921091339330003E-2</v>
      </c>
      <c r="J12" s="100">
        <f t="shared" si="1"/>
        <v>-1.8954053785848964E-2</v>
      </c>
      <c r="K12" s="97">
        <f t="shared" si="2"/>
        <v>-573</v>
      </c>
      <c r="L12" s="101">
        <f t="shared" si="4"/>
        <v>2.3845193508114856E-2</v>
      </c>
      <c r="M12" s="98">
        <f t="shared" si="3"/>
        <v>475</v>
      </c>
      <c r="N12" s="98">
        <f t="shared" si="5"/>
        <v>0</v>
      </c>
    </row>
    <row r="13" spans="1:14">
      <c r="A13" s="43">
        <v>11</v>
      </c>
      <c r="B13" s="103" t="s">
        <v>102</v>
      </c>
      <c r="C13" s="98">
        <v>4766</v>
      </c>
      <c r="D13" s="98">
        <v>4542</v>
      </c>
      <c r="E13" s="98">
        <v>4607</v>
      </c>
      <c r="F13" s="98"/>
      <c r="G13" s="98"/>
      <c r="H13" s="98"/>
      <c r="I13" s="100">
        <f t="shared" si="0"/>
        <v>2.4731427540728747E-3</v>
      </c>
      <c r="J13" s="100">
        <f t="shared" si="1"/>
        <v>-3.3361309274024337E-2</v>
      </c>
      <c r="K13" s="97">
        <f t="shared" si="2"/>
        <v>-159</v>
      </c>
      <c r="L13" s="101">
        <f t="shared" si="4"/>
        <v>6.616729088639201E-3</v>
      </c>
      <c r="M13" s="98">
        <f t="shared" si="3"/>
        <v>65</v>
      </c>
      <c r="N13" s="98">
        <f t="shared" si="5"/>
        <v>0</v>
      </c>
    </row>
    <row r="14" spans="1:14">
      <c r="A14" s="43">
        <v>12</v>
      </c>
      <c r="B14" s="103" t="s">
        <v>103</v>
      </c>
      <c r="C14" s="98">
        <v>2808</v>
      </c>
      <c r="D14" s="98">
        <v>2761</v>
      </c>
      <c r="E14" s="98">
        <v>2794</v>
      </c>
      <c r="F14" s="98"/>
      <c r="G14" s="98"/>
      <c r="H14" s="98"/>
      <c r="I14" s="100">
        <f t="shared" si="0"/>
        <v>1.4998829726241831E-3</v>
      </c>
      <c r="J14" s="100">
        <f t="shared" si="1"/>
        <v>-4.9857549857549857E-3</v>
      </c>
      <c r="K14" s="97">
        <f t="shared" si="2"/>
        <v>-14</v>
      </c>
      <c r="L14" s="101">
        <f t="shared" si="4"/>
        <v>5.8260507698709946E-4</v>
      </c>
      <c r="M14" s="98">
        <f t="shared" si="3"/>
        <v>33</v>
      </c>
      <c r="N14" s="98">
        <f t="shared" si="5"/>
        <v>0</v>
      </c>
    </row>
    <row r="15" spans="1:14">
      <c r="A15" s="43">
        <v>13</v>
      </c>
      <c r="B15" s="103" t="s">
        <v>104</v>
      </c>
      <c r="C15" s="98">
        <v>3003</v>
      </c>
      <c r="D15" s="98">
        <v>2723</v>
      </c>
      <c r="E15" s="98">
        <v>2808</v>
      </c>
      <c r="F15" s="98"/>
      <c r="G15" s="98"/>
      <c r="H15" s="98"/>
      <c r="I15" s="100">
        <f t="shared" si="0"/>
        <v>1.5073984921720495E-3</v>
      </c>
      <c r="J15" s="100">
        <f t="shared" si="1"/>
        <v>-6.4935064935064929E-2</v>
      </c>
      <c r="K15" s="97">
        <f t="shared" si="2"/>
        <v>-195</v>
      </c>
      <c r="L15" s="101">
        <f t="shared" si="4"/>
        <v>8.1148564294631718E-3</v>
      </c>
      <c r="M15" s="98">
        <f t="shared" si="3"/>
        <v>85</v>
      </c>
      <c r="N15" s="98">
        <f t="shared" si="5"/>
        <v>0</v>
      </c>
    </row>
    <row r="16" spans="1:14">
      <c r="A16" s="43">
        <v>14</v>
      </c>
      <c r="B16" s="103" t="s">
        <v>105</v>
      </c>
      <c r="C16" s="98">
        <v>7488</v>
      </c>
      <c r="D16" s="98">
        <v>6988</v>
      </c>
      <c r="E16" s="98">
        <v>7172</v>
      </c>
      <c r="F16" s="98"/>
      <c r="G16" s="98"/>
      <c r="H16" s="98"/>
      <c r="I16" s="100">
        <f t="shared" si="0"/>
        <v>3.8500932998069585E-3</v>
      </c>
      <c r="J16" s="100">
        <f t="shared" si="1"/>
        <v>-4.2200854700854704E-2</v>
      </c>
      <c r="K16" s="97">
        <f t="shared" si="2"/>
        <v>-316</v>
      </c>
      <c r="L16" s="101">
        <f t="shared" si="4"/>
        <v>1.3150228880565959E-2</v>
      </c>
      <c r="M16" s="98">
        <f t="shared" si="3"/>
        <v>184</v>
      </c>
      <c r="N16" s="98">
        <f t="shared" si="5"/>
        <v>0</v>
      </c>
    </row>
    <row r="17" spans="1:15">
      <c r="A17" s="43">
        <v>15</v>
      </c>
      <c r="B17" s="103" t="s">
        <v>106</v>
      </c>
      <c r="C17" s="98">
        <v>6278</v>
      </c>
      <c r="D17" s="98">
        <v>5809</v>
      </c>
      <c r="E17" s="98">
        <v>5970</v>
      </c>
      <c r="F17" s="98"/>
      <c r="G17" s="98"/>
      <c r="H17" s="98"/>
      <c r="I17" s="100">
        <f t="shared" si="0"/>
        <v>3.2048322643401482E-3</v>
      </c>
      <c r="J17" s="100">
        <f t="shared" si="1"/>
        <v>-4.9060210258043961E-2</v>
      </c>
      <c r="K17" s="97">
        <f t="shared" si="2"/>
        <v>-308</v>
      </c>
      <c r="L17" s="101">
        <f t="shared" si="4"/>
        <v>1.2817311693716188E-2</v>
      </c>
      <c r="M17" s="98">
        <f t="shared" si="3"/>
        <v>161</v>
      </c>
      <c r="N17" s="98">
        <f t="shared" si="5"/>
        <v>0</v>
      </c>
    </row>
    <row r="18" spans="1:15">
      <c r="A18" s="43">
        <v>16</v>
      </c>
      <c r="B18" s="103" t="s">
        <v>107</v>
      </c>
      <c r="C18" s="98">
        <v>78369</v>
      </c>
      <c r="D18" s="98">
        <v>75454</v>
      </c>
      <c r="E18" s="98">
        <v>76392</v>
      </c>
      <c r="F18" s="98"/>
      <c r="G18" s="98"/>
      <c r="H18" s="98"/>
      <c r="I18" s="100">
        <f t="shared" si="0"/>
        <v>4.1008969235757552E-2</v>
      </c>
      <c r="J18" s="100">
        <f t="shared" si="1"/>
        <v>-2.522681162194235E-2</v>
      </c>
      <c r="K18" s="97">
        <f t="shared" si="2"/>
        <v>-1977</v>
      </c>
      <c r="L18" s="101">
        <f t="shared" si="4"/>
        <v>8.2272159800249683E-2</v>
      </c>
      <c r="M18" s="98">
        <f t="shared" si="3"/>
        <v>938</v>
      </c>
      <c r="N18" s="98">
        <f t="shared" si="5"/>
        <v>0</v>
      </c>
    </row>
    <row r="19" spans="1:15">
      <c r="A19" s="43">
        <v>17</v>
      </c>
      <c r="B19" s="103" t="s">
        <v>108</v>
      </c>
      <c r="C19" s="98">
        <v>14814</v>
      </c>
      <c r="D19" s="98">
        <v>13993</v>
      </c>
      <c r="E19" s="98">
        <v>14169</v>
      </c>
      <c r="F19" s="98"/>
      <c r="G19" s="98"/>
      <c r="H19" s="98"/>
      <c r="I19" s="100">
        <f t="shared" si="0"/>
        <v>7.6062426052655877E-3</v>
      </c>
      <c r="J19" s="100">
        <f t="shared" si="1"/>
        <v>-4.353989469420818E-2</v>
      </c>
      <c r="K19" s="97">
        <f t="shared" si="2"/>
        <v>-645</v>
      </c>
      <c r="L19" s="101">
        <f t="shared" si="4"/>
        <v>2.6841448189762796E-2</v>
      </c>
      <c r="M19" s="98">
        <f t="shared" si="3"/>
        <v>176</v>
      </c>
      <c r="N19" s="98">
        <f t="shared" si="5"/>
        <v>0</v>
      </c>
    </row>
    <row r="20" spans="1:15">
      <c r="A20" s="43">
        <v>18</v>
      </c>
      <c r="B20" s="103" t="s">
        <v>109</v>
      </c>
      <c r="C20" s="98">
        <v>3194</v>
      </c>
      <c r="D20" s="98">
        <v>3050</v>
      </c>
      <c r="E20" s="98">
        <v>3050</v>
      </c>
      <c r="F20" s="98"/>
      <c r="G20" s="98"/>
      <c r="H20" s="98"/>
      <c r="I20" s="100">
        <f t="shared" si="0"/>
        <v>1.6373096157851679E-3</v>
      </c>
      <c r="J20" s="100">
        <f t="shared" si="1"/>
        <v>-4.5084533500313086E-2</v>
      </c>
      <c r="K20" s="97">
        <f t="shared" si="2"/>
        <v>-144</v>
      </c>
      <c r="L20" s="101">
        <f t="shared" si="4"/>
        <v>5.9925093632958804E-3</v>
      </c>
      <c r="M20" s="98">
        <f t="shared" si="3"/>
        <v>0</v>
      </c>
      <c r="N20" s="98">
        <f t="shared" si="5"/>
        <v>0</v>
      </c>
    </row>
    <row r="21" spans="1:15">
      <c r="A21" s="43">
        <v>19</v>
      </c>
      <c r="B21" s="103" t="s">
        <v>110</v>
      </c>
      <c r="C21" s="98">
        <v>8811</v>
      </c>
      <c r="D21" s="98">
        <v>8332</v>
      </c>
      <c r="E21" s="98">
        <v>8587</v>
      </c>
      <c r="F21" s="98"/>
      <c r="G21" s="98"/>
      <c r="H21" s="98"/>
      <c r="I21" s="100">
        <f t="shared" si="0"/>
        <v>4.6096975969663065E-3</v>
      </c>
      <c r="J21" s="100">
        <f t="shared" si="1"/>
        <v>-2.5422766995800705E-2</v>
      </c>
      <c r="K21" s="97">
        <f t="shared" si="2"/>
        <v>-224</v>
      </c>
      <c r="L21" s="101">
        <f t="shared" si="4"/>
        <v>9.3216812317935913E-3</v>
      </c>
      <c r="M21" s="98">
        <f t="shared" si="3"/>
        <v>255</v>
      </c>
      <c r="N21" s="98">
        <f t="shared" si="5"/>
        <v>0</v>
      </c>
      <c r="O21" s="3"/>
    </row>
    <row r="22" spans="1:15">
      <c r="A22" s="43">
        <v>20</v>
      </c>
      <c r="B22" s="103" t="s">
        <v>111</v>
      </c>
      <c r="C22" s="98">
        <v>26122</v>
      </c>
      <c r="D22" s="98">
        <v>24992</v>
      </c>
      <c r="E22" s="98">
        <v>25369</v>
      </c>
      <c r="F22" s="98"/>
      <c r="G22" s="98"/>
      <c r="H22" s="98"/>
      <c r="I22" s="100">
        <f t="shared" si="0"/>
        <v>1.3618658243558663E-2</v>
      </c>
      <c r="J22" s="100">
        <f t="shared" si="1"/>
        <v>-2.882627670163081E-2</v>
      </c>
      <c r="K22" s="97">
        <f t="shared" si="2"/>
        <v>-753</v>
      </c>
      <c r="L22" s="101">
        <f t="shared" si="4"/>
        <v>3.1335830212234704E-2</v>
      </c>
      <c r="M22" s="98">
        <f t="shared" si="3"/>
        <v>377</v>
      </c>
      <c r="N22" s="98">
        <f t="shared" si="5"/>
        <v>0</v>
      </c>
      <c r="O22" s="2"/>
    </row>
    <row r="23" spans="1:15">
      <c r="A23" s="43">
        <v>21</v>
      </c>
      <c r="B23" s="103" t="s">
        <v>112</v>
      </c>
      <c r="C23" s="98">
        <v>16229</v>
      </c>
      <c r="D23" s="98">
        <v>16408</v>
      </c>
      <c r="E23" s="98">
        <v>16771</v>
      </c>
      <c r="F23" s="98"/>
      <c r="G23" s="98"/>
      <c r="H23" s="98"/>
      <c r="I23" s="100">
        <f t="shared" si="0"/>
        <v>9.0030555955190328E-3</v>
      </c>
      <c r="J23" s="100">
        <f t="shared" si="1"/>
        <v>3.3397005360773925E-2</v>
      </c>
      <c r="K23" s="97">
        <f t="shared" si="2"/>
        <v>542</v>
      </c>
      <c r="L23" s="101">
        <f t="shared" si="4"/>
        <v>-2.2555139409071993E-2</v>
      </c>
      <c r="M23" s="98">
        <f t="shared" si="3"/>
        <v>363</v>
      </c>
      <c r="N23" s="98">
        <f t="shared" si="5"/>
        <v>0</v>
      </c>
      <c r="O23" s="3"/>
    </row>
    <row r="24" spans="1:15">
      <c r="A24" s="43">
        <v>22</v>
      </c>
      <c r="B24" s="103" t="s">
        <v>113</v>
      </c>
      <c r="C24" s="98">
        <v>9816</v>
      </c>
      <c r="D24" s="98">
        <v>9402</v>
      </c>
      <c r="E24" s="98">
        <v>9524</v>
      </c>
      <c r="F24" s="98"/>
      <c r="G24" s="98"/>
      <c r="H24" s="98"/>
      <c r="I24" s="100">
        <f t="shared" si="0"/>
        <v>5.1127005838485047E-3</v>
      </c>
      <c r="J24" s="100">
        <f t="shared" si="1"/>
        <v>-2.9747351263243682E-2</v>
      </c>
      <c r="K24" s="97">
        <f t="shared" si="2"/>
        <v>-292</v>
      </c>
      <c r="L24" s="101">
        <f t="shared" si="4"/>
        <v>1.2151477320016646E-2</v>
      </c>
      <c r="M24" s="98">
        <f t="shared" si="3"/>
        <v>122</v>
      </c>
      <c r="N24" s="98">
        <f t="shared" si="5"/>
        <v>0</v>
      </c>
      <c r="O24" s="3"/>
    </row>
    <row r="25" spans="1:15">
      <c r="A25" s="43">
        <v>23</v>
      </c>
      <c r="B25" s="103" t="s">
        <v>114</v>
      </c>
      <c r="C25" s="98">
        <v>8347</v>
      </c>
      <c r="D25" s="98">
        <v>8057</v>
      </c>
      <c r="E25" s="98">
        <v>8191</v>
      </c>
      <c r="F25" s="98"/>
      <c r="G25" s="98"/>
      <c r="H25" s="98"/>
      <c r="I25" s="100">
        <f t="shared" si="0"/>
        <v>4.3971157583266585E-3</v>
      </c>
      <c r="J25" s="100">
        <f t="shared" si="1"/>
        <v>-1.8689349466874325E-2</v>
      </c>
      <c r="K25" s="97">
        <f t="shared" si="2"/>
        <v>-156</v>
      </c>
      <c r="L25" s="101">
        <f t="shared" si="4"/>
        <v>6.4918851435705367E-3</v>
      </c>
      <c r="M25" s="98">
        <f t="shared" si="3"/>
        <v>134</v>
      </c>
      <c r="N25" s="98">
        <f t="shared" si="5"/>
        <v>0</v>
      </c>
      <c r="O25" s="3"/>
    </row>
    <row r="26" spans="1:15">
      <c r="A26" s="43">
        <v>24</v>
      </c>
      <c r="B26" s="103" t="s">
        <v>115</v>
      </c>
      <c r="C26" s="98">
        <v>4140</v>
      </c>
      <c r="D26" s="98">
        <v>3808</v>
      </c>
      <c r="E26" s="98">
        <v>3880</v>
      </c>
      <c r="F26" s="98"/>
      <c r="G26" s="98"/>
      <c r="H26" s="98"/>
      <c r="I26" s="100">
        <f t="shared" si="0"/>
        <v>2.0828725604086725E-3</v>
      </c>
      <c r="J26" s="100">
        <f t="shared" si="1"/>
        <v>-6.280193236714976E-2</v>
      </c>
      <c r="K26" s="97">
        <f t="shared" si="2"/>
        <v>-260</v>
      </c>
      <c r="L26" s="101">
        <f t="shared" si="4"/>
        <v>1.0819808572617561E-2</v>
      </c>
      <c r="M26" s="98">
        <f t="shared" si="3"/>
        <v>72</v>
      </c>
      <c r="N26" s="98">
        <f t="shared" si="5"/>
        <v>0</v>
      </c>
      <c r="O26" s="3"/>
    </row>
    <row r="27" spans="1:15">
      <c r="A27" s="43">
        <v>25</v>
      </c>
      <c r="B27" s="103" t="s">
        <v>116</v>
      </c>
      <c r="C27" s="98">
        <v>10603</v>
      </c>
      <c r="D27" s="98">
        <v>9934</v>
      </c>
      <c r="E27" s="98">
        <v>10232</v>
      </c>
      <c r="F27" s="98"/>
      <c r="G27" s="98"/>
      <c r="H27" s="98"/>
      <c r="I27" s="100">
        <f t="shared" si="0"/>
        <v>5.4927711438406022E-3</v>
      </c>
      <c r="J27" s="100">
        <f t="shared" si="1"/>
        <v>-3.4990097142318211E-2</v>
      </c>
      <c r="K27" s="97">
        <f t="shared" si="2"/>
        <v>-371</v>
      </c>
      <c r="L27" s="101">
        <f t="shared" si="4"/>
        <v>1.5439034540158136E-2</v>
      </c>
      <c r="M27" s="98">
        <f t="shared" si="3"/>
        <v>298</v>
      </c>
      <c r="N27" s="98">
        <f t="shared" si="5"/>
        <v>0</v>
      </c>
      <c r="O27" s="3"/>
    </row>
    <row r="28" spans="1:15">
      <c r="A28" s="43">
        <v>26</v>
      </c>
      <c r="B28" s="103" t="s">
        <v>117</v>
      </c>
      <c r="C28" s="98">
        <v>20980</v>
      </c>
      <c r="D28" s="98">
        <v>19900</v>
      </c>
      <c r="E28" s="98">
        <v>20326</v>
      </c>
      <c r="F28" s="98"/>
      <c r="G28" s="98"/>
      <c r="H28" s="98"/>
      <c r="I28" s="100">
        <f t="shared" si="0"/>
        <v>1.0911460737852235E-2</v>
      </c>
      <c r="J28" s="100">
        <f t="shared" si="1"/>
        <v>-3.117254528122021E-2</v>
      </c>
      <c r="K28" s="97">
        <f t="shared" si="2"/>
        <v>-654</v>
      </c>
      <c r="L28" s="101">
        <f t="shared" si="4"/>
        <v>2.7215980024968788E-2</v>
      </c>
      <c r="M28" s="98">
        <f t="shared" si="3"/>
        <v>426</v>
      </c>
      <c r="N28" s="98">
        <f t="shared" si="5"/>
        <v>0</v>
      </c>
      <c r="O28" s="2"/>
    </row>
    <row r="29" spans="1:15">
      <c r="A29" s="43">
        <v>27</v>
      </c>
      <c r="B29" s="103" t="s">
        <v>118</v>
      </c>
      <c r="C29" s="98">
        <v>33943</v>
      </c>
      <c r="D29" s="98">
        <v>32737</v>
      </c>
      <c r="E29" s="98">
        <v>33130</v>
      </c>
      <c r="F29" s="98"/>
      <c r="G29" s="98"/>
      <c r="H29" s="98"/>
      <c r="I29" s="100">
        <f t="shared" si="0"/>
        <v>1.7784940187200855E-2</v>
      </c>
      <c r="J29" s="100">
        <f t="shared" si="1"/>
        <v>-2.3951919394278643E-2</v>
      </c>
      <c r="K29" s="97">
        <f t="shared" si="2"/>
        <v>-813</v>
      </c>
      <c r="L29" s="101">
        <f t="shared" si="4"/>
        <v>3.3832709113607987E-2</v>
      </c>
      <c r="M29" s="98">
        <f t="shared" si="3"/>
        <v>393</v>
      </c>
      <c r="N29" s="98">
        <f t="shared" si="5"/>
        <v>0</v>
      </c>
      <c r="O29" s="3"/>
    </row>
    <row r="30" spans="1:15">
      <c r="A30" s="43">
        <v>28</v>
      </c>
      <c r="B30" s="103" t="s">
        <v>119</v>
      </c>
      <c r="C30" s="98">
        <v>9136</v>
      </c>
      <c r="D30" s="98">
        <v>8736</v>
      </c>
      <c r="E30" s="98">
        <v>9112</v>
      </c>
      <c r="F30" s="98"/>
      <c r="G30" s="98"/>
      <c r="H30" s="98"/>
      <c r="I30" s="100">
        <f t="shared" si="0"/>
        <v>4.8915295800112946E-3</v>
      </c>
      <c r="J30" s="100">
        <f t="shared" si="1"/>
        <v>-2.6269702276707531E-3</v>
      </c>
      <c r="K30" s="97">
        <f t="shared" si="2"/>
        <v>-24</v>
      </c>
      <c r="L30" s="101">
        <f t="shared" si="4"/>
        <v>9.9875156054931333E-4</v>
      </c>
      <c r="M30" s="98">
        <f t="shared" si="3"/>
        <v>376</v>
      </c>
      <c r="N30" s="98">
        <f t="shared" si="5"/>
        <v>0</v>
      </c>
      <c r="O30" s="3"/>
    </row>
    <row r="31" spans="1:15">
      <c r="A31" s="43">
        <v>29</v>
      </c>
      <c r="B31" s="103" t="s">
        <v>120</v>
      </c>
      <c r="C31" s="98">
        <v>2457</v>
      </c>
      <c r="D31" s="98">
        <v>2284</v>
      </c>
      <c r="E31" s="98">
        <v>2362</v>
      </c>
      <c r="F31" s="98"/>
      <c r="G31" s="98"/>
      <c r="H31" s="98"/>
      <c r="I31" s="100">
        <f t="shared" si="0"/>
        <v>1.2679755122900218E-3</v>
      </c>
      <c r="J31" s="100">
        <f t="shared" si="1"/>
        <v>-3.8665038665038662E-2</v>
      </c>
      <c r="K31" s="97">
        <f t="shared" si="2"/>
        <v>-95</v>
      </c>
      <c r="L31" s="101">
        <f t="shared" si="4"/>
        <v>3.9533915938410324E-3</v>
      </c>
      <c r="M31" s="98">
        <f t="shared" si="3"/>
        <v>78</v>
      </c>
      <c r="N31" s="98">
        <f t="shared" si="5"/>
        <v>0</v>
      </c>
      <c r="O31" s="2"/>
    </row>
    <row r="32" spans="1:15">
      <c r="A32" s="43">
        <v>30</v>
      </c>
      <c r="B32" s="103" t="s">
        <v>121</v>
      </c>
      <c r="C32" s="98">
        <v>1513</v>
      </c>
      <c r="D32" s="98">
        <v>1428</v>
      </c>
      <c r="E32" s="98">
        <v>1507</v>
      </c>
      <c r="F32" s="98"/>
      <c r="G32" s="98"/>
      <c r="H32" s="98"/>
      <c r="I32" s="100">
        <f t="shared" si="0"/>
        <v>8.0899199704532717E-4</v>
      </c>
      <c r="J32" s="100">
        <f t="shared" si="1"/>
        <v>-3.9656311962987445E-3</v>
      </c>
      <c r="K32" s="97">
        <f t="shared" si="2"/>
        <v>-6</v>
      </c>
      <c r="L32" s="101">
        <f t="shared" si="4"/>
        <v>2.4968789013732833E-4</v>
      </c>
      <c r="M32" s="98">
        <f t="shared" si="3"/>
        <v>79</v>
      </c>
      <c r="N32" s="98">
        <f t="shared" si="5"/>
        <v>0</v>
      </c>
      <c r="O32" s="3"/>
    </row>
    <row r="33" spans="1:15">
      <c r="A33" s="43">
        <v>31</v>
      </c>
      <c r="B33" s="103" t="s">
        <v>122</v>
      </c>
      <c r="C33" s="98">
        <v>23729</v>
      </c>
      <c r="D33" s="98">
        <v>23226</v>
      </c>
      <c r="E33" s="98">
        <v>23511</v>
      </c>
      <c r="F33" s="98"/>
      <c r="G33" s="98"/>
      <c r="H33" s="98"/>
      <c r="I33" s="100">
        <f t="shared" si="0"/>
        <v>1.2621241434991829E-2</v>
      </c>
      <c r="J33" s="100">
        <f t="shared" si="1"/>
        <v>-9.1870706730161414E-3</v>
      </c>
      <c r="K33" s="97">
        <f t="shared" si="2"/>
        <v>-218</v>
      </c>
      <c r="L33" s="101">
        <f t="shared" si="4"/>
        <v>9.0719933416562627E-3</v>
      </c>
      <c r="M33" s="98">
        <f t="shared" si="3"/>
        <v>285</v>
      </c>
      <c r="N33" s="98">
        <f t="shared" si="5"/>
        <v>0</v>
      </c>
      <c r="O33" s="3"/>
    </row>
    <row r="34" spans="1:15">
      <c r="A34" s="43">
        <v>32</v>
      </c>
      <c r="B34" s="103" t="s">
        <v>123</v>
      </c>
      <c r="C34" s="98">
        <v>9299</v>
      </c>
      <c r="D34" s="98">
        <v>8874</v>
      </c>
      <c r="E34" s="98">
        <v>9068</v>
      </c>
      <c r="F34" s="98"/>
      <c r="G34" s="98"/>
      <c r="H34" s="98"/>
      <c r="I34" s="100">
        <f t="shared" si="0"/>
        <v>4.8679093757180002E-3</v>
      </c>
      <c r="J34" s="100">
        <f t="shared" si="1"/>
        <v>-2.4841380793633724E-2</v>
      </c>
      <c r="K34" s="97">
        <f t="shared" si="2"/>
        <v>-231</v>
      </c>
      <c r="L34" s="101">
        <f t="shared" si="4"/>
        <v>9.6129837702871417E-3</v>
      </c>
      <c r="M34" s="98">
        <f t="shared" si="3"/>
        <v>194</v>
      </c>
      <c r="N34" s="98">
        <f t="shared" si="5"/>
        <v>0</v>
      </c>
      <c r="O34" s="3"/>
    </row>
    <row r="35" spans="1:15">
      <c r="A35" s="43">
        <v>33</v>
      </c>
      <c r="B35" s="103" t="s">
        <v>124</v>
      </c>
      <c r="C35" s="98">
        <v>38249</v>
      </c>
      <c r="D35" s="98">
        <v>36953</v>
      </c>
      <c r="E35" s="98">
        <v>37611</v>
      </c>
      <c r="F35" s="98"/>
      <c r="G35" s="98"/>
      <c r="H35" s="98"/>
      <c r="I35" s="100">
        <f t="shared" si="0"/>
        <v>2.0190443265342934E-2</v>
      </c>
      <c r="J35" s="100">
        <f t="shared" si="1"/>
        <v>-1.6680174645088759E-2</v>
      </c>
      <c r="K35" s="97">
        <f t="shared" si="2"/>
        <v>-638</v>
      </c>
      <c r="L35" s="101">
        <f t="shared" si="4"/>
        <v>2.6550145651269248E-2</v>
      </c>
      <c r="M35" s="98">
        <f t="shared" si="3"/>
        <v>658</v>
      </c>
      <c r="N35" s="98">
        <f t="shared" si="5"/>
        <v>0</v>
      </c>
      <c r="O35" s="3"/>
    </row>
    <row r="36" spans="1:15">
      <c r="A36" s="43">
        <v>34</v>
      </c>
      <c r="B36" s="103" t="s">
        <v>125</v>
      </c>
      <c r="C36" s="98">
        <v>526514</v>
      </c>
      <c r="D36" s="98">
        <v>519361</v>
      </c>
      <c r="E36" s="98">
        <v>527141</v>
      </c>
      <c r="F36" s="98"/>
      <c r="G36" s="98"/>
      <c r="H36" s="98"/>
      <c r="I36" s="100">
        <f t="shared" si="0"/>
        <v>0.28298132071298659</v>
      </c>
      <c r="J36" s="100">
        <f t="shared" si="1"/>
        <v>1.1908515253155662E-3</v>
      </c>
      <c r="K36" s="97">
        <f t="shared" si="2"/>
        <v>627</v>
      </c>
      <c r="L36" s="101">
        <f t="shared" si="4"/>
        <v>-2.6092384519350812E-2</v>
      </c>
      <c r="M36" s="98">
        <f t="shared" si="3"/>
        <v>7780</v>
      </c>
      <c r="N36" s="98">
        <f t="shared" si="5"/>
        <v>0</v>
      </c>
    </row>
    <row r="37" spans="1:15">
      <c r="A37" s="43">
        <v>35</v>
      </c>
      <c r="B37" s="103" t="s">
        <v>126</v>
      </c>
      <c r="C37" s="98">
        <v>131683</v>
      </c>
      <c r="D37" s="98">
        <v>127876</v>
      </c>
      <c r="E37" s="98">
        <v>129115</v>
      </c>
      <c r="F37" s="98"/>
      <c r="G37" s="98"/>
      <c r="H37" s="98"/>
      <c r="I37" s="100">
        <f t="shared" si="0"/>
        <v>6.9311879030197351E-2</v>
      </c>
      <c r="J37" s="100">
        <f t="shared" si="1"/>
        <v>-1.9501378310032427E-2</v>
      </c>
      <c r="K37" s="97">
        <f t="shared" si="2"/>
        <v>-2568</v>
      </c>
      <c r="L37" s="101">
        <f t="shared" si="4"/>
        <v>0.10686641697877652</v>
      </c>
      <c r="M37" s="98">
        <f t="shared" si="3"/>
        <v>1239</v>
      </c>
      <c r="N37" s="98">
        <f t="shared" si="5"/>
        <v>0</v>
      </c>
    </row>
    <row r="38" spans="1:15">
      <c r="A38" s="43">
        <v>36</v>
      </c>
      <c r="B38" s="103" t="s">
        <v>127</v>
      </c>
      <c r="C38" s="98">
        <v>3070</v>
      </c>
      <c r="D38" s="98">
        <v>2909</v>
      </c>
      <c r="E38" s="98">
        <v>2993</v>
      </c>
      <c r="F38" s="98"/>
      <c r="G38" s="98"/>
      <c r="H38" s="98"/>
      <c r="I38" s="100">
        <f t="shared" si="0"/>
        <v>1.6067107147688549E-3</v>
      </c>
      <c r="J38" s="100">
        <f t="shared" si="1"/>
        <v>-2.50814332247557E-2</v>
      </c>
      <c r="K38" s="97">
        <f t="shared" si="2"/>
        <v>-77</v>
      </c>
      <c r="L38" s="101">
        <f t="shared" si="4"/>
        <v>3.2043279234290471E-3</v>
      </c>
      <c r="M38" s="98">
        <f t="shared" si="3"/>
        <v>84</v>
      </c>
      <c r="N38" s="98">
        <f t="shared" si="5"/>
        <v>0</v>
      </c>
    </row>
    <row r="39" spans="1:15">
      <c r="A39" s="43">
        <v>37</v>
      </c>
      <c r="B39" s="103" t="s">
        <v>128</v>
      </c>
      <c r="C39" s="98">
        <v>7933</v>
      </c>
      <c r="D39" s="98">
        <v>7486</v>
      </c>
      <c r="E39" s="98">
        <v>7773</v>
      </c>
      <c r="F39" s="98"/>
      <c r="G39" s="98"/>
      <c r="H39" s="98"/>
      <c r="I39" s="100">
        <f t="shared" si="0"/>
        <v>4.1727238175403641E-3</v>
      </c>
      <c r="J39" s="100">
        <f t="shared" si="1"/>
        <v>-2.0168914660279844E-2</v>
      </c>
      <c r="K39" s="97">
        <f t="shared" si="2"/>
        <v>-160</v>
      </c>
      <c r="L39" s="101">
        <f t="shared" si="4"/>
        <v>6.6583437369954227E-3</v>
      </c>
      <c r="M39" s="98">
        <f t="shared" si="3"/>
        <v>287</v>
      </c>
      <c r="N39" s="98">
        <f t="shared" si="5"/>
        <v>0</v>
      </c>
    </row>
    <row r="40" spans="1:15">
      <c r="A40" s="43">
        <v>38</v>
      </c>
      <c r="B40" s="103" t="s">
        <v>129</v>
      </c>
      <c r="C40" s="98">
        <v>31749</v>
      </c>
      <c r="D40" s="98">
        <v>31192</v>
      </c>
      <c r="E40" s="98">
        <v>31726</v>
      </c>
      <c r="F40" s="98"/>
      <c r="G40" s="98"/>
      <c r="H40" s="98"/>
      <c r="I40" s="100">
        <f t="shared" si="0"/>
        <v>1.7031240941114831E-2</v>
      </c>
      <c r="J40" s="100">
        <f t="shared" si="1"/>
        <v>-7.2443226558316798E-4</v>
      </c>
      <c r="K40" s="97">
        <f t="shared" si="2"/>
        <v>-23</v>
      </c>
      <c r="L40" s="101">
        <f t="shared" si="4"/>
        <v>9.5713691219309193E-4</v>
      </c>
      <c r="M40" s="98">
        <f t="shared" si="3"/>
        <v>534</v>
      </c>
      <c r="N40" s="98">
        <f t="shared" si="5"/>
        <v>0</v>
      </c>
    </row>
    <row r="41" spans="1:15">
      <c r="A41" s="43">
        <v>39</v>
      </c>
      <c r="B41" s="103" t="s">
        <v>130</v>
      </c>
      <c r="C41" s="98">
        <v>8571</v>
      </c>
      <c r="D41" s="98">
        <v>7923</v>
      </c>
      <c r="E41" s="98">
        <v>8250</v>
      </c>
      <c r="F41" s="98"/>
      <c r="G41" s="98"/>
      <c r="H41" s="98"/>
      <c r="I41" s="100">
        <f t="shared" si="0"/>
        <v>4.4287883049926669E-3</v>
      </c>
      <c r="J41" s="100">
        <f t="shared" si="1"/>
        <v>-3.7451872593629684E-2</v>
      </c>
      <c r="K41" s="97">
        <f t="shared" si="2"/>
        <v>-321</v>
      </c>
      <c r="L41" s="101">
        <f t="shared" si="4"/>
        <v>1.3358302122347065E-2</v>
      </c>
      <c r="M41" s="98">
        <f t="shared" si="3"/>
        <v>327</v>
      </c>
      <c r="N41" s="98">
        <f t="shared" si="5"/>
        <v>0</v>
      </c>
    </row>
    <row r="42" spans="1:15">
      <c r="A42" s="43">
        <v>40</v>
      </c>
      <c r="B42" s="103" t="s">
        <v>131</v>
      </c>
      <c r="C42" s="98">
        <v>3993</v>
      </c>
      <c r="D42" s="98">
        <v>3733</v>
      </c>
      <c r="E42" s="98">
        <v>3703</v>
      </c>
      <c r="F42" s="98"/>
      <c r="G42" s="98"/>
      <c r="H42" s="98"/>
      <c r="I42" s="100">
        <f t="shared" si="0"/>
        <v>1.9878549204106481E-3</v>
      </c>
      <c r="J42" s="100">
        <f t="shared" si="1"/>
        <v>-7.2627097420485856E-2</v>
      </c>
      <c r="K42" s="97">
        <f t="shared" si="2"/>
        <v>-290</v>
      </c>
      <c r="L42" s="101">
        <f t="shared" si="4"/>
        <v>1.2068248023304202E-2</v>
      </c>
      <c r="M42" s="98">
        <f t="shared" si="3"/>
        <v>-30</v>
      </c>
      <c r="N42" s="98">
        <f t="shared" si="5"/>
        <v>0</v>
      </c>
    </row>
    <row r="43" spans="1:15">
      <c r="A43" s="43">
        <v>41</v>
      </c>
      <c r="B43" s="103" t="s">
        <v>132</v>
      </c>
      <c r="C43" s="98">
        <v>47047</v>
      </c>
      <c r="D43" s="98">
        <v>44912</v>
      </c>
      <c r="E43" s="98">
        <v>45604</v>
      </c>
      <c r="F43" s="98"/>
      <c r="G43" s="98"/>
      <c r="H43" s="98"/>
      <c r="I43" s="100">
        <f t="shared" si="0"/>
        <v>2.4481268104349769E-2</v>
      </c>
      <c r="J43" s="100">
        <f t="shared" si="1"/>
        <v>-3.0671456203371097E-2</v>
      </c>
      <c r="K43" s="97">
        <f t="shared" si="2"/>
        <v>-1443</v>
      </c>
      <c r="L43" s="101">
        <f t="shared" si="4"/>
        <v>6.0049937578027464E-2</v>
      </c>
      <c r="M43" s="98">
        <f t="shared" si="3"/>
        <v>692</v>
      </c>
      <c r="N43" s="98">
        <f t="shared" si="5"/>
        <v>0</v>
      </c>
    </row>
    <row r="44" spans="1:15">
      <c r="A44" s="43">
        <v>42</v>
      </c>
      <c r="B44" s="103" t="s">
        <v>133</v>
      </c>
      <c r="C44" s="98">
        <v>46260</v>
      </c>
      <c r="D44" s="98">
        <v>44448</v>
      </c>
      <c r="E44" s="98">
        <v>45291</v>
      </c>
      <c r="F44" s="98"/>
      <c r="G44" s="98"/>
      <c r="H44" s="98"/>
      <c r="I44" s="100">
        <f t="shared" si="0"/>
        <v>2.431324256017247E-2</v>
      </c>
      <c r="J44" s="100">
        <f t="shared" si="1"/>
        <v>-2.0946822308690011E-2</v>
      </c>
      <c r="K44" s="97">
        <f t="shared" si="2"/>
        <v>-969</v>
      </c>
      <c r="L44" s="101">
        <f t="shared" si="4"/>
        <v>4.0324594257178527E-2</v>
      </c>
      <c r="M44" s="98">
        <f t="shared" si="3"/>
        <v>843</v>
      </c>
      <c r="N44" s="98">
        <f t="shared" si="5"/>
        <v>0</v>
      </c>
    </row>
    <row r="45" spans="1:15">
      <c r="A45" s="43">
        <v>43</v>
      </c>
      <c r="B45" s="103" t="s">
        <v>134</v>
      </c>
      <c r="C45" s="98">
        <v>10829</v>
      </c>
      <c r="D45" s="98">
        <v>10253</v>
      </c>
      <c r="E45" s="98">
        <v>10441</v>
      </c>
      <c r="F45" s="98"/>
      <c r="G45" s="98"/>
      <c r="H45" s="98"/>
      <c r="I45" s="100">
        <f t="shared" si="0"/>
        <v>5.6049671142337498E-3</v>
      </c>
      <c r="J45" s="100">
        <f t="shared" si="1"/>
        <v>-3.5829716501985409E-2</v>
      </c>
      <c r="K45" s="97">
        <f t="shared" si="2"/>
        <v>-388</v>
      </c>
      <c r="L45" s="101">
        <f t="shared" si="4"/>
        <v>1.61464835622139E-2</v>
      </c>
      <c r="M45" s="98">
        <f t="shared" si="3"/>
        <v>188</v>
      </c>
      <c r="N45" s="98">
        <f t="shared" si="5"/>
        <v>0</v>
      </c>
    </row>
    <row r="46" spans="1:15">
      <c r="A46" s="43">
        <v>44</v>
      </c>
      <c r="B46" s="103" t="s">
        <v>135</v>
      </c>
      <c r="C46" s="98">
        <v>12606</v>
      </c>
      <c r="D46" s="98">
        <v>12096</v>
      </c>
      <c r="E46" s="98">
        <v>12519</v>
      </c>
      <c r="F46" s="98"/>
      <c r="G46" s="98"/>
      <c r="H46" s="98"/>
      <c r="I46" s="100">
        <f t="shared" si="0"/>
        <v>6.720484944267054E-3</v>
      </c>
      <c r="J46" s="100">
        <f t="shared" si="1"/>
        <v>-6.9014754878629226E-3</v>
      </c>
      <c r="K46" s="97">
        <f t="shared" si="2"/>
        <v>-87</v>
      </c>
      <c r="L46" s="101">
        <f t="shared" si="4"/>
        <v>3.6204744069912608E-3</v>
      </c>
      <c r="M46" s="98">
        <f t="shared" si="3"/>
        <v>423</v>
      </c>
      <c r="N46" s="98">
        <f t="shared" si="5"/>
        <v>0</v>
      </c>
    </row>
    <row r="47" spans="1:15">
      <c r="A47" s="43">
        <v>45</v>
      </c>
      <c r="B47" s="103" t="s">
        <v>136</v>
      </c>
      <c r="C47" s="98">
        <v>28435</v>
      </c>
      <c r="D47" s="98">
        <v>26623</v>
      </c>
      <c r="E47" s="98">
        <v>27080</v>
      </c>
      <c r="F47" s="98"/>
      <c r="G47" s="98"/>
      <c r="H47" s="98"/>
      <c r="I47" s="100">
        <f t="shared" si="0"/>
        <v>1.45371620968729E-2</v>
      </c>
      <c r="J47" s="100">
        <f t="shared" si="1"/>
        <v>-4.7652540882714964E-2</v>
      </c>
      <c r="K47" s="97">
        <f t="shared" si="2"/>
        <v>-1355</v>
      </c>
      <c r="L47" s="101">
        <f t="shared" si="4"/>
        <v>5.638784852267998E-2</v>
      </c>
      <c r="M47" s="98">
        <f t="shared" si="3"/>
        <v>457</v>
      </c>
      <c r="N47" s="98">
        <f t="shared" si="5"/>
        <v>0</v>
      </c>
    </row>
    <row r="48" spans="1:15">
      <c r="A48" s="43">
        <v>46</v>
      </c>
      <c r="B48" s="103" t="s">
        <v>137</v>
      </c>
      <c r="C48" s="98">
        <v>16319</v>
      </c>
      <c r="D48" s="98">
        <v>15457</v>
      </c>
      <c r="E48" s="98">
        <v>15811</v>
      </c>
      <c r="F48" s="98"/>
      <c r="G48" s="98"/>
      <c r="H48" s="98"/>
      <c r="I48" s="100">
        <f t="shared" si="0"/>
        <v>8.4877056836653395E-3</v>
      </c>
      <c r="J48" s="100">
        <f t="shared" si="1"/>
        <v>-3.1129358416569643E-2</v>
      </c>
      <c r="K48" s="97">
        <f t="shared" si="2"/>
        <v>-508</v>
      </c>
      <c r="L48" s="101">
        <f t="shared" si="4"/>
        <v>2.1140241364960465E-2</v>
      </c>
      <c r="M48" s="98">
        <f t="shared" si="3"/>
        <v>354</v>
      </c>
      <c r="N48" s="98">
        <f t="shared" si="5"/>
        <v>0</v>
      </c>
    </row>
    <row r="49" spans="1:14">
      <c r="A49" s="43">
        <v>47</v>
      </c>
      <c r="B49" s="103" t="s">
        <v>138</v>
      </c>
      <c r="C49" s="98">
        <v>6182</v>
      </c>
      <c r="D49" s="98">
        <v>6434</v>
      </c>
      <c r="E49" s="98">
        <v>6614</v>
      </c>
      <c r="F49" s="98"/>
      <c r="G49" s="98"/>
      <c r="H49" s="98"/>
      <c r="I49" s="100">
        <f t="shared" si="0"/>
        <v>3.5505461635419997E-3</v>
      </c>
      <c r="J49" s="100">
        <f t="shared" si="1"/>
        <v>6.988029763830475E-2</v>
      </c>
      <c r="K49" s="97">
        <f t="shared" si="2"/>
        <v>432</v>
      </c>
      <c r="L49" s="101">
        <f t="shared" si="4"/>
        <v>-1.7977528089887642E-2</v>
      </c>
      <c r="M49" s="98">
        <f t="shared" si="3"/>
        <v>180</v>
      </c>
      <c r="N49" s="98">
        <f t="shared" si="5"/>
        <v>0</v>
      </c>
    </row>
    <row r="50" spans="1:14">
      <c r="A50" s="43">
        <v>48</v>
      </c>
      <c r="B50" s="103" t="s">
        <v>139</v>
      </c>
      <c r="C50" s="98">
        <v>37596</v>
      </c>
      <c r="D50" s="98">
        <v>38019</v>
      </c>
      <c r="E50" s="98">
        <v>38133</v>
      </c>
      <c r="F50" s="98"/>
      <c r="G50" s="98"/>
      <c r="H50" s="98"/>
      <c r="I50" s="100">
        <f t="shared" si="0"/>
        <v>2.047066477991338E-2</v>
      </c>
      <c r="J50" s="100">
        <f t="shared" si="1"/>
        <v>1.4283434407915735E-2</v>
      </c>
      <c r="K50" s="97">
        <f t="shared" si="2"/>
        <v>537</v>
      </c>
      <c r="L50" s="101">
        <f t="shared" si="4"/>
        <v>-2.2347066167290885E-2</v>
      </c>
      <c r="M50" s="98">
        <f t="shared" si="3"/>
        <v>114</v>
      </c>
      <c r="N50" s="98">
        <f t="shared" si="5"/>
        <v>0</v>
      </c>
    </row>
    <row r="51" spans="1:14">
      <c r="A51" s="43">
        <v>49</v>
      </c>
      <c r="B51" s="103" t="s">
        <v>140</v>
      </c>
      <c r="C51" s="98">
        <v>2531</v>
      </c>
      <c r="D51" s="98">
        <v>2428</v>
      </c>
      <c r="E51" s="98">
        <v>2509</v>
      </c>
      <c r="F51" s="98"/>
      <c r="G51" s="98"/>
      <c r="H51" s="98"/>
      <c r="I51" s="100">
        <f t="shared" si="0"/>
        <v>1.3468884675426184E-3</v>
      </c>
      <c r="J51" s="100">
        <f t="shared" si="1"/>
        <v>-8.6922165152113796E-3</v>
      </c>
      <c r="K51" s="97">
        <f t="shared" si="2"/>
        <v>-22</v>
      </c>
      <c r="L51" s="101">
        <f t="shared" si="4"/>
        <v>9.1552226383687053E-4</v>
      </c>
      <c r="M51" s="98">
        <f t="shared" si="3"/>
        <v>81</v>
      </c>
      <c r="N51" s="98">
        <f t="shared" si="5"/>
        <v>0</v>
      </c>
    </row>
    <row r="52" spans="1:14">
      <c r="A52" s="43">
        <v>50</v>
      </c>
      <c r="B52" s="103" t="s">
        <v>141</v>
      </c>
      <c r="C52" s="98">
        <v>6563</v>
      </c>
      <c r="D52" s="98">
        <v>6661</v>
      </c>
      <c r="E52" s="98">
        <v>6831</v>
      </c>
      <c r="F52" s="98"/>
      <c r="G52" s="98"/>
      <c r="H52" s="98"/>
      <c r="I52" s="100">
        <f t="shared" si="0"/>
        <v>3.6670367165339284E-3</v>
      </c>
      <c r="J52" s="100">
        <f t="shared" si="1"/>
        <v>4.0834984001218953E-2</v>
      </c>
      <c r="K52" s="97">
        <f t="shared" si="2"/>
        <v>268</v>
      </c>
      <c r="L52" s="101">
        <f t="shared" si="4"/>
        <v>-1.1152725759467333E-2</v>
      </c>
      <c r="M52" s="98">
        <f t="shared" si="3"/>
        <v>170</v>
      </c>
      <c r="N52" s="98">
        <f t="shared" si="5"/>
        <v>0</v>
      </c>
    </row>
    <row r="53" spans="1:14">
      <c r="A53" s="43">
        <v>51</v>
      </c>
      <c r="B53" s="103" t="s">
        <v>142</v>
      </c>
      <c r="C53" s="98">
        <v>6232</v>
      </c>
      <c r="D53" s="98">
        <v>5977</v>
      </c>
      <c r="E53" s="98">
        <v>6127</v>
      </c>
      <c r="F53" s="98"/>
      <c r="G53" s="98"/>
      <c r="H53" s="98"/>
      <c r="I53" s="100">
        <f t="shared" si="0"/>
        <v>3.2891134478412209E-3</v>
      </c>
      <c r="J53" s="100">
        <f t="shared" si="1"/>
        <v>-1.6848523748395378E-2</v>
      </c>
      <c r="K53" s="97">
        <f t="shared" si="2"/>
        <v>-105</v>
      </c>
      <c r="L53" s="101">
        <f t="shared" si="4"/>
        <v>4.3695380774032462E-3</v>
      </c>
      <c r="M53" s="98">
        <f t="shared" si="3"/>
        <v>150</v>
      </c>
      <c r="N53" s="98">
        <f t="shared" si="5"/>
        <v>0</v>
      </c>
    </row>
    <row r="54" spans="1:14">
      <c r="A54" s="43">
        <v>52</v>
      </c>
      <c r="B54" s="103" t="s">
        <v>143</v>
      </c>
      <c r="C54" s="98">
        <v>13485</v>
      </c>
      <c r="D54" s="98">
        <v>12896</v>
      </c>
      <c r="E54" s="98">
        <v>13226</v>
      </c>
      <c r="F54" s="98"/>
      <c r="G54" s="98"/>
      <c r="H54" s="98"/>
      <c r="I54" s="100">
        <f t="shared" si="0"/>
        <v>7.1000186814343044E-3</v>
      </c>
      <c r="J54" s="100">
        <f t="shared" si="1"/>
        <v>-1.9206525769373376E-2</v>
      </c>
      <c r="K54" s="97">
        <f t="shared" si="2"/>
        <v>-259</v>
      </c>
      <c r="L54" s="101">
        <f t="shared" si="4"/>
        <v>1.0778193924261339E-2</v>
      </c>
      <c r="M54" s="98">
        <f t="shared" si="3"/>
        <v>330</v>
      </c>
      <c r="N54" s="98">
        <f t="shared" si="5"/>
        <v>0</v>
      </c>
    </row>
    <row r="55" spans="1:14">
      <c r="A55" s="43">
        <v>53</v>
      </c>
      <c r="B55" s="103" t="s">
        <v>144</v>
      </c>
      <c r="C55" s="98">
        <v>7413</v>
      </c>
      <c r="D55" s="98">
        <v>7340</v>
      </c>
      <c r="E55" s="98">
        <v>7554</v>
      </c>
      <c r="F55" s="98"/>
      <c r="G55" s="98"/>
      <c r="H55" s="98"/>
      <c r="I55" s="100">
        <f t="shared" si="0"/>
        <v>4.0551596188987404E-3</v>
      </c>
      <c r="J55" s="100">
        <f t="shared" si="1"/>
        <v>1.9020639417239985E-2</v>
      </c>
      <c r="K55" s="97">
        <f t="shared" si="2"/>
        <v>141</v>
      </c>
      <c r="L55" s="101">
        <f t="shared" si="4"/>
        <v>-5.8676654182272161E-3</v>
      </c>
      <c r="M55" s="98">
        <f t="shared" si="3"/>
        <v>214</v>
      </c>
      <c r="N55" s="98">
        <f t="shared" si="5"/>
        <v>0</v>
      </c>
    </row>
    <row r="56" spans="1:14">
      <c r="A56" s="43">
        <v>54</v>
      </c>
      <c r="B56" s="103" t="s">
        <v>145</v>
      </c>
      <c r="C56" s="98">
        <v>22910</v>
      </c>
      <c r="D56" s="98">
        <v>21634</v>
      </c>
      <c r="E56" s="98">
        <v>22126</v>
      </c>
      <c r="F56" s="98"/>
      <c r="G56" s="98"/>
      <c r="H56" s="98"/>
      <c r="I56" s="100">
        <f t="shared" si="0"/>
        <v>1.1877741822577909E-2</v>
      </c>
      <c r="J56" s="100">
        <f t="shared" si="1"/>
        <v>-3.4220864251418598E-2</v>
      </c>
      <c r="K56" s="97">
        <f t="shared" si="2"/>
        <v>-784</v>
      </c>
      <c r="L56" s="101">
        <f t="shared" si="4"/>
        <v>3.2625884311277567E-2</v>
      </c>
      <c r="M56" s="98">
        <f t="shared" si="3"/>
        <v>492</v>
      </c>
      <c r="N56" s="98">
        <f t="shared" si="5"/>
        <v>0</v>
      </c>
    </row>
    <row r="57" spans="1:14">
      <c r="A57" s="43">
        <v>55</v>
      </c>
      <c r="B57" s="103" t="s">
        <v>146</v>
      </c>
      <c r="C57" s="98">
        <v>26278</v>
      </c>
      <c r="D57" s="98">
        <v>25016</v>
      </c>
      <c r="E57" s="98">
        <v>25551</v>
      </c>
      <c r="F57" s="98"/>
      <c r="G57" s="98"/>
      <c r="H57" s="98"/>
      <c r="I57" s="100">
        <f t="shared" si="0"/>
        <v>1.3716359997680925E-2</v>
      </c>
      <c r="J57" s="100">
        <f t="shared" si="1"/>
        <v>-2.7665727985387016E-2</v>
      </c>
      <c r="K57" s="97">
        <f t="shared" si="2"/>
        <v>-727</v>
      </c>
      <c r="L57" s="101">
        <f t="shared" si="4"/>
        <v>3.025384935497295E-2</v>
      </c>
      <c r="M57" s="98">
        <f t="shared" si="3"/>
        <v>535</v>
      </c>
      <c r="N57" s="98">
        <f t="shared" si="5"/>
        <v>0</v>
      </c>
    </row>
    <row r="58" spans="1:14">
      <c r="A58" s="43">
        <v>56</v>
      </c>
      <c r="B58" s="103" t="s">
        <v>147</v>
      </c>
      <c r="C58" s="98">
        <v>2474</v>
      </c>
      <c r="D58" s="98">
        <v>2377</v>
      </c>
      <c r="E58" s="98">
        <v>2446</v>
      </c>
      <c r="F58" s="98"/>
      <c r="G58" s="98"/>
      <c r="H58" s="98"/>
      <c r="I58" s="100">
        <f t="shared" si="0"/>
        <v>1.3130686295772199E-3</v>
      </c>
      <c r="J58" s="100">
        <f t="shared" si="1"/>
        <v>-1.131770412287793E-2</v>
      </c>
      <c r="K58" s="97">
        <f t="shared" si="2"/>
        <v>-28</v>
      </c>
      <c r="L58" s="101">
        <f t="shared" si="4"/>
        <v>1.1652101539741989E-3</v>
      </c>
      <c r="M58" s="98">
        <f t="shared" si="3"/>
        <v>69</v>
      </c>
      <c r="N58" s="98">
        <f t="shared" si="5"/>
        <v>0</v>
      </c>
    </row>
    <row r="59" spans="1:14">
      <c r="A59" s="43">
        <v>57</v>
      </c>
      <c r="B59" s="103" t="s">
        <v>148</v>
      </c>
      <c r="C59" s="98">
        <v>4360</v>
      </c>
      <c r="D59" s="98">
        <v>4114</v>
      </c>
      <c r="E59" s="98">
        <v>4171</v>
      </c>
      <c r="F59" s="98"/>
      <c r="G59" s="98"/>
      <c r="H59" s="98"/>
      <c r="I59" s="100">
        <f t="shared" si="0"/>
        <v>2.2390880024393228E-3</v>
      </c>
      <c r="J59" s="100">
        <f t="shared" si="1"/>
        <v>-4.3348623853211012E-2</v>
      </c>
      <c r="K59" s="97">
        <f t="shared" si="2"/>
        <v>-189</v>
      </c>
      <c r="L59" s="101">
        <f t="shared" si="4"/>
        <v>7.8651685393258432E-3</v>
      </c>
      <c r="M59" s="98">
        <f t="shared" si="3"/>
        <v>57</v>
      </c>
      <c r="N59" s="98">
        <f t="shared" si="5"/>
        <v>0</v>
      </c>
    </row>
    <row r="60" spans="1:14">
      <c r="A60" s="43">
        <v>58</v>
      </c>
      <c r="B60" s="103" t="s">
        <v>149</v>
      </c>
      <c r="C60" s="98">
        <v>10539</v>
      </c>
      <c r="D60" s="98">
        <v>9935</v>
      </c>
      <c r="E60" s="98">
        <v>10042</v>
      </c>
      <c r="F60" s="98"/>
      <c r="G60" s="98"/>
      <c r="H60" s="98"/>
      <c r="I60" s="100">
        <f t="shared" si="0"/>
        <v>5.3907748071195588E-3</v>
      </c>
      <c r="J60" s="100">
        <f t="shared" si="1"/>
        <v>-4.7158174399848179E-2</v>
      </c>
      <c r="K60" s="97">
        <f t="shared" si="2"/>
        <v>-497</v>
      </c>
      <c r="L60" s="101">
        <f t="shared" si="4"/>
        <v>2.068248023304203E-2</v>
      </c>
      <c r="M60" s="98">
        <f t="shared" si="3"/>
        <v>107</v>
      </c>
      <c r="N60" s="98">
        <f t="shared" si="5"/>
        <v>0</v>
      </c>
    </row>
    <row r="61" spans="1:14">
      <c r="A61" s="43">
        <v>59</v>
      </c>
      <c r="B61" s="103" t="s">
        <v>150</v>
      </c>
      <c r="C61" s="98">
        <v>24888</v>
      </c>
      <c r="D61" s="98">
        <v>23305</v>
      </c>
      <c r="E61" s="98">
        <v>23621</v>
      </c>
      <c r="F61" s="98"/>
      <c r="G61" s="98"/>
      <c r="H61" s="98"/>
      <c r="I61" s="100">
        <f t="shared" si="0"/>
        <v>1.2680291945725066E-2</v>
      </c>
      <c r="J61" s="100">
        <f t="shared" si="1"/>
        <v>-5.0908068145290905E-2</v>
      </c>
      <c r="K61" s="97">
        <f t="shared" si="2"/>
        <v>-1267</v>
      </c>
      <c r="L61" s="101">
        <f t="shared" si="4"/>
        <v>5.2725759467332503E-2</v>
      </c>
      <c r="M61" s="98">
        <f t="shared" si="3"/>
        <v>316</v>
      </c>
      <c r="N61" s="98">
        <f t="shared" si="5"/>
        <v>0</v>
      </c>
    </row>
    <row r="62" spans="1:14">
      <c r="A62" s="43">
        <v>60</v>
      </c>
      <c r="B62" s="103" t="s">
        <v>151</v>
      </c>
      <c r="C62" s="98">
        <v>9069</v>
      </c>
      <c r="D62" s="98">
        <v>8566</v>
      </c>
      <c r="E62" s="98">
        <v>8783</v>
      </c>
      <c r="F62" s="98"/>
      <c r="G62" s="98"/>
      <c r="H62" s="98"/>
      <c r="I62" s="100">
        <f t="shared" si="0"/>
        <v>4.7149148706364359E-3</v>
      </c>
      <c r="J62" s="100">
        <f t="shared" si="1"/>
        <v>-3.153600176425185E-2</v>
      </c>
      <c r="K62" s="97">
        <f t="shared" si="2"/>
        <v>-286</v>
      </c>
      <c r="L62" s="101">
        <f t="shared" si="4"/>
        <v>1.1901789429879317E-2</v>
      </c>
      <c r="M62" s="98">
        <f t="shared" si="3"/>
        <v>217</v>
      </c>
      <c r="N62" s="98">
        <f t="shared" si="5"/>
        <v>0</v>
      </c>
    </row>
    <row r="63" spans="1:14">
      <c r="A63" s="43">
        <v>61</v>
      </c>
      <c r="B63" s="103" t="s">
        <v>152</v>
      </c>
      <c r="C63" s="98">
        <v>19281</v>
      </c>
      <c r="D63" s="98">
        <v>18970</v>
      </c>
      <c r="E63" s="98">
        <v>19451</v>
      </c>
      <c r="F63" s="98"/>
      <c r="G63" s="98"/>
      <c r="H63" s="98"/>
      <c r="I63" s="100">
        <f t="shared" si="0"/>
        <v>1.044174076611059E-2</v>
      </c>
      <c r="J63" s="100">
        <f t="shared" si="1"/>
        <v>8.8169700741662776E-3</v>
      </c>
      <c r="K63" s="97">
        <f t="shared" si="2"/>
        <v>170</v>
      </c>
      <c r="L63" s="101">
        <f t="shared" si="4"/>
        <v>-7.0744902205576365E-3</v>
      </c>
      <c r="M63" s="98">
        <f t="shared" si="3"/>
        <v>481</v>
      </c>
      <c r="N63" s="98">
        <f t="shared" si="5"/>
        <v>0</v>
      </c>
    </row>
    <row r="64" spans="1:14">
      <c r="A64" s="43">
        <v>62</v>
      </c>
      <c r="B64" s="103" t="s">
        <v>153</v>
      </c>
      <c r="C64" s="98">
        <v>1382</v>
      </c>
      <c r="D64" s="98">
        <v>1399</v>
      </c>
      <c r="E64" s="98">
        <v>1423</v>
      </c>
      <c r="F64" s="98"/>
      <c r="G64" s="98"/>
      <c r="H64" s="98"/>
      <c r="I64" s="100">
        <f t="shared" si="0"/>
        <v>7.6389887975812914E-4</v>
      </c>
      <c r="J64" s="100">
        <f t="shared" si="1"/>
        <v>2.9667149059334298E-2</v>
      </c>
      <c r="K64" s="97">
        <f t="shared" si="2"/>
        <v>41</v>
      </c>
      <c r="L64" s="101">
        <f t="shared" si="4"/>
        <v>-1.706200582605077E-3</v>
      </c>
      <c r="M64" s="98">
        <f t="shared" si="3"/>
        <v>24</v>
      </c>
      <c r="N64" s="98">
        <f t="shared" si="5"/>
        <v>0</v>
      </c>
    </row>
    <row r="65" spans="1:15">
      <c r="A65" s="43">
        <v>63</v>
      </c>
      <c r="B65" s="103" t="s">
        <v>154</v>
      </c>
      <c r="C65" s="98">
        <v>13667</v>
      </c>
      <c r="D65" s="98">
        <v>13032</v>
      </c>
      <c r="E65" s="98">
        <v>13495</v>
      </c>
      <c r="F65" s="98"/>
      <c r="G65" s="98"/>
      <c r="H65" s="98"/>
      <c r="I65" s="100">
        <f t="shared" si="0"/>
        <v>7.2444240213183084E-3</v>
      </c>
      <c r="J65" s="100">
        <f t="shared" si="1"/>
        <v>-1.2585058901002415E-2</v>
      </c>
      <c r="K65" s="97">
        <f t="shared" si="2"/>
        <v>-172</v>
      </c>
      <c r="L65" s="101">
        <f t="shared" si="4"/>
        <v>7.1577195172700791E-3</v>
      </c>
      <c r="M65" s="98">
        <f t="shared" si="3"/>
        <v>463</v>
      </c>
      <c r="N65" s="98">
        <f t="shared" si="5"/>
        <v>0</v>
      </c>
    </row>
    <row r="66" spans="1:15">
      <c r="A66" s="43">
        <v>64</v>
      </c>
      <c r="B66" s="103" t="s">
        <v>155</v>
      </c>
      <c r="C66" s="98">
        <v>9281</v>
      </c>
      <c r="D66" s="98">
        <v>8880</v>
      </c>
      <c r="E66" s="98">
        <v>9134</v>
      </c>
      <c r="F66" s="98"/>
      <c r="G66" s="98"/>
      <c r="H66" s="98"/>
      <c r="I66" s="100">
        <f t="shared" si="0"/>
        <v>4.9033396821579417E-3</v>
      </c>
      <c r="J66" s="100">
        <f t="shared" si="1"/>
        <v>-1.5838810473009373E-2</v>
      </c>
      <c r="K66" s="97">
        <f t="shared" si="2"/>
        <v>-147</v>
      </c>
      <c r="L66" s="101">
        <f t="shared" si="4"/>
        <v>6.1173533083645447E-3</v>
      </c>
      <c r="M66" s="98">
        <f t="shared" si="3"/>
        <v>254</v>
      </c>
      <c r="N66" s="98">
        <f t="shared" si="5"/>
        <v>0</v>
      </c>
    </row>
    <row r="67" spans="1:15">
      <c r="A67" s="43">
        <v>65</v>
      </c>
      <c r="B67" s="103" t="s">
        <v>156</v>
      </c>
      <c r="C67" s="98">
        <v>9194</v>
      </c>
      <c r="D67" s="98">
        <v>8983</v>
      </c>
      <c r="E67" s="98">
        <v>9240</v>
      </c>
      <c r="F67" s="98"/>
      <c r="G67" s="98"/>
      <c r="H67" s="98"/>
      <c r="I67" s="100">
        <f t="shared" ref="I67:I84" si="6">E67/$E$84</f>
        <v>4.9602429015917875E-3</v>
      </c>
      <c r="J67" s="100">
        <f t="shared" ref="J67:J84" si="7">(E67-C67)/C67</f>
        <v>5.0032629976071354E-3</v>
      </c>
      <c r="K67" s="97">
        <f t="shared" ref="K67:K84" si="8">E67-C67</f>
        <v>46</v>
      </c>
      <c r="L67" s="101">
        <f t="shared" si="4"/>
        <v>-1.9142738243861839E-3</v>
      </c>
      <c r="M67" s="98">
        <f t="shared" ref="M67:M84" si="9">E67-D67</f>
        <v>257</v>
      </c>
      <c r="N67" s="98">
        <f t="shared" si="5"/>
        <v>0</v>
      </c>
    </row>
    <row r="68" spans="1:15">
      <c r="A68" s="43">
        <v>66</v>
      </c>
      <c r="B68" s="103" t="s">
        <v>157</v>
      </c>
      <c r="C68" s="98">
        <v>6116</v>
      </c>
      <c r="D68" s="98">
        <v>5807</v>
      </c>
      <c r="E68" s="98">
        <v>5985</v>
      </c>
      <c r="F68" s="98"/>
      <c r="G68" s="98"/>
      <c r="H68" s="98"/>
      <c r="I68" s="100">
        <f t="shared" si="6"/>
        <v>3.2128846067128619E-3</v>
      </c>
      <c r="J68" s="100">
        <f t="shared" si="7"/>
        <v>-2.1419228253760629E-2</v>
      </c>
      <c r="K68" s="97">
        <f t="shared" si="8"/>
        <v>-131</v>
      </c>
      <c r="L68" s="101">
        <f t="shared" ref="L68:L84" si="10">K68/$K$84</f>
        <v>5.4515189346650023E-3</v>
      </c>
      <c r="M68" s="98">
        <f t="shared" si="9"/>
        <v>178</v>
      </c>
      <c r="N68" s="98">
        <f t="shared" ref="N68:N84" si="11">H68-G68</f>
        <v>0</v>
      </c>
    </row>
    <row r="69" spans="1:15">
      <c r="A69" s="43">
        <v>67</v>
      </c>
      <c r="B69" s="103" t="s">
        <v>158</v>
      </c>
      <c r="C69" s="98">
        <v>11241</v>
      </c>
      <c r="D69" s="98">
        <v>10749</v>
      </c>
      <c r="E69" s="98">
        <v>11061</v>
      </c>
      <c r="F69" s="98"/>
      <c r="G69" s="98"/>
      <c r="H69" s="98"/>
      <c r="I69" s="100">
        <f t="shared" si="6"/>
        <v>5.9377972656392596E-3</v>
      </c>
      <c r="J69" s="100">
        <f t="shared" si="7"/>
        <v>-1.6012810248198558E-2</v>
      </c>
      <c r="K69" s="97">
        <f t="shared" si="8"/>
        <v>-180</v>
      </c>
      <c r="L69" s="101">
        <f t="shared" si="10"/>
        <v>7.4906367041198503E-3</v>
      </c>
      <c r="M69" s="98">
        <f t="shared" si="9"/>
        <v>312</v>
      </c>
      <c r="N69" s="98">
        <f t="shared" si="11"/>
        <v>0</v>
      </c>
      <c r="O69" s="10"/>
    </row>
    <row r="70" spans="1:15">
      <c r="A70" s="43">
        <v>68</v>
      </c>
      <c r="B70" s="103" t="s">
        <v>159</v>
      </c>
      <c r="C70" s="98">
        <v>7483</v>
      </c>
      <c r="D70" s="98">
        <v>7303</v>
      </c>
      <c r="E70" s="98">
        <v>7368</v>
      </c>
      <c r="F70" s="98"/>
      <c r="G70" s="98"/>
      <c r="H70" s="98"/>
      <c r="I70" s="100">
        <f t="shared" si="6"/>
        <v>3.9553105734770871E-3</v>
      </c>
      <c r="J70" s="100">
        <f t="shared" si="7"/>
        <v>-1.5368167847120138E-2</v>
      </c>
      <c r="K70" s="97">
        <f t="shared" si="8"/>
        <v>-115</v>
      </c>
      <c r="L70" s="101">
        <f t="shared" si="10"/>
        <v>4.78568456096546E-3</v>
      </c>
      <c r="M70" s="98">
        <f t="shared" si="9"/>
        <v>65</v>
      </c>
      <c r="N70" s="98">
        <f t="shared" si="11"/>
        <v>0</v>
      </c>
    </row>
    <row r="71" spans="1:15">
      <c r="A71" s="43">
        <v>69</v>
      </c>
      <c r="B71" s="103" t="s">
        <v>160</v>
      </c>
      <c r="C71" s="98">
        <v>1288</v>
      </c>
      <c r="D71" s="98">
        <v>1198</v>
      </c>
      <c r="E71" s="98">
        <v>1253</v>
      </c>
      <c r="F71" s="98"/>
      <c r="G71" s="98"/>
      <c r="H71" s="98"/>
      <c r="I71" s="100">
        <f t="shared" si="6"/>
        <v>6.7263899953403782E-4</v>
      </c>
      <c r="J71" s="100">
        <f t="shared" si="7"/>
        <v>-2.717391304347826E-2</v>
      </c>
      <c r="K71" s="97">
        <f t="shared" si="8"/>
        <v>-35</v>
      </c>
      <c r="L71" s="101">
        <f t="shared" si="10"/>
        <v>1.4565126924677486E-3</v>
      </c>
      <c r="M71" s="98">
        <f t="shared" si="9"/>
        <v>55</v>
      </c>
      <c r="N71" s="98">
        <f t="shared" si="11"/>
        <v>0</v>
      </c>
    </row>
    <row r="72" spans="1:15">
      <c r="A72" s="43">
        <v>70</v>
      </c>
      <c r="B72" s="103" t="s">
        <v>161</v>
      </c>
      <c r="C72" s="98">
        <v>4709</v>
      </c>
      <c r="D72" s="98">
        <v>4484</v>
      </c>
      <c r="E72" s="98">
        <v>4607</v>
      </c>
      <c r="F72" s="98"/>
      <c r="G72" s="98"/>
      <c r="H72" s="98"/>
      <c r="I72" s="100">
        <f t="shared" si="6"/>
        <v>2.4731427540728747E-3</v>
      </c>
      <c r="J72" s="100">
        <f t="shared" si="7"/>
        <v>-2.1660649819494584E-2</v>
      </c>
      <c r="K72" s="97">
        <f t="shared" si="8"/>
        <v>-102</v>
      </c>
      <c r="L72" s="101">
        <f t="shared" si="10"/>
        <v>4.2446941323345819E-3</v>
      </c>
      <c r="M72" s="98">
        <f t="shared" si="9"/>
        <v>123</v>
      </c>
      <c r="N72" s="98">
        <f t="shared" si="11"/>
        <v>0</v>
      </c>
    </row>
    <row r="73" spans="1:15">
      <c r="A73" s="43">
        <v>71</v>
      </c>
      <c r="B73" s="103" t="s">
        <v>162</v>
      </c>
      <c r="C73" s="98">
        <v>4894</v>
      </c>
      <c r="D73" s="98">
        <v>4539</v>
      </c>
      <c r="E73" s="98">
        <v>4644</v>
      </c>
      <c r="F73" s="98"/>
      <c r="G73" s="98"/>
      <c r="H73" s="98"/>
      <c r="I73" s="100">
        <f t="shared" si="6"/>
        <v>2.4930051985922359E-3</v>
      </c>
      <c r="J73" s="100">
        <f t="shared" si="7"/>
        <v>-5.1082958724969353E-2</v>
      </c>
      <c r="K73" s="97">
        <f t="shared" si="8"/>
        <v>-250</v>
      </c>
      <c r="L73" s="101">
        <f t="shared" si="10"/>
        <v>1.0403662089055347E-2</v>
      </c>
      <c r="M73" s="98">
        <f t="shared" si="9"/>
        <v>105</v>
      </c>
      <c r="N73" s="98">
        <f t="shared" si="11"/>
        <v>0</v>
      </c>
    </row>
    <row r="74" spans="1:15">
      <c r="A74" s="43">
        <v>72</v>
      </c>
      <c r="B74" s="103" t="s">
        <v>163</v>
      </c>
      <c r="C74" s="98">
        <v>4585</v>
      </c>
      <c r="D74" s="98">
        <v>4871</v>
      </c>
      <c r="E74" s="98">
        <v>5008</v>
      </c>
      <c r="F74" s="98"/>
      <c r="G74" s="98"/>
      <c r="H74" s="98"/>
      <c r="I74" s="100">
        <f t="shared" si="6"/>
        <v>2.6884087068367608E-3</v>
      </c>
      <c r="J74" s="100">
        <f t="shared" si="7"/>
        <v>9.2257360959651036E-2</v>
      </c>
      <c r="K74" s="97">
        <f t="shared" si="8"/>
        <v>423</v>
      </c>
      <c r="L74" s="101">
        <f t="shared" si="10"/>
        <v>-1.7602996254681647E-2</v>
      </c>
      <c r="M74" s="98">
        <f t="shared" si="9"/>
        <v>137</v>
      </c>
      <c r="N74" s="98">
        <f t="shared" si="11"/>
        <v>0</v>
      </c>
    </row>
    <row r="75" spans="1:15">
      <c r="A75" s="43">
        <v>73</v>
      </c>
      <c r="B75" s="103" t="s">
        <v>164</v>
      </c>
      <c r="C75" s="98">
        <v>2810</v>
      </c>
      <c r="D75" s="98">
        <v>2881</v>
      </c>
      <c r="E75" s="98">
        <v>2964</v>
      </c>
      <c r="F75" s="98"/>
      <c r="G75" s="98"/>
      <c r="H75" s="98"/>
      <c r="I75" s="100">
        <f t="shared" si="6"/>
        <v>1.5911428528482745E-3</v>
      </c>
      <c r="J75" s="100">
        <f t="shared" si="7"/>
        <v>5.4804270462633455E-2</v>
      </c>
      <c r="K75" s="97">
        <f t="shared" si="8"/>
        <v>154</v>
      </c>
      <c r="L75" s="101">
        <f t="shared" si="10"/>
        <v>-6.4086558468580941E-3</v>
      </c>
      <c r="M75" s="98">
        <f t="shared" si="9"/>
        <v>83</v>
      </c>
      <c r="N75" s="98">
        <f t="shared" si="11"/>
        <v>0</v>
      </c>
    </row>
    <row r="76" spans="1:15">
      <c r="A76" s="43">
        <v>74</v>
      </c>
      <c r="B76" s="103" t="s">
        <v>165</v>
      </c>
      <c r="C76" s="98">
        <v>4284</v>
      </c>
      <c r="D76" s="98">
        <v>4081</v>
      </c>
      <c r="E76" s="98">
        <v>4052</v>
      </c>
      <c r="F76" s="98"/>
      <c r="G76" s="98"/>
      <c r="H76" s="98"/>
      <c r="I76" s="100">
        <f t="shared" si="6"/>
        <v>2.1752060862824589E-3</v>
      </c>
      <c r="J76" s="100">
        <f t="shared" si="7"/>
        <v>-5.4154995331465922E-2</v>
      </c>
      <c r="K76" s="97">
        <f t="shared" si="8"/>
        <v>-232</v>
      </c>
      <c r="L76" s="101">
        <f t="shared" si="10"/>
        <v>9.6545984186433616E-3</v>
      </c>
      <c r="M76" s="98">
        <f t="shared" si="9"/>
        <v>-29</v>
      </c>
      <c r="N76" s="98">
        <f t="shared" si="11"/>
        <v>0</v>
      </c>
    </row>
    <row r="77" spans="1:15">
      <c r="A77" s="43">
        <v>75</v>
      </c>
      <c r="B77" s="103" t="s">
        <v>166</v>
      </c>
      <c r="C77" s="98">
        <v>1345</v>
      </c>
      <c r="D77" s="98">
        <v>1206</v>
      </c>
      <c r="E77" s="98">
        <v>1274</v>
      </c>
      <c r="F77" s="98"/>
      <c r="G77" s="98"/>
      <c r="H77" s="98"/>
      <c r="I77" s="100">
        <f t="shared" si="6"/>
        <v>6.8391227885583735E-4</v>
      </c>
      <c r="J77" s="100">
        <f t="shared" si="7"/>
        <v>-5.2788104089219329E-2</v>
      </c>
      <c r="K77" s="97">
        <f t="shared" si="8"/>
        <v>-71</v>
      </c>
      <c r="L77" s="101">
        <f t="shared" si="10"/>
        <v>2.9546400332917185E-3</v>
      </c>
      <c r="M77" s="98">
        <f t="shared" si="9"/>
        <v>68</v>
      </c>
      <c r="N77" s="98">
        <f t="shared" si="11"/>
        <v>0</v>
      </c>
    </row>
    <row r="78" spans="1:15">
      <c r="A78" s="43">
        <v>76</v>
      </c>
      <c r="B78" s="103" t="s">
        <v>167</v>
      </c>
      <c r="C78" s="98">
        <v>2075</v>
      </c>
      <c r="D78" s="98">
        <v>2063</v>
      </c>
      <c r="E78" s="98">
        <v>2129</v>
      </c>
      <c r="F78" s="98"/>
      <c r="G78" s="98"/>
      <c r="H78" s="98"/>
      <c r="I78" s="100">
        <f t="shared" si="6"/>
        <v>1.142895794100532E-3</v>
      </c>
      <c r="J78" s="100">
        <f t="shared" si="7"/>
        <v>2.6024096385542168E-2</v>
      </c>
      <c r="K78" s="97">
        <f t="shared" si="8"/>
        <v>54</v>
      </c>
      <c r="L78" s="101">
        <f t="shared" si="10"/>
        <v>-2.2471910112359553E-3</v>
      </c>
      <c r="M78" s="98">
        <f t="shared" si="9"/>
        <v>66</v>
      </c>
      <c r="N78" s="98">
        <f t="shared" si="11"/>
        <v>0</v>
      </c>
    </row>
    <row r="79" spans="1:15">
      <c r="A79" s="43">
        <v>77</v>
      </c>
      <c r="B79" s="103" t="s">
        <v>168</v>
      </c>
      <c r="C79" s="98">
        <v>7215</v>
      </c>
      <c r="D79" s="98">
        <v>6968</v>
      </c>
      <c r="E79" s="98">
        <v>7068</v>
      </c>
      <c r="F79" s="98"/>
      <c r="G79" s="98"/>
      <c r="H79" s="98"/>
      <c r="I79" s="100">
        <f t="shared" si="6"/>
        <v>3.7942637260228087E-3</v>
      </c>
      <c r="J79" s="100">
        <f t="shared" si="7"/>
        <v>-2.0374220374220375E-2</v>
      </c>
      <c r="K79" s="97">
        <f t="shared" si="8"/>
        <v>-147</v>
      </c>
      <c r="L79" s="101">
        <f t="shared" si="10"/>
        <v>6.1173533083645447E-3</v>
      </c>
      <c r="M79" s="98">
        <f t="shared" si="9"/>
        <v>100</v>
      </c>
      <c r="N79" s="98">
        <f t="shared" si="11"/>
        <v>0</v>
      </c>
    </row>
    <row r="80" spans="1:15">
      <c r="A80" s="43">
        <v>78</v>
      </c>
      <c r="B80" s="103" t="s">
        <v>169</v>
      </c>
      <c r="C80" s="98">
        <v>5157</v>
      </c>
      <c r="D80" s="98">
        <v>4976</v>
      </c>
      <c r="E80" s="98">
        <v>5092</v>
      </c>
      <c r="F80" s="98"/>
      <c r="G80" s="98"/>
      <c r="H80" s="98"/>
      <c r="I80" s="100">
        <f t="shared" si="6"/>
        <v>2.7335018241239589E-3</v>
      </c>
      <c r="J80" s="100">
        <f t="shared" si="7"/>
        <v>-1.2604227263913128E-2</v>
      </c>
      <c r="K80" s="97">
        <f t="shared" si="8"/>
        <v>-65</v>
      </c>
      <c r="L80" s="101">
        <f t="shared" si="10"/>
        <v>2.7049521431543903E-3</v>
      </c>
      <c r="M80" s="98">
        <f t="shared" si="9"/>
        <v>116</v>
      </c>
      <c r="N80" s="98">
        <f t="shared" si="11"/>
        <v>0</v>
      </c>
    </row>
    <row r="81" spans="1:15">
      <c r="A81" s="43">
        <v>79</v>
      </c>
      <c r="B81" s="103" t="s">
        <v>170</v>
      </c>
      <c r="C81" s="98">
        <v>1666</v>
      </c>
      <c r="D81" s="98">
        <v>1528</v>
      </c>
      <c r="E81" s="98">
        <v>1609</v>
      </c>
      <c r="F81" s="98"/>
      <c r="G81" s="98"/>
      <c r="H81" s="98"/>
      <c r="I81" s="100">
        <f t="shared" si="6"/>
        <v>8.6374792517978196E-4</v>
      </c>
      <c r="J81" s="100">
        <f t="shared" si="7"/>
        <v>-3.4213685474189674E-2</v>
      </c>
      <c r="K81" s="97">
        <f t="shared" si="8"/>
        <v>-57</v>
      </c>
      <c r="L81" s="101">
        <f t="shared" si="10"/>
        <v>2.3720349563046191E-3</v>
      </c>
      <c r="M81" s="98">
        <f t="shared" si="9"/>
        <v>81</v>
      </c>
      <c r="N81" s="98">
        <f t="shared" si="11"/>
        <v>0</v>
      </c>
    </row>
    <row r="82" spans="1:15">
      <c r="A82" s="43">
        <v>80</v>
      </c>
      <c r="B82" s="103" t="s">
        <v>171</v>
      </c>
      <c r="C82" s="98">
        <v>7029</v>
      </c>
      <c r="D82" s="98">
        <v>6613</v>
      </c>
      <c r="E82" s="98">
        <v>6819</v>
      </c>
      <c r="F82" s="98"/>
      <c r="G82" s="98"/>
      <c r="H82" s="98"/>
      <c r="I82" s="100">
        <f t="shared" si="6"/>
        <v>3.6605948426357573E-3</v>
      </c>
      <c r="J82" s="100">
        <f t="shared" si="7"/>
        <v>-2.987622705932565E-2</v>
      </c>
      <c r="K82" s="97">
        <f t="shared" si="8"/>
        <v>-210</v>
      </c>
      <c r="L82" s="101">
        <f t="shared" si="10"/>
        <v>8.7390761548064924E-3</v>
      </c>
      <c r="M82" s="98">
        <f t="shared" si="9"/>
        <v>206</v>
      </c>
      <c r="N82" s="98">
        <f t="shared" si="11"/>
        <v>0</v>
      </c>
    </row>
    <row r="83" spans="1:15">
      <c r="A83" s="43">
        <v>81</v>
      </c>
      <c r="B83" s="103" t="s">
        <v>172</v>
      </c>
      <c r="C83" s="98">
        <v>8224</v>
      </c>
      <c r="D83" s="98">
        <v>7783</v>
      </c>
      <c r="E83" s="98">
        <v>7962</v>
      </c>
      <c r="F83" s="98"/>
      <c r="G83" s="98"/>
      <c r="H83" s="98"/>
      <c r="I83" s="100">
        <f t="shared" si="6"/>
        <v>4.2741833314365596E-3</v>
      </c>
      <c r="J83" s="100">
        <f t="shared" si="7"/>
        <v>-3.1857976653696496E-2</v>
      </c>
      <c r="K83" s="97">
        <f t="shared" si="8"/>
        <v>-262</v>
      </c>
      <c r="L83" s="101">
        <f t="shared" si="10"/>
        <v>1.0903037869330005E-2</v>
      </c>
      <c r="M83" s="98">
        <f t="shared" si="9"/>
        <v>179</v>
      </c>
      <c r="N83" s="98">
        <f t="shared" si="11"/>
        <v>0</v>
      </c>
    </row>
    <row r="84" spans="1:15" s="109" customFormat="1">
      <c r="A84" s="192" t="s">
        <v>173</v>
      </c>
      <c r="B84" s="192"/>
      <c r="C84" s="66">
        <v>1886842</v>
      </c>
      <c r="D84" s="66">
        <v>1832397</v>
      </c>
      <c r="E84" s="66">
        <v>1862812</v>
      </c>
      <c r="F84" s="66"/>
      <c r="G84" s="66"/>
      <c r="H84" s="66"/>
      <c r="I84" s="100">
        <f t="shared" si="6"/>
        <v>1</v>
      </c>
      <c r="J84" s="100">
        <f t="shared" si="7"/>
        <v>-1.2735565564048288E-2</v>
      </c>
      <c r="K84" s="97">
        <f t="shared" si="8"/>
        <v>-24030</v>
      </c>
      <c r="L84" s="101">
        <f t="shared" si="10"/>
        <v>1</v>
      </c>
      <c r="M84" s="97">
        <f t="shared" si="9"/>
        <v>30415</v>
      </c>
      <c r="N84" s="98">
        <f t="shared" si="11"/>
        <v>0</v>
      </c>
      <c r="O84" s="20"/>
    </row>
    <row r="85" spans="1:15">
      <c r="C85" s="136"/>
      <c r="D85" s="136"/>
      <c r="E85" s="137"/>
      <c r="F85" s="139"/>
      <c r="G85" s="139"/>
      <c r="H85" s="139"/>
      <c r="I85" s="58"/>
      <c r="L85" s="13"/>
    </row>
    <row r="86" spans="1:15">
      <c r="C86" s="125"/>
      <c r="D86" s="125"/>
      <c r="E86" s="125"/>
      <c r="F86" s="125"/>
      <c r="G86" s="125"/>
      <c r="H86" s="125"/>
      <c r="L86" s="13"/>
    </row>
    <row r="87" spans="1:15">
      <c r="C87" s="136"/>
      <c r="D87" s="136"/>
      <c r="E87" s="137"/>
      <c r="F87" s="139"/>
      <c r="G87" s="139"/>
      <c r="H87" s="139"/>
      <c r="L87" s="13"/>
    </row>
    <row r="88" spans="1:15">
      <c r="C88" s="136"/>
      <c r="D88" s="136"/>
      <c r="E88" s="137"/>
      <c r="F88" s="139"/>
      <c r="G88" s="139"/>
      <c r="H88" s="139"/>
      <c r="L88" s="13"/>
    </row>
    <row r="89" spans="1:15">
      <c r="C89" s="136"/>
      <c r="D89" s="136"/>
      <c r="E89" s="137"/>
      <c r="F89" s="139"/>
      <c r="G89" s="139"/>
      <c r="H89" s="139"/>
      <c r="L89" s="13"/>
    </row>
    <row r="90" spans="1:15">
      <c r="C90" s="136"/>
      <c r="D90" s="136"/>
      <c r="E90" s="137"/>
      <c r="F90" s="139"/>
      <c r="G90" s="139"/>
      <c r="H90" s="139"/>
      <c r="L90" s="13"/>
    </row>
    <row r="91" spans="1:15">
      <c r="C91" s="136"/>
      <c r="D91" s="136"/>
      <c r="E91" s="137"/>
      <c r="F91" s="139"/>
      <c r="G91" s="139"/>
      <c r="H91" s="139"/>
    </row>
    <row r="92" spans="1:15">
      <c r="C92" s="136"/>
      <c r="D92" s="136"/>
      <c r="E92" s="137"/>
      <c r="F92" s="139"/>
      <c r="G92" s="139"/>
      <c r="H92" s="139"/>
    </row>
    <row r="93" spans="1:15">
      <c r="C93" s="136"/>
      <c r="D93" s="136"/>
      <c r="E93" s="137"/>
      <c r="F93" s="139"/>
      <c r="G93" s="139"/>
      <c r="H93" s="139"/>
    </row>
    <row r="94" spans="1:15">
      <c r="C94" s="136"/>
      <c r="D94" s="136"/>
      <c r="E94" s="137"/>
      <c r="F94" s="139"/>
      <c r="G94" s="139"/>
      <c r="H94" s="139"/>
    </row>
    <row r="95" spans="1:15">
      <c r="C95" s="136"/>
      <c r="D95" s="136"/>
      <c r="E95" s="137"/>
      <c r="F95" s="139"/>
      <c r="G95" s="139"/>
      <c r="H95" s="139"/>
    </row>
    <row r="96" spans="1:15">
      <c r="C96" s="136"/>
      <c r="D96" s="136"/>
      <c r="E96" s="137"/>
      <c r="F96" s="139"/>
      <c r="G96" s="139"/>
      <c r="H96" s="139"/>
    </row>
    <row r="97" spans="3:9">
      <c r="C97" s="136"/>
      <c r="D97" s="136"/>
      <c r="E97" s="137"/>
      <c r="F97" s="139"/>
      <c r="G97" s="139"/>
      <c r="H97" s="139"/>
    </row>
    <row r="98" spans="3:9">
      <c r="C98" s="136"/>
      <c r="D98" s="136"/>
      <c r="E98" s="137"/>
      <c r="F98" s="139"/>
      <c r="G98" s="139"/>
      <c r="H98" s="139"/>
    </row>
    <row r="99" spans="3:9">
      <c r="C99" s="136"/>
      <c r="D99" s="136"/>
      <c r="E99" s="137"/>
      <c r="F99" s="139"/>
      <c r="G99" s="139"/>
      <c r="H99" s="139"/>
    </row>
    <row r="100" spans="3:9">
      <c r="C100" s="136"/>
      <c r="D100" s="136"/>
      <c r="E100" s="137"/>
      <c r="F100" s="139"/>
      <c r="G100" s="139"/>
      <c r="H100" s="139"/>
    </row>
    <row r="101" spans="3:9">
      <c r="C101" s="136"/>
      <c r="D101" s="136"/>
      <c r="E101" s="137"/>
      <c r="F101" s="139"/>
      <c r="G101" s="139"/>
      <c r="H101" s="139"/>
    </row>
    <row r="102" spans="3:9">
      <c r="C102" s="136"/>
      <c r="D102" s="136"/>
      <c r="E102" s="137"/>
      <c r="F102" s="139"/>
      <c r="G102" s="139"/>
      <c r="H102" s="139"/>
      <c r="I102" s="12"/>
    </row>
    <row r="103" spans="3:9">
      <c r="C103" s="136"/>
      <c r="D103" s="136"/>
      <c r="E103" s="137"/>
      <c r="F103" s="139"/>
      <c r="G103" s="139"/>
      <c r="H103" s="139"/>
    </row>
    <row r="104" spans="3:9">
      <c r="C104" s="136"/>
      <c r="D104" s="136"/>
      <c r="E104" s="137"/>
      <c r="F104" s="139"/>
      <c r="G104" s="139"/>
      <c r="H104" s="139"/>
    </row>
    <row r="105" spans="3:9">
      <c r="C105" s="136"/>
      <c r="D105" s="136"/>
      <c r="E105" s="137"/>
      <c r="F105" s="139"/>
      <c r="G105" s="139"/>
      <c r="H105" s="139"/>
    </row>
    <row r="106" spans="3:9">
      <c r="C106" s="136"/>
      <c r="D106" s="136"/>
      <c r="E106" s="137"/>
      <c r="F106" s="139"/>
      <c r="G106" s="139"/>
      <c r="H106" s="139"/>
    </row>
    <row r="107" spans="3:9">
      <c r="C107" s="136"/>
      <c r="D107" s="136"/>
      <c r="E107" s="137"/>
      <c r="F107" s="139"/>
      <c r="G107" s="139"/>
      <c r="H107" s="139"/>
    </row>
    <row r="108" spans="3:9">
      <c r="C108" s="136"/>
      <c r="D108" s="136"/>
      <c r="E108" s="137"/>
      <c r="F108" s="139"/>
      <c r="G108" s="139"/>
      <c r="H108" s="139"/>
    </row>
    <row r="109" spans="3:9">
      <c r="C109" s="136"/>
      <c r="D109" s="136"/>
      <c r="E109" s="137"/>
      <c r="F109" s="139"/>
      <c r="G109" s="139"/>
      <c r="H109" s="139"/>
    </row>
    <row r="110" spans="3:9">
      <c r="C110" s="136"/>
      <c r="D110" s="136"/>
      <c r="E110" s="137"/>
      <c r="F110" s="139"/>
      <c r="G110" s="139"/>
      <c r="H110" s="139"/>
    </row>
    <row r="111" spans="3:9">
      <c r="C111" s="136"/>
      <c r="D111" s="136"/>
      <c r="E111" s="137"/>
      <c r="F111" s="139"/>
      <c r="G111" s="139"/>
      <c r="H111" s="139"/>
    </row>
    <row r="112" spans="3:9">
      <c r="C112" s="136"/>
      <c r="D112" s="136"/>
      <c r="E112" s="137"/>
      <c r="F112" s="139"/>
      <c r="G112" s="139"/>
      <c r="H112" s="139"/>
    </row>
    <row r="113" spans="3:8">
      <c r="C113" s="136"/>
      <c r="D113" s="136"/>
      <c r="E113" s="137"/>
      <c r="F113" s="139"/>
      <c r="G113" s="139"/>
      <c r="H113" s="139"/>
    </row>
    <row r="114" spans="3:8">
      <c r="C114" s="136"/>
      <c r="D114" s="136"/>
      <c r="E114" s="137"/>
      <c r="F114" s="139"/>
      <c r="G114" s="139"/>
      <c r="H114" s="139"/>
    </row>
    <row r="115" spans="3:8">
      <c r="C115" s="136"/>
      <c r="D115" s="136"/>
      <c r="E115" s="137"/>
      <c r="F115" s="139"/>
      <c r="G115" s="139"/>
      <c r="H115" s="139"/>
    </row>
    <row r="116" spans="3:8">
      <c r="C116" s="136"/>
      <c r="D116" s="136"/>
      <c r="E116" s="137"/>
      <c r="F116" s="139"/>
      <c r="G116" s="139"/>
      <c r="H116" s="139"/>
    </row>
    <row r="117" spans="3:8">
      <c r="C117" s="136"/>
      <c r="D117" s="136"/>
      <c r="E117" s="137"/>
      <c r="F117" s="139"/>
      <c r="G117" s="139"/>
      <c r="H117" s="139"/>
    </row>
    <row r="118" spans="3:8">
      <c r="C118" s="136"/>
      <c r="D118" s="136"/>
      <c r="E118" s="137"/>
      <c r="F118" s="139"/>
      <c r="G118" s="139"/>
      <c r="H118" s="139"/>
    </row>
    <row r="119" spans="3:8">
      <c r="C119" s="136"/>
      <c r="D119" s="136"/>
      <c r="E119" s="137"/>
      <c r="F119" s="139"/>
      <c r="G119" s="139"/>
      <c r="H119" s="139"/>
    </row>
    <row r="120" spans="3:8">
      <c r="C120" s="136"/>
      <c r="D120" s="136"/>
      <c r="E120" s="137"/>
      <c r="F120" s="139"/>
      <c r="G120" s="139"/>
      <c r="H120" s="139"/>
    </row>
    <row r="121" spans="3:8">
      <c r="C121" s="136"/>
      <c r="D121" s="136"/>
      <c r="E121" s="137"/>
      <c r="F121" s="139"/>
      <c r="G121" s="139"/>
      <c r="H121" s="139"/>
    </row>
    <row r="122" spans="3:8">
      <c r="C122" s="136"/>
      <c r="D122" s="136"/>
      <c r="E122" s="137"/>
      <c r="F122" s="139"/>
      <c r="G122" s="139"/>
      <c r="H122" s="139"/>
    </row>
    <row r="123" spans="3:8">
      <c r="C123" s="136"/>
      <c r="D123" s="136"/>
      <c r="E123" s="137"/>
      <c r="F123" s="139"/>
      <c r="G123" s="139"/>
      <c r="H123" s="139"/>
    </row>
    <row r="124" spans="3:8">
      <c r="C124" s="136"/>
      <c r="D124" s="136"/>
      <c r="E124" s="137"/>
      <c r="F124" s="139"/>
      <c r="G124" s="139"/>
      <c r="H124" s="139"/>
    </row>
    <row r="125" spans="3:8">
      <c r="C125" s="136"/>
      <c r="D125" s="136"/>
      <c r="E125" s="137"/>
      <c r="F125" s="139"/>
      <c r="G125" s="139"/>
      <c r="H125" s="139"/>
    </row>
    <row r="126" spans="3:8">
      <c r="C126" s="136"/>
      <c r="D126" s="136"/>
      <c r="E126" s="137"/>
      <c r="F126" s="139"/>
      <c r="G126" s="139"/>
      <c r="H126" s="139"/>
    </row>
    <row r="127" spans="3:8">
      <c r="C127" s="136"/>
      <c r="D127" s="136"/>
      <c r="E127" s="137"/>
      <c r="F127" s="139"/>
      <c r="G127" s="139"/>
      <c r="H127" s="139"/>
    </row>
    <row r="128" spans="3:8">
      <c r="C128" s="136"/>
      <c r="D128" s="136"/>
      <c r="E128" s="137"/>
      <c r="F128" s="139"/>
      <c r="G128" s="139"/>
      <c r="H128" s="139"/>
    </row>
    <row r="129" spans="3:8">
      <c r="C129" s="136"/>
      <c r="D129" s="136"/>
      <c r="E129" s="137"/>
      <c r="F129" s="139"/>
      <c r="G129" s="139"/>
      <c r="H129" s="139"/>
    </row>
    <row r="130" spans="3:8">
      <c r="C130" s="136"/>
      <c r="D130" s="136"/>
      <c r="E130" s="137"/>
      <c r="F130" s="139"/>
      <c r="G130" s="139"/>
      <c r="H130" s="139"/>
    </row>
    <row r="131" spans="3:8">
      <c r="C131" s="136"/>
      <c r="D131" s="136"/>
      <c r="E131" s="137"/>
      <c r="F131" s="139"/>
      <c r="G131" s="139"/>
      <c r="H131" s="139"/>
    </row>
    <row r="132" spans="3:8">
      <c r="C132" s="136"/>
      <c r="D132" s="136"/>
      <c r="E132" s="137"/>
      <c r="F132" s="139"/>
      <c r="G132" s="139"/>
      <c r="H132" s="139"/>
    </row>
    <row r="133" spans="3:8">
      <c r="C133" s="136"/>
      <c r="D133" s="136"/>
      <c r="E133" s="137"/>
      <c r="F133" s="139"/>
      <c r="G133" s="139"/>
      <c r="H133" s="139"/>
    </row>
    <row r="134" spans="3:8">
      <c r="C134" s="136"/>
      <c r="D134" s="136"/>
      <c r="E134" s="137"/>
      <c r="F134" s="139"/>
      <c r="G134" s="139"/>
      <c r="H134" s="139"/>
    </row>
    <row r="135" spans="3:8">
      <c r="C135" s="136"/>
      <c r="D135" s="136"/>
      <c r="E135" s="137"/>
      <c r="F135" s="139"/>
      <c r="G135" s="139"/>
      <c r="H135" s="139"/>
    </row>
    <row r="136" spans="3:8">
      <c r="C136" s="136"/>
      <c r="D136" s="136"/>
      <c r="E136" s="137"/>
      <c r="F136" s="139"/>
      <c r="G136" s="139"/>
      <c r="H136" s="139"/>
    </row>
    <row r="137" spans="3:8">
      <c r="C137" s="136"/>
      <c r="D137" s="136"/>
      <c r="E137" s="137"/>
      <c r="F137" s="139"/>
      <c r="G137" s="139"/>
      <c r="H137" s="139"/>
    </row>
    <row r="138" spans="3:8">
      <c r="C138" s="136"/>
      <c r="D138" s="136"/>
      <c r="E138" s="137"/>
      <c r="F138" s="139"/>
      <c r="G138" s="139"/>
      <c r="H138" s="139"/>
    </row>
    <row r="139" spans="3:8">
      <c r="C139" s="136"/>
      <c r="D139" s="136"/>
      <c r="E139" s="137"/>
      <c r="F139" s="139"/>
      <c r="G139" s="139"/>
      <c r="H139" s="139"/>
    </row>
    <row r="140" spans="3:8">
      <c r="C140" s="136"/>
      <c r="D140" s="136"/>
      <c r="E140" s="137"/>
      <c r="F140" s="139"/>
      <c r="G140" s="139"/>
      <c r="H140" s="139"/>
    </row>
    <row r="141" spans="3:8">
      <c r="C141" s="136"/>
      <c r="D141" s="136"/>
      <c r="E141" s="137"/>
      <c r="F141" s="139"/>
      <c r="G141" s="139"/>
      <c r="H141" s="139"/>
    </row>
    <row r="142" spans="3:8">
      <c r="C142" s="136"/>
      <c r="D142" s="136"/>
      <c r="E142" s="137"/>
      <c r="F142" s="139"/>
      <c r="G142" s="139"/>
      <c r="H142" s="139"/>
    </row>
    <row r="143" spans="3:8">
      <c r="C143" s="136"/>
      <c r="D143" s="136"/>
      <c r="E143" s="137"/>
      <c r="F143" s="139"/>
      <c r="G143" s="139"/>
      <c r="H143" s="139"/>
    </row>
    <row r="144" spans="3:8">
      <c r="C144" s="16"/>
      <c r="D144" s="16"/>
      <c r="E144" s="16"/>
      <c r="F144" s="16"/>
      <c r="G144" s="16"/>
      <c r="H144" s="16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7"/>
  <sheetViews>
    <sheetView zoomScale="90" zoomScaleNormal="90" workbookViewId="0">
      <pane ySplit="2" topLeftCell="A54" activePane="bottomLeft" state="frozen"/>
      <selection activeCell="W1" sqref="W1"/>
      <selection pane="bottomLeft" activeCell="U6" sqref="U5:U6"/>
    </sheetView>
  </sheetViews>
  <sheetFormatPr defaultColWidth="9.140625" defaultRowHeight="15"/>
  <cols>
    <col min="1" max="1" width="13.7109375" style="6" bestFit="1" customWidth="1"/>
    <col min="2" max="2" width="34.42578125" style="6" bestFit="1" customWidth="1"/>
    <col min="3" max="8" width="12" style="6" customWidth="1"/>
    <col min="9" max="9" width="33.140625" style="6" customWidth="1"/>
    <col min="10" max="10" width="28.42578125" style="6" customWidth="1"/>
    <col min="11" max="11" width="28.28515625" style="6" customWidth="1"/>
    <col min="12" max="12" width="20.28515625" style="6" customWidth="1"/>
    <col min="13" max="14" width="32.42578125" style="6" customWidth="1"/>
    <col min="15" max="16384" width="9.140625" style="6"/>
  </cols>
  <sheetData>
    <row r="1" spans="1:16" ht="15.75" thickBot="1">
      <c r="A1" s="6" t="s">
        <v>1</v>
      </c>
      <c r="C1" s="188" t="s">
        <v>281</v>
      </c>
      <c r="D1" s="188"/>
      <c r="E1" s="189"/>
      <c r="F1" s="190" t="s">
        <v>280</v>
      </c>
      <c r="G1" s="188"/>
      <c r="H1" s="189"/>
    </row>
    <row r="2" spans="1:16" ht="30">
      <c r="A2" s="95" t="s">
        <v>1</v>
      </c>
      <c r="B2" s="94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337</v>
      </c>
      <c r="J2" s="92" t="s">
        <v>338</v>
      </c>
      <c r="K2" s="92" t="s">
        <v>320</v>
      </c>
      <c r="L2" s="92" t="s">
        <v>321</v>
      </c>
      <c r="M2" s="96" t="s">
        <v>323</v>
      </c>
      <c r="N2" s="159" t="s">
        <v>305</v>
      </c>
    </row>
    <row r="3" spans="1:16">
      <c r="A3" s="39">
        <v>1</v>
      </c>
      <c r="B3" s="99" t="s">
        <v>2</v>
      </c>
      <c r="C3" s="98">
        <v>38780</v>
      </c>
      <c r="D3" s="98">
        <v>40680</v>
      </c>
      <c r="E3" s="98">
        <v>39764</v>
      </c>
      <c r="F3" s="98"/>
      <c r="G3" s="98"/>
      <c r="H3" s="98"/>
      <c r="I3" s="100">
        <f t="shared" ref="I3:I66" si="0">E3/$E$92</f>
        <v>9.0366504306635242E-3</v>
      </c>
      <c r="J3" s="100">
        <f t="shared" ref="J3:J66" si="1">(E3-C3)/C3</f>
        <v>2.5373904074265086E-2</v>
      </c>
      <c r="K3" s="97">
        <f t="shared" ref="K3:K66" si="2">E3-C3</f>
        <v>984</v>
      </c>
      <c r="L3" s="101">
        <f>K3/$K$92</f>
        <v>1.6739818311728081E-2</v>
      </c>
      <c r="M3" s="98">
        <f t="shared" ref="M3:M66" si="3">E3-D3</f>
        <v>-916</v>
      </c>
      <c r="N3" s="98">
        <f>H3-G3</f>
        <v>0</v>
      </c>
      <c r="P3" s="9"/>
    </row>
    <row r="4" spans="1:16">
      <c r="A4" s="39">
        <v>2</v>
      </c>
      <c r="B4" s="99" t="s">
        <v>3</v>
      </c>
      <c r="C4" s="98">
        <v>12463</v>
      </c>
      <c r="D4" s="98">
        <v>7067</v>
      </c>
      <c r="E4" s="98">
        <v>5868</v>
      </c>
      <c r="F4" s="98"/>
      <c r="G4" s="98"/>
      <c r="H4" s="98"/>
      <c r="I4" s="100">
        <f t="shared" si="0"/>
        <v>1.3335445309107122E-3</v>
      </c>
      <c r="J4" s="100">
        <f t="shared" si="1"/>
        <v>-0.52916633234373744</v>
      </c>
      <c r="K4" s="97">
        <f t="shared" si="2"/>
        <v>-6595</v>
      </c>
      <c r="L4" s="101">
        <f t="shared" ref="L4:L67" si="4">K4/$K$92</f>
        <v>-0.11219420911163282</v>
      </c>
      <c r="M4" s="98">
        <f t="shared" si="3"/>
        <v>-1199</v>
      </c>
      <c r="N4" s="98">
        <f t="shared" ref="N4:N67" si="5">H4-G4</f>
        <v>0</v>
      </c>
      <c r="P4" s="9"/>
    </row>
    <row r="5" spans="1:16">
      <c r="A5" s="39">
        <v>3</v>
      </c>
      <c r="B5" s="99" t="s">
        <v>4</v>
      </c>
      <c r="C5" s="98">
        <v>1397</v>
      </c>
      <c r="D5" s="98">
        <v>1428</v>
      </c>
      <c r="E5" s="98">
        <v>1431</v>
      </c>
      <c r="F5" s="98"/>
      <c r="G5" s="98"/>
      <c r="H5" s="98"/>
      <c r="I5" s="100">
        <f t="shared" si="0"/>
        <v>3.2520487793681483E-4</v>
      </c>
      <c r="J5" s="100">
        <f t="shared" si="1"/>
        <v>2.4337866857551897E-2</v>
      </c>
      <c r="K5" s="97">
        <f t="shared" si="2"/>
        <v>34</v>
      </c>
      <c r="L5" s="101">
        <f t="shared" si="4"/>
        <v>5.7840835629954747E-4</v>
      </c>
      <c r="M5" s="98">
        <f t="shared" si="3"/>
        <v>3</v>
      </c>
      <c r="N5" s="98">
        <f t="shared" si="5"/>
        <v>0</v>
      </c>
      <c r="P5" s="9"/>
    </row>
    <row r="6" spans="1:16">
      <c r="A6" s="39">
        <v>5</v>
      </c>
      <c r="B6" s="99" t="s">
        <v>5</v>
      </c>
      <c r="C6" s="98">
        <v>515</v>
      </c>
      <c r="D6" s="98">
        <v>590</v>
      </c>
      <c r="E6" s="98">
        <v>608</v>
      </c>
      <c r="F6" s="98"/>
      <c r="G6" s="98"/>
      <c r="H6" s="98"/>
      <c r="I6" s="100">
        <f t="shared" si="0"/>
        <v>1.381723031345796E-4</v>
      </c>
      <c r="J6" s="100">
        <f t="shared" si="1"/>
        <v>0.18058252427184465</v>
      </c>
      <c r="K6" s="97">
        <f t="shared" si="2"/>
        <v>93</v>
      </c>
      <c r="L6" s="101">
        <f t="shared" si="4"/>
        <v>1.5821169745840564E-3</v>
      </c>
      <c r="M6" s="98">
        <f t="shared" si="3"/>
        <v>18</v>
      </c>
      <c r="N6" s="98">
        <f t="shared" si="5"/>
        <v>0</v>
      </c>
      <c r="P6" s="9"/>
    </row>
    <row r="7" spans="1:16">
      <c r="A7" s="39">
        <v>6</v>
      </c>
      <c r="B7" s="99" t="s">
        <v>6</v>
      </c>
      <c r="C7" s="98">
        <v>112</v>
      </c>
      <c r="D7" s="98">
        <v>102</v>
      </c>
      <c r="E7" s="98">
        <v>99</v>
      </c>
      <c r="F7" s="98"/>
      <c r="G7" s="98"/>
      <c r="H7" s="98"/>
      <c r="I7" s="100">
        <f t="shared" si="0"/>
        <v>2.249845067487398E-5</v>
      </c>
      <c r="J7" s="100">
        <f t="shared" si="1"/>
        <v>-0.11607142857142858</v>
      </c>
      <c r="K7" s="97">
        <f t="shared" si="2"/>
        <v>-13</v>
      </c>
      <c r="L7" s="101">
        <f t="shared" si="4"/>
        <v>-2.2115613623217991E-4</v>
      </c>
      <c r="M7" s="98">
        <f t="shared" si="3"/>
        <v>-3</v>
      </c>
      <c r="N7" s="98">
        <f t="shared" si="5"/>
        <v>0</v>
      </c>
      <c r="P7" s="9"/>
    </row>
    <row r="8" spans="1:16">
      <c r="A8" s="39">
        <v>7</v>
      </c>
      <c r="B8" s="99" t="s">
        <v>7</v>
      </c>
      <c r="C8" s="98">
        <v>1327</v>
      </c>
      <c r="D8" s="98">
        <v>1369</v>
      </c>
      <c r="E8" s="98">
        <v>1362</v>
      </c>
      <c r="F8" s="98"/>
      <c r="G8" s="98"/>
      <c r="H8" s="98"/>
      <c r="I8" s="100">
        <f t="shared" si="0"/>
        <v>3.0952413958766021E-4</v>
      </c>
      <c r="J8" s="100">
        <f t="shared" si="1"/>
        <v>2.637528259231349E-2</v>
      </c>
      <c r="K8" s="97">
        <f t="shared" si="2"/>
        <v>35</v>
      </c>
      <c r="L8" s="101">
        <f t="shared" si="4"/>
        <v>5.9542036677894591E-4</v>
      </c>
      <c r="M8" s="98">
        <f t="shared" si="3"/>
        <v>-7</v>
      </c>
      <c r="N8" s="98">
        <f t="shared" si="5"/>
        <v>0</v>
      </c>
      <c r="P8" s="9"/>
    </row>
    <row r="9" spans="1:16">
      <c r="A9" s="39">
        <v>8</v>
      </c>
      <c r="B9" s="99" t="s">
        <v>300</v>
      </c>
      <c r="C9" s="98">
        <v>3914</v>
      </c>
      <c r="D9" s="98">
        <v>3892</v>
      </c>
      <c r="E9" s="98">
        <v>3983</v>
      </c>
      <c r="F9" s="98"/>
      <c r="G9" s="98"/>
      <c r="H9" s="98"/>
      <c r="I9" s="100">
        <f t="shared" si="0"/>
        <v>9.051649397780107E-4</v>
      </c>
      <c r="J9" s="100">
        <f t="shared" si="1"/>
        <v>1.7629024016351559E-2</v>
      </c>
      <c r="K9" s="97">
        <f t="shared" si="2"/>
        <v>69</v>
      </c>
      <c r="L9" s="101">
        <f t="shared" si="4"/>
        <v>1.1738287230784934E-3</v>
      </c>
      <c r="M9" s="98">
        <f t="shared" si="3"/>
        <v>91</v>
      </c>
      <c r="N9" s="98">
        <f t="shared" si="5"/>
        <v>0</v>
      </c>
      <c r="P9" s="9"/>
    </row>
    <row r="10" spans="1:16">
      <c r="A10" s="39">
        <v>9</v>
      </c>
      <c r="B10" s="99" t="s">
        <v>8</v>
      </c>
      <c r="C10" s="98">
        <v>608</v>
      </c>
      <c r="D10" s="98">
        <v>526</v>
      </c>
      <c r="E10" s="98">
        <v>515</v>
      </c>
      <c r="F10" s="98"/>
      <c r="G10" s="98"/>
      <c r="H10" s="98"/>
      <c r="I10" s="100">
        <f t="shared" si="0"/>
        <v>1.1703739492484949E-4</v>
      </c>
      <c r="J10" s="100">
        <f t="shared" si="1"/>
        <v>-0.15296052631578946</v>
      </c>
      <c r="K10" s="97">
        <f t="shared" si="2"/>
        <v>-93</v>
      </c>
      <c r="L10" s="101">
        <f t="shared" si="4"/>
        <v>-1.5821169745840564E-3</v>
      </c>
      <c r="M10" s="98">
        <f t="shared" si="3"/>
        <v>-11</v>
      </c>
      <c r="N10" s="98">
        <f t="shared" si="5"/>
        <v>0</v>
      </c>
      <c r="P10" s="9"/>
    </row>
    <row r="11" spans="1:16">
      <c r="A11" s="102">
        <v>10</v>
      </c>
      <c r="B11" s="99" t="s">
        <v>9</v>
      </c>
      <c r="C11" s="97">
        <v>149808</v>
      </c>
      <c r="D11" s="97">
        <v>151492</v>
      </c>
      <c r="E11" s="97">
        <v>155835</v>
      </c>
      <c r="F11" s="97"/>
      <c r="G11" s="97"/>
      <c r="H11" s="97"/>
      <c r="I11" s="100">
        <f t="shared" si="0"/>
        <v>3.541460667594936E-2</v>
      </c>
      <c r="J11" s="100">
        <f t="shared" si="1"/>
        <v>4.0231496315283562E-2</v>
      </c>
      <c r="K11" s="97">
        <f t="shared" si="2"/>
        <v>6027</v>
      </c>
      <c r="L11" s="101">
        <f t="shared" si="4"/>
        <v>0.10253138715933449</v>
      </c>
      <c r="M11" s="98">
        <f t="shared" si="3"/>
        <v>4343</v>
      </c>
      <c r="N11" s="98">
        <f t="shared" si="5"/>
        <v>0</v>
      </c>
      <c r="P11" s="9"/>
    </row>
    <row r="12" spans="1:16">
      <c r="A12" s="102">
        <v>11</v>
      </c>
      <c r="B12" s="99" t="s">
        <v>10</v>
      </c>
      <c r="C12" s="97">
        <v>2830</v>
      </c>
      <c r="D12" s="97">
        <v>2870</v>
      </c>
      <c r="E12" s="97">
        <v>2857</v>
      </c>
      <c r="F12" s="97"/>
      <c r="G12" s="97"/>
      <c r="H12" s="97"/>
      <c r="I12" s="100">
        <f t="shared" si="0"/>
        <v>6.4927347048600976E-4</v>
      </c>
      <c r="J12" s="100">
        <f t="shared" si="1"/>
        <v>9.5406360424028277E-3</v>
      </c>
      <c r="K12" s="97">
        <f t="shared" si="2"/>
        <v>27</v>
      </c>
      <c r="L12" s="101">
        <f t="shared" si="4"/>
        <v>4.5932428294375832E-4</v>
      </c>
      <c r="M12" s="98">
        <f t="shared" si="3"/>
        <v>-13</v>
      </c>
      <c r="N12" s="98">
        <f t="shared" si="5"/>
        <v>0</v>
      </c>
      <c r="P12" s="9"/>
    </row>
    <row r="13" spans="1:16">
      <c r="A13" s="102">
        <v>12</v>
      </c>
      <c r="B13" s="99" t="s">
        <v>11</v>
      </c>
      <c r="C13" s="97">
        <v>1049</v>
      </c>
      <c r="D13" s="97">
        <v>872</v>
      </c>
      <c r="E13" s="97">
        <v>1061</v>
      </c>
      <c r="F13" s="97"/>
      <c r="G13" s="97"/>
      <c r="H13" s="97"/>
      <c r="I13" s="100">
        <f t="shared" si="0"/>
        <v>2.4111975925294234E-4</v>
      </c>
      <c r="J13" s="100">
        <f t="shared" si="1"/>
        <v>1.1439466158245948E-2</v>
      </c>
      <c r="K13" s="97">
        <f t="shared" si="2"/>
        <v>12</v>
      </c>
      <c r="L13" s="101">
        <f t="shared" si="4"/>
        <v>2.0414412575278147E-4</v>
      </c>
      <c r="M13" s="98">
        <f t="shared" si="3"/>
        <v>189</v>
      </c>
      <c r="N13" s="98">
        <f t="shared" si="5"/>
        <v>0</v>
      </c>
    </row>
    <row r="14" spans="1:16">
      <c r="A14" s="102">
        <v>13</v>
      </c>
      <c r="B14" s="99" t="s">
        <v>12</v>
      </c>
      <c r="C14" s="97">
        <v>119063</v>
      </c>
      <c r="D14" s="97">
        <v>114290</v>
      </c>
      <c r="E14" s="97">
        <v>115718</v>
      </c>
      <c r="F14" s="97"/>
      <c r="G14" s="97"/>
      <c r="H14" s="97"/>
      <c r="I14" s="100">
        <f t="shared" si="0"/>
        <v>2.629773449691987E-2</v>
      </c>
      <c r="J14" s="100">
        <f t="shared" si="1"/>
        <v>-2.8094370207369209E-2</v>
      </c>
      <c r="K14" s="97">
        <f t="shared" si="2"/>
        <v>-3345</v>
      </c>
      <c r="L14" s="101">
        <f t="shared" si="4"/>
        <v>-5.6905175053587831E-2</v>
      </c>
      <c r="M14" s="98">
        <f t="shared" si="3"/>
        <v>1428</v>
      </c>
      <c r="N14" s="98">
        <f t="shared" si="5"/>
        <v>0</v>
      </c>
    </row>
    <row r="15" spans="1:16">
      <c r="A15" s="102">
        <v>14</v>
      </c>
      <c r="B15" s="99" t="s">
        <v>13</v>
      </c>
      <c r="C15" s="97">
        <v>261172</v>
      </c>
      <c r="D15" s="97">
        <v>281322</v>
      </c>
      <c r="E15" s="97">
        <v>287376</v>
      </c>
      <c r="F15" s="97"/>
      <c r="G15" s="97"/>
      <c r="H15" s="97"/>
      <c r="I15" s="100">
        <f t="shared" si="0"/>
        <v>6.530822991053116E-2</v>
      </c>
      <c r="J15" s="100">
        <f t="shared" si="1"/>
        <v>0.10033234803118252</v>
      </c>
      <c r="K15" s="97">
        <f t="shared" si="2"/>
        <v>26204</v>
      </c>
      <c r="L15" s="101">
        <f t="shared" si="4"/>
        <v>0.44578272260215712</v>
      </c>
      <c r="M15" s="98">
        <f t="shared" si="3"/>
        <v>6054</v>
      </c>
      <c r="N15" s="98">
        <f t="shared" si="5"/>
        <v>0</v>
      </c>
    </row>
    <row r="16" spans="1:16">
      <c r="A16" s="102">
        <v>15</v>
      </c>
      <c r="B16" s="99" t="s">
        <v>14</v>
      </c>
      <c r="C16" s="97">
        <v>14573</v>
      </c>
      <c r="D16" s="97">
        <v>14562</v>
      </c>
      <c r="E16" s="97">
        <v>14801</v>
      </c>
      <c r="F16" s="97"/>
      <c r="G16" s="97"/>
      <c r="H16" s="97"/>
      <c r="I16" s="100">
        <f t="shared" si="0"/>
        <v>3.363632004432422E-3</v>
      </c>
      <c r="J16" s="100">
        <f t="shared" si="1"/>
        <v>1.5645371577574969E-2</v>
      </c>
      <c r="K16" s="97">
        <f t="shared" si="2"/>
        <v>228</v>
      </c>
      <c r="L16" s="101">
        <f t="shared" si="4"/>
        <v>3.8787383893028478E-3</v>
      </c>
      <c r="M16" s="98">
        <f t="shared" si="3"/>
        <v>239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8822</v>
      </c>
      <c r="D17" s="97">
        <v>7891</v>
      </c>
      <c r="E17" s="97">
        <v>7984</v>
      </c>
      <c r="F17" s="97"/>
      <c r="G17" s="97"/>
      <c r="H17" s="97"/>
      <c r="I17" s="100">
        <f t="shared" si="0"/>
        <v>1.8144205069514532E-3</v>
      </c>
      <c r="J17" s="100">
        <f t="shared" si="1"/>
        <v>-9.4989798231693498E-2</v>
      </c>
      <c r="K17" s="97">
        <f t="shared" si="2"/>
        <v>-838</v>
      </c>
      <c r="L17" s="101">
        <f t="shared" si="4"/>
        <v>-1.4256064781735906E-2</v>
      </c>
      <c r="M17" s="98">
        <f t="shared" si="3"/>
        <v>93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10604</v>
      </c>
      <c r="D18" s="97">
        <v>10867</v>
      </c>
      <c r="E18" s="97">
        <v>11068</v>
      </c>
      <c r="F18" s="97"/>
      <c r="G18" s="97"/>
      <c r="H18" s="97"/>
      <c r="I18" s="100">
        <f t="shared" si="0"/>
        <v>2.5152813340354064E-3</v>
      </c>
      <c r="J18" s="100">
        <f t="shared" si="1"/>
        <v>4.3757072802715957E-2</v>
      </c>
      <c r="K18" s="97">
        <f t="shared" si="2"/>
        <v>464</v>
      </c>
      <c r="L18" s="101">
        <f t="shared" si="4"/>
        <v>7.8935728624408841E-3</v>
      </c>
      <c r="M18" s="98">
        <f t="shared" si="3"/>
        <v>201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12442</v>
      </c>
      <c r="D19" s="97">
        <v>11285</v>
      </c>
      <c r="E19" s="97">
        <v>11280</v>
      </c>
      <c r="F19" s="97"/>
      <c r="G19" s="97"/>
      <c r="H19" s="97"/>
      <c r="I19" s="100">
        <f t="shared" si="0"/>
        <v>2.5634598344704898E-3</v>
      </c>
      <c r="J19" s="100">
        <f t="shared" si="1"/>
        <v>-9.339334512136313E-2</v>
      </c>
      <c r="K19" s="97">
        <f t="shared" si="2"/>
        <v>-1162</v>
      </c>
      <c r="L19" s="101">
        <f t="shared" si="4"/>
        <v>-1.9767956177061004E-2</v>
      </c>
      <c r="M19" s="98">
        <f t="shared" si="3"/>
        <v>-5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1099</v>
      </c>
      <c r="D20" s="97">
        <v>1079</v>
      </c>
      <c r="E20" s="97">
        <v>1074</v>
      </c>
      <c r="F20" s="97"/>
      <c r="G20" s="97"/>
      <c r="H20" s="97"/>
      <c r="I20" s="100">
        <f t="shared" si="0"/>
        <v>2.4407410126075409E-4</v>
      </c>
      <c r="J20" s="100">
        <f t="shared" si="1"/>
        <v>-2.2747952684258416E-2</v>
      </c>
      <c r="K20" s="97">
        <f t="shared" si="2"/>
        <v>-25</v>
      </c>
      <c r="L20" s="101">
        <f t="shared" si="4"/>
        <v>-4.2530026198496138E-4</v>
      </c>
      <c r="M20" s="98">
        <f t="shared" si="3"/>
        <v>-5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19116</v>
      </c>
      <c r="D21" s="97">
        <v>19987</v>
      </c>
      <c r="E21" s="97">
        <v>20273</v>
      </c>
      <c r="F21" s="97"/>
      <c r="G21" s="97"/>
      <c r="H21" s="97"/>
      <c r="I21" s="100">
        <f t="shared" si="0"/>
        <v>4.6071827326436381E-3</v>
      </c>
      <c r="J21" s="100">
        <f t="shared" si="1"/>
        <v>6.0525214480016742E-2</v>
      </c>
      <c r="K21" s="97">
        <f t="shared" si="2"/>
        <v>1157</v>
      </c>
      <c r="L21" s="101">
        <f t="shared" si="4"/>
        <v>1.9682896124664014E-2</v>
      </c>
      <c r="M21" s="98">
        <f t="shared" si="3"/>
        <v>286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9611</v>
      </c>
      <c r="D22" s="97">
        <v>9814</v>
      </c>
      <c r="E22" s="97">
        <v>10162</v>
      </c>
      <c r="F22" s="97"/>
      <c r="G22" s="97"/>
      <c r="H22" s="97"/>
      <c r="I22" s="100">
        <f t="shared" si="0"/>
        <v>2.3093864217986807E-3</v>
      </c>
      <c r="J22" s="100">
        <f t="shared" si="1"/>
        <v>5.7330142545000518E-2</v>
      </c>
      <c r="K22" s="97">
        <f t="shared" si="2"/>
        <v>551</v>
      </c>
      <c r="L22" s="101">
        <f t="shared" si="4"/>
        <v>9.3736177741485481E-3</v>
      </c>
      <c r="M22" s="98">
        <f t="shared" si="3"/>
        <v>348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44957</v>
      </c>
      <c r="D23" s="97">
        <v>43368</v>
      </c>
      <c r="E23" s="97">
        <v>43573</v>
      </c>
      <c r="F23" s="97"/>
      <c r="G23" s="97"/>
      <c r="H23" s="97"/>
      <c r="I23" s="100">
        <f t="shared" si="0"/>
        <v>9.9022726389523634E-3</v>
      </c>
      <c r="J23" s="100">
        <f t="shared" si="1"/>
        <v>-3.0784972306871008E-2</v>
      </c>
      <c r="K23" s="97">
        <f t="shared" si="2"/>
        <v>-1384</v>
      </c>
      <c r="L23" s="101">
        <f t="shared" si="4"/>
        <v>-2.3544622503487461E-2</v>
      </c>
      <c r="M23" s="98">
        <f t="shared" si="3"/>
        <v>205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30350</v>
      </c>
      <c r="D24" s="97">
        <v>27962</v>
      </c>
      <c r="E24" s="97">
        <v>27996</v>
      </c>
      <c r="F24" s="97"/>
      <c r="G24" s="97"/>
      <c r="H24" s="97"/>
      <c r="I24" s="100">
        <f t="shared" si="0"/>
        <v>6.3622891423613329E-3</v>
      </c>
      <c r="J24" s="100">
        <f t="shared" si="1"/>
        <v>-7.7561779242174625E-2</v>
      </c>
      <c r="K24" s="97">
        <f t="shared" si="2"/>
        <v>-2354</v>
      </c>
      <c r="L24" s="101">
        <f t="shared" si="4"/>
        <v>-4.0046272668503961E-2</v>
      </c>
      <c r="M24" s="98">
        <f t="shared" si="3"/>
        <v>34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12262</v>
      </c>
      <c r="D25" s="97">
        <v>11912</v>
      </c>
      <c r="E25" s="97">
        <v>12131</v>
      </c>
      <c r="F25" s="97"/>
      <c r="G25" s="97"/>
      <c r="H25" s="97"/>
      <c r="I25" s="100">
        <f t="shared" si="0"/>
        <v>2.7568556074433967E-3</v>
      </c>
      <c r="J25" s="100">
        <f t="shared" si="1"/>
        <v>-1.0683412167672483E-2</v>
      </c>
      <c r="K25" s="97">
        <f t="shared" si="2"/>
        <v>-131</v>
      </c>
      <c r="L25" s="101">
        <f t="shared" si="4"/>
        <v>-2.2285733728011977E-3</v>
      </c>
      <c r="M25" s="98">
        <f t="shared" si="3"/>
        <v>219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57818</v>
      </c>
      <c r="D26" s="97">
        <v>55074</v>
      </c>
      <c r="E26" s="97">
        <v>55520</v>
      </c>
      <c r="F26" s="97"/>
      <c r="G26" s="97"/>
      <c r="H26" s="97"/>
      <c r="I26" s="100">
        <f t="shared" si="0"/>
        <v>1.2617312944131348E-2</v>
      </c>
      <c r="J26" s="100">
        <f t="shared" si="1"/>
        <v>-3.974540800442769E-2</v>
      </c>
      <c r="K26" s="97">
        <f t="shared" si="2"/>
        <v>-2298</v>
      </c>
      <c r="L26" s="101">
        <f t="shared" si="4"/>
        <v>-3.9093600081657652E-2</v>
      </c>
      <c r="M26" s="98">
        <f t="shared" si="3"/>
        <v>446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12074</v>
      </c>
      <c r="D27" s="97">
        <v>11656</v>
      </c>
      <c r="E27" s="97">
        <v>12226</v>
      </c>
      <c r="F27" s="97"/>
      <c r="G27" s="97"/>
      <c r="H27" s="97"/>
      <c r="I27" s="100">
        <f t="shared" si="0"/>
        <v>2.7784450298081746E-3</v>
      </c>
      <c r="J27" s="100">
        <f t="shared" si="1"/>
        <v>1.2589034288553918E-2</v>
      </c>
      <c r="K27" s="97">
        <f t="shared" si="2"/>
        <v>152</v>
      </c>
      <c r="L27" s="101">
        <f t="shared" si="4"/>
        <v>2.5858255928685654E-3</v>
      </c>
      <c r="M27" s="98">
        <f t="shared" si="3"/>
        <v>570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34832</v>
      </c>
      <c r="D28" s="97">
        <v>33168</v>
      </c>
      <c r="E28" s="97">
        <v>33487</v>
      </c>
      <c r="F28" s="97"/>
      <c r="G28" s="97"/>
      <c r="H28" s="97"/>
      <c r="I28" s="100">
        <f t="shared" si="0"/>
        <v>7.6101577550455046E-3</v>
      </c>
      <c r="J28" s="100">
        <f t="shared" si="1"/>
        <v>-3.861391823610473E-2</v>
      </c>
      <c r="K28" s="97">
        <f t="shared" si="2"/>
        <v>-1345</v>
      </c>
      <c r="L28" s="101">
        <f t="shared" si="4"/>
        <v>-2.2881154094790922E-2</v>
      </c>
      <c r="M28" s="98">
        <f t="shared" si="3"/>
        <v>319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22836</v>
      </c>
      <c r="D29" s="97">
        <v>21862</v>
      </c>
      <c r="E29" s="97">
        <v>22130</v>
      </c>
      <c r="F29" s="97"/>
      <c r="G29" s="97"/>
      <c r="H29" s="97"/>
      <c r="I29" s="100">
        <f t="shared" si="0"/>
        <v>5.0291991256056689E-3</v>
      </c>
      <c r="J29" s="100">
        <f t="shared" si="1"/>
        <v>-3.0916097390085828E-2</v>
      </c>
      <c r="K29" s="97">
        <f t="shared" si="2"/>
        <v>-706</v>
      </c>
      <c r="L29" s="101">
        <f t="shared" si="4"/>
        <v>-1.201047939845531E-2</v>
      </c>
      <c r="M29" s="98">
        <f t="shared" si="3"/>
        <v>268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34952</v>
      </c>
      <c r="D30" s="97">
        <v>34018</v>
      </c>
      <c r="E30" s="97">
        <v>34558</v>
      </c>
      <c r="F30" s="97"/>
      <c r="G30" s="97"/>
      <c r="H30" s="97"/>
      <c r="I30" s="100">
        <f t="shared" si="0"/>
        <v>7.8535500850736868E-3</v>
      </c>
      <c r="J30" s="100">
        <f t="shared" si="1"/>
        <v>-1.1272602426184481E-2</v>
      </c>
      <c r="K30" s="97">
        <f t="shared" si="2"/>
        <v>-394</v>
      </c>
      <c r="L30" s="101">
        <f t="shared" si="4"/>
        <v>-6.7027321288829914E-3</v>
      </c>
      <c r="M30" s="98">
        <f t="shared" si="3"/>
        <v>540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4048</v>
      </c>
      <c r="D31" s="97">
        <v>4685</v>
      </c>
      <c r="E31" s="97">
        <v>4817</v>
      </c>
      <c r="F31" s="97"/>
      <c r="G31" s="97"/>
      <c r="H31" s="97"/>
      <c r="I31" s="100">
        <f t="shared" si="0"/>
        <v>1.0946973424330096E-3</v>
      </c>
      <c r="J31" s="100">
        <f t="shared" si="1"/>
        <v>0.18997035573122531</v>
      </c>
      <c r="K31" s="97">
        <f t="shared" si="2"/>
        <v>769</v>
      </c>
      <c r="L31" s="101">
        <f t="shared" si="4"/>
        <v>1.3082236058657413E-2</v>
      </c>
      <c r="M31" s="98">
        <f t="shared" si="3"/>
        <v>132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22950</v>
      </c>
      <c r="D32" s="97">
        <v>21783</v>
      </c>
      <c r="E32" s="97">
        <v>21957</v>
      </c>
      <c r="F32" s="97"/>
      <c r="G32" s="97"/>
      <c r="H32" s="97"/>
      <c r="I32" s="100">
        <f t="shared" si="0"/>
        <v>4.9898836511940202E-3</v>
      </c>
      <c r="J32" s="100">
        <f t="shared" si="1"/>
        <v>-4.3267973856209153E-2</v>
      </c>
      <c r="K32" s="97">
        <f t="shared" si="2"/>
        <v>-993</v>
      </c>
      <c r="L32" s="101">
        <f t="shared" si="4"/>
        <v>-1.6892926406042667E-2</v>
      </c>
      <c r="M32" s="98">
        <f t="shared" si="3"/>
        <v>174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18252</v>
      </c>
      <c r="D33" s="97">
        <v>19177</v>
      </c>
      <c r="E33" s="97">
        <v>19532</v>
      </c>
      <c r="F33" s="97"/>
      <c r="G33" s="97"/>
      <c r="H33" s="97"/>
      <c r="I33" s="100">
        <f t="shared" si="0"/>
        <v>4.4387852381983697E-3</v>
      </c>
      <c r="J33" s="100">
        <f t="shared" si="1"/>
        <v>7.0129300898531671E-2</v>
      </c>
      <c r="K33" s="97">
        <f t="shared" si="2"/>
        <v>1280</v>
      </c>
      <c r="L33" s="101">
        <f t="shared" si="4"/>
        <v>2.1775373413630023E-2</v>
      </c>
      <c r="M33" s="98">
        <f t="shared" si="3"/>
        <v>355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18269</v>
      </c>
      <c r="D34" s="97">
        <v>17710</v>
      </c>
      <c r="E34" s="97">
        <v>17767</v>
      </c>
      <c r="F34" s="97"/>
      <c r="G34" s="97"/>
      <c r="H34" s="97"/>
      <c r="I34" s="100">
        <f t="shared" si="0"/>
        <v>4.0376764963685457E-3</v>
      </c>
      <c r="J34" s="100">
        <f t="shared" si="1"/>
        <v>-2.747824183042312E-2</v>
      </c>
      <c r="K34" s="97">
        <f t="shared" si="2"/>
        <v>-502</v>
      </c>
      <c r="L34" s="101">
        <f t="shared" si="4"/>
        <v>-8.540029260658024E-3</v>
      </c>
      <c r="M34" s="98">
        <f t="shared" si="3"/>
        <v>57</v>
      </c>
      <c r="N34" s="98">
        <f t="shared" si="5"/>
        <v>0</v>
      </c>
    </row>
    <row r="35" spans="1:14">
      <c r="A35" s="102">
        <v>35</v>
      </c>
      <c r="B35" s="99" t="s">
        <v>33</v>
      </c>
      <c r="C35" s="97">
        <v>8580</v>
      </c>
      <c r="D35" s="97">
        <v>9058</v>
      </c>
      <c r="E35" s="97">
        <v>9178</v>
      </c>
      <c r="F35" s="97"/>
      <c r="G35" s="97"/>
      <c r="H35" s="97"/>
      <c r="I35" s="100">
        <f t="shared" si="0"/>
        <v>2.0857654575150847E-3</v>
      </c>
      <c r="J35" s="100">
        <f t="shared" si="1"/>
        <v>6.9696969696969702E-2</v>
      </c>
      <c r="K35" s="97">
        <f t="shared" si="2"/>
        <v>598</v>
      </c>
      <c r="L35" s="101">
        <f t="shared" si="4"/>
        <v>1.0173182266680276E-2</v>
      </c>
      <c r="M35" s="98">
        <f t="shared" si="3"/>
        <v>120</v>
      </c>
      <c r="N35" s="98">
        <f t="shared" si="5"/>
        <v>0</v>
      </c>
    </row>
    <row r="36" spans="1:14">
      <c r="A36" s="102">
        <v>36</v>
      </c>
      <c r="B36" s="99" t="s">
        <v>34</v>
      </c>
      <c r="C36" s="97">
        <v>1437</v>
      </c>
      <c r="D36" s="97">
        <v>1260</v>
      </c>
      <c r="E36" s="97">
        <v>1221</v>
      </c>
      <c r="F36" s="97"/>
      <c r="G36" s="97"/>
      <c r="H36" s="97"/>
      <c r="I36" s="100">
        <f t="shared" si="0"/>
        <v>2.774808916567791E-4</v>
      </c>
      <c r="J36" s="100">
        <f t="shared" si="1"/>
        <v>-0.15031315240083507</v>
      </c>
      <c r="K36" s="97">
        <f t="shared" si="2"/>
        <v>-216</v>
      </c>
      <c r="L36" s="101">
        <f t="shared" si="4"/>
        <v>-3.6745942635500665E-3</v>
      </c>
      <c r="M36" s="98">
        <f t="shared" si="3"/>
        <v>-39</v>
      </c>
      <c r="N36" s="98">
        <f t="shared" si="5"/>
        <v>0</v>
      </c>
    </row>
    <row r="37" spans="1:14">
      <c r="A37" s="102">
        <v>37</v>
      </c>
      <c r="B37" s="99" t="s">
        <v>35</v>
      </c>
      <c r="C37" s="97">
        <v>1133</v>
      </c>
      <c r="D37" s="97">
        <v>893</v>
      </c>
      <c r="E37" s="97">
        <v>949</v>
      </c>
      <c r="F37" s="97"/>
      <c r="G37" s="97"/>
      <c r="H37" s="97"/>
      <c r="I37" s="100">
        <f t="shared" si="0"/>
        <v>2.1566696657025663E-4</v>
      </c>
      <c r="J37" s="100">
        <f t="shared" si="1"/>
        <v>-0.16240070609002649</v>
      </c>
      <c r="K37" s="97">
        <f t="shared" si="2"/>
        <v>-184</v>
      </c>
      <c r="L37" s="101">
        <f t="shared" si="4"/>
        <v>-3.1302099282093159E-3</v>
      </c>
      <c r="M37" s="98">
        <f t="shared" si="3"/>
        <v>56</v>
      </c>
      <c r="N37" s="98">
        <f t="shared" si="5"/>
        <v>0</v>
      </c>
    </row>
    <row r="38" spans="1:14">
      <c r="A38" s="102">
        <v>38</v>
      </c>
      <c r="B38" s="99" t="s">
        <v>36</v>
      </c>
      <c r="C38" s="97">
        <v>8909</v>
      </c>
      <c r="D38" s="97">
        <v>7509</v>
      </c>
      <c r="E38" s="97">
        <v>7564</v>
      </c>
      <c r="F38" s="97"/>
      <c r="G38" s="97"/>
      <c r="H38" s="97"/>
      <c r="I38" s="100">
        <f t="shared" si="0"/>
        <v>1.7189725343913817E-3</v>
      </c>
      <c r="J38" s="100">
        <f t="shared" si="1"/>
        <v>-0.15097092827477832</v>
      </c>
      <c r="K38" s="97">
        <f t="shared" si="2"/>
        <v>-1345</v>
      </c>
      <c r="L38" s="101">
        <f t="shared" si="4"/>
        <v>-2.2881154094790922E-2</v>
      </c>
      <c r="M38" s="98">
        <f t="shared" si="3"/>
        <v>55</v>
      </c>
      <c r="N38" s="98">
        <f t="shared" si="5"/>
        <v>0</v>
      </c>
    </row>
    <row r="39" spans="1:14">
      <c r="A39" s="102">
        <v>39</v>
      </c>
      <c r="B39" s="99" t="s">
        <v>37</v>
      </c>
      <c r="C39" s="97">
        <v>197</v>
      </c>
      <c r="D39" s="97">
        <v>187</v>
      </c>
      <c r="E39" s="97">
        <v>185</v>
      </c>
      <c r="F39" s="97"/>
      <c r="G39" s="97"/>
      <c r="H39" s="97"/>
      <c r="I39" s="100">
        <f t="shared" si="0"/>
        <v>4.2042559341936227E-5</v>
      </c>
      <c r="J39" s="100">
        <f t="shared" si="1"/>
        <v>-6.0913705583756347E-2</v>
      </c>
      <c r="K39" s="97">
        <f t="shared" si="2"/>
        <v>-12</v>
      </c>
      <c r="L39" s="101">
        <f t="shared" si="4"/>
        <v>-2.0414412575278147E-4</v>
      </c>
      <c r="M39" s="98">
        <f t="shared" si="3"/>
        <v>-2</v>
      </c>
      <c r="N39" s="98">
        <f t="shared" si="5"/>
        <v>0</v>
      </c>
    </row>
    <row r="40" spans="1:14">
      <c r="A40" s="102">
        <v>41</v>
      </c>
      <c r="B40" s="99" t="s">
        <v>38</v>
      </c>
      <c r="C40" s="97">
        <v>52318</v>
      </c>
      <c r="D40" s="97">
        <v>43084</v>
      </c>
      <c r="E40" s="97">
        <v>43399</v>
      </c>
      <c r="F40" s="97"/>
      <c r="G40" s="97"/>
      <c r="H40" s="97"/>
      <c r="I40" s="100">
        <f t="shared" si="0"/>
        <v>9.8627299074631903E-3</v>
      </c>
      <c r="J40" s="100">
        <f t="shared" si="1"/>
        <v>-0.17047670017967048</v>
      </c>
      <c r="K40" s="97">
        <f t="shared" si="2"/>
        <v>-8919</v>
      </c>
      <c r="L40" s="101">
        <f t="shared" si="4"/>
        <v>-0.15173012146575482</v>
      </c>
      <c r="M40" s="98">
        <f t="shared" si="3"/>
        <v>315</v>
      </c>
      <c r="N40" s="98">
        <f t="shared" si="5"/>
        <v>0</v>
      </c>
    </row>
    <row r="41" spans="1:14">
      <c r="A41" s="102">
        <v>42</v>
      </c>
      <c r="B41" s="99" t="s">
        <v>39</v>
      </c>
      <c r="C41" s="97">
        <v>24590</v>
      </c>
      <c r="D41" s="97">
        <v>19003</v>
      </c>
      <c r="E41" s="97">
        <v>18024</v>
      </c>
      <c r="F41" s="97"/>
      <c r="G41" s="97"/>
      <c r="H41" s="97"/>
      <c r="I41" s="100">
        <f t="shared" si="0"/>
        <v>4.0960815652922086E-3</v>
      </c>
      <c r="J41" s="100">
        <f t="shared" si="1"/>
        <v>-0.26701911346075641</v>
      </c>
      <c r="K41" s="97">
        <f t="shared" si="2"/>
        <v>-6566</v>
      </c>
      <c r="L41" s="101">
        <f t="shared" si="4"/>
        <v>-0.11170086080773026</v>
      </c>
      <c r="M41" s="98">
        <f t="shared" si="3"/>
        <v>-979</v>
      </c>
      <c r="N41" s="98">
        <f t="shared" si="5"/>
        <v>0</v>
      </c>
    </row>
    <row r="42" spans="1:14">
      <c r="A42" s="102">
        <v>43</v>
      </c>
      <c r="B42" s="99" t="s">
        <v>40</v>
      </c>
      <c r="C42" s="97">
        <v>38718</v>
      </c>
      <c r="D42" s="97">
        <v>34213</v>
      </c>
      <c r="E42" s="97">
        <v>34370</v>
      </c>
      <c r="F42" s="97"/>
      <c r="G42" s="97"/>
      <c r="H42" s="97"/>
      <c r="I42" s="100">
        <f t="shared" si="0"/>
        <v>7.8108257544991788E-3</v>
      </c>
      <c r="J42" s="100">
        <f t="shared" si="1"/>
        <v>-0.11229918900769668</v>
      </c>
      <c r="K42" s="97">
        <f t="shared" si="2"/>
        <v>-4348</v>
      </c>
      <c r="L42" s="101">
        <f t="shared" si="4"/>
        <v>-7.396822156442448E-2</v>
      </c>
      <c r="M42" s="98">
        <f t="shared" si="3"/>
        <v>157</v>
      </c>
      <c r="N42" s="98">
        <f t="shared" si="5"/>
        <v>0</v>
      </c>
    </row>
    <row r="43" spans="1:14">
      <c r="A43" s="102">
        <v>45</v>
      </c>
      <c r="B43" s="99" t="s">
        <v>41</v>
      </c>
      <c r="C43" s="97">
        <v>38210</v>
      </c>
      <c r="D43" s="97">
        <v>36511</v>
      </c>
      <c r="E43" s="97">
        <v>36730</v>
      </c>
      <c r="F43" s="97"/>
      <c r="G43" s="97"/>
      <c r="H43" s="97"/>
      <c r="I43" s="100">
        <f t="shared" si="0"/>
        <v>8.3471524574557712E-3</v>
      </c>
      <c r="J43" s="100">
        <f t="shared" si="1"/>
        <v>-3.8733315885893745E-2</v>
      </c>
      <c r="K43" s="97">
        <f t="shared" si="2"/>
        <v>-1480</v>
      </c>
      <c r="L43" s="101">
        <f t="shared" si="4"/>
        <v>-2.5177775509509715E-2</v>
      </c>
      <c r="M43" s="98">
        <f t="shared" si="3"/>
        <v>219</v>
      </c>
      <c r="N43" s="98">
        <f t="shared" si="5"/>
        <v>0</v>
      </c>
    </row>
    <row r="44" spans="1:14">
      <c r="A44" s="102">
        <v>46</v>
      </c>
      <c r="B44" s="99" t="s">
        <v>42</v>
      </c>
      <c r="C44" s="97">
        <v>210703</v>
      </c>
      <c r="D44" s="97">
        <v>208257</v>
      </c>
      <c r="E44" s="97">
        <v>210389</v>
      </c>
      <c r="F44" s="97"/>
      <c r="G44" s="97"/>
      <c r="H44" s="97"/>
      <c r="I44" s="100">
        <f t="shared" si="0"/>
        <v>4.7812389283192543E-2</v>
      </c>
      <c r="J44" s="100">
        <f t="shared" si="1"/>
        <v>-1.490249308268036E-3</v>
      </c>
      <c r="K44" s="97">
        <f t="shared" si="2"/>
        <v>-314</v>
      </c>
      <c r="L44" s="101">
        <f t="shared" si="4"/>
        <v>-5.3417712905311152E-3</v>
      </c>
      <c r="M44" s="98">
        <f t="shared" si="3"/>
        <v>2132</v>
      </c>
      <c r="N44" s="98">
        <f t="shared" si="5"/>
        <v>0</v>
      </c>
    </row>
    <row r="45" spans="1:14">
      <c r="A45" s="102">
        <v>47</v>
      </c>
      <c r="B45" s="99" t="s">
        <v>43</v>
      </c>
      <c r="C45" s="97">
        <v>535300</v>
      </c>
      <c r="D45" s="97">
        <v>537061</v>
      </c>
      <c r="E45" s="97">
        <v>537741</v>
      </c>
      <c r="F45" s="97"/>
      <c r="G45" s="97"/>
      <c r="H45" s="97"/>
      <c r="I45" s="100">
        <f t="shared" si="0"/>
        <v>0.12220544812482231</v>
      </c>
      <c r="J45" s="100">
        <f t="shared" si="1"/>
        <v>4.5600597795628622E-3</v>
      </c>
      <c r="K45" s="97">
        <f t="shared" si="2"/>
        <v>2441</v>
      </c>
      <c r="L45" s="101">
        <f t="shared" si="4"/>
        <v>4.1526317580211629E-2</v>
      </c>
      <c r="M45" s="98">
        <f t="shared" si="3"/>
        <v>680</v>
      </c>
      <c r="N45" s="98">
        <f t="shared" si="5"/>
        <v>0</v>
      </c>
    </row>
    <row r="46" spans="1:14">
      <c r="A46" s="102">
        <v>49</v>
      </c>
      <c r="B46" s="99" t="s">
        <v>44</v>
      </c>
      <c r="C46" s="97">
        <v>55395</v>
      </c>
      <c r="D46" s="97">
        <v>44894</v>
      </c>
      <c r="E46" s="97">
        <v>57680</v>
      </c>
      <c r="F46" s="97"/>
      <c r="G46" s="97"/>
      <c r="H46" s="97"/>
      <c r="I46" s="100">
        <f t="shared" si="0"/>
        <v>1.3108188231583143E-2</v>
      </c>
      <c r="J46" s="100">
        <f t="shared" si="1"/>
        <v>4.1249210217528656E-2</v>
      </c>
      <c r="K46" s="97">
        <f t="shared" si="2"/>
        <v>2285</v>
      </c>
      <c r="L46" s="101">
        <f t="shared" si="4"/>
        <v>3.8872443945425474E-2</v>
      </c>
      <c r="M46" s="98">
        <f t="shared" si="3"/>
        <v>12786</v>
      </c>
      <c r="N46" s="98">
        <f t="shared" si="5"/>
        <v>0</v>
      </c>
    </row>
    <row r="47" spans="1:14">
      <c r="A47" s="102">
        <v>50</v>
      </c>
      <c r="B47" s="99" t="s">
        <v>45</v>
      </c>
      <c r="C47" s="97">
        <v>1449</v>
      </c>
      <c r="D47" s="97">
        <v>1652</v>
      </c>
      <c r="E47" s="97">
        <v>1589</v>
      </c>
      <c r="F47" s="97"/>
      <c r="G47" s="97"/>
      <c r="H47" s="97"/>
      <c r="I47" s="100">
        <f t="shared" si="0"/>
        <v>3.6111149618560357E-4</v>
      </c>
      <c r="J47" s="100">
        <f t="shared" si="1"/>
        <v>9.6618357487922704E-2</v>
      </c>
      <c r="K47" s="97">
        <f t="shared" si="2"/>
        <v>140</v>
      </c>
      <c r="L47" s="101">
        <f t="shared" si="4"/>
        <v>2.3816814671157836E-3</v>
      </c>
      <c r="M47" s="98">
        <f t="shared" si="3"/>
        <v>-63</v>
      </c>
      <c r="N47" s="98">
        <f t="shared" si="5"/>
        <v>0</v>
      </c>
    </row>
    <row r="48" spans="1:14">
      <c r="A48" s="102">
        <v>51</v>
      </c>
      <c r="B48" s="99" t="s">
        <v>46</v>
      </c>
      <c r="C48" s="97">
        <v>12018</v>
      </c>
      <c r="D48" s="97">
        <v>13407</v>
      </c>
      <c r="E48" s="97">
        <v>13402</v>
      </c>
      <c r="F48" s="97"/>
      <c r="G48" s="97"/>
      <c r="H48" s="97"/>
      <c r="I48" s="100">
        <f t="shared" si="0"/>
        <v>3.0456993529763745E-3</v>
      </c>
      <c r="J48" s="100">
        <f t="shared" si="1"/>
        <v>0.11516059244466634</v>
      </c>
      <c r="K48" s="97">
        <f t="shared" si="2"/>
        <v>1384</v>
      </c>
      <c r="L48" s="101">
        <f t="shared" si="4"/>
        <v>2.3544622503487461E-2</v>
      </c>
      <c r="M48" s="98">
        <f t="shared" si="3"/>
        <v>-5</v>
      </c>
      <c r="N48" s="98">
        <f t="shared" si="5"/>
        <v>0</v>
      </c>
    </row>
    <row r="49" spans="1:14">
      <c r="A49" s="102">
        <v>52</v>
      </c>
      <c r="B49" s="99" t="s">
        <v>47</v>
      </c>
      <c r="C49" s="97">
        <v>50187</v>
      </c>
      <c r="D49" s="97">
        <v>50023</v>
      </c>
      <c r="E49" s="97">
        <v>50714</v>
      </c>
      <c r="F49" s="97"/>
      <c r="G49" s="97"/>
      <c r="H49" s="97"/>
      <c r="I49" s="100">
        <f t="shared" si="0"/>
        <v>1.1525115429551102E-2</v>
      </c>
      <c r="J49" s="100">
        <f t="shared" si="1"/>
        <v>1.0500727279972902E-2</v>
      </c>
      <c r="K49" s="97">
        <f t="shared" si="2"/>
        <v>527</v>
      </c>
      <c r="L49" s="101">
        <f t="shared" si="4"/>
        <v>8.9653295226429855E-3</v>
      </c>
      <c r="M49" s="98">
        <f t="shared" si="3"/>
        <v>691</v>
      </c>
      <c r="N49" s="98">
        <f t="shared" si="5"/>
        <v>0</v>
      </c>
    </row>
    <row r="50" spans="1:14">
      <c r="A50" s="102">
        <v>53</v>
      </c>
      <c r="B50" s="99" t="s">
        <v>48</v>
      </c>
      <c r="C50" s="97">
        <v>9970</v>
      </c>
      <c r="D50" s="97">
        <v>11333</v>
      </c>
      <c r="E50" s="97">
        <v>11198</v>
      </c>
      <c r="F50" s="97"/>
      <c r="G50" s="97"/>
      <c r="H50" s="97"/>
      <c r="I50" s="100">
        <f t="shared" si="0"/>
        <v>2.5448247541135236E-3</v>
      </c>
      <c r="J50" s="100">
        <f t="shared" si="1"/>
        <v>0.12316950852557673</v>
      </c>
      <c r="K50" s="97">
        <f t="shared" si="2"/>
        <v>1228</v>
      </c>
      <c r="L50" s="101">
        <f t="shared" si="4"/>
        <v>2.0890748868701303E-2</v>
      </c>
      <c r="M50" s="98">
        <f t="shared" si="3"/>
        <v>-135</v>
      </c>
      <c r="N50" s="98">
        <f t="shared" si="5"/>
        <v>0</v>
      </c>
    </row>
    <row r="51" spans="1:14">
      <c r="A51" s="102">
        <v>55</v>
      </c>
      <c r="B51" s="99" t="s">
        <v>49</v>
      </c>
      <c r="C51" s="97">
        <v>127129</v>
      </c>
      <c r="D51" s="97">
        <v>145134</v>
      </c>
      <c r="E51" s="97">
        <v>141134</v>
      </c>
      <c r="F51" s="97"/>
      <c r="G51" s="97"/>
      <c r="H51" s="97"/>
      <c r="I51" s="100">
        <f t="shared" si="0"/>
        <v>3.2073700379269335E-2</v>
      </c>
      <c r="J51" s="100">
        <f t="shared" si="1"/>
        <v>0.1101636919978919</v>
      </c>
      <c r="K51" s="97">
        <f t="shared" si="2"/>
        <v>14005</v>
      </c>
      <c r="L51" s="101">
        <f t="shared" si="4"/>
        <v>0.23825320676397538</v>
      </c>
      <c r="M51" s="98">
        <f t="shared" si="3"/>
        <v>-4000</v>
      </c>
      <c r="N51" s="98">
        <f t="shared" si="5"/>
        <v>0</v>
      </c>
    </row>
    <row r="52" spans="1:14">
      <c r="A52" s="102">
        <v>56</v>
      </c>
      <c r="B52" s="99" t="s">
        <v>50</v>
      </c>
      <c r="C52" s="97">
        <v>218683</v>
      </c>
      <c r="D52" s="97">
        <v>205102</v>
      </c>
      <c r="E52" s="97">
        <v>225600</v>
      </c>
      <c r="F52" s="97"/>
      <c r="G52" s="97"/>
      <c r="H52" s="97"/>
      <c r="I52" s="100">
        <f t="shared" si="0"/>
        <v>5.1269196689409796E-2</v>
      </c>
      <c r="J52" s="100">
        <f t="shared" si="1"/>
        <v>3.1630259325141873E-2</v>
      </c>
      <c r="K52" s="97">
        <f t="shared" si="2"/>
        <v>6917</v>
      </c>
      <c r="L52" s="101">
        <f t="shared" si="4"/>
        <v>0.11767207648599912</v>
      </c>
      <c r="M52" s="98">
        <f t="shared" si="3"/>
        <v>20498</v>
      </c>
      <c r="N52" s="98">
        <f t="shared" si="5"/>
        <v>0</v>
      </c>
    </row>
    <row r="53" spans="1:14">
      <c r="A53" s="102">
        <v>58</v>
      </c>
      <c r="B53" s="99" t="s">
        <v>51</v>
      </c>
      <c r="C53" s="97">
        <v>9240</v>
      </c>
      <c r="D53" s="97">
        <v>8732</v>
      </c>
      <c r="E53" s="97">
        <v>8897</v>
      </c>
      <c r="F53" s="97"/>
      <c r="G53" s="97"/>
      <c r="H53" s="97"/>
      <c r="I53" s="100">
        <f t="shared" si="0"/>
        <v>2.0219062187308463E-3</v>
      </c>
      <c r="J53" s="100">
        <f t="shared" si="1"/>
        <v>-3.7121212121212124E-2</v>
      </c>
      <c r="K53" s="97">
        <f t="shared" si="2"/>
        <v>-343</v>
      </c>
      <c r="L53" s="101">
        <f t="shared" si="4"/>
        <v>-5.8351195944336704E-3</v>
      </c>
      <c r="M53" s="98">
        <f t="shared" si="3"/>
        <v>165</v>
      </c>
      <c r="N53" s="98">
        <f t="shared" si="5"/>
        <v>0</v>
      </c>
    </row>
    <row r="54" spans="1:14">
      <c r="A54" s="102">
        <v>59</v>
      </c>
      <c r="B54" s="99" t="s">
        <v>52</v>
      </c>
      <c r="C54" s="97">
        <v>6079</v>
      </c>
      <c r="D54" s="97">
        <v>6337</v>
      </c>
      <c r="E54" s="97">
        <v>6720</v>
      </c>
      <c r="F54" s="97"/>
      <c r="G54" s="97"/>
      <c r="H54" s="97"/>
      <c r="I54" s="100">
        <f t="shared" si="0"/>
        <v>1.5271675609611428E-3</v>
      </c>
      <c r="J54" s="100">
        <f t="shared" si="1"/>
        <v>0.10544497450238526</v>
      </c>
      <c r="K54" s="97">
        <f t="shared" si="2"/>
        <v>641</v>
      </c>
      <c r="L54" s="101">
        <f t="shared" si="4"/>
        <v>1.090469871729441E-2</v>
      </c>
      <c r="M54" s="98">
        <f t="shared" si="3"/>
        <v>383</v>
      </c>
      <c r="N54" s="98">
        <f t="shared" si="5"/>
        <v>0</v>
      </c>
    </row>
    <row r="55" spans="1:14">
      <c r="A55" s="102">
        <v>60</v>
      </c>
      <c r="B55" s="99" t="s">
        <v>53</v>
      </c>
      <c r="C55" s="97">
        <v>3137</v>
      </c>
      <c r="D55" s="97">
        <v>2937</v>
      </c>
      <c r="E55" s="97">
        <v>2992</v>
      </c>
      <c r="F55" s="97"/>
      <c r="G55" s="97"/>
      <c r="H55" s="97"/>
      <c r="I55" s="100">
        <f t="shared" si="0"/>
        <v>6.7995317595174695E-4</v>
      </c>
      <c r="J55" s="100">
        <f t="shared" si="1"/>
        <v>-4.6222505578578259E-2</v>
      </c>
      <c r="K55" s="97">
        <f t="shared" si="2"/>
        <v>-145</v>
      </c>
      <c r="L55" s="101">
        <f t="shared" si="4"/>
        <v>-2.4667415195127758E-3</v>
      </c>
      <c r="M55" s="98">
        <f t="shared" si="3"/>
        <v>55</v>
      </c>
      <c r="N55" s="98">
        <f t="shared" si="5"/>
        <v>0</v>
      </c>
    </row>
    <row r="56" spans="1:14">
      <c r="A56" s="102">
        <v>61</v>
      </c>
      <c r="B56" s="99" t="s">
        <v>54</v>
      </c>
      <c r="C56" s="97">
        <v>8059</v>
      </c>
      <c r="D56" s="97">
        <v>8653</v>
      </c>
      <c r="E56" s="97">
        <v>8951</v>
      </c>
      <c r="F56" s="97"/>
      <c r="G56" s="97"/>
      <c r="H56" s="97"/>
      <c r="I56" s="100">
        <f t="shared" si="0"/>
        <v>2.0341781009171416E-3</v>
      </c>
      <c r="J56" s="100">
        <f t="shared" si="1"/>
        <v>0.11068370765603673</v>
      </c>
      <c r="K56" s="97">
        <f t="shared" si="2"/>
        <v>892</v>
      </c>
      <c r="L56" s="101">
        <f t="shared" si="4"/>
        <v>1.5174713347623422E-2</v>
      </c>
      <c r="M56" s="98">
        <f t="shared" si="3"/>
        <v>298</v>
      </c>
      <c r="N56" s="98">
        <f t="shared" si="5"/>
        <v>0</v>
      </c>
    </row>
    <row r="57" spans="1:14">
      <c r="A57" s="102">
        <v>62</v>
      </c>
      <c r="B57" s="99" t="s">
        <v>55</v>
      </c>
      <c r="C57" s="97">
        <v>26455</v>
      </c>
      <c r="D57" s="97">
        <v>30258</v>
      </c>
      <c r="E57" s="97">
        <v>30776</v>
      </c>
      <c r="F57" s="97"/>
      <c r="G57" s="97"/>
      <c r="H57" s="97"/>
      <c r="I57" s="100">
        <f t="shared" si="0"/>
        <v>6.9940638178779962E-3</v>
      </c>
      <c r="J57" s="100">
        <f t="shared" si="1"/>
        <v>0.16333396333396333</v>
      </c>
      <c r="K57" s="97">
        <f t="shared" si="2"/>
        <v>4321</v>
      </c>
      <c r="L57" s="101">
        <f t="shared" si="4"/>
        <v>7.3508897281480731E-2</v>
      </c>
      <c r="M57" s="98">
        <f t="shared" si="3"/>
        <v>518</v>
      </c>
      <c r="N57" s="98">
        <f t="shared" si="5"/>
        <v>0</v>
      </c>
    </row>
    <row r="58" spans="1:14">
      <c r="A58" s="102">
        <v>63</v>
      </c>
      <c r="B58" s="99" t="s">
        <v>56</v>
      </c>
      <c r="C58" s="97">
        <v>23834</v>
      </c>
      <c r="D58" s="97">
        <v>24120</v>
      </c>
      <c r="E58" s="97">
        <v>23922</v>
      </c>
      <c r="F58" s="97"/>
      <c r="G58" s="97"/>
      <c r="H58" s="97"/>
      <c r="I58" s="100">
        <f t="shared" si="0"/>
        <v>5.4364438085286399E-3</v>
      </c>
      <c r="J58" s="100">
        <f t="shared" si="1"/>
        <v>3.6922044138625494E-3</v>
      </c>
      <c r="K58" s="97">
        <f t="shared" si="2"/>
        <v>88</v>
      </c>
      <c r="L58" s="101">
        <f t="shared" si="4"/>
        <v>1.497056922187064E-3</v>
      </c>
      <c r="M58" s="98">
        <f t="shared" si="3"/>
        <v>-198</v>
      </c>
      <c r="N58" s="98">
        <f t="shared" si="5"/>
        <v>0</v>
      </c>
    </row>
    <row r="59" spans="1:14">
      <c r="A59" s="102">
        <v>64</v>
      </c>
      <c r="B59" s="99" t="s">
        <v>57</v>
      </c>
      <c r="C59" s="97">
        <v>38538</v>
      </c>
      <c r="D59" s="97">
        <v>38271</v>
      </c>
      <c r="E59" s="97">
        <v>38117</v>
      </c>
      <c r="F59" s="97"/>
      <c r="G59" s="97"/>
      <c r="H59" s="97"/>
      <c r="I59" s="100">
        <f t="shared" si="0"/>
        <v>8.6623580239815305E-3</v>
      </c>
      <c r="J59" s="100">
        <f t="shared" si="1"/>
        <v>-1.0924282526337641E-2</v>
      </c>
      <c r="K59" s="97">
        <f t="shared" si="2"/>
        <v>-421</v>
      </c>
      <c r="L59" s="101">
        <f t="shared" si="4"/>
        <v>-7.1620564118267498E-3</v>
      </c>
      <c r="M59" s="98">
        <f t="shared" si="3"/>
        <v>-154</v>
      </c>
      <c r="N59" s="98">
        <f t="shared" si="5"/>
        <v>0</v>
      </c>
    </row>
    <row r="60" spans="1:14">
      <c r="A60" s="102">
        <v>65</v>
      </c>
      <c r="B60" s="99" t="s">
        <v>58</v>
      </c>
      <c r="C60" s="97">
        <v>13228</v>
      </c>
      <c r="D60" s="97">
        <v>12497</v>
      </c>
      <c r="E60" s="97">
        <v>12447</v>
      </c>
      <c r="F60" s="97"/>
      <c r="G60" s="97"/>
      <c r="H60" s="97"/>
      <c r="I60" s="100">
        <f t="shared" si="0"/>
        <v>2.8286688439409739E-3</v>
      </c>
      <c r="J60" s="100">
        <f t="shared" si="1"/>
        <v>-5.904142727547626E-2</v>
      </c>
      <c r="K60" s="97">
        <f t="shared" si="2"/>
        <v>-781</v>
      </c>
      <c r="L60" s="101">
        <f t="shared" si="4"/>
        <v>-1.3286380184410194E-2</v>
      </c>
      <c r="M60" s="98">
        <f t="shared" si="3"/>
        <v>-50</v>
      </c>
      <c r="N60" s="98">
        <f t="shared" si="5"/>
        <v>0</v>
      </c>
    </row>
    <row r="61" spans="1:14">
      <c r="A61" s="102">
        <v>66</v>
      </c>
      <c r="B61" s="99" t="s">
        <v>59</v>
      </c>
      <c r="C61" s="97">
        <v>24999</v>
      </c>
      <c r="D61" s="97">
        <v>25274</v>
      </c>
      <c r="E61" s="97">
        <v>25254</v>
      </c>
      <c r="F61" s="97"/>
      <c r="G61" s="97"/>
      <c r="H61" s="97"/>
      <c r="I61" s="100">
        <f t="shared" si="0"/>
        <v>5.7391502357905808E-3</v>
      </c>
      <c r="J61" s="100">
        <f t="shared" si="1"/>
        <v>1.0200408016320653E-2</v>
      </c>
      <c r="K61" s="97">
        <f t="shared" si="2"/>
        <v>255</v>
      </c>
      <c r="L61" s="101">
        <f t="shared" si="4"/>
        <v>4.3380626722466058E-3</v>
      </c>
      <c r="M61" s="98">
        <f t="shared" si="3"/>
        <v>-20</v>
      </c>
      <c r="N61" s="98">
        <f t="shared" si="5"/>
        <v>0</v>
      </c>
    </row>
    <row r="62" spans="1:14">
      <c r="A62" s="102">
        <v>68</v>
      </c>
      <c r="B62" s="99" t="s">
        <v>60</v>
      </c>
      <c r="C62" s="97">
        <v>33800</v>
      </c>
      <c r="D62" s="97">
        <v>35161</v>
      </c>
      <c r="E62" s="97">
        <v>35454</v>
      </c>
      <c r="F62" s="97"/>
      <c r="G62" s="97"/>
      <c r="H62" s="97"/>
      <c r="I62" s="100">
        <f t="shared" si="0"/>
        <v>8.0571724265351731E-3</v>
      </c>
      <c r="J62" s="100">
        <f t="shared" si="1"/>
        <v>4.8934911242603553E-2</v>
      </c>
      <c r="K62" s="97">
        <f t="shared" si="2"/>
        <v>1654</v>
      </c>
      <c r="L62" s="101">
        <f t="shared" si="4"/>
        <v>2.8137865332925047E-2</v>
      </c>
      <c r="M62" s="98">
        <f t="shared" si="3"/>
        <v>293</v>
      </c>
      <c r="N62" s="98">
        <f t="shared" si="5"/>
        <v>0</v>
      </c>
    </row>
    <row r="63" spans="1:14">
      <c r="A63" s="102">
        <v>69</v>
      </c>
      <c r="B63" s="99" t="s">
        <v>61</v>
      </c>
      <c r="C63" s="97">
        <v>82520</v>
      </c>
      <c r="D63" s="97">
        <v>85580</v>
      </c>
      <c r="E63" s="97">
        <v>85774</v>
      </c>
      <c r="F63" s="97"/>
      <c r="G63" s="97"/>
      <c r="H63" s="97"/>
      <c r="I63" s="100">
        <f t="shared" si="0"/>
        <v>1.9492748567541827E-2</v>
      </c>
      <c r="J63" s="100">
        <f t="shared" si="1"/>
        <v>3.9432864760058167E-2</v>
      </c>
      <c r="K63" s="97">
        <f t="shared" si="2"/>
        <v>3254</v>
      </c>
      <c r="L63" s="101">
        <f t="shared" si="4"/>
        <v>5.5357082099962575E-2</v>
      </c>
      <c r="M63" s="98">
        <f t="shared" si="3"/>
        <v>194</v>
      </c>
      <c r="N63" s="98">
        <f t="shared" si="5"/>
        <v>0</v>
      </c>
    </row>
    <row r="64" spans="1:14">
      <c r="A64" s="102">
        <v>70</v>
      </c>
      <c r="B64" s="99" t="s">
        <v>62</v>
      </c>
      <c r="C64" s="97">
        <v>92021</v>
      </c>
      <c r="D64" s="97">
        <v>100055</v>
      </c>
      <c r="E64" s="97">
        <v>88581</v>
      </c>
      <c r="F64" s="97"/>
      <c r="G64" s="97"/>
      <c r="H64" s="97"/>
      <c r="I64" s="100">
        <f t="shared" si="0"/>
        <v>2.0130659184151637E-2</v>
      </c>
      <c r="J64" s="100">
        <f t="shared" si="1"/>
        <v>-3.7382771323936928E-2</v>
      </c>
      <c r="K64" s="97">
        <f t="shared" si="2"/>
        <v>-3440</v>
      </c>
      <c r="L64" s="101">
        <f t="shared" si="4"/>
        <v>-5.8521316049130689E-2</v>
      </c>
      <c r="M64" s="98">
        <f t="shared" si="3"/>
        <v>-11474</v>
      </c>
      <c r="N64" s="98">
        <f t="shared" si="5"/>
        <v>0</v>
      </c>
    </row>
    <row r="65" spans="1:14">
      <c r="A65" s="102">
        <v>71</v>
      </c>
      <c r="B65" s="99" t="s">
        <v>63</v>
      </c>
      <c r="C65" s="97">
        <v>51105</v>
      </c>
      <c r="D65" s="97">
        <v>46050</v>
      </c>
      <c r="E65" s="97">
        <v>45895</v>
      </c>
      <c r="F65" s="97"/>
      <c r="G65" s="97"/>
      <c r="H65" s="97"/>
      <c r="I65" s="100">
        <f t="shared" si="0"/>
        <v>1.0429963572963044E-2</v>
      </c>
      <c r="J65" s="100">
        <f t="shared" si="1"/>
        <v>-0.10194697192055571</v>
      </c>
      <c r="K65" s="97">
        <f t="shared" si="2"/>
        <v>-5210</v>
      </c>
      <c r="L65" s="101">
        <f t="shared" si="4"/>
        <v>-8.863257459766595E-2</v>
      </c>
      <c r="M65" s="98">
        <f t="shared" si="3"/>
        <v>-155</v>
      </c>
      <c r="N65" s="98">
        <f t="shared" si="5"/>
        <v>0</v>
      </c>
    </row>
    <row r="66" spans="1:14">
      <c r="A66" s="102">
        <v>72</v>
      </c>
      <c r="B66" s="99" t="s">
        <v>64</v>
      </c>
      <c r="C66" s="97">
        <v>4706</v>
      </c>
      <c r="D66" s="97">
        <v>4945</v>
      </c>
      <c r="E66" s="97">
        <v>4798</v>
      </c>
      <c r="F66" s="97"/>
      <c r="G66" s="97"/>
      <c r="H66" s="97"/>
      <c r="I66" s="100">
        <f t="shared" si="0"/>
        <v>1.090379457960054E-3</v>
      </c>
      <c r="J66" s="100">
        <f t="shared" si="1"/>
        <v>1.9549511262218443E-2</v>
      </c>
      <c r="K66" s="97">
        <f t="shared" si="2"/>
        <v>92</v>
      </c>
      <c r="L66" s="101">
        <f t="shared" si="4"/>
        <v>1.565104964104658E-3</v>
      </c>
      <c r="M66" s="98">
        <f t="shared" si="3"/>
        <v>-147</v>
      </c>
      <c r="N66" s="98">
        <f t="shared" si="5"/>
        <v>0</v>
      </c>
    </row>
    <row r="67" spans="1:14">
      <c r="A67" s="102">
        <v>73</v>
      </c>
      <c r="B67" s="99" t="s">
        <v>65</v>
      </c>
      <c r="C67" s="97">
        <v>25483</v>
      </c>
      <c r="D67" s="97">
        <v>25093</v>
      </c>
      <c r="E67" s="97">
        <v>24848</v>
      </c>
      <c r="F67" s="97"/>
      <c r="G67" s="97"/>
      <c r="H67" s="97"/>
      <c r="I67" s="100">
        <f t="shared" ref="I67:I92" si="6">E67/$E$92</f>
        <v>5.6468838623158447E-3</v>
      </c>
      <c r="J67" s="100">
        <f t="shared" ref="J67:J92" si="7">(E67-C67)/C67</f>
        <v>-2.4918573166424676E-2</v>
      </c>
      <c r="K67" s="97">
        <f t="shared" ref="K67:K92" si="8">E67-C67</f>
        <v>-635</v>
      </c>
      <c r="L67" s="101">
        <f t="shared" si="4"/>
        <v>-1.0802626654418019E-2</v>
      </c>
      <c r="M67" s="98">
        <f t="shared" ref="M67:M92" si="9">E67-D67</f>
        <v>-245</v>
      </c>
      <c r="N67" s="98">
        <f t="shared" si="5"/>
        <v>0</v>
      </c>
    </row>
    <row r="68" spans="1:14">
      <c r="A68" s="102">
        <v>74</v>
      </c>
      <c r="B68" s="99" t="s">
        <v>66</v>
      </c>
      <c r="C68" s="97">
        <v>17631</v>
      </c>
      <c r="D68" s="97">
        <v>16696</v>
      </c>
      <c r="E68" s="97">
        <v>16619</v>
      </c>
      <c r="F68" s="97"/>
      <c r="G68" s="97"/>
      <c r="H68" s="97"/>
      <c r="I68" s="100">
        <f t="shared" si="6"/>
        <v>3.7767853713710168E-3</v>
      </c>
      <c r="J68" s="100">
        <f t="shared" si="7"/>
        <v>-5.7398899665362144E-2</v>
      </c>
      <c r="K68" s="97">
        <f t="shared" si="8"/>
        <v>-1012</v>
      </c>
      <c r="L68" s="101">
        <f t="shared" ref="L68:L92" si="10">K68/$K$92</f>
        <v>-1.7216154605151236E-2</v>
      </c>
      <c r="M68" s="98">
        <f t="shared" si="9"/>
        <v>-77</v>
      </c>
      <c r="N68" s="98">
        <f t="shared" ref="N68:N92" si="11">H68-G68</f>
        <v>0</v>
      </c>
    </row>
    <row r="69" spans="1:14">
      <c r="A69" s="102">
        <v>75</v>
      </c>
      <c r="B69" s="99" t="s">
        <v>67</v>
      </c>
      <c r="C69" s="97">
        <v>3326</v>
      </c>
      <c r="D69" s="97">
        <v>3336</v>
      </c>
      <c r="E69" s="97">
        <v>3370</v>
      </c>
      <c r="F69" s="97"/>
      <c r="G69" s="97"/>
      <c r="H69" s="97"/>
      <c r="I69" s="100">
        <f t="shared" si="6"/>
        <v>7.658563512558112E-4</v>
      </c>
      <c r="J69" s="100">
        <f t="shared" si="7"/>
        <v>1.32291040288635E-2</v>
      </c>
      <c r="K69" s="97">
        <f t="shared" si="8"/>
        <v>44</v>
      </c>
      <c r="L69" s="101">
        <f t="shared" si="10"/>
        <v>7.4852846109353199E-4</v>
      </c>
      <c r="M69" s="98">
        <f t="shared" si="9"/>
        <v>34</v>
      </c>
      <c r="N69" s="98">
        <f t="shared" si="11"/>
        <v>0</v>
      </c>
    </row>
    <row r="70" spans="1:14">
      <c r="A70" s="102">
        <v>77</v>
      </c>
      <c r="B70" s="99" t="s">
        <v>68</v>
      </c>
      <c r="C70" s="97">
        <v>6907</v>
      </c>
      <c r="D70" s="97">
        <v>5854</v>
      </c>
      <c r="E70" s="97">
        <v>6100</v>
      </c>
      <c r="F70" s="97"/>
      <c r="G70" s="97"/>
      <c r="H70" s="97"/>
      <c r="I70" s="100">
        <f t="shared" si="6"/>
        <v>1.3862681728962756E-3</v>
      </c>
      <c r="J70" s="100">
        <f t="shared" si="7"/>
        <v>-0.11683799044447662</v>
      </c>
      <c r="K70" s="97">
        <f t="shared" si="8"/>
        <v>-807</v>
      </c>
      <c r="L70" s="101">
        <f t="shared" si="10"/>
        <v>-1.3728692456874553E-2</v>
      </c>
      <c r="M70" s="98">
        <f t="shared" si="9"/>
        <v>246</v>
      </c>
      <c r="N70" s="98">
        <f t="shared" si="11"/>
        <v>0</v>
      </c>
    </row>
    <row r="71" spans="1:14">
      <c r="A71" s="102">
        <v>78</v>
      </c>
      <c r="B71" s="99" t="s">
        <v>69</v>
      </c>
      <c r="C71" s="97">
        <v>21643</v>
      </c>
      <c r="D71" s="97">
        <v>22616</v>
      </c>
      <c r="E71" s="97">
        <v>23464</v>
      </c>
      <c r="F71" s="97"/>
      <c r="G71" s="97"/>
      <c r="H71" s="97"/>
      <c r="I71" s="100">
        <f t="shared" si="6"/>
        <v>5.3323600670226569E-3</v>
      </c>
      <c r="J71" s="100">
        <f t="shared" si="7"/>
        <v>8.4138058494663395E-2</v>
      </c>
      <c r="K71" s="97">
        <f t="shared" si="8"/>
        <v>1821</v>
      </c>
      <c r="L71" s="101">
        <f t="shared" si="10"/>
        <v>3.0978871082984586E-2</v>
      </c>
      <c r="M71" s="98">
        <f t="shared" si="9"/>
        <v>848</v>
      </c>
      <c r="N71" s="98">
        <f t="shared" si="11"/>
        <v>0</v>
      </c>
    </row>
    <row r="72" spans="1:14">
      <c r="A72" s="102">
        <v>79</v>
      </c>
      <c r="B72" s="99" t="s">
        <v>70</v>
      </c>
      <c r="C72" s="97">
        <v>21080</v>
      </c>
      <c r="D72" s="97">
        <v>23381</v>
      </c>
      <c r="E72" s="97">
        <v>23499</v>
      </c>
      <c r="F72" s="97"/>
      <c r="G72" s="97"/>
      <c r="H72" s="97"/>
      <c r="I72" s="100">
        <f t="shared" si="6"/>
        <v>5.3403140647359966E-3</v>
      </c>
      <c r="J72" s="100">
        <f t="shared" si="7"/>
        <v>0.11475332068311195</v>
      </c>
      <c r="K72" s="97">
        <f t="shared" si="8"/>
        <v>2419</v>
      </c>
      <c r="L72" s="101">
        <f t="shared" si="10"/>
        <v>4.1152053349664861E-2</v>
      </c>
      <c r="M72" s="98">
        <f t="shared" si="9"/>
        <v>118</v>
      </c>
      <c r="N72" s="98">
        <f t="shared" si="11"/>
        <v>0</v>
      </c>
    </row>
    <row r="73" spans="1:14">
      <c r="A73" s="102">
        <v>80</v>
      </c>
      <c r="B73" s="99" t="s">
        <v>71</v>
      </c>
      <c r="C73" s="97">
        <v>43683</v>
      </c>
      <c r="D73" s="97">
        <v>41336</v>
      </c>
      <c r="E73" s="97">
        <v>42959</v>
      </c>
      <c r="F73" s="97"/>
      <c r="G73" s="97"/>
      <c r="H73" s="97"/>
      <c r="I73" s="100">
        <f t="shared" si="6"/>
        <v>9.7627367933526398E-3</v>
      </c>
      <c r="J73" s="100">
        <f t="shared" si="7"/>
        <v>-1.657395325412632E-2</v>
      </c>
      <c r="K73" s="97">
        <f t="shared" si="8"/>
        <v>-724</v>
      </c>
      <c r="L73" s="101">
        <f t="shared" si="10"/>
        <v>-1.2316695587084482E-2</v>
      </c>
      <c r="M73" s="98">
        <f t="shared" si="9"/>
        <v>1623</v>
      </c>
      <c r="N73" s="98">
        <f t="shared" si="11"/>
        <v>0</v>
      </c>
    </row>
    <row r="74" spans="1:14">
      <c r="A74" s="102">
        <v>81</v>
      </c>
      <c r="B74" s="99" t="s">
        <v>72</v>
      </c>
      <c r="C74" s="97">
        <v>276057</v>
      </c>
      <c r="D74" s="97">
        <v>223866</v>
      </c>
      <c r="E74" s="97">
        <v>221412</v>
      </c>
      <c r="F74" s="97"/>
      <c r="G74" s="97"/>
      <c r="H74" s="97"/>
      <c r="I74" s="100">
        <f t="shared" si="6"/>
        <v>5.031744404873937E-2</v>
      </c>
      <c r="J74" s="100">
        <f t="shared" si="7"/>
        <v>-0.19794824981797238</v>
      </c>
      <c r="K74" s="97">
        <f t="shared" si="8"/>
        <v>-54645</v>
      </c>
      <c r="L74" s="101">
        <f t="shared" si="10"/>
        <v>-0.92962131264672854</v>
      </c>
      <c r="M74" s="98">
        <f t="shared" si="9"/>
        <v>-2454</v>
      </c>
      <c r="N74" s="98">
        <f t="shared" si="11"/>
        <v>0</v>
      </c>
    </row>
    <row r="75" spans="1:14">
      <c r="A75" s="102">
        <v>82</v>
      </c>
      <c r="B75" s="99" t="s">
        <v>73</v>
      </c>
      <c r="C75" s="97">
        <v>200168</v>
      </c>
      <c r="D75" s="97">
        <v>201904</v>
      </c>
      <c r="E75" s="97">
        <v>202007</v>
      </c>
      <c r="F75" s="97"/>
      <c r="G75" s="97"/>
      <c r="H75" s="97"/>
      <c r="I75" s="100">
        <f t="shared" si="6"/>
        <v>4.590752045938655E-2</v>
      </c>
      <c r="J75" s="100">
        <f t="shared" si="7"/>
        <v>9.1872826825466613E-3</v>
      </c>
      <c r="K75" s="97">
        <f t="shared" si="8"/>
        <v>1839</v>
      </c>
      <c r="L75" s="101">
        <f t="shared" si="10"/>
        <v>3.1285087271613762E-2</v>
      </c>
      <c r="M75" s="98">
        <f t="shared" si="9"/>
        <v>103</v>
      </c>
      <c r="N75" s="98">
        <f t="shared" si="11"/>
        <v>0</v>
      </c>
    </row>
    <row r="76" spans="1:14">
      <c r="A76" s="102">
        <v>84</v>
      </c>
      <c r="B76" s="99" t="s">
        <v>74</v>
      </c>
      <c r="C76" s="97">
        <v>38579</v>
      </c>
      <c r="D76" s="97">
        <v>42315</v>
      </c>
      <c r="E76" s="97">
        <v>47558</v>
      </c>
      <c r="F76" s="97"/>
      <c r="G76" s="97"/>
      <c r="H76" s="97"/>
      <c r="I76" s="100">
        <f t="shared" si="6"/>
        <v>1.0807892092885421E-2</v>
      </c>
      <c r="J76" s="100">
        <f t="shared" si="7"/>
        <v>0.23274320226029704</v>
      </c>
      <c r="K76" s="97">
        <f t="shared" si="8"/>
        <v>8979</v>
      </c>
      <c r="L76" s="101">
        <f t="shared" si="10"/>
        <v>0.15275084209451872</v>
      </c>
      <c r="M76" s="98">
        <f t="shared" si="9"/>
        <v>5243</v>
      </c>
      <c r="N76" s="98">
        <f t="shared" si="11"/>
        <v>0</v>
      </c>
    </row>
    <row r="77" spans="1:14">
      <c r="A77" s="102">
        <v>85</v>
      </c>
      <c r="B77" s="99" t="s">
        <v>75</v>
      </c>
      <c r="C77" s="97">
        <v>348114</v>
      </c>
      <c r="D77" s="97">
        <v>296210</v>
      </c>
      <c r="E77" s="97">
        <v>376944</v>
      </c>
      <c r="F77" s="97"/>
      <c r="G77" s="97"/>
      <c r="H77" s="97"/>
      <c r="I77" s="100">
        <f t="shared" si="6"/>
        <v>8.5663191830198965E-2</v>
      </c>
      <c r="J77" s="100">
        <f t="shared" si="7"/>
        <v>8.2817697650769573E-2</v>
      </c>
      <c r="K77" s="97">
        <f t="shared" si="8"/>
        <v>28830</v>
      </c>
      <c r="L77" s="101">
        <f t="shared" si="10"/>
        <v>0.49045626212105747</v>
      </c>
      <c r="M77" s="98">
        <f t="shared" si="9"/>
        <v>80734</v>
      </c>
      <c r="N77" s="98">
        <f t="shared" si="11"/>
        <v>0</v>
      </c>
    </row>
    <row r="78" spans="1:14">
      <c r="A78" s="102">
        <v>86</v>
      </c>
      <c r="B78" s="99" t="s">
        <v>76</v>
      </c>
      <c r="C78" s="97">
        <v>310069</v>
      </c>
      <c r="D78" s="97">
        <v>339398</v>
      </c>
      <c r="E78" s="97">
        <v>347946</v>
      </c>
      <c r="F78" s="97"/>
      <c r="G78" s="97"/>
      <c r="H78" s="97"/>
      <c r="I78" s="100">
        <f t="shared" si="6"/>
        <v>7.907319109615861E-2</v>
      </c>
      <c r="J78" s="100">
        <f t="shared" si="7"/>
        <v>0.12215668125481748</v>
      </c>
      <c r="K78" s="97">
        <f t="shared" si="8"/>
        <v>37877</v>
      </c>
      <c r="L78" s="101">
        <f t="shared" si="10"/>
        <v>0.64436392092817529</v>
      </c>
      <c r="M78" s="98">
        <f t="shared" si="9"/>
        <v>8548</v>
      </c>
      <c r="N78" s="98">
        <f t="shared" si="11"/>
        <v>0</v>
      </c>
    </row>
    <row r="79" spans="1:14">
      <c r="A79" s="102">
        <v>87</v>
      </c>
      <c r="B79" s="99" t="s">
        <v>77</v>
      </c>
      <c r="C79" s="98">
        <v>22522</v>
      </c>
      <c r="D79" s="98">
        <v>23395</v>
      </c>
      <c r="E79" s="98">
        <v>23703</v>
      </c>
      <c r="F79" s="98"/>
      <c r="G79" s="98"/>
      <c r="H79" s="98"/>
      <c r="I79" s="100">
        <f t="shared" si="6"/>
        <v>5.3866745085508882E-3</v>
      </c>
      <c r="J79" s="100">
        <f t="shared" si="7"/>
        <v>5.2437616552704021E-2</v>
      </c>
      <c r="K79" s="97">
        <f t="shared" si="8"/>
        <v>1181</v>
      </c>
      <c r="L79" s="101">
        <f t="shared" si="10"/>
        <v>2.0091184376169576E-2</v>
      </c>
      <c r="M79" s="98">
        <f t="shared" si="9"/>
        <v>308</v>
      </c>
      <c r="N79" s="98">
        <f t="shared" si="11"/>
        <v>0</v>
      </c>
    </row>
    <row r="80" spans="1:14">
      <c r="A80" s="102">
        <v>88</v>
      </c>
      <c r="B80" s="99" t="s">
        <v>78</v>
      </c>
      <c r="C80" s="98">
        <v>37502</v>
      </c>
      <c r="D80" s="98">
        <v>38069</v>
      </c>
      <c r="E80" s="98">
        <v>41176</v>
      </c>
      <c r="F80" s="98"/>
      <c r="G80" s="98"/>
      <c r="H80" s="98"/>
      <c r="I80" s="100">
        <f t="shared" si="6"/>
        <v>9.3575374241273834E-3</v>
      </c>
      <c r="J80" s="100">
        <f t="shared" si="7"/>
        <v>9.7968108367553736E-2</v>
      </c>
      <c r="K80" s="97">
        <f t="shared" si="8"/>
        <v>3674</v>
      </c>
      <c r="L80" s="101">
        <f t="shared" si="10"/>
        <v>6.2502126501309929E-2</v>
      </c>
      <c r="M80" s="98">
        <f t="shared" si="9"/>
        <v>3107</v>
      </c>
      <c r="N80" s="98">
        <f t="shared" si="11"/>
        <v>0</v>
      </c>
    </row>
    <row r="81" spans="1:16">
      <c r="A81" s="102">
        <v>90</v>
      </c>
      <c r="B81" s="99" t="s">
        <v>79</v>
      </c>
      <c r="C81" s="98">
        <v>4960</v>
      </c>
      <c r="D81" s="98">
        <v>5301</v>
      </c>
      <c r="E81" s="98">
        <v>5635</v>
      </c>
      <c r="F81" s="98"/>
      <c r="G81" s="98"/>
      <c r="H81" s="98"/>
      <c r="I81" s="100">
        <f t="shared" si="6"/>
        <v>1.280593631847625E-3</v>
      </c>
      <c r="J81" s="100">
        <f t="shared" si="7"/>
        <v>0.13608870967741934</v>
      </c>
      <c r="K81" s="97">
        <f t="shared" si="8"/>
        <v>675</v>
      </c>
      <c r="L81" s="101">
        <f t="shared" si="10"/>
        <v>1.1483107073593957E-2</v>
      </c>
      <c r="M81" s="98">
        <f t="shared" si="9"/>
        <v>334</v>
      </c>
      <c r="N81" s="98">
        <f t="shared" si="11"/>
        <v>0</v>
      </c>
      <c r="P81" s="10"/>
    </row>
    <row r="82" spans="1:16">
      <c r="A82" s="102">
        <v>91</v>
      </c>
      <c r="B82" s="99" t="s">
        <v>80</v>
      </c>
      <c r="C82" s="98">
        <v>1803</v>
      </c>
      <c r="D82" s="98">
        <v>2359</v>
      </c>
      <c r="E82" s="98">
        <v>2298</v>
      </c>
      <c r="F82" s="98"/>
      <c r="G82" s="98"/>
      <c r="H82" s="98"/>
      <c r="I82" s="100">
        <f t="shared" si="6"/>
        <v>5.222367641501051E-4</v>
      </c>
      <c r="J82" s="100">
        <f t="shared" si="7"/>
        <v>0.27454242928452577</v>
      </c>
      <c r="K82" s="97">
        <f t="shared" si="8"/>
        <v>495</v>
      </c>
      <c r="L82" s="101">
        <f t="shared" si="10"/>
        <v>8.4209451873022353E-3</v>
      </c>
      <c r="M82" s="98">
        <f t="shared" si="9"/>
        <v>-61</v>
      </c>
      <c r="N82" s="98">
        <f t="shared" si="11"/>
        <v>0</v>
      </c>
      <c r="P82" s="8"/>
    </row>
    <row r="83" spans="1:16">
      <c r="A83" s="102">
        <v>92</v>
      </c>
      <c r="B83" s="99" t="s">
        <v>81</v>
      </c>
      <c r="C83" s="98">
        <v>1965</v>
      </c>
      <c r="D83" s="98">
        <v>1785</v>
      </c>
      <c r="E83" s="98">
        <v>1809</v>
      </c>
      <c r="F83" s="98"/>
      <c r="G83" s="98"/>
      <c r="H83" s="98"/>
      <c r="I83" s="100">
        <f t="shared" si="6"/>
        <v>4.1110805324087908E-4</v>
      </c>
      <c r="J83" s="100">
        <f t="shared" si="7"/>
        <v>-7.9389312977099238E-2</v>
      </c>
      <c r="K83" s="97">
        <f t="shared" si="8"/>
        <v>-156</v>
      </c>
      <c r="L83" s="101">
        <f t="shared" si="10"/>
        <v>-2.6538736347861591E-3</v>
      </c>
      <c r="M83" s="98">
        <f t="shared" si="9"/>
        <v>24</v>
      </c>
      <c r="N83" s="98">
        <f t="shared" si="11"/>
        <v>0</v>
      </c>
    </row>
    <row r="84" spans="1:16">
      <c r="A84" s="102">
        <v>93</v>
      </c>
      <c r="B84" s="99" t="s">
        <v>82</v>
      </c>
      <c r="C84" s="98">
        <v>17174</v>
      </c>
      <c r="D84" s="98">
        <v>19217</v>
      </c>
      <c r="E84" s="98">
        <v>19081</v>
      </c>
      <c r="F84" s="98"/>
      <c r="G84" s="98"/>
      <c r="H84" s="98"/>
      <c r="I84" s="100">
        <f t="shared" si="6"/>
        <v>4.336292296235055E-3</v>
      </c>
      <c r="J84" s="100">
        <f t="shared" si="7"/>
        <v>0.11103994410154885</v>
      </c>
      <c r="K84" s="97">
        <f t="shared" si="8"/>
        <v>1907</v>
      </c>
      <c r="L84" s="101">
        <f t="shared" si="10"/>
        <v>3.2441903984212851E-2</v>
      </c>
      <c r="M84" s="98">
        <f t="shared" si="9"/>
        <v>-136</v>
      </c>
      <c r="N84" s="98">
        <f t="shared" si="11"/>
        <v>0</v>
      </c>
    </row>
    <row r="85" spans="1:16">
      <c r="A85" s="102">
        <v>94</v>
      </c>
      <c r="B85" s="99" t="s">
        <v>83</v>
      </c>
      <c r="C85" s="98">
        <v>22988</v>
      </c>
      <c r="D85" s="98">
        <v>22187</v>
      </c>
      <c r="E85" s="98">
        <v>23792</v>
      </c>
      <c r="F85" s="98"/>
      <c r="G85" s="98"/>
      <c r="H85" s="98"/>
      <c r="I85" s="100">
        <f t="shared" si="6"/>
        <v>5.4069003884505227E-3</v>
      </c>
      <c r="J85" s="100">
        <f t="shared" si="7"/>
        <v>3.4974769444927792E-2</v>
      </c>
      <c r="K85" s="97">
        <f t="shared" si="8"/>
        <v>804</v>
      </c>
      <c r="L85" s="101">
        <f t="shared" si="10"/>
        <v>1.3677656425436358E-2</v>
      </c>
      <c r="M85" s="98">
        <f t="shared" si="9"/>
        <v>1605</v>
      </c>
      <c r="N85" s="98">
        <f t="shared" si="11"/>
        <v>0</v>
      </c>
    </row>
    <row r="86" spans="1:16">
      <c r="A86" s="102">
        <v>95</v>
      </c>
      <c r="B86" s="99" t="s">
        <v>84</v>
      </c>
      <c r="C86" s="98">
        <v>13025</v>
      </c>
      <c r="D86" s="98">
        <v>12091</v>
      </c>
      <c r="E86" s="98">
        <v>12161</v>
      </c>
      <c r="F86" s="98"/>
      <c r="G86" s="98"/>
      <c r="H86" s="98"/>
      <c r="I86" s="100">
        <f t="shared" si="6"/>
        <v>2.763673319769116E-3</v>
      </c>
      <c r="J86" s="100">
        <f t="shared" si="7"/>
        <v>-6.6333973128598844E-2</v>
      </c>
      <c r="K86" s="97">
        <f t="shared" si="8"/>
        <v>-864</v>
      </c>
      <c r="L86" s="101">
        <f t="shared" si="10"/>
        <v>-1.4698377054200266E-2</v>
      </c>
      <c r="M86" s="98">
        <f t="shared" si="9"/>
        <v>70</v>
      </c>
      <c r="N86" s="98">
        <f t="shared" si="11"/>
        <v>0</v>
      </c>
    </row>
    <row r="87" spans="1:16">
      <c r="A87" s="102">
        <v>96</v>
      </c>
      <c r="B87" s="99" t="s">
        <v>85</v>
      </c>
      <c r="C87" s="98">
        <v>53342</v>
      </c>
      <c r="D87" s="98">
        <v>55971</v>
      </c>
      <c r="E87" s="98">
        <v>57257</v>
      </c>
      <c r="F87" s="98"/>
      <c r="G87" s="98"/>
      <c r="H87" s="98"/>
      <c r="I87" s="100">
        <f t="shared" si="6"/>
        <v>1.3012058487790501E-2</v>
      </c>
      <c r="J87" s="100">
        <f t="shared" si="7"/>
        <v>7.3394323422443855E-2</v>
      </c>
      <c r="K87" s="97">
        <f t="shared" si="8"/>
        <v>3915</v>
      </c>
      <c r="L87" s="101">
        <f t="shared" si="10"/>
        <v>6.6602021026844954E-2</v>
      </c>
      <c r="M87" s="98">
        <f t="shared" si="9"/>
        <v>1286</v>
      </c>
      <c r="N87" s="98">
        <f t="shared" si="11"/>
        <v>0</v>
      </c>
    </row>
    <row r="88" spans="1:16">
      <c r="A88" s="102">
        <v>97</v>
      </c>
      <c r="B88" s="99" t="s">
        <v>86</v>
      </c>
      <c r="C88" s="98">
        <v>12716</v>
      </c>
      <c r="D88" s="98">
        <v>10237</v>
      </c>
      <c r="E88" s="98">
        <v>10095</v>
      </c>
      <c r="F88" s="98"/>
      <c r="G88" s="98"/>
      <c r="H88" s="98"/>
      <c r="I88" s="100">
        <f t="shared" si="6"/>
        <v>2.2941601976045741E-3</v>
      </c>
      <c r="J88" s="100">
        <f t="shared" si="7"/>
        <v>-0.20611827618748033</v>
      </c>
      <c r="K88" s="97">
        <f t="shared" si="8"/>
        <v>-2621</v>
      </c>
      <c r="L88" s="101">
        <f t="shared" si="10"/>
        <v>-4.458847946650335E-2</v>
      </c>
      <c r="M88" s="98">
        <f t="shared" si="9"/>
        <v>-142</v>
      </c>
      <c r="N88" s="98">
        <f t="shared" si="11"/>
        <v>0</v>
      </c>
    </row>
    <row r="89" spans="1:16">
      <c r="A89" s="102">
        <v>98</v>
      </c>
      <c r="B89" s="99" t="s">
        <v>87</v>
      </c>
      <c r="C89" s="98">
        <v>763</v>
      </c>
      <c r="D89" s="98">
        <v>270</v>
      </c>
      <c r="E89" s="98">
        <v>262</v>
      </c>
      <c r="F89" s="98"/>
      <c r="G89" s="98"/>
      <c r="H89" s="98"/>
      <c r="I89" s="100">
        <f t="shared" si="6"/>
        <v>5.9541354311282656E-5</v>
      </c>
      <c r="J89" s="100">
        <f t="shared" si="7"/>
        <v>-0.65661861074705108</v>
      </c>
      <c r="K89" s="97">
        <f t="shared" si="8"/>
        <v>-501</v>
      </c>
      <c r="L89" s="101">
        <f t="shared" si="10"/>
        <v>-8.5230172501786269E-3</v>
      </c>
      <c r="M89" s="98">
        <f t="shared" si="9"/>
        <v>-8</v>
      </c>
      <c r="N89" s="98">
        <f t="shared" si="11"/>
        <v>0</v>
      </c>
    </row>
    <row r="90" spans="1:16">
      <c r="A90" s="102">
        <v>99</v>
      </c>
      <c r="B90" s="99" t="s">
        <v>88</v>
      </c>
      <c r="C90" s="98">
        <v>1808</v>
      </c>
      <c r="D90" s="98">
        <v>1972</v>
      </c>
      <c r="E90" s="98">
        <v>1999</v>
      </c>
      <c r="F90" s="98"/>
      <c r="G90" s="98"/>
      <c r="H90" s="98"/>
      <c r="I90" s="100">
        <f t="shared" si="6"/>
        <v>4.5428689797043524E-4</v>
      </c>
      <c r="J90" s="100">
        <f t="shared" si="7"/>
        <v>0.10564159292035398</v>
      </c>
      <c r="K90" s="97">
        <f t="shared" si="8"/>
        <v>191</v>
      </c>
      <c r="L90" s="101">
        <f t="shared" si="10"/>
        <v>3.249294001565105E-3</v>
      </c>
      <c r="M90" s="98">
        <f t="shared" si="9"/>
        <v>27</v>
      </c>
      <c r="N90" s="98">
        <f t="shared" si="11"/>
        <v>0</v>
      </c>
    </row>
    <row r="91" spans="1:16">
      <c r="A91" s="102"/>
      <c r="B91" s="99" t="s">
        <v>285</v>
      </c>
      <c r="C91" s="98">
        <v>42661</v>
      </c>
      <c r="D91" s="98">
        <v>45443</v>
      </c>
      <c r="E91" s="98">
        <v>45851</v>
      </c>
      <c r="F91" s="98"/>
      <c r="G91" s="98"/>
      <c r="H91" s="98"/>
      <c r="I91" s="100">
        <f>E91/$E$92</f>
        <v>1.0419964261551989E-2</v>
      </c>
      <c r="J91" s="100">
        <f>(E91-C91)/C91</f>
        <v>7.4775556128548318E-2</v>
      </c>
      <c r="K91" s="97">
        <f>E91-C91</f>
        <v>3190</v>
      </c>
      <c r="L91" s="101">
        <f>K91/$K$92</f>
        <v>5.4268313429281075E-2</v>
      </c>
      <c r="M91" s="98">
        <f>E91-D91</f>
        <v>408</v>
      </c>
      <c r="N91" s="98">
        <f>H91-G91</f>
        <v>0</v>
      </c>
    </row>
    <row r="92" spans="1:16" s="109" customFormat="1">
      <c r="A92" s="187" t="s">
        <v>89</v>
      </c>
      <c r="B92" s="187"/>
      <c r="C92" s="64">
        <v>4341521</v>
      </c>
      <c r="D92" s="64">
        <v>4262113</v>
      </c>
      <c r="E92" s="64">
        <v>4400303</v>
      </c>
      <c r="F92" s="64"/>
      <c r="G92" s="64"/>
      <c r="H92" s="64"/>
      <c r="I92" s="100">
        <f t="shared" si="6"/>
        <v>1</v>
      </c>
      <c r="J92" s="100">
        <f t="shared" si="7"/>
        <v>1.3539494568838894E-2</v>
      </c>
      <c r="K92" s="97">
        <f t="shared" si="8"/>
        <v>58782</v>
      </c>
      <c r="L92" s="101">
        <f t="shared" si="10"/>
        <v>1</v>
      </c>
      <c r="M92" s="97">
        <f t="shared" si="9"/>
        <v>138190</v>
      </c>
      <c r="N92" s="98">
        <f t="shared" si="11"/>
        <v>0</v>
      </c>
      <c r="P92" s="20"/>
    </row>
    <row r="93" spans="1:16" s="8" customFormat="1">
      <c r="C93" s="138"/>
      <c r="D93" s="137"/>
      <c r="E93" s="139"/>
      <c r="F93" s="166"/>
      <c r="G93" s="166"/>
      <c r="H93" s="166"/>
      <c r="K93" s="17"/>
      <c r="L93" s="17"/>
      <c r="P93" s="6"/>
    </row>
    <row r="94" spans="1:16">
      <c r="C94" s="138"/>
      <c r="D94" s="137"/>
      <c r="E94" s="139"/>
      <c r="F94" s="139"/>
      <c r="G94" s="139"/>
      <c r="H94" s="139"/>
      <c r="I94" s="12"/>
    </row>
    <row r="95" spans="1:16">
      <c r="E95" s="139"/>
      <c r="F95" s="139"/>
      <c r="H95" s="139"/>
    </row>
    <row r="97" spans="5:8">
      <c r="E97" s="139"/>
      <c r="G97" s="157"/>
      <c r="H97" s="157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0"/>
  <sheetViews>
    <sheetView zoomScale="80" zoomScaleNormal="80" workbookViewId="0">
      <pane ySplit="2" topLeftCell="A18" activePane="bottomLeft" state="frozen"/>
      <selection pane="bottomLeft" activeCell="S2" sqref="S2"/>
    </sheetView>
  </sheetViews>
  <sheetFormatPr defaultColWidth="8.85546875" defaultRowHeight="15"/>
  <cols>
    <col min="1" max="1" width="13.7109375" style="6" bestFit="1" customWidth="1"/>
    <col min="2" max="2" width="34.42578125" style="6" bestFit="1" customWidth="1"/>
    <col min="3" max="5" width="12" style="6" bestFit="1" customWidth="1"/>
    <col min="6" max="8" width="12" style="6" customWidth="1"/>
    <col min="9" max="9" width="22.5703125" style="6" customWidth="1"/>
    <col min="10" max="10" width="28.42578125" style="6" customWidth="1"/>
    <col min="11" max="11" width="26.7109375" style="6" customWidth="1"/>
    <col min="12" max="12" width="20.28515625" style="6" customWidth="1"/>
    <col min="13" max="14" width="29" style="6" customWidth="1"/>
    <col min="15" max="16384" width="8.85546875" style="6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45">
      <c r="A2" s="95" t="s">
        <v>1</v>
      </c>
      <c r="B2" s="94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337</v>
      </c>
      <c r="J2" s="92" t="s">
        <v>319</v>
      </c>
      <c r="K2" s="92" t="s">
        <v>320</v>
      </c>
      <c r="L2" s="92" t="s">
        <v>321</v>
      </c>
      <c r="M2" s="96" t="s">
        <v>322</v>
      </c>
      <c r="N2" s="159" t="s">
        <v>305</v>
      </c>
    </row>
    <row r="3" spans="1:14">
      <c r="A3" s="102">
        <v>10</v>
      </c>
      <c r="B3" s="99" t="s">
        <v>9</v>
      </c>
      <c r="C3" s="97">
        <v>149808</v>
      </c>
      <c r="D3" s="97">
        <v>151492</v>
      </c>
      <c r="E3" s="97">
        <v>155835</v>
      </c>
      <c r="F3" s="97"/>
      <c r="G3" s="97"/>
      <c r="H3" s="97"/>
      <c r="I3" s="100">
        <f t="shared" ref="I3:I27" si="0">E3/$E$27</f>
        <v>0.16487283414957737</v>
      </c>
      <c r="J3" s="100">
        <f t="shared" ref="J3:J27" si="1">(E3-C3)/C3</f>
        <v>4.0231496315283562E-2</v>
      </c>
      <c r="K3" s="97">
        <f t="shared" ref="K3:K27" si="2">E3-C3</f>
        <v>6027</v>
      </c>
      <c r="L3" s="101">
        <f t="shared" ref="L3:L27" si="3">K3/$K$27</f>
        <v>0.28171449939235299</v>
      </c>
      <c r="M3" s="98">
        <f t="shared" ref="M3:M27" si="4">E3-D3</f>
        <v>4343</v>
      </c>
      <c r="N3" s="98">
        <f>H3-G3</f>
        <v>0</v>
      </c>
    </row>
    <row r="4" spans="1:14">
      <c r="A4" s="102">
        <v>11</v>
      </c>
      <c r="B4" s="99" t="s">
        <v>10</v>
      </c>
      <c r="C4" s="97">
        <v>2830</v>
      </c>
      <c r="D4" s="97">
        <v>2870</v>
      </c>
      <c r="E4" s="97">
        <v>2857</v>
      </c>
      <c r="F4" s="97"/>
      <c r="G4" s="97"/>
      <c r="H4" s="97"/>
      <c r="I4" s="100">
        <f t="shared" si="0"/>
        <v>3.0226950759799955E-3</v>
      </c>
      <c r="J4" s="100">
        <f t="shared" si="1"/>
        <v>9.5406360424028277E-3</v>
      </c>
      <c r="K4" s="97">
        <f t="shared" si="2"/>
        <v>27</v>
      </c>
      <c r="L4" s="101">
        <f t="shared" si="3"/>
        <v>1.2620360848836123E-3</v>
      </c>
      <c r="M4" s="98">
        <f t="shared" si="4"/>
        <v>-13</v>
      </c>
      <c r="N4" s="98">
        <f t="shared" ref="N4:N27" si="5">H4-G4</f>
        <v>0</v>
      </c>
    </row>
    <row r="5" spans="1:14">
      <c r="A5" s="102">
        <v>12</v>
      </c>
      <c r="B5" s="99" t="s">
        <v>11</v>
      </c>
      <c r="C5" s="97">
        <v>1049</v>
      </c>
      <c r="D5" s="97">
        <v>872</v>
      </c>
      <c r="E5" s="97">
        <v>1061</v>
      </c>
      <c r="F5" s="97"/>
      <c r="G5" s="97"/>
      <c r="H5" s="97"/>
      <c r="I5" s="100">
        <f t="shared" si="0"/>
        <v>1.1225339431623295E-3</v>
      </c>
      <c r="J5" s="100">
        <f t="shared" si="1"/>
        <v>1.1439466158245948E-2</v>
      </c>
      <c r="K5" s="97">
        <f t="shared" si="2"/>
        <v>12</v>
      </c>
      <c r="L5" s="101">
        <f t="shared" si="3"/>
        <v>5.6090492661493873E-4</v>
      </c>
      <c r="M5" s="98">
        <f t="shared" si="4"/>
        <v>189</v>
      </c>
      <c r="N5" s="98">
        <f t="shared" si="5"/>
        <v>0</v>
      </c>
    </row>
    <row r="6" spans="1:14">
      <c r="A6" s="102">
        <v>13</v>
      </c>
      <c r="B6" s="99" t="s">
        <v>12</v>
      </c>
      <c r="C6" s="97">
        <v>119063</v>
      </c>
      <c r="D6" s="97">
        <v>114290</v>
      </c>
      <c r="E6" s="97">
        <v>115718</v>
      </c>
      <c r="F6" s="97"/>
      <c r="G6" s="97"/>
      <c r="H6" s="97"/>
      <c r="I6" s="100">
        <f t="shared" si="0"/>
        <v>0.12242920154086563</v>
      </c>
      <c r="J6" s="100">
        <f t="shared" si="1"/>
        <v>-2.8094370207369209E-2</v>
      </c>
      <c r="K6" s="97">
        <f t="shared" si="2"/>
        <v>-3345</v>
      </c>
      <c r="L6" s="101">
        <f t="shared" si="3"/>
        <v>-0.15635224829391417</v>
      </c>
      <c r="M6" s="98">
        <f t="shared" si="4"/>
        <v>1428</v>
      </c>
      <c r="N6" s="98">
        <f t="shared" si="5"/>
        <v>0</v>
      </c>
    </row>
    <row r="7" spans="1:14">
      <c r="A7" s="102">
        <v>14</v>
      </c>
      <c r="B7" s="99" t="s">
        <v>13</v>
      </c>
      <c r="C7" s="97">
        <v>261172</v>
      </c>
      <c r="D7" s="97">
        <v>281322</v>
      </c>
      <c r="E7" s="97">
        <v>287376</v>
      </c>
      <c r="F7" s="97"/>
      <c r="G7" s="97"/>
      <c r="H7" s="97"/>
      <c r="I7" s="100">
        <f t="shared" si="0"/>
        <v>0.30404270918964899</v>
      </c>
      <c r="J7" s="100">
        <f t="shared" si="1"/>
        <v>0.10033234803118252</v>
      </c>
      <c r="K7" s="97">
        <f t="shared" si="2"/>
        <v>26204</v>
      </c>
      <c r="L7" s="101">
        <f t="shared" si="3"/>
        <v>1.2248293914181547</v>
      </c>
      <c r="M7" s="98">
        <f t="shared" si="4"/>
        <v>6054</v>
      </c>
      <c r="N7" s="98">
        <f t="shared" si="5"/>
        <v>0</v>
      </c>
    </row>
    <row r="8" spans="1:14">
      <c r="A8" s="102">
        <v>15</v>
      </c>
      <c r="B8" s="99" t="s">
        <v>14</v>
      </c>
      <c r="C8" s="97">
        <v>14573</v>
      </c>
      <c r="D8" s="97">
        <v>14562</v>
      </c>
      <c r="E8" s="97">
        <v>14801</v>
      </c>
      <c r="F8" s="97"/>
      <c r="G8" s="97"/>
      <c r="H8" s="97"/>
      <c r="I8" s="100">
        <f t="shared" si="0"/>
        <v>1.5659401406923314E-2</v>
      </c>
      <c r="J8" s="100">
        <f t="shared" si="1"/>
        <v>1.5645371577574969E-2</v>
      </c>
      <c r="K8" s="97">
        <f t="shared" si="2"/>
        <v>228</v>
      </c>
      <c r="L8" s="101">
        <f t="shared" si="3"/>
        <v>1.0657193605683837E-2</v>
      </c>
      <c r="M8" s="98">
        <f t="shared" si="4"/>
        <v>239</v>
      </c>
      <c r="N8" s="98">
        <f t="shared" si="5"/>
        <v>0</v>
      </c>
    </row>
    <row r="9" spans="1:14">
      <c r="A9" s="102">
        <v>16</v>
      </c>
      <c r="B9" s="99" t="s">
        <v>15</v>
      </c>
      <c r="C9" s="97">
        <v>8822</v>
      </c>
      <c r="D9" s="97">
        <v>7891</v>
      </c>
      <c r="E9" s="97">
        <v>7984</v>
      </c>
      <c r="F9" s="97"/>
      <c r="G9" s="97"/>
      <c r="H9" s="97"/>
      <c r="I9" s="100">
        <f t="shared" si="0"/>
        <v>8.4470414723921191E-3</v>
      </c>
      <c r="J9" s="100">
        <f t="shared" si="1"/>
        <v>-9.4989798231693498E-2</v>
      </c>
      <c r="K9" s="97">
        <f t="shared" si="2"/>
        <v>-838</v>
      </c>
      <c r="L9" s="101">
        <f t="shared" si="3"/>
        <v>-3.9169860708609894E-2</v>
      </c>
      <c r="M9" s="98">
        <f t="shared" si="4"/>
        <v>93</v>
      </c>
      <c r="N9" s="98">
        <f t="shared" si="5"/>
        <v>0</v>
      </c>
    </row>
    <row r="10" spans="1:14">
      <c r="A10" s="102">
        <v>17</v>
      </c>
      <c r="B10" s="99" t="s">
        <v>16</v>
      </c>
      <c r="C10" s="97">
        <v>10604</v>
      </c>
      <c r="D10" s="97">
        <v>10867</v>
      </c>
      <c r="E10" s="97">
        <v>11068</v>
      </c>
      <c r="F10" s="97"/>
      <c r="G10" s="97"/>
      <c r="H10" s="97"/>
      <c r="I10" s="100">
        <f t="shared" si="0"/>
        <v>1.1709901680415327E-2</v>
      </c>
      <c r="J10" s="100">
        <f t="shared" si="1"/>
        <v>4.3757072802715957E-2</v>
      </c>
      <c r="K10" s="97">
        <f t="shared" si="2"/>
        <v>464</v>
      </c>
      <c r="L10" s="101">
        <f t="shared" si="3"/>
        <v>2.1688323829110966E-2</v>
      </c>
      <c r="M10" s="98">
        <f t="shared" si="4"/>
        <v>201</v>
      </c>
      <c r="N10" s="98">
        <f t="shared" si="5"/>
        <v>0</v>
      </c>
    </row>
    <row r="11" spans="1:14">
      <c r="A11" s="102">
        <v>18</v>
      </c>
      <c r="B11" s="99" t="s">
        <v>17</v>
      </c>
      <c r="C11" s="97">
        <v>12442</v>
      </c>
      <c r="D11" s="97">
        <v>11285</v>
      </c>
      <c r="E11" s="97">
        <v>11280</v>
      </c>
      <c r="F11" s="97"/>
      <c r="G11" s="97"/>
      <c r="H11" s="97"/>
      <c r="I11" s="100">
        <f t="shared" si="0"/>
        <v>1.1934196869812513E-2</v>
      </c>
      <c r="J11" s="100">
        <f t="shared" si="1"/>
        <v>-9.339334512136313E-2</v>
      </c>
      <c r="K11" s="97">
        <f t="shared" si="2"/>
        <v>-1162</v>
      </c>
      <c r="L11" s="101">
        <f t="shared" si="3"/>
        <v>-5.4314293727213241E-2</v>
      </c>
      <c r="M11" s="98">
        <f t="shared" si="4"/>
        <v>-5</v>
      </c>
      <c r="N11" s="98">
        <f t="shared" si="5"/>
        <v>0</v>
      </c>
    </row>
    <row r="12" spans="1:14">
      <c r="A12" s="102">
        <v>19</v>
      </c>
      <c r="B12" s="99" t="s">
        <v>18</v>
      </c>
      <c r="C12" s="97">
        <v>1099</v>
      </c>
      <c r="D12" s="97">
        <v>1079</v>
      </c>
      <c r="E12" s="97">
        <v>1074</v>
      </c>
      <c r="F12" s="97"/>
      <c r="G12" s="97"/>
      <c r="H12" s="97"/>
      <c r="I12" s="100">
        <f t="shared" si="0"/>
        <v>1.136287893455553E-3</v>
      </c>
      <c r="J12" s="100">
        <f t="shared" si="1"/>
        <v>-2.2747952684258416E-2</v>
      </c>
      <c r="K12" s="97">
        <f t="shared" si="2"/>
        <v>-25</v>
      </c>
      <c r="L12" s="101">
        <f t="shared" si="3"/>
        <v>-1.168551930447789E-3</v>
      </c>
      <c r="M12" s="98">
        <f t="shared" si="4"/>
        <v>-5</v>
      </c>
      <c r="N12" s="98">
        <f t="shared" si="5"/>
        <v>0</v>
      </c>
    </row>
    <row r="13" spans="1:14">
      <c r="A13" s="102">
        <v>20</v>
      </c>
      <c r="B13" s="99" t="s">
        <v>19</v>
      </c>
      <c r="C13" s="97">
        <v>19116</v>
      </c>
      <c r="D13" s="97">
        <v>19987</v>
      </c>
      <c r="E13" s="97">
        <v>20273</v>
      </c>
      <c r="F13" s="97"/>
      <c r="G13" s="97"/>
      <c r="H13" s="97"/>
      <c r="I13" s="100">
        <f t="shared" si="0"/>
        <v>2.1448756484194066E-2</v>
      </c>
      <c r="J13" s="100">
        <f t="shared" si="1"/>
        <v>6.0525214480016742E-2</v>
      </c>
      <c r="K13" s="97">
        <f t="shared" si="2"/>
        <v>1157</v>
      </c>
      <c r="L13" s="101">
        <f t="shared" si="3"/>
        <v>5.4080583341123679E-2</v>
      </c>
      <c r="M13" s="98">
        <f t="shared" si="4"/>
        <v>286</v>
      </c>
      <c r="N13" s="98">
        <f t="shared" si="5"/>
        <v>0</v>
      </c>
    </row>
    <row r="14" spans="1:14">
      <c r="A14" s="102">
        <v>21</v>
      </c>
      <c r="B14" s="99" t="s">
        <v>20</v>
      </c>
      <c r="C14" s="97">
        <v>9611</v>
      </c>
      <c r="D14" s="97">
        <v>9814</v>
      </c>
      <c r="E14" s="97">
        <v>10162</v>
      </c>
      <c r="F14" s="97"/>
      <c r="G14" s="97"/>
      <c r="H14" s="97"/>
      <c r="I14" s="100">
        <f t="shared" si="0"/>
        <v>1.075135714459528E-2</v>
      </c>
      <c r="J14" s="100">
        <f t="shared" si="1"/>
        <v>5.7330142545000518E-2</v>
      </c>
      <c r="K14" s="97">
        <f t="shared" si="2"/>
        <v>551</v>
      </c>
      <c r="L14" s="101">
        <f t="shared" si="3"/>
        <v>2.5754884547069271E-2</v>
      </c>
      <c r="M14" s="98">
        <f t="shared" si="4"/>
        <v>348</v>
      </c>
      <c r="N14" s="98">
        <f t="shared" si="5"/>
        <v>0</v>
      </c>
    </row>
    <row r="15" spans="1:14">
      <c r="A15" s="102">
        <v>22</v>
      </c>
      <c r="B15" s="99" t="s">
        <v>21</v>
      </c>
      <c r="C15" s="97">
        <v>44957</v>
      </c>
      <c r="D15" s="97">
        <v>43368</v>
      </c>
      <c r="E15" s="97">
        <v>43573</v>
      </c>
      <c r="F15" s="97"/>
      <c r="G15" s="97"/>
      <c r="H15" s="97"/>
      <c r="I15" s="100">
        <f t="shared" si="0"/>
        <v>4.6100067394356438E-2</v>
      </c>
      <c r="J15" s="100">
        <f t="shared" si="1"/>
        <v>-3.0784972306871008E-2</v>
      </c>
      <c r="K15" s="97">
        <f t="shared" si="2"/>
        <v>-1384</v>
      </c>
      <c r="L15" s="101">
        <f t="shared" si="3"/>
        <v>-6.4691034869589603E-2</v>
      </c>
      <c r="M15" s="98">
        <f t="shared" si="4"/>
        <v>205</v>
      </c>
      <c r="N15" s="98">
        <f t="shared" si="5"/>
        <v>0</v>
      </c>
    </row>
    <row r="16" spans="1:14">
      <c r="A16" s="102">
        <v>23</v>
      </c>
      <c r="B16" s="99" t="s">
        <v>22</v>
      </c>
      <c r="C16" s="97">
        <v>30350</v>
      </c>
      <c r="D16" s="97">
        <v>27962</v>
      </c>
      <c r="E16" s="97">
        <v>27996</v>
      </c>
      <c r="F16" s="97"/>
      <c r="G16" s="97"/>
      <c r="H16" s="97"/>
      <c r="I16" s="100">
        <f t="shared" si="0"/>
        <v>2.961966095454531E-2</v>
      </c>
      <c r="J16" s="100">
        <f t="shared" si="1"/>
        <v>-7.7561779242174625E-2</v>
      </c>
      <c r="K16" s="97">
        <f t="shared" si="2"/>
        <v>-2354</v>
      </c>
      <c r="L16" s="101">
        <f t="shared" si="3"/>
        <v>-0.11003084977096382</v>
      </c>
      <c r="M16" s="98">
        <f t="shared" si="4"/>
        <v>34</v>
      </c>
      <c r="N16" s="98">
        <f t="shared" si="5"/>
        <v>0</v>
      </c>
    </row>
    <row r="17" spans="1:14">
      <c r="A17" s="102">
        <v>24</v>
      </c>
      <c r="B17" s="99" t="s">
        <v>23</v>
      </c>
      <c r="C17" s="97">
        <v>12262</v>
      </c>
      <c r="D17" s="97">
        <v>11912</v>
      </c>
      <c r="E17" s="97">
        <v>12131</v>
      </c>
      <c r="F17" s="97"/>
      <c r="G17" s="97"/>
      <c r="H17" s="97"/>
      <c r="I17" s="100">
        <f t="shared" si="0"/>
        <v>1.2834551615930461E-2</v>
      </c>
      <c r="J17" s="100">
        <f t="shared" si="1"/>
        <v>-1.0683412167672483E-2</v>
      </c>
      <c r="K17" s="97">
        <f t="shared" si="2"/>
        <v>-131</v>
      </c>
      <c r="L17" s="101">
        <f t="shared" si="3"/>
        <v>-6.1232121155464147E-3</v>
      </c>
      <c r="M17" s="98">
        <f t="shared" si="4"/>
        <v>219</v>
      </c>
      <c r="N17" s="98">
        <f t="shared" si="5"/>
        <v>0</v>
      </c>
    </row>
    <row r="18" spans="1:14">
      <c r="A18" s="102">
        <v>25</v>
      </c>
      <c r="B18" s="99" t="s">
        <v>24</v>
      </c>
      <c r="C18" s="97">
        <v>57818</v>
      </c>
      <c r="D18" s="97">
        <v>55074</v>
      </c>
      <c r="E18" s="97">
        <v>55520</v>
      </c>
      <c r="F18" s="97"/>
      <c r="G18" s="97"/>
      <c r="H18" s="97"/>
      <c r="I18" s="100">
        <f t="shared" si="0"/>
        <v>5.8739947713828962E-2</v>
      </c>
      <c r="J18" s="100">
        <f t="shared" si="1"/>
        <v>-3.974540800442769E-2</v>
      </c>
      <c r="K18" s="97">
        <f t="shared" si="2"/>
        <v>-2298</v>
      </c>
      <c r="L18" s="101">
        <f t="shared" si="3"/>
        <v>-0.10741329344676077</v>
      </c>
      <c r="M18" s="98">
        <f t="shared" si="4"/>
        <v>446</v>
      </c>
      <c r="N18" s="98">
        <f t="shared" si="5"/>
        <v>0</v>
      </c>
    </row>
    <row r="19" spans="1:14">
      <c r="A19" s="102">
        <v>26</v>
      </c>
      <c r="B19" s="99" t="s">
        <v>25</v>
      </c>
      <c r="C19" s="97">
        <v>12074</v>
      </c>
      <c r="D19" s="97">
        <v>11656</v>
      </c>
      <c r="E19" s="97">
        <v>12226</v>
      </c>
      <c r="F19" s="97"/>
      <c r="G19" s="97"/>
      <c r="H19" s="97"/>
      <c r="I19" s="100">
        <f t="shared" si="0"/>
        <v>1.2935061252688633E-2</v>
      </c>
      <c r="J19" s="100">
        <f t="shared" si="1"/>
        <v>1.2589034288553918E-2</v>
      </c>
      <c r="K19" s="97">
        <f t="shared" si="2"/>
        <v>152</v>
      </c>
      <c r="L19" s="101">
        <f t="shared" si="3"/>
        <v>7.104795737122558E-3</v>
      </c>
      <c r="M19" s="98">
        <f t="shared" si="4"/>
        <v>570</v>
      </c>
      <c r="N19" s="98">
        <f t="shared" si="5"/>
        <v>0</v>
      </c>
    </row>
    <row r="20" spans="1:14">
      <c r="A20" s="102">
        <v>27</v>
      </c>
      <c r="B20" s="99" t="s">
        <v>26</v>
      </c>
      <c r="C20" s="97">
        <v>34832</v>
      </c>
      <c r="D20" s="97">
        <v>33168</v>
      </c>
      <c r="E20" s="97">
        <v>33487</v>
      </c>
      <c r="F20" s="97"/>
      <c r="G20" s="97"/>
      <c r="H20" s="97"/>
      <c r="I20" s="100">
        <f t="shared" si="0"/>
        <v>3.5429117959167693E-2</v>
      </c>
      <c r="J20" s="100">
        <f t="shared" si="1"/>
        <v>-3.861391823610473E-2</v>
      </c>
      <c r="K20" s="97">
        <f t="shared" si="2"/>
        <v>-1345</v>
      </c>
      <c r="L20" s="101">
        <f t="shared" si="3"/>
        <v>-6.2868093858091056E-2</v>
      </c>
      <c r="M20" s="98">
        <f t="shared" si="4"/>
        <v>319</v>
      </c>
      <c r="N20" s="98">
        <f t="shared" si="5"/>
        <v>0</v>
      </c>
    </row>
    <row r="21" spans="1:14">
      <c r="A21" s="102">
        <v>28</v>
      </c>
      <c r="B21" s="99" t="s">
        <v>27</v>
      </c>
      <c r="C21" s="97">
        <v>22836</v>
      </c>
      <c r="D21" s="97">
        <v>21862</v>
      </c>
      <c r="E21" s="97">
        <v>22130</v>
      </c>
      <c r="F21" s="97"/>
      <c r="G21" s="97"/>
      <c r="H21" s="97"/>
      <c r="I21" s="100">
        <f t="shared" si="0"/>
        <v>2.3413455383772243E-2</v>
      </c>
      <c r="J21" s="100">
        <f t="shared" si="1"/>
        <v>-3.0916097390085828E-2</v>
      </c>
      <c r="K21" s="97">
        <f t="shared" si="2"/>
        <v>-706</v>
      </c>
      <c r="L21" s="101">
        <f t="shared" si="3"/>
        <v>-3.2999906515845563E-2</v>
      </c>
      <c r="M21" s="98">
        <f t="shared" si="4"/>
        <v>268</v>
      </c>
      <c r="N21" s="98">
        <f t="shared" si="5"/>
        <v>0</v>
      </c>
    </row>
    <row r="22" spans="1:14">
      <c r="A22" s="102">
        <v>29</v>
      </c>
      <c r="B22" s="99" t="s">
        <v>28</v>
      </c>
      <c r="C22" s="97">
        <v>34952</v>
      </c>
      <c r="D22" s="97">
        <v>34018</v>
      </c>
      <c r="E22" s="97">
        <v>34558</v>
      </c>
      <c r="F22" s="97"/>
      <c r="G22" s="97"/>
      <c r="H22" s="97"/>
      <c r="I22" s="100">
        <f t="shared" si="0"/>
        <v>3.656223186409404E-2</v>
      </c>
      <c r="J22" s="100">
        <f t="shared" si="1"/>
        <v>-1.1272602426184481E-2</v>
      </c>
      <c r="K22" s="97">
        <f t="shared" si="2"/>
        <v>-394</v>
      </c>
      <c r="L22" s="101">
        <f t="shared" si="3"/>
        <v>-1.8416378423857155E-2</v>
      </c>
      <c r="M22" s="98">
        <f t="shared" si="4"/>
        <v>540</v>
      </c>
      <c r="N22" s="98">
        <f t="shared" si="5"/>
        <v>0</v>
      </c>
    </row>
    <row r="23" spans="1:14">
      <c r="A23" s="102">
        <v>30</v>
      </c>
      <c r="B23" s="99" t="s">
        <v>29</v>
      </c>
      <c r="C23" s="97">
        <v>4048</v>
      </c>
      <c r="D23" s="97">
        <v>4685</v>
      </c>
      <c r="E23" s="97">
        <v>4817</v>
      </c>
      <c r="F23" s="97"/>
      <c r="G23" s="97"/>
      <c r="H23" s="97"/>
      <c r="I23" s="100">
        <f t="shared" si="0"/>
        <v>5.0963675817275594E-3</v>
      </c>
      <c r="J23" s="100">
        <f t="shared" si="1"/>
        <v>0.18997035573122531</v>
      </c>
      <c r="K23" s="97">
        <f t="shared" si="2"/>
        <v>769</v>
      </c>
      <c r="L23" s="101">
        <f t="shared" si="3"/>
        <v>3.5944657380573994E-2</v>
      </c>
      <c r="M23" s="98">
        <f t="shared" si="4"/>
        <v>132</v>
      </c>
      <c r="N23" s="98">
        <f t="shared" si="5"/>
        <v>0</v>
      </c>
    </row>
    <row r="24" spans="1:14">
      <c r="A24" s="102">
        <v>31</v>
      </c>
      <c r="B24" s="99" t="s">
        <v>30</v>
      </c>
      <c r="C24" s="97">
        <v>22950</v>
      </c>
      <c r="D24" s="97">
        <v>21783</v>
      </c>
      <c r="E24" s="97">
        <v>21957</v>
      </c>
      <c r="F24" s="97"/>
      <c r="G24" s="97"/>
      <c r="H24" s="97"/>
      <c r="I24" s="100">
        <f t="shared" si="0"/>
        <v>2.3230422045254728E-2</v>
      </c>
      <c r="J24" s="100">
        <f t="shared" si="1"/>
        <v>-4.3267973856209153E-2</v>
      </c>
      <c r="K24" s="97">
        <f t="shared" si="2"/>
        <v>-993</v>
      </c>
      <c r="L24" s="101">
        <f t="shared" si="3"/>
        <v>-4.6414882677386186E-2</v>
      </c>
      <c r="M24" s="98">
        <f t="shared" si="4"/>
        <v>174</v>
      </c>
      <c r="N24" s="98"/>
    </row>
    <row r="25" spans="1:14">
      <c r="A25" s="102">
        <v>32</v>
      </c>
      <c r="B25" s="99" t="s">
        <v>31</v>
      </c>
      <c r="C25" s="97">
        <v>18252</v>
      </c>
      <c r="D25" s="97">
        <v>19177</v>
      </c>
      <c r="E25" s="97">
        <v>19532</v>
      </c>
      <c r="F25" s="97"/>
      <c r="G25" s="97"/>
      <c r="H25" s="97"/>
      <c r="I25" s="100">
        <f t="shared" si="0"/>
        <v>2.066478131748032E-2</v>
      </c>
      <c r="J25" s="100">
        <f t="shared" si="1"/>
        <v>7.0129300898531671E-2</v>
      </c>
      <c r="K25" s="97">
        <f t="shared" si="2"/>
        <v>1280</v>
      </c>
      <c r="L25" s="101">
        <f t="shared" si="3"/>
        <v>5.9829858838926803E-2</v>
      </c>
      <c r="M25" s="98">
        <f t="shared" si="4"/>
        <v>355</v>
      </c>
      <c r="N25" s="98"/>
    </row>
    <row r="26" spans="1:14">
      <c r="A26" s="102">
        <v>33</v>
      </c>
      <c r="B26" s="99" t="s">
        <v>32</v>
      </c>
      <c r="C26" s="97">
        <v>18269</v>
      </c>
      <c r="D26" s="97">
        <v>17710</v>
      </c>
      <c r="E26" s="97">
        <v>17767</v>
      </c>
      <c r="F26" s="97"/>
      <c r="G26" s="97"/>
      <c r="H26" s="97"/>
      <c r="I26" s="100">
        <f t="shared" si="0"/>
        <v>1.8797418066131107E-2</v>
      </c>
      <c r="J26" s="100">
        <f t="shared" si="1"/>
        <v>-2.747824183042312E-2</v>
      </c>
      <c r="K26" s="97">
        <f t="shared" si="2"/>
        <v>-502</v>
      </c>
      <c r="L26" s="101">
        <f t="shared" si="3"/>
        <v>-2.3464522763391605E-2</v>
      </c>
      <c r="M26" s="98">
        <f t="shared" si="4"/>
        <v>57</v>
      </c>
      <c r="N26" s="98">
        <f t="shared" si="5"/>
        <v>0</v>
      </c>
    </row>
    <row r="27" spans="1:14" s="109" customFormat="1" ht="14.45" customHeight="1">
      <c r="A27" s="187" t="s">
        <v>89</v>
      </c>
      <c r="B27" s="187"/>
      <c r="C27" s="64">
        <v>923789</v>
      </c>
      <c r="D27" s="64">
        <v>928706</v>
      </c>
      <c r="E27" s="64">
        <v>945183</v>
      </c>
      <c r="F27" s="64"/>
      <c r="G27" s="64"/>
      <c r="H27" s="64"/>
      <c r="I27" s="100">
        <f t="shared" si="0"/>
        <v>1</v>
      </c>
      <c r="J27" s="100">
        <f t="shared" si="1"/>
        <v>2.315896811934327E-2</v>
      </c>
      <c r="K27" s="97">
        <f t="shared" si="2"/>
        <v>21394</v>
      </c>
      <c r="L27" s="101">
        <f t="shared" si="3"/>
        <v>1</v>
      </c>
      <c r="M27" s="97">
        <f t="shared" si="4"/>
        <v>16477</v>
      </c>
      <c r="N27" s="98">
        <f t="shared" si="5"/>
        <v>0</v>
      </c>
    </row>
    <row r="29" spans="1:14">
      <c r="E29" s="139"/>
      <c r="F29" s="139"/>
    </row>
    <row r="30" spans="1:14">
      <c r="E30" s="139"/>
      <c r="F30" s="139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L1" zoomScale="80" zoomScaleNormal="80" workbookViewId="0">
      <selection activeCell="R2" sqref="R2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.5703125" style="6" customWidth="1"/>
    <col min="9" max="9" width="19.28515625" style="6" customWidth="1"/>
    <col min="10" max="10" width="18.140625" style="6" customWidth="1"/>
    <col min="11" max="11" width="30.42578125" style="6" customWidth="1"/>
    <col min="12" max="12" width="27.42578125" style="6" customWidth="1"/>
    <col min="13" max="13" width="22.28515625" style="6" customWidth="1"/>
    <col min="14" max="15" width="30.42578125" style="6" customWidth="1"/>
    <col min="16" max="16384" width="9.140625" style="6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60">
      <c r="A2" s="93" t="s">
        <v>91</v>
      </c>
      <c r="B2" s="93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339</v>
      </c>
      <c r="J2" s="92" t="s">
        <v>317</v>
      </c>
      <c r="K2" s="92" t="s">
        <v>340</v>
      </c>
      <c r="L2" s="92" t="s">
        <v>341</v>
      </c>
      <c r="M2" s="92" t="s">
        <v>326</v>
      </c>
      <c r="N2" s="96" t="s">
        <v>342</v>
      </c>
      <c r="O2" s="159" t="s">
        <v>310</v>
      </c>
    </row>
    <row r="3" spans="1:15">
      <c r="A3" s="75">
        <v>1</v>
      </c>
      <c r="B3" s="89" t="s">
        <v>92</v>
      </c>
      <c r="C3" s="76">
        <v>83087</v>
      </c>
      <c r="D3" s="76">
        <v>79010</v>
      </c>
      <c r="E3" s="76">
        <v>79836</v>
      </c>
      <c r="F3" s="76"/>
      <c r="G3" s="76"/>
      <c r="H3" s="76"/>
      <c r="I3" s="90"/>
      <c r="J3" s="100">
        <f t="shared" ref="J3:J66" si="0">E3/$E$84</f>
        <v>1.8143296041204435E-2</v>
      </c>
      <c r="K3" s="100">
        <f t="shared" ref="K3:K66" si="1">(E3-C3)/C3</f>
        <v>-3.9127661367000854E-2</v>
      </c>
      <c r="L3" s="97">
        <f t="shared" ref="L3:L66" si="2">E3-C3</f>
        <v>-3251</v>
      </c>
      <c r="M3" s="101">
        <f>L3/$L$84</f>
        <v>-5.5306046068524378E-2</v>
      </c>
      <c r="N3" s="98">
        <f t="shared" ref="N3:N66" si="3">E3-D3</f>
        <v>826</v>
      </c>
      <c r="O3" s="98">
        <f>H3-G3</f>
        <v>0</v>
      </c>
    </row>
    <row r="4" spans="1:15">
      <c r="A4" s="75">
        <v>2</v>
      </c>
      <c r="B4" s="89" t="s">
        <v>93</v>
      </c>
      <c r="C4" s="76">
        <v>12107</v>
      </c>
      <c r="D4" s="76">
        <v>13845</v>
      </c>
      <c r="E4" s="76">
        <v>14509</v>
      </c>
      <c r="F4" s="76"/>
      <c r="G4" s="76"/>
      <c r="H4" s="76"/>
      <c r="I4" s="90"/>
      <c r="J4" s="100">
        <f t="shared" si="0"/>
        <v>3.2972729377954198E-3</v>
      </c>
      <c r="K4" s="100">
        <f t="shared" si="1"/>
        <v>0.19839762121086973</v>
      </c>
      <c r="L4" s="97">
        <f t="shared" si="2"/>
        <v>2402</v>
      </c>
      <c r="M4" s="101">
        <f t="shared" ref="M4:M67" si="4">L4/$L$84</f>
        <v>4.0862849171515087E-2</v>
      </c>
      <c r="N4" s="98">
        <f t="shared" si="3"/>
        <v>664</v>
      </c>
      <c r="O4" s="98">
        <f t="shared" ref="O4:O67" si="5">H4-G4</f>
        <v>0</v>
      </c>
    </row>
    <row r="5" spans="1:15">
      <c r="A5" s="75">
        <v>3</v>
      </c>
      <c r="B5" s="89" t="s">
        <v>94</v>
      </c>
      <c r="C5" s="76">
        <v>22162</v>
      </c>
      <c r="D5" s="76">
        <v>21542</v>
      </c>
      <c r="E5" s="76">
        <v>22568</v>
      </c>
      <c r="F5" s="76"/>
      <c r="G5" s="76"/>
      <c r="H5" s="76"/>
      <c r="I5" s="90"/>
      <c r="J5" s="100">
        <f t="shared" si="0"/>
        <v>5.1287377255611714E-3</v>
      </c>
      <c r="K5" s="100">
        <f t="shared" si="1"/>
        <v>1.831964624131396E-2</v>
      </c>
      <c r="L5" s="97">
        <f t="shared" si="2"/>
        <v>406</v>
      </c>
      <c r="M5" s="101">
        <f t="shared" si="4"/>
        <v>6.9068762546357727E-3</v>
      </c>
      <c r="N5" s="98">
        <f t="shared" si="3"/>
        <v>1026</v>
      </c>
      <c r="O5" s="98">
        <f t="shared" si="5"/>
        <v>0</v>
      </c>
    </row>
    <row r="6" spans="1:15">
      <c r="A6" s="75">
        <v>4</v>
      </c>
      <c r="B6" s="89" t="s">
        <v>95</v>
      </c>
      <c r="C6" s="76">
        <v>7001</v>
      </c>
      <c r="D6" s="76">
        <v>6538</v>
      </c>
      <c r="E6" s="76">
        <v>7991</v>
      </c>
      <c r="F6" s="76"/>
      <c r="G6" s="76"/>
      <c r="H6" s="76"/>
      <c r="I6" s="90"/>
      <c r="J6" s="100">
        <f t="shared" si="0"/>
        <v>1.8160113064941211E-3</v>
      </c>
      <c r="K6" s="100">
        <f t="shared" si="1"/>
        <v>0.14140837023282388</v>
      </c>
      <c r="L6" s="97">
        <f t="shared" si="2"/>
        <v>990</v>
      </c>
      <c r="M6" s="101">
        <f t="shared" si="4"/>
        <v>1.6841890374604471E-2</v>
      </c>
      <c r="N6" s="98">
        <f t="shared" si="3"/>
        <v>1453</v>
      </c>
      <c r="O6" s="98">
        <f t="shared" si="5"/>
        <v>0</v>
      </c>
    </row>
    <row r="7" spans="1:15">
      <c r="A7" s="75">
        <v>5</v>
      </c>
      <c r="B7" s="89" t="s">
        <v>96</v>
      </c>
      <c r="C7" s="76">
        <v>11247</v>
      </c>
      <c r="D7" s="76">
        <v>10569</v>
      </c>
      <c r="E7" s="76">
        <v>10554</v>
      </c>
      <c r="F7" s="76"/>
      <c r="G7" s="76"/>
      <c r="H7" s="76"/>
      <c r="I7" s="90"/>
      <c r="J7" s="100">
        <f t="shared" si="0"/>
        <v>2.3984711961880806E-3</v>
      </c>
      <c r="K7" s="100">
        <f t="shared" si="1"/>
        <v>-6.1616431048279539E-2</v>
      </c>
      <c r="L7" s="97">
        <f t="shared" si="2"/>
        <v>-693</v>
      </c>
      <c r="M7" s="101">
        <f t="shared" si="4"/>
        <v>-1.1789323262223129E-2</v>
      </c>
      <c r="N7" s="98">
        <f t="shared" si="3"/>
        <v>-15</v>
      </c>
      <c r="O7" s="98">
        <f t="shared" si="5"/>
        <v>0</v>
      </c>
    </row>
    <row r="8" spans="1:15">
      <c r="A8" s="75">
        <v>6</v>
      </c>
      <c r="B8" s="89" t="s">
        <v>97</v>
      </c>
      <c r="C8" s="76">
        <v>353965</v>
      </c>
      <c r="D8" s="76">
        <v>339246</v>
      </c>
      <c r="E8" s="76">
        <v>351790</v>
      </c>
      <c r="F8" s="76"/>
      <c r="G8" s="76"/>
      <c r="H8" s="76"/>
      <c r="I8" s="90"/>
      <c r="J8" s="100">
        <f t="shared" si="0"/>
        <v>7.9946767302160784E-2</v>
      </c>
      <c r="K8" s="100">
        <f t="shared" si="1"/>
        <v>-6.144675321006314E-3</v>
      </c>
      <c r="L8" s="97">
        <f t="shared" si="2"/>
        <v>-2175</v>
      </c>
      <c r="M8" s="101">
        <f t="shared" si="4"/>
        <v>-3.7001122792691639E-2</v>
      </c>
      <c r="N8" s="98">
        <f t="shared" si="3"/>
        <v>12544</v>
      </c>
      <c r="O8" s="98">
        <f t="shared" si="5"/>
        <v>0</v>
      </c>
    </row>
    <row r="9" spans="1:15">
      <c r="A9" s="75">
        <v>7</v>
      </c>
      <c r="B9" s="89" t="s">
        <v>98</v>
      </c>
      <c r="C9" s="76">
        <v>205090</v>
      </c>
      <c r="D9" s="76">
        <v>216948</v>
      </c>
      <c r="E9" s="76">
        <v>218545</v>
      </c>
      <c r="F9" s="76"/>
      <c r="G9" s="76"/>
      <c r="H9" s="76"/>
      <c r="I9" s="90"/>
      <c r="J9" s="100">
        <f t="shared" si="0"/>
        <v>4.9665898007478122E-2</v>
      </c>
      <c r="K9" s="100">
        <f t="shared" si="1"/>
        <v>6.5605343995319129E-2</v>
      </c>
      <c r="L9" s="97">
        <f t="shared" si="2"/>
        <v>13455</v>
      </c>
      <c r="M9" s="101">
        <f t="shared" si="4"/>
        <v>0.2288966010003062</v>
      </c>
      <c r="N9" s="98">
        <f t="shared" si="3"/>
        <v>1597</v>
      </c>
      <c r="O9" s="98">
        <f t="shared" si="5"/>
        <v>0</v>
      </c>
    </row>
    <row r="10" spans="1:15">
      <c r="A10" s="75">
        <v>8</v>
      </c>
      <c r="B10" s="89" t="s">
        <v>99</v>
      </c>
      <c r="C10" s="76">
        <v>6097</v>
      </c>
      <c r="D10" s="76">
        <v>5509</v>
      </c>
      <c r="E10" s="76">
        <v>5688</v>
      </c>
      <c r="F10" s="76"/>
      <c r="G10" s="76"/>
      <c r="H10" s="76"/>
      <c r="I10" s="90"/>
      <c r="J10" s="100">
        <f t="shared" si="0"/>
        <v>1.2926382569563959E-3</v>
      </c>
      <c r="K10" s="100">
        <f t="shared" si="1"/>
        <v>-6.7082171559783493E-2</v>
      </c>
      <c r="L10" s="97">
        <f t="shared" si="2"/>
        <v>-409</v>
      </c>
      <c r="M10" s="101">
        <f t="shared" si="4"/>
        <v>-6.9579122860739685E-3</v>
      </c>
      <c r="N10" s="98">
        <f t="shared" si="3"/>
        <v>179</v>
      </c>
      <c r="O10" s="98">
        <f t="shared" si="5"/>
        <v>0</v>
      </c>
    </row>
    <row r="11" spans="1:15">
      <c r="A11" s="75">
        <v>9</v>
      </c>
      <c r="B11" s="89" t="s">
        <v>100</v>
      </c>
      <c r="C11" s="76">
        <v>54152</v>
      </c>
      <c r="D11" s="76">
        <v>52100</v>
      </c>
      <c r="E11" s="76">
        <v>54887</v>
      </c>
      <c r="F11" s="76"/>
      <c r="G11" s="76"/>
      <c r="H11" s="76"/>
      <c r="I11" s="90"/>
      <c r="J11" s="100">
        <f t="shared" si="0"/>
        <v>1.2473459214058668E-2</v>
      </c>
      <c r="K11" s="100">
        <f t="shared" si="1"/>
        <v>1.3572905894519132E-2</v>
      </c>
      <c r="L11" s="97">
        <f t="shared" si="2"/>
        <v>735</v>
      </c>
      <c r="M11" s="101">
        <f t="shared" si="4"/>
        <v>1.2503827702357865E-2</v>
      </c>
      <c r="N11" s="98">
        <f t="shared" si="3"/>
        <v>2787</v>
      </c>
      <c r="O11" s="98">
        <f t="shared" si="5"/>
        <v>0</v>
      </c>
    </row>
    <row r="12" spans="1:15">
      <c r="A12" s="75">
        <v>10</v>
      </c>
      <c r="B12" s="89" t="s">
        <v>101</v>
      </c>
      <c r="C12" s="76">
        <v>56038</v>
      </c>
      <c r="D12" s="76">
        <v>56743</v>
      </c>
      <c r="E12" s="76">
        <v>57356</v>
      </c>
      <c r="F12" s="76"/>
      <c r="G12" s="76"/>
      <c r="H12" s="76"/>
      <c r="I12" s="90"/>
      <c r="J12" s="100">
        <f t="shared" si="0"/>
        <v>1.3034556938465374E-2</v>
      </c>
      <c r="K12" s="100">
        <f t="shared" si="1"/>
        <v>2.3519754452335916E-2</v>
      </c>
      <c r="L12" s="97">
        <f t="shared" si="2"/>
        <v>1318</v>
      </c>
      <c r="M12" s="101">
        <f t="shared" si="4"/>
        <v>2.2421829811847163E-2</v>
      </c>
      <c r="N12" s="98">
        <f t="shared" si="3"/>
        <v>613</v>
      </c>
      <c r="O12" s="98">
        <f t="shared" si="5"/>
        <v>0</v>
      </c>
    </row>
    <row r="13" spans="1:15">
      <c r="A13" s="75">
        <v>11</v>
      </c>
      <c r="B13" s="89" t="s">
        <v>102</v>
      </c>
      <c r="C13" s="76">
        <v>12677</v>
      </c>
      <c r="D13" s="76">
        <v>11705</v>
      </c>
      <c r="E13" s="76">
        <v>12051</v>
      </c>
      <c r="F13" s="76"/>
      <c r="G13" s="76"/>
      <c r="H13" s="76"/>
      <c r="I13" s="90"/>
      <c r="J13" s="100">
        <f t="shared" si="0"/>
        <v>2.738675041241478E-3</v>
      </c>
      <c r="K13" s="100">
        <f t="shared" si="1"/>
        <v>-4.9380768320580581E-2</v>
      </c>
      <c r="L13" s="97">
        <f t="shared" si="2"/>
        <v>-626</v>
      </c>
      <c r="M13" s="101">
        <f t="shared" si="4"/>
        <v>-1.0649518560103433E-2</v>
      </c>
      <c r="N13" s="98">
        <f t="shared" si="3"/>
        <v>346</v>
      </c>
      <c r="O13" s="98">
        <f t="shared" si="5"/>
        <v>0</v>
      </c>
    </row>
    <row r="14" spans="1:15">
      <c r="A14" s="75">
        <v>12</v>
      </c>
      <c r="B14" s="89" t="s">
        <v>103</v>
      </c>
      <c r="C14" s="76">
        <v>6162</v>
      </c>
      <c r="D14" s="76">
        <v>5794</v>
      </c>
      <c r="E14" s="76">
        <v>5642</v>
      </c>
      <c r="F14" s="76"/>
      <c r="G14" s="76"/>
      <c r="H14" s="76"/>
      <c r="I14" s="90"/>
      <c r="J14" s="100">
        <f t="shared" si="0"/>
        <v>1.2821844313902929E-3</v>
      </c>
      <c r="K14" s="100">
        <f t="shared" si="1"/>
        <v>-8.4388185654008435E-2</v>
      </c>
      <c r="L14" s="97">
        <f t="shared" si="2"/>
        <v>-520</v>
      </c>
      <c r="M14" s="101">
        <f t="shared" si="4"/>
        <v>-8.8462454492871968E-3</v>
      </c>
      <c r="N14" s="98">
        <f t="shared" si="3"/>
        <v>-152</v>
      </c>
      <c r="O14" s="98">
        <f t="shared" si="5"/>
        <v>0</v>
      </c>
    </row>
    <row r="15" spans="1:15">
      <c r="A15" s="75">
        <v>13</v>
      </c>
      <c r="B15" s="89" t="s">
        <v>104</v>
      </c>
      <c r="C15" s="76">
        <v>6361</v>
      </c>
      <c r="D15" s="76">
        <v>6166</v>
      </c>
      <c r="E15" s="76">
        <v>6277</v>
      </c>
      <c r="F15" s="76"/>
      <c r="G15" s="76"/>
      <c r="H15" s="76"/>
      <c r="I15" s="90"/>
      <c r="J15" s="100">
        <f t="shared" si="0"/>
        <v>1.42649267561802E-3</v>
      </c>
      <c r="K15" s="100">
        <f t="shared" si="1"/>
        <v>-1.3205470837918567E-2</v>
      </c>
      <c r="L15" s="97">
        <f t="shared" si="2"/>
        <v>-84</v>
      </c>
      <c r="M15" s="101">
        <f t="shared" si="4"/>
        <v>-1.4290088802694702E-3</v>
      </c>
      <c r="N15" s="98">
        <f t="shared" si="3"/>
        <v>111</v>
      </c>
      <c r="O15" s="98">
        <f t="shared" si="5"/>
        <v>0</v>
      </c>
    </row>
    <row r="16" spans="1:15">
      <c r="A16" s="75">
        <v>14</v>
      </c>
      <c r="B16" s="89" t="s">
        <v>105</v>
      </c>
      <c r="C16" s="76">
        <v>19339</v>
      </c>
      <c r="D16" s="76">
        <v>18824</v>
      </c>
      <c r="E16" s="76">
        <v>19502</v>
      </c>
      <c r="F16" s="76"/>
      <c r="G16" s="76"/>
      <c r="H16" s="76"/>
      <c r="I16" s="90"/>
      <c r="J16" s="100">
        <f t="shared" si="0"/>
        <v>4.4319675258726503E-3</v>
      </c>
      <c r="K16" s="100">
        <f t="shared" si="1"/>
        <v>8.4285640415740215E-3</v>
      </c>
      <c r="L16" s="97">
        <f t="shared" si="2"/>
        <v>163</v>
      </c>
      <c r="M16" s="101">
        <f t="shared" si="4"/>
        <v>2.7729577081419482E-3</v>
      </c>
      <c r="N16" s="98">
        <f t="shared" si="3"/>
        <v>678</v>
      </c>
      <c r="O16" s="98">
        <f t="shared" si="5"/>
        <v>0</v>
      </c>
    </row>
    <row r="17" spans="1:15">
      <c r="A17" s="75">
        <v>15</v>
      </c>
      <c r="B17" s="89" t="s">
        <v>106</v>
      </c>
      <c r="C17" s="76">
        <v>9034</v>
      </c>
      <c r="D17" s="76">
        <v>8282</v>
      </c>
      <c r="E17" s="76">
        <v>8539</v>
      </c>
      <c r="F17" s="76"/>
      <c r="G17" s="76"/>
      <c r="H17" s="76"/>
      <c r="I17" s="90"/>
      <c r="J17" s="100">
        <f t="shared" si="0"/>
        <v>1.9405481849772619E-3</v>
      </c>
      <c r="K17" s="100">
        <f t="shared" si="1"/>
        <v>-5.4793004206331639E-2</v>
      </c>
      <c r="L17" s="97">
        <f t="shared" si="2"/>
        <v>-495</v>
      </c>
      <c r="M17" s="101">
        <f t="shared" si="4"/>
        <v>-8.4209451873022353E-3</v>
      </c>
      <c r="N17" s="98">
        <f t="shared" si="3"/>
        <v>257</v>
      </c>
      <c r="O17" s="98">
        <f t="shared" si="5"/>
        <v>0</v>
      </c>
    </row>
    <row r="18" spans="1:15">
      <c r="A18" s="75">
        <v>16</v>
      </c>
      <c r="B18" s="89" t="s">
        <v>107</v>
      </c>
      <c r="C18" s="76">
        <v>223495</v>
      </c>
      <c r="D18" s="76">
        <v>217013</v>
      </c>
      <c r="E18" s="76">
        <v>224308</v>
      </c>
      <c r="F18" s="76"/>
      <c r="G18" s="76"/>
      <c r="H18" s="76"/>
      <c r="I18" s="90"/>
      <c r="J18" s="100">
        <f t="shared" si="0"/>
        <v>5.0975580545248818E-2</v>
      </c>
      <c r="K18" s="100">
        <f t="shared" si="1"/>
        <v>3.6376652721537396E-3</v>
      </c>
      <c r="L18" s="97">
        <f t="shared" si="2"/>
        <v>813</v>
      </c>
      <c r="M18" s="101">
        <f t="shared" si="4"/>
        <v>1.3830764519750944E-2</v>
      </c>
      <c r="N18" s="98">
        <f t="shared" si="3"/>
        <v>7295</v>
      </c>
      <c r="O18" s="98">
        <f t="shared" si="5"/>
        <v>0</v>
      </c>
    </row>
    <row r="19" spans="1:15">
      <c r="A19" s="75">
        <v>17</v>
      </c>
      <c r="B19" s="89" t="s">
        <v>108</v>
      </c>
      <c r="C19" s="76">
        <v>25908</v>
      </c>
      <c r="D19" s="76">
        <v>25589</v>
      </c>
      <c r="E19" s="76">
        <v>25779</v>
      </c>
      <c r="F19" s="76"/>
      <c r="G19" s="76"/>
      <c r="H19" s="76"/>
      <c r="I19" s="90"/>
      <c r="J19" s="100">
        <f t="shared" si="0"/>
        <v>5.8584602014906699E-3</v>
      </c>
      <c r="K19" s="100">
        <f t="shared" si="1"/>
        <v>-4.9791570171375636E-3</v>
      </c>
      <c r="L19" s="97">
        <f t="shared" si="2"/>
        <v>-129</v>
      </c>
      <c r="M19" s="101">
        <f t="shared" si="4"/>
        <v>-2.1945493518424008E-3</v>
      </c>
      <c r="N19" s="98">
        <f t="shared" si="3"/>
        <v>190</v>
      </c>
      <c r="O19" s="98">
        <f t="shared" si="5"/>
        <v>0</v>
      </c>
    </row>
    <row r="20" spans="1:15">
      <c r="A20" s="75">
        <v>18</v>
      </c>
      <c r="B20" s="89" t="s">
        <v>109</v>
      </c>
      <c r="C20" s="76">
        <v>7862</v>
      </c>
      <c r="D20" s="76">
        <v>7286</v>
      </c>
      <c r="E20" s="76">
        <v>7256</v>
      </c>
      <c r="F20" s="76"/>
      <c r="G20" s="76"/>
      <c r="H20" s="76"/>
      <c r="I20" s="90"/>
      <c r="J20" s="100">
        <f t="shared" si="0"/>
        <v>1.6489773545139959E-3</v>
      </c>
      <c r="K20" s="100">
        <f t="shared" si="1"/>
        <v>-7.7079623505469347E-2</v>
      </c>
      <c r="L20" s="97">
        <f t="shared" si="2"/>
        <v>-606</v>
      </c>
      <c r="M20" s="101">
        <f t="shared" si="4"/>
        <v>-1.0309278350515464E-2</v>
      </c>
      <c r="N20" s="98">
        <f t="shared" si="3"/>
        <v>-30</v>
      </c>
      <c r="O20" s="98">
        <f t="shared" si="5"/>
        <v>0</v>
      </c>
    </row>
    <row r="21" spans="1:15">
      <c r="A21" s="75">
        <v>19</v>
      </c>
      <c r="B21" s="89" t="s">
        <v>110</v>
      </c>
      <c r="C21" s="76">
        <v>16661</v>
      </c>
      <c r="D21" s="76">
        <v>15325</v>
      </c>
      <c r="E21" s="76">
        <v>16147</v>
      </c>
      <c r="F21" s="76"/>
      <c r="G21" s="76"/>
      <c r="H21" s="76"/>
      <c r="I21" s="90"/>
      <c r="J21" s="100">
        <f t="shared" si="0"/>
        <v>3.6695200307796986E-3</v>
      </c>
      <c r="K21" s="100">
        <f t="shared" si="1"/>
        <v>-3.0850489166316549E-2</v>
      </c>
      <c r="L21" s="97">
        <f t="shared" si="2"/>
        <v>-514</v>
      </c>
      <c r="M21" s="101">
        <f t="shared" si="4"/>
        <v>-8.7441733864108053E-3</v>
      </c>
      <c r="N21" s="98">
        <f t="shared" si="3"/>
        <v>822</v>
      </c>
      <c r="O21" s="98">
        <f t="shared" si="5"/>
        <v>0</v>
      </c>
    </row>
    <row r="22" spans="1:15">
      <c r="A22" s="75">
        <v>20</v>
      </c>
      <c r="B22" s="89" t="s">
        <v>111</v>
      </c>
      <c r="C22" s="76">
        <v>67651</v>
      </c>
      <c r="D22" s="76">
        <v>65808</v>
      </c>
      <c r="E22" s="76">
        <v>67297</v>
      </c>
      <c r="F22" s="76"/>
      <c r="G22" s="76"/>
      <c r="H22" s="76"/>
      <c r="I22" s="90"/>
      <c r="J22" s="100">
        <f t="shared" si="0"/>
        <v>1.5293719546131256E-2</v>
      </c>
      <c r="K22" s="100">
        <f t="shared" si="1"/>
        <v>-5.2327386143589897E-3</v>
      </c>
      <c r="L22" s="97">
        <f t="shared" si="2"/>
        <v>-354</v>
      </c>
      <c r="M22" s="101">
        <f t="shared" si="4"/>
        <v>-6.0222517097070528E-3</v>
      </c>
      <c r="N22" s="98">
        <f t="shared" si="3"/>
        <v>1489</v>
      </c>
      <c r="O22" s="98">
        <f t="shared" si="5"/>
        <v>0</v>
      </c>
    </row>
    <row r="23" spans="1:15">
      <c r="A23" s="75">
        <v>21</v>
      </c>
      <c r="B23" s="89" t="s">
        <v>112</v>
      </c>
      <c r="C23" s="76">
        <v>31241</v>
      </c>
      <c r="D23" s="76">
        <v>33219</v>
      </c>
      <c r="E23" s="76">
        <v>35234</v>
      </c>
      <c r="F23" s="76"/>
      <c r="G23" s="76"/>
      <c r="H23" s="76"/>
      <c r="I23" s="90"/>
      <c r="J23" s="100">
        <f t="shared" si="0"/>
        <v>8.0071758694798979E-3</v>
      </c>
      <c r="K23" s="100">
        <f t="shared" si="1"/>
        <v>0.12781281008930573</v>
      </c>
      <c r="L23" s="97">
        <f t="shared" si="2"/>
        <v>3993</v>
      </c>
      <c r="M23" s="101">
        <f t="shared" si="4"/>
        <v>6.7928957844238039E-2</v>
      </c>
      <c r="N23" s="98">
        <f t="shared" si="3"/>
        <v>2015</v>
      </c>
      <c r="O23" s="98">
        <f t="shared" si="5"/>
        <v>0</v>
      </c>
    </row>
    <row r="24" spans="1:15">
      <c r="A24" s="75">
        <v>22</v>
      </c>
      <c r="B24" s="89" t="s">
        <v>113</v>
      </c>
      <c r="C24" s="76">
        <v>23519</v>
      </c>
      <c r="D24" s="76">
        <v>22841</v>
      </c>
      <c r="E24" s="76">
        <v>23100</v>
      </c>
      <c r="F24" s="76"/>
      <c r="G24" s="76"/>
      <c r="H24" s="76"/>
      <c r="I24" s="90"/>
      <c r="J24" s="100">
        <f t="shared" si="0"/>
        <v>5.2496384908039288E-3</v>
      </c>
      <c r="K24" s="100">
        <f t="shared" si="1"/>
        <v>-1.7815383307113398E-2</v>
      </c>
      <c r="L24" s="97">
        <f t="shared" si="2"/>
        <v>-419</v>
      </c>
      <c r="M24" s="101">
        <f t="shared" si="4"/>
        <v>-7.1280323908679529E-3</v>
      </c>
      <c r="N24" s="98">
        <f t="shared" si="3"/>
        <v>259</v>
      </c>
      <c r="O24" s="98">
        <f t="shared" si="5"/>
        <v>0</v>
      </c>
    </row>
    <row r="25" spans="1:15">
      <c r="A25" s="75">
        <v>23</v>
      </c>
      <c r="B25" s="89" t="s">
        <v>114</v>
      </c>
      <c r="C25" s="76">
        <v>15326</v>
      </c>
      <c r="D25" s="76">
        <v>14249</v>
      </c>
      <c r="E25" s="76">
        <v>15253</v>
      </c>
      <c r="F25" s="76"/>
      <c r="G25" s="76"/>
      <c r="H25" s="76"/>
      <c r="I25" s="90"/>
      <c r="J25" s="100">
        <f t="shared" si="0"/>
        <v>3.4663522034732606E-3</v>
      </c>
      <c r="K25" s="100">
        <f t="shared" si="1"/>
        <v>-4.7631475923267646E-3</v>
      </c>
      <c r="L25" s="97">
        <f t="shared" si="2"/>
        <v>-73</v>
      </c>
      <c r="M25" s="101">
        <f t="shared" si="4"/>
        <v>-1.2418767649960871E-3</v>
      </c>
      <c r="N25" s="98">
        <f t="shared" si="3"/>
        <v>1004</v>
      </c>
      <c r="O25" s="98">
        <f t="shared" si="5"/>
        <v>0</v>
      </c>
    </row>
    <row r="26" spans="1:15">
      <c r="A26" s="75">
        <v>24</v>
      </c>
      <c r="B26" s="89" t="s">
        <v>115</v>
      </c>
      <c r="C26" s="76">
        <v>7783</v>
      </c>
      <c r="D26" s="76">
        <v>7226</v>
      </c>
      <c r="E26" s="76">
        <v>7542</v>
      </c>
      <c r="F26" s="76"/>
      <c r="G26" s="76"/>
      <c r="H26" s="76"/>
      <c r="I26" s="90"/>
      <c r="J26" s="100">
        <f t="shared" si="0"/>
        <v>1.7139728786858541E-3</v>
      </c>
      <c r="K26" s="100">
        <f t="shared" si="1"/>
        <v>-3.096492355132982E-2</v>
      </c>
      <c r="L26" s="97">
        <f t="shared" si="2"/>
        <v>-241</v>
      </c>
      <c r="M26" s="101">
        <f t="shared" si="4"/>
        <v>-4.0998945255350276E-3</v>
      </c>
      <c r="N26" s="98">
        <f t="shared" si="3"/>
        <v>316</v>
      </c>
      <c r="O26" s="98">
        <f t="shared" si="5"/>
        <v>0</v>
      </c>
    </row>
    <row r="27" spans="1:15">
      <c r="A27" s="75">
        <v>25</v>
      </c>
      <c r="B27" s="89" t="s">
        <v>116</v>
      </c>
      <c r="C27" s="76">
        <v>18523</v>
      </c>
      <c r="D27" s="76">
        <v>18003</v>
      </c>
      <c r="E27" s="76">
        <v>19058</v>
      </c>
      <c r="F27" s="76"/>
      <c r="G27" s="76"/>
      <c r="H27" s="76"/>
      <c r="I27" s="90"/>
      <c r="J27" s="100">
        <f t="shared" si="0"/>
        <v>4.3310653834520031E-3</v>
      </c>
      <c r="K27" s="100">
        <f t="shared" si="1"/>
        <v>2.8883010311504614E-2</v>
      </c>
      <c r="L27" s="97">
        <f t="shared" si="2"/>
        <v>535</v>
      </c>
      <c r="M27" s="101">
        <f t="shared" si="4"/>
        <v>9.101425606478173E-3</v>
      </c>
      <c r="N27" s="98">
        <f t="shared" si="3"/>
        <v>1055</v>
      </c>
      <c r="O27" s="98">
        <f t="shared" si="5"/>
        <v>0</v>
      </c>
    </row>
    <row r="28" spans="1:15">
      <c r="A28" s="75">
        <v>26</v>
      </c>
      <c r="B28" s="89" t="s">
        <v>117</v>
      </c>
      <c r="C28" s="76">
        <v>53647</v>
      </c>
      <c r="D28" s="76">
        <v>52343</v>
      </c>
      <c r="E28" s="76">
        <v>53925</v>
      </c>
      <c r="F28" s="76"/>
      <c r="G28" s="76"/>
      <c r="H28" s="76"/>
      <c r="I28" s="90"/>
      <c r="J28" s="100">
        <f t="shared" si="0"/>
        <v>1.22548379054806E-2</v>
      </c>
      <c r="K28" s="100">
        <f t="shared" si="1"/>
        <v>5.1820232259026603E-3</v>
      </c>
      <c r="L28" s="97">
        <f t="shared" si="2"/>
        <v>278</v>
      </c>
      <c r="M28" s="101">
        <f t="shared" si="4"/>
        <v>4.7293389132727704E-3</v>
      </c>
      <c r="N28" s="98">
        <f t="shared" si="3"/>
        <v>1582</v>
      </c>
      <c r="O28" s="98">
        <f t="shared" si="5"/>
        <v>0</v>
      </c>
    </row>
    <row r="29" spans="1:15">
      <c r="A29" s="75">
        <v>27</v>
      </c>
      <c r="B29" s="89" t="s">
        <v>118</v>
      </c>
      <c r="C29" s="76">
        <v>54891</v>
      </c>
      <c r="D29" s="76">
        <v>57328</v>
      </c>
      <c r="E29" s="76">
        <v>58254</v>
      </c>
      <c r="F29" s="76"/>
      <c r="G29" s="76"/>
      <c r="H29" s="76"/>
      <c r="I29" s="90"/>
      <c r="J29" s="100">
        <f t="shared" si="0"/>
        <v>1.3238633794081908E-2</v>
      </c>
      <c r="K29" s="100">
        <f t="shared" si="1"/>
        <v>6.1266874350986503E-2</v>
      </c>
      <c r="L29" s="97">
        <f t="shared" si="2"/>
        <v>3363</v>
      </c>
      <c r="M29" s="101">
        <f t="shared" si="4"/>
        <v>5.7211391242217004E-2</v>
      </c>
      <c r="N29" s="98">
        <f t="shared" si="3"/>
        <v>926</v>
      </c>
      <c r="O29" s="98">
        <f t="shared" si="5"/>
        <v>0</v>
      </c>
    </row>
    <row r="30" spans="1:15">
      <c r="A30" s="75">
        <v>28</v>
      </c>
      <c r="B30" s="89" t="s">
        <v>119</v>
      </c>
      <c r="C30" s="76">
        <v>18370</v>
      </c>
      <c r="D30" s="76">
        <v>16517</v>
      </c>
      <c r="E30" s="76">
        <v>17961</v>
      </c>
      <c r="F30" s="76"/>
      <c r="G30" s="76"/>
      <c r="H30" s="76"/>
      <c r="I30" s="90"/>
      <c r="J30" s="100">
        <f t="shared" si="0"/>
        <v>4.0817643694081975E-3</v>
      </c>
      <c r="K30" s="100">
        <f t="shared" si="1"/>
        <v>-2.226456178551987E-2</v>
      </c>
      <c r="L30" s="97">
        <f t="shared" si="2"/>
        <v>-409</v>
      </c>
      <c r="M30" s="101">
        <f t="shared" si="4"/>
        <v>-6.9579122860739685E-3</v>
      </c>
      <c r="N30" s="98">
        <f t="shared" si="3"/>
        <v>1444</v>
      </c>
      <c r="O30" s="98">
        <f t="shared" si="5"/>
        <v>0</v>
      </c>
    </row>
    <row r="31" spans="1:15">
      <c r="A31" s="75">
        <v>29</v>
      </c>
      <c r="B31" s="89" t="s">
        <v>120</v>
      </c>
      <c r="C31" s="76">
        <v>3781</v>
      </c>
      <c r="D31" s="76">
        <v>3320</v>
      </c>
      <c r="E31" s="76">
        <v>3606</v>
      </c>
      <c r="F31" s="76"/>
      <c r="G31" s="76"/>
      <c r="H31" s="76"/>
      <c r="I31" s="90"/>
      <c r="J31" s="100">
        <f t="shared" si="0"/>
        <v>8.1948902155147042E-4</v>
      </c>
      <c r="K31" s="100">
        <f t="shared" si="1"/>
        <v>-4.6284051838138059E-2</v>
      </c>
      <c r="L31" s="97">
        <f t="shared" si="2"/>
        <v>-175</v>
      </c>
      <c r="M31" s="101">
        <f t="shared" si="4"/>
        <v>-2.9771018338947295E-3</v>
      </c>
      <c r="N31" s="98">
        <f t="shared" si="3"/>
        <v>286</v>
      </c>
      <c r="O31" s="98">
        <f t="shared" si="5"/>
        <v>0</v>
      </c>
    </row>
    <row r="32" spans="1:15">
      <c r="A32" s="75">
        <v>30</v>
      </c>
      <c r="B32" s="89" t="s">
        <v>121</v>
      </c>
      <c r="C32" s="76">
        <v>4961</v>
      </c>
      <c r="D32" s="76">
        <v>5171</v>
      </c>
      <c r="E32" s="76">
        <v>6072</v>
      </c>
      <c r="F32" s="76"/>
      <c r="G32" s="76"/>
      <c r="H32" s="76"/>
      <c r="I32" s="90"/>
      <c r="J32" s="100">
        <f t="shared" si="0"/>
        <v>1.3799049747256042E-3</v>
      </c>
      <c r="K32" s="100">
        <f t="shared" si="1"/>
        <v>0.22394678492239467</v>
      </c>
      <c r="L32" s="97">
        <f t="shared" si="2"/>
        <v>1111</v>
      </c>
      <c r="M32" s="101">
        <f t="shared" si="4"/>
        <v>1.8900343642611683E-2</v>
      </c>
      <c r="N32" s="98">
        <f t="shared" si="3"/>
        <v>901</v>
      </c>
      <c r="O32" s="98">
        <f t="shared" si="5"/>
        <v>0</v>
      </c>
    </row>
    <row r="33" spans="1:15">
      <c r="A33" s="75">
        <v>31</v>
      </c>
      <c r="B33" s="89" t="s">
        <v>122</v>
      </c>
      <c r="C33" s="76">
        <v>41437</v>
      </c>
      <c r="D33" s="76">
        <v>41782</v>
      </c>
      <c r="E33" s="76">
        <v>42960</v>
      </c>
      <c r="F33" s="76"/>
      <c r="G33" s="76"/>
      <c r="H33" s="76"/>
      <c r="I33" s="90"/>
      <c r="J33" s="100">
        <f t="shared" si="0"/>
        <v>9.7629640504301642E-3</v>
      </c>
      <c r="K33" s="100">
        <f t="shared" si="1"/>
        <v>3.6754591307285762E-2</v>
      </c>
      <c r="L33" s="97">
        <f t="shared" si="2"/>
        <v>1523</v>
      </c>
      <c r="M33" s="101">
        <f t="shared" si="4"/>
        <v>2.5909291960123846E-2</v>
      </c>
      <c r="N33" s="98">
        <f t="shared" si="3"/>
        <v>1178</v>
      </c>
      <c r="O33" s="98">
        <f t="shared" si="5"/>
        <v>0</v>
      </c>
    </row>
    <row r="34" spans="1:15">
      <c r="A34" s="75">
        <v>32</v>
      </c>
      <c r="B34" s="89" t="s">
        <v>123</v>
      </c>
      <c r="C34" s="76">
        <v>17337</v>
      </c>
      <c r="D34" s="76">
        <v>16875</v>
      </c>
      <c r="E34" s="76">
        <v>17741</v>
      </c>
      <c r="F34" s="76"/>
      <c r="G34" s="76"/>
      <c r="H34" s="76"/>
      <c r="I34" s="90"/>
      <c r="J34" s="100">
        <f t="shared" si="0"/>
        <v>4.0317678123529222E-3</v>
      </c>
      <c r="K34" s="100">
        <f t="shared" si="1"/>
        <v>2.3302762877083695E-2</v>
      </c>
      <c r="L34" s="97">
        <f t="shared" si="2"/>
        <v>404</v>
      </c>
      <c r="M34" s="101">
        <f t="shared" si="4"/>
        <v>6.8728522336769758E-3</v>
      </c>
      <c r="N34" s="98">
        <f t="shared" si="3"/>
        <v>866</v>
      </c>
      <c r="O34" s="98">
        <f t="shared" si="5"/>
        <v>0</v>
      </c>
    </row>
    <row r="35" spans="1:15">
      <c r="A35" s="75">
        <v>33</v>
      </c>
      <c r="B35" s="89" t="s">
        <v>124</v>
      </c>
      <c r="C35" s="76">
        <v>66151</v>
      </c>
      <c r="D35" s="76">
        <v>68545</v>
      </c>
      <c r="E35" s="76">
        <v>70724</v>
      </c>
      <c r="F35" s="76"/>
      <c r="G35" s="76"/>
      <c r="H35" s="76"/>
      <c r="I35" s="90"/>
      <c r="J35" s="100">
        <f t="shared" si="0"/>
        <v>1.6072529550805934E-2</v>
      </c>
      <c r="K35" s="100">
        <f t="shared" si="1"/>
        <v>6.9129718371604365E-2</v>
      </c>
      <c r="L35" s="97">
        <f t="shared" si="2"/>
        <v>4573</v>
      </c>
      <c r="M35" s="101">
        <f t="shared" si="4"/>
        <v>7.7795923922289137E-2</v>
      </c>
      <c r="N35" s="98">
        <f t="shared" si="3"/>
        <v>2179</v>
      </c>
      <c r="O35" s="98">
        <f t="shared" si="5"/>
        <v>0</v>
      </c>
    </row>
    <row r="36" spans="1:15">
      <c r="A36" s="75">
        <v>34</v>
      </c>
      <c r="B36" s="89" t="s">
        <v>125</v>
      </c>
      <c r="C36" s="76">
        <v>1356107</v>
      </c>
      <c r="D36" s="76">
        <v>1335739</v>
      </c>
      <c r="E36" s="76">
        <v>1380021</v>
      </c>
      <c r="F36" s="76"/>
      <c r="G36" s="76"/>
      <c r="H36" s="76"/>
      <c r="I36" s="90"/>
      <c r="J36" s="100">
        <f t="shared" si="0"/>
        <v>0.31361953938171983</v>
      </c>
      <c r="K36" s="100">
        <f t="shared" si="1"/>
        <v>1.7634301718079767E-2</v>
      </c>
      <c r="L36" s="97">
        <f t="shared" si="2"/>
        <v>23914</v>
      </c>
      <c r="M36" s="101">
        <f t="shared" si="4"/>
        <v>0.40682521860433468</v>
      </c>
      <c r="N36" s="98">
        <f t="shared" si="3"/>
        <v>44282</v>
      </c>
      <c r="O36" s="98">
        <f t="shared" si="5"/>
        <v>0</v>
      </c>
    </row>
    <row r="37" spans="1:15">
      <c r="A37" s="75">
        <v>35</v>
      </c>
      <c r="B37" s="89" t="s">
        <v>126</v>
      </c>
      <c r="C37" s="76">
        <v>308004</v>
      </c>
      <c r="D37" s="76">
        <v>301801</v>
      </c>
      <c r="E37" s="76">
        <v>308134</v>
      </c>
      <c r="F37" s="76"/>
      <c r="G37" s="76"/>
      <c r="H37" s="76"/>
      <c r="I37" s="90"/>
      <c r="J37" s="100">
        <f t="shared" si="0"/>
        <v>7.0025632325773926E-2</v>
      </c>
      <c r="K37" s="100">
        <f t="shared" si="1"/>
        <v>4.2207244061765429E-4</v>
      </c>
      <c r="L37" s="97">
        <f t="shared" si="2"/>
        <v>130</v>
      </c>
      <c r="M37" s="101">
        <f t="shared" si="4"/>
        <v>2.2115613623217992E-3</v>
      </c>
      <c r="N37" s="98">
        <f t="shared" si="3"/>
        <v>6333</v>
      </c>
      <c r="O37" s="98">
        <f t="shared" si="5"/>
        <v>0</v>
      </c>
    </row>
    <row r="38" spans="1:15">
      <c r="A38" s="75">
        <v>36</v>
      </c>
      <c r="B38" s="89" t="s">
        <v>127</v>
      </c>
      <c r="C38" s="76">
        <v>6864</v>
      </c>
      <c r="D38" s="76">
        <v>6329</v>
      </c>
      <c r="E38" s="76">
        <v>6784</v>
      </c>
      <c r="F38" s="76"/>
      <c r="G38" s="76"/>
      <c r="H38" s="76"/>
      <c r="I38" s="90"/>
      <c r="J38" s="100">
        <f t="shared" si="0"/>
        <v>1.5417120139226777E-3</v>
      </c>
      <c r="K38" s="100">
        <f t="shared" si="1"/>
        <v>-1.1655011655011656E-2</v>
      </c>
      <c r="L38" s="97">
        <f t="shared" si="2"/>
        <v>-80</v>
      </c>
      <c r="M38" s="101">
        <f t="shared" si="4"/>
        <v>-1.3609608383518765E-3</v>
      </c>
      <c r="N38" s="98">
        <f t="shared" si="3"/>
        <v>455</v>
      </c>
      <c r="O38" s="98">
        <f t="shared" si="5"/>
        <v>0</v>
      </c>
    </row>
    <row r="39" spans="1:15">
      <c r="A39" s="75">
        <v>37</v>
      </c>
      <c r="B39" s="89" t="s">
        <v>128</v>
      </c>
      <c r="C39" s="76">
        <v>13918</v>
      </c>
      <c r="D39" s="76">
        <v>13389</v>
      </c>
      <c r="E39" s="76">
        <v>13523</v>
      </c>
      <c r="F39" s="76"/>
      <c r="G39" s="76"/>
      <c r="H39" s="76"/>
      <c r="I39" s="90"/>
      <c r="J39" s="100">
        <f t="shared" si="0"/>
        <v>3.0731974593567763E-3</v>
      </c>
      <c r="K39" s="100">
        <f t="shared" si="1"/>
        <v>-2.8380514441730134E-2</v>
      </c>
      <c r="L39" s="97">
        <f t="shared" si="2"/>
        <v>-395</v>
      </c>
      <c r="M39" s="101">
        <f t="shared" si="4"/>
        <v>-6.7197441393623903E-3</v>
      </c>
      <c r="N39" s="98">
        <f t="shared" si="3"/>
        <v>134</v>
      </c>
      <c r="O39" s="98">
        <f t="shared" si="5"/>
        <v>0</v>
      </c>
    </row>
    <row r="40" spans="1:15">
      <c r="A40" s="75">
        <v>38</v>
      </c>
      <c r="B40" s="89" t="s">
        <v>129</v>
      </c>
      <c r="C40" s="76">
        <v>49741</v>
      </c>
      <c r="D40" s="76">
        <v>49140</v>
      </c>
      <c r="E40" s="76">
        <v>50169</v>
      </c>
      <c r="F40" s="76"/>
      <c r="G40" s="76"/>
      <c r="H40" s="76"/>
      <c r="I40" s="90"/>
      <c r="J40" s="100">
        <f t="shared" si="0"/>
        <v>1.1401260322300533E-2</v>
      </c>
      <c r="K40" s="100">
        <f t="shared" si="1"/>
        <v>8.604571681309181E-3</v>
      </c>
      <c r="L40" s="97">
        <f t="shared" si="2"/>
        <v>428</v>
      </c>
      <c r="M40" s="101">
        <f t="shared" si="4"/>
        <v>7.2811404851825393E-3</v>
      </c>
      <c r="N40" s="98">
        <f t="shared" si="3"/>
        <v>1029</v>
      </c>
      <c r="O40" s="98">
        <f t="shared" si="5"/>
        <v>0</v>
      </c>
    </row>
    <row r="41" spans="1:15">
      <c r="A41" s="75">
        <v>39</v>
      </c>
      <c r="B41" s="89" t="s">
        <v>130</v>
      </c>
      <c r="C41" s="76">
        <v>23822</v>
      </c>
      <c r="D41" s="76">
        <v>21978</v>
      </c>
      <c r="E41" s="76">
        <v>23551</v>
      </c>
      <c r="F41" s="76"/>
      <c r="G41" s="76"/>
      <c r="H41" s="76"/>
      <c r="I41" s="90"/>
      <c r="J41" s="100">
        <f t="shared" si="0"/>
        <v>5.3521314327672435E-3</v>
      </c>
      <c r="K41" s="100">
        <f t="shared" si="1"/>
        <v>-1.1376038955587272E-2</v>
      </c>
      <c r="L41" s="97">
        <f t="shared" si="2"/>
        <v>-271</v>
      </c>
      <c r="M41" s="101">
        <f t="shared" si="4"/>
        <v>-4.6102548399169817E-3</v>
      </c>
      <c r="N41" s="98">
        <f t="shared" si="3"/>
        <v>1573</v>
      </c>
      <c r="O41" s="98">
        <f t="shared" si="5"/>
        <v>0</v>
      </c>
    </row>
    <row r="42" spans="1:15">
      <c r="A42" s="75">
        <v>40</v>
      </c>
      <c r="B42" s="89" t="s">
        <v>131</v>
      </c>
      <c r="C42" s="76">
        <v>5785</v>
      </c>
      <c r="D42" s="76">
        <v>5291</v>
      </c>
      <c r="E42" s="76">
        <v>5181</v>
      </c>
      <c r="F42" s="76"/>
      <c r="G42" s="76"/>
      <c r="H42" s="76"/>
      <c r="I42" s="90"/>
      <c r="J42" s="100">
        <f t="shared" si="0"/>
        <v>1.1774189186517384E-3</v>
      </c>
      <c r="K42" s="100">
        <f t="shared" si="1"/>
        <v>-0.10440795159896284</v>
      </c>
      <c r="L42" s="97">
        <f t="shared" si="2"/>
        <v>-604</v>
      </c>
      <c r="M42" s="101">
        <f t="shared" si="4"/>
        <v>-1.0275254329556668E-2</v>
      </c>
      <c r="N42" s="98">
        <f t="shared" si="3"/>
        <v>-110</v>
      </c>
      <c r="O42" s="98">
        <f t="shared" si="5"/>
        <v>0</v>
      </c>
    </row>
    <row r="43" spans="1:15">
      <c r="A43" s="75">
        <v>41</v>
      </c>
      <c r="B43" s="89" t="s">
        <v>132</v>
      </c>
      <c r="C43" s="76">
        <v>134809</v>
      </c>
      <c r="D43" s="76">
        <v>128221</v>
      </c>
      <c r="E43" s="76">
        <v>133698</v>
      </c>
      <c r="F43" s="76"/>
      <c r="G43" s="76"/>
      <c r="H43" s="76"/>
      <c r="I43" s="90"/>
      <c r="J43" s="100">
        <f t="shared" si="0"/>
        <v>3.0383816750801023E-2</v>
      </c>
      <c r="K43" s="100">
        <f t="shared" si="1"/>
        <v>-8.2412895281472297E-3</v>
      </c>
      <c r="L43" s="97">
        <f t="shared" si="2"/>
        <v>-1111</v>
      </c>
      <c r="M43" s="101">
        <f t="shared" si="4"/>
        <v>-1.8900343642611683E-2</v>
      </c>
      <c r="N43" s="98">
        <f t="shared" si="3"/>
        <v>5477</v>
      </c>
      <c r="O43" s="98">
        <f t="shared" si="5"/>
        <v>0</v>
      </c>
    </row>
    <row r="44" spans="1:15">
      <c r="A44" s="75">
        <v>42</v>
      </c>
      <c r="B44" s="89" t="s">
        <v>133</v>
      </c>
      <c r="C44" s="76">
        <v>66990</v>
      </c>
      <c r="D44" s="76">
        <v>61601</v>
      </c>
      <c r="E44" s="76">
        <v>64072</v>
      </c>
      <c r="F44" s="76"/>
      <c r="G44" s="76"/>
      <c r="H44" s="76"/>
      <c r="I44" s="90"/>
      <c r="J44" s="100">
        <f t="shared" si="0"/>
        <v>1.4560815471116421E-2</v>
      </c>
      <c r="K44" s="100">
        <f t="shared" si="1"/>
        <v>-4.3558740110464247E-2</v>
      </c>
      <c r="L44" s="97">
        <f t="shared" si="2"/>
        <v>-2918</v>
      </c>
      <c r="M44" s="101">
        <f t="shared" si="4"/>
        <v>-4.9641046578884691E-2</v>
      </c>
      <c r="N44" s="98">
        <f t="shared" si="3"/>
        <v>2471</v>
      </c>
      <c r="O44" s="98">
        <f t="shared" si="5"/>
        <v>0</v>
      </c>
    </row>
    <row r="45" spans="1:15">
      <c r="A45" s="75">
        <v>43</v>
      </c>
      <c r="B45" s="89" t="s">
        <v>134</v>
      </c>
      <c r="C45" s="76">
        <v>21133</v>
      </c>
      <c r="D45" s="76">
        <v>20258</v>
      </c>
      <c r="E45" s="76">
        <v>21155</v>
      </c>
      <c r="F45" s="76"/>
      <c r="G45" s="76"/>
      <c r="H45" s="76"/>
      <c r="I45" s="90"/>
      <c r="J45" s="100">
        <f t="shared" si="0"/>
        <v>4.8076234750197887E-3</v>
      </c>
      <c r="K45" s="100">
        <f t="shared" si="1"/>
        <v>1.0410258836890173E-3</v>
      </c>
      <c r="L45" s="97">
        <f t="shared" si="2"/>
        <v>22</v>
      </c>
      <c r="M45" s="101">
        <f t="shared" si="4"/>
        <v>3.74264230546766E-4</v>
      </c>
      <c r="N45" s="98">
        <f t="shared" si="3"/>
        <v>897</v>
      </c>
      <c r="O45" s="98">
        <f t="shared" si="5"/>
        <v>0</v>
      </c>
    </row>
    <row r="46" spans="1:15">
      <c r="A46" s="75">
        <v>44</v>
      </c>
      <c r="B46" s="89" t="s">
        <v>135</v>
      </c>
      <c r="C46" s="76">
        <v>23772</v>
      </c>
      <c r="D46" s="76">
        <v>23077</v>
      </c>
      <c r="E46" s="76">
        <v>24063</v>
      </c>
      <c r="F46" s="76"/>
      <c r="G46" s="76"/>
      <c r="H46" s="76"/>
      <c r="I46" s="90"/>
      <c r="J46" s="100">
        <f t="shared" si="0"/>
        <v>5.4684870564595213E-3</v>
      </c>
      <c r="K46" s="100">
        <f t="shared" si="1"/>
        <v>1.2241292276627966E-2</v>
      </c>
      <c r="L46" s="97">
        <f t="shared" si="2"/>
        <v>291</v>
      </c>
      <c r="M46" s="101">
        <f t="shared" si="4"/>
        <v>4.9504950495049506E-3</v>
      </c>
      <c r="N46" s="98">
        <f t="shared" si="3"/>
        <v>986</v>
      </c>
      <c r="O46" s="98">
        <f t="shared" si="5"/>
        <v>0</v>
      </c>
    </row>
    <row r="47" spans="1:15">
      <c r="A47" s="75">
        <v>45</v>
      </c>
      <c r="B47" s="89" t="s">
        <v>136</v>
      </c>
      <c r="C47" s="76">
        <v>74070</v>
      </c>
      <c r="D47" s="76">
        <v>72518</v>
      </c>
      <c r="E47" s="76">
        <v>74766</v>
      </c>
      <c r="F47" s="76"/>
      <c r="G47" s="76"/>
      <c r="H47" s="76"/>
      <c r="I47" s="90"/>
      <c r="J47" s="100">
        <f t="shared" si="0"/>
        <v>1.6991102658157859E-2</v>
      </c>
      <c r="K47" s="100">
        <f t="shared" si="1"/>
        <v>9.3965168084244634E-3</v>
      </c>
      <c r="L47" s="97">
        <f t="shared" si="2"/>
        <v>696</v>
      </c>
      <c r="M47" s="101">
        <f t="shared" si="4"/>
        <v>1.1840359293661324E-2</v>
      </c>
      <c r="N47" s="98">
        <f t="shared" si="3"/>
        <v>2248</v>
      </c>
      <c r="O47" s="98">
        <f t="shared" si="5"/>
        <v>0</v>
      </c>
    </row>
    <row r="48" spans="1:15">
      <c r="A48" s="75">
        <v>46</v>
      </c>
      <c r="B48" s="89" t="s">
        <v>137</v>
      </c>
      <c r="C48" s="76">
        <v>27098</v>
      </c>
      <c r="D48" s="76">
        <v>25160</v>
      </c>
      <c r="E48" s="76">
        <v>27302</v>
      </c>
      <c r="F48" s="76"/>
      <c r="G48" s="76"/>
      <c r="H48" s="76"/>
      <c r="I48" s="90"/>
      <c r="J48" s="100">
        <f t="shared" si="0"/>
        <v>6.2045727305596911E-3</v>
      </c>
      <c r="K48" s="100">
        <f t="shared" si="1"/>
        <v>7.5282308657465494E-3</v>
      </c>
      <c r="L48" s="97">
        <f t="shared" si="2"/>
        <v>204</v>
      </c>
      <c r="M48" s="101">
        <f t="shared" si="4"/>
        <v>3.4704501377972848E-3</v>
      </c>
      <c r="N48" s="98">
        <f t="shared" si="3"/>
        <v>2142</v>
      </c>
      <c r="O48" s="98">
        <f t="shared" si="5"/>
        <v>0</v>
      </c>
    </row>
    <row r="49" spans="1:15">
      <c r="A49" s="75">
        <v>47</v>
      </c>
      <c r="B49" s="89" t="s">
        <v>138</v>
      </c>
      <c r="C49" s="76">
        <v>14048</v>
      </c>
      <c r="D49" s="76">
        <v>15341</v>
      </c>
      <c r="E49" s="76">
        <v>15431</v>
      </c>
      <c r="F49" s="76"/>
      <c r="G49" s="76"/>
      <c r="H49" s="76"/>
      <c r="I49" s="90"/>
      <c r="J49" s="100">
        <f t="shared" si="0"/>
        <v>3.5068039632725292E-3</v>
      </c>
      <c r="K49" s="100">
        <f t="shared" si="1"/>
        <v>9.8448177676537588E-2</v>
      </c>
      <c r="L49" s="97">
        <f t="shared" si="2"/>
        <v>1383</v>
      </c>
      <c r="M49" s="101">
        <f t="shared" si="4"/>
        <v>2.3527610493008062E-2</v>
      </c>
      <c r="N49" s="98">
        <f t="shared" si="3"/>
        <v>90</v>
      </c>
      <c r="O49" s="98">
        <f t="shared" si="5"/>
        <v>0</v>
      </c>
    </row>
    <row r="50" spans="1:15">
      <c r="A50" s="75">
        <v>48</v>
      </c>
      <c r="B50" s="89" t="s">
        <v>139</v>
      </c>
      <c r="C50" s="76">
        <v>70721</v>
      </c>
      <c r="D50" s="76">
        <v>75723</v>
      </c>
      <c r="E50" s="76">
        <v>74647</v>
      </c>
      <c r="F50" s="76"/>
      <c r="G50" s="76"/>
      <c r="H50" s="76"/>
      <c r="I50" s="90"/>
      <c r="J50" s="100">
        <f t="shared" si="0"/>
        <v>1.6964059065932506E-2</v>
      </c>
      <c r="K50" s="100">
        <f t="shared" si="1"/>
        <v>5.5513920900439759E-2</v>
      </c>
      <c r="L50" s="97">
        <f t="shared" si="2"/>
        <v>3926</v>
      </c>
      <c r="M50" s="101">
        <f t="shared" si="4"/>
        <v>6.6789153142118335E-2</v>
      </c>
      <c r="N50" s="98">
        <f t="shared" si="3"/>
        <v>-1076</v>
      </c>
      <c r="O50" s="98">
        <f t="shared" si="5"/>
        <v>0</v>
      </c>
    </row>
    <row r="51" spans="1:15">
      <c r="A51" s="75">
        <v>49</v>
      </c>
      <c r="B51" s="89" t="s">
        <v>140</v>
      </c>
      <c r="C51" s="76">
        <v>6432</v>
      </c>
      <c r="D51" s="76">
        <v>7117</v>
      </c>
      <c r="E51" s="76">
        <v>7675</v>
      </c>
      <c r="F51" s="76"/>
      <c r="G51" s="76"/>
      <c r="H51" s="76"/>
      <c r="I51" s="90"/>
      <c r="J51" s="100">
        <f t="shared" si="0"/>
        <v>1.7441980699965435E-3</v>
      </c>
      <c r="K51" s="100">
        <f t="shared" si="1"/>
        <v>0.19325248756218905</v>
      </c>
      <c r="L51" s="97">
        <f t="shared" si="2"/>
        <v>1243</v>
      </c>
      <c r="M51" s="101">
        <f t="shared" si="4"/>
        <v>2.1145929025892279E-2</v>
      </c>
      <c r="N51" s="98">
        <f t="shared" si="3"/>
        <v>558</v>
      </c>
      <c r="O51" s="98">
        <f t="shared" si="5"/>
        <v>0</v>
      </c>
    </row>
    <row r="52" spans="1:15">
      <c r="A52" s="75">
        <v>50</v>
      </c>
      <c r="B52" s="89" t="s">
        <v>141</v>
      </c>
      <c r="C52" s="76">
        <v>10474</v>
      </c>
      <c r="D52" s="76">
        <v>10503</v>
      </c>
      <c r="E52" s="76">
        <v>11195</v>
      </c>
      <c r="F52" s="76"/>
      <c r="G52" s="76"/>
      <c r="H52" s="76"/>
      <c r="I52" s="90"/>
      <c r="J52" s="100">
        <f t="shared" si="0"/>
        <v>2.5441429828809516E-3</v>
      </c>
      <c r="K52" s="100">
        <f t="shared" si="1"/>
        <v>6.8837120488829479E-2</v>
      </c>
      <c r="L52" s="97">
        <f t="shared" si="2"/>
        <v>721</v>
      </c>
      <c r="M52" s="101">
        <f t="shared" si="4"/>
        <v>1.2265659555646286E-2</v>
      </c>
      <c r="N52" s="98">
        <f t="shared" si="3"/>
        <v>692</v>
      </c>
      <c r="O52" s="98">
        <f t="shared" si="5"/>
        <v>0</v>
      </c>
    </row>
    <row r="53" spans="1:15">
      <c r="A53" s="75">
        <v>51</v>
      </c>
      <c r="B53" s="89" t="s">
        <v>142</v>
      </c>
      <c r="C53" s="76">
        <v>8852</v>
      </c>
      <c r="D53" s="76">
        <v>8015</v>
      </c>
      <c r="E53" s="76">
        <v>8916</v>
      </c>
      <c r="F53" s="76"/>
      <c r="G53" s="76"/>
      <c r="H53" s="76"/>
      <c r="I53" s="90"/>
      <c r="J53" s="100">
        <f t="shared" si="0"/>
        <v>2.0262241032038019E-3</v>
      </c>
      <c r="K53" s="100">
        <f t="shared" si="1"/>
        <v>7.2300045187528245E-3</v>
      </c>
      <c r="L53" s="97">
        <f t="shared" si="2"/>
        <v>64</v>
      </c>
      <c r="M53" s="101">
        <f t="shared" si="4"/>
        <v>1.0887686706815012E-3</v>
      </c>
      <c r="N53" s="98">
        <f t="shared" si="3"/>
        <v>901</v>
      </c>
      <c r="O53" s="98">
        <f t="shared" si="5"/>
        <v>0</v>
      </c>
    </row>
    <row r="54" spans="1:15">
      <c r="A54" s="75">
        <v>52</v>
      </c>
      <c r="B54" s="89" t="s">
        <v>143</v>
      </c>
      <c r="C54" s="76">
        <v>29772</v>
      </c>
      <c r="D54" s="76">
        <v>28824</v>
      </c>
      <c r="E54" s="76">
        <v>30836</v>
      </c>
      <c r="F54" s="76"/>
      <c r="G54" s="76"/>
      <c r="H54" s="76"/>
      <c r="I54" s="90"/>
      <c r="J54" s="100">
        <f t="shared" si="0"/>
        <v>7.0076992425294349E-3</v>
      </c>
      <c r="K54" s="100">
        <f t="shared" si="1"/>
        <v>3.573827757624614E-2</v>
      </c>
      <c r="L54" s="97">
        <f t="shared" si="2"/>
        <v>1064</v>
      </c>
      <c r="M54" s="101">
        <f t="shared" si="4"/>
        <v>1.8100779150079956E-2</v>
      </c>
      <c r="N54" s="98">
        <f t="shared" si="3"/>
        <v>2012</v>
      </c>
      <c r="O54" s="98">
        <f t="shared" si="5"/>
        <v>0</v>
      </c>
    </row>
    <row r="55" spans="1:15">
      <c r="A55" s="75">
        <v>53</v>
      </c>
      <c r="B55" s="89" t="s">
        <v>144</v>
      </c>
      <c r="C55" s="76">
        <v>14752</v>
      </c>
      <c r="D55" s="76">
        <v>12872</v>
      </c>
      <c r="E55" s="76">
        <v>13222</v>
      </c>
      <c r="F55" s="76"/>
      <c r="G55" s="76"/>
      <c r="H55" s="76"/>
      <c r="I55" s="90"/>
      <c r="J55" s="100">
        <f t="shared" si="0"/>
        <v>3.0047930790220584E-3</v>
      </c>
      <c r="K55" s="100">
        <f t="shared" si="1"/>
        <v>-0.10371475054229935</v>
      </c>
      <c r="L55" s="97">
        <f t="shared" si="2"/>
        <v>-1530</v>
      </c>
      <c r="M55" s="101">
        <f t="shared" si="4"/>
        <v>-2.6028376033479638E-2</v>
      </c>
      <c r="N55" s="98">
        <f t="shared" si="3"/>
        <v>350</v>
      </c>
      <c r="O55" s="98">
        <f t="shared" si="5"/>
        <v>0</v>
      </c>
    </row>
    <row r="56" spans="1:15">
      <c r="A56" s="75">
        <v>54</v>
      </c>
      <c r="B56" s="89" t="s">
        <v>145</v>
      </c>
      <c r="C56" s="76">
        <v>51418</v>
      </c>
      <c r="D56" s="76">
        <v>49834</v>
      </c>
      <c r="E56" s="76">
        <v>51891</v>
      </c>
      <c r="F56" s="76"/>
      <c r="G56" s="76"/>
      <c r="H56" s="76"/>
      <c r="I56" s="90"/>
      <c r="J56" s="100">
        <f t="shared" si="0"/>
        <v>1.1792597009796825E-2</v>
      </c>
      <c r="K56" s="100">
        <f t="shared" si="1"/>
        <v>9.1991131510366017E-3</v>
      </c>
      <c r="L56" s="97">
        <f t="shared" si="2"/>
        <v>473</v>
      </c>
      <c r="M56" s="101">
        <f t="shared" si="4"/>
        <v>8.0466809567554688E-3</v>
      </c>
      <c r="N56" s="98">
        <f t="shared" si="3"/>
        <v>2057</v>
      </c>
      <c r="O56" s="98">
        <f t="shared" si="5"/>
        <v>0</v>
      </c>
    </row>
    <row r="57" spans="1:15">
      <c r="A57" s="75">
        <v>55</v>
      </c>
      <c r="B57" s="89" t="s">
        <v>146</v>
      </c>
      <c r="C57" s="76">
        <v>51192</v>
      </c>
      <c r="D57" s="76">
        <v>50940</v>
      </c>
      <c r="E57" s="76">
        <v>52754</v>
      </c>
      <c r="F57" s="76"/>
      <c r="G57" s="76"/>
      <c r="H57" s="76"/>
      <c r="I57" s="90"/>
      <c r="J57" s="100">
        <f t="shared" si="0"/>
        <v>1.198871986770002E-2</v>
      </c>
      <c r="K57" s="100">
        <f t="shared" si="1"/>
        <v>3.0512580090639164E-2</v>
      </c>
      <c r="L57" s="97">
        <f t="shared" si="2"/>
        <v>1562</v>
      </c>
      <c r="M57" s="101">
        <f t="shared" si="4"/>
        <v>2.6572760368820388E-2</v>
      </c>
      <c r="N57" s="98">
        <f t="shared" si="3"/>
        <v>1814</v>
      </c>
      <c r="O57" s="98">
        <f t="shared" si="5"/>
        <v>0</v>
      </c>
    </row>
    <row r="58" spans="1:15">
      <c r="A58" s="75">
        <v>56</v>
      </c>
      <c r="B58" s="89" t="s">
        <v>147</v>
      </c>
      <c r="C58" s="76">
        <v>4704</v>
      </c>
      <c r="D58" s="76">
        <v>5438</v>
      </c>
      <c r="E58" s="76">
        <v>5889</v>
      </c>
      <c r="F58" s="76"/>
      <c r="G58" s="76"/>
      <c r="H58" s="76"/>
      <c r="I58" s="90"/>
      <c r="J58" s="100">
        <f t="shared" si="0"/>
        <v>1.3383169295387159E-3</v>
      </c>
      <c r="K58" s="100">
        <f t="shared" si="1"/>
        <v>0.25191326530612246</v>
      </c>
      <c r="L58" s="97">
        <f t="shared" si="2"/>
        <v>1185</v>
      </c>
      <c r="M58" s="101">
        <f t="shared" si="4"/>
        <v>2.0159232418087168E-2</v>
      </c>
      <c r="N58" s="98">
        <f t="shared" si="3"/>
        <v>451</v>
      </c>
      <c r="O58" s="98">
        <f t="shared" si="5"/>
        <v>0</v>
      </c>
    </row>
    <row r="59" spans="1:15">
      <c r="A59" s="75">
        <v>57</v>
      </c>
      <c r="B59" s="89" t="s">
        <v>148</v>
      </c>
      <c r="C59" s="76">
        <v>8515</v>
      </c>
      <c r="D59" s="76">
        <v>7440</v>
      </c>
      <c r="E59" s="76">
        <v>7707</v>
      </c>
      <c r="F59" s="76"/>
      <c r="G59" s="76"/>
      <c r="H59" s="76"/>
      <c r="I59" s="90"/>
      <c r="J59" s="100">
        <f t="shared" si="0"/>
        <v>1.7514702964773108E-3</v>
      </c>
      <c r="K59" s="100">
        <f t="shared" si="1"/>
        <v>-9.4891368173810928E-2</v>
      </c>
      <c r="L59" s="97">
        <f t="shared" si="2"/>
        <v>-808</v>
      </c>
      <c r="M59" s="101">
        <f t="shared" si="4"/>
        <v>-1.3745704467353952E-2</v>
      </c>
      <c r="N59" s="98">
        <f t="shared" si="3"/>
        <v>267</v>
      </c>
      <c r="O59" s="98">
        <f t="shared" si="5"/>
        <v>0</v>
      </c>
    </row>
    <row r="60" spans="1:15">
      <c r="A60" s="75">
        <v>58</v>
      </c>
      <c r="B60" s="89" t="s">
        <v>149</v>
      </c>
      <c r="C60" s="76">
        <v>17604</v>
      </c>
      <c r="D60" s="76">
        <v>16384</v>
      </c>
      <c r="E60" s="76">
        <v>16908</v>
      </c>
      <c r="F60" s="76"/>
      <c r="G60" s="76"/>
      <c r="H60" s="76"/>
      <c r="I60" s="90"/>
      <c r="J60" s="100">
        <f t="shared" si="0"/>
        <v>3.842462666775447E-3</v>
      </c>
      <c r="K60" s="100">
        <f t="shared" si="1"/>
        <v>-3.9536468984321747E-2</v>
      </c>
      <c r="L60" s="97">
        <f t="shared" si="2"/>
        <v>-696</v>
      </c>
      <c r="M60" s="101">
        <f t="shared" si="4"/>
        <v>-1.1840359293661324E-2</v>
      </c>
      <c r="N60" s="98">
        <f t="shared" si="3"/>
        <v>524</v>
      </c>
      <c r="O60" s="98">
        <f t="shared" si="5"/>
        <v>0</v>
      </c>
    </row>
    <row r="61" spans="1:15">
      <c r="A61" s="75">
        <v>59</v>
      </c>
      <c r="B61" s="89" t="s">
        <v>150</v>
      </c>
      <c r="C61" s="76">
        <v>86091</v>
      </c>
      <c r="D61" s="76">
        <v>82111</v>
      </c>
      <c r="E61" s="76">
        <v>85023</v>
      </c>
      <c r="F61" s="76"/>
      <c r="G61" s="76"/>
      <c r="H61" s="76"/>
      <c r="I61" s="90"/>
      <c r="J61" s="100">
        <f t="shared" si="0"/>
        <v>1.9322078502321316E-2</v>
      </c>
      <c r="K61" s="100">
        <f t="shared" si="1"/>
        <v>-1.2405477924521726E-2</v>
      </c>
      <c r="L61" s="97">
        <f t="shared" si="2"/>
        <v>-1068</v>
      </c>
      <c r="M61" s="101">
        <f t="shared" si="4"/>
        <v>-1.8168827191997552E-2</v>
      </c>
      <c r="N61" s="98">
        <f t="shared" si="3"/>
        <v>2912</v>
      </c>
      <c r="O61" s="98">
        <f t="shared" si="5"/>
        <v>0</v>
      </c>
    </row>
    <row r="62" spans="1:15">
      <c r="A62" s="75">
        <v>60</v>
      </c>
      <c r="B62" s="89" t="s">
        <v>151</v>
      </c>
      <c r="C62" s="76">
        <v>16791</v>
      </c>
      <c r="D62" s="76">
        <v>16661</v>
      </c>
      <c r="E62" s="76">
        <v>16976</v>
      </c>
      <c r="F62" s="76"/>
      <c r="G62" s="76"/>
      <c r="H62" s="76"/>
      <c r="I62" s="90"/>
      <c r="J62" s="100">
        <f t="shared" si="0"/>
        <v>3.8579161480470775E-3</v>
      </c>
      <c r="K62" s="100">
        <f t="shared" si="1"/>
        <v>1.1017807158596868E-2</v>
      </c>
      <c r="L62" s="97">
        <f t="shared" si="2"/>
        <v>185</v>
      </c>
      <c r="M62" s="101">
        <f t="shared" si="4"/>
        <v>3.1472219386887144E-3</v>
      </c>
      <c r="N62" s="98">
        <f t="shared" si="3"/>
        <v>315</v>
      </c>
      <c r="O62" s="98">
        <f t="shared" si="5"/>
        <v>0</v>
      </c>
    </row>
    <row r="63" spans="1:15">
      <c r="A63" s="75">
        <v>61</v>
      </c>
      <c r="B63" s="89" t="s">
        <v>152</v>
      </c>
      <c r="C63" s="76">
        <v>36005</v>
      </c>
      <c r="D63" s="76">
        <v>33695</v>
      </c>
      <c r="E63" s="76">
        <v>34560</v>
      </c>
      <c r="F63" s="76"/>
      <c r="G63" s="76"/>
      <c r="H63" s="76"/>
      <c r="I63" s="90"/>
      <c r="J63" s="100">
        <f t="shared" si="0"/>
        <v>7.8540045992287356E-3</v>
      </c>
      <c r="K63" s="100">
        <f t="shared" si="1"/>
        <v>-4.0133314817386474E-2</v>
      </c>
      <c r="L63" s="97">
        <f t="shared" si="2"/>
        <v>-1445</v>
      </c>
      <c r="M63" s="101">
        <f t="shared" si="4"/>
        <v>-2.4582355142730768E-2</v>
      </c>
      <c r="N63" s="98">
        <f t="shared" si="3"/>
        <v>865</v>
      </c>
      <c r="O63" s="98">
        <f t="shared" si="5"/>
        <v>0</v>
      </c>
    </row>
    <row r="64" spans="1:15">
      <c r="A64" s="75">
        <v>62</v>
      </c>
      <c r="B64" s="89" t="s">
        <v>153</v>
      </c>
      <c r="C64" s="76">
        <v>3258</v>
      </c>
      <c r="D64" s="76">
        <v>2447</v>
      </c>
      <c r="E64" s="76">
        <v>2589</v>
      </c>
      <c r="F64" s="76"/>
      <c r="G64" s="76"/>
      <c r="H64" s="76"/>
      <c r="I64" s="90"/>
      <c r="J64" s="100">
        <f t="shared" si="0"/>
        <v>5.8836857370958323E-4</v>
      </c>
      <c r="K64" s="100">
        <f t="shared" si="1"/>
        <v>-0.20534069981583794</v>
      </c>
      <c r="L64" s="97">
        <f t="shared" si="2"/>
        <v>-669</v>
      </c>
      <c r="M64" s="101">
        <f t="shared" si="4"/>
        <v>-1.1381035010717567E-2</v>
      </c>
      <c r="N64" s="98">
        <f t="shared" si="3"/>
        <v>142</v>
      </c>
      <c r="O64" s="98">
        <f t="shared" si="5"/>
        <v>0</v>
      </c>
    </row>
    <row r="65" spans="1:15">
      <c r="A65" s="75">
        <v>63</v>
      </c>
      <c r="B65" s="89" t="s">
        <v>154</v>
      </c>
      <c r="C65" s="76">
        <v>29175</v>
      </c>
      <c r="D65" s="76">
        <v>31861</v>
      </c>
      <c r="E65" s="76">
        <v>34622</v>
      </c>
      <c r="F65" s="76"/>
      <c r="G65" s="76"/>
      <c r="H65" s="76"/>
      <c r="I65" s="90"/>
      <c r="J65" s="100">
        <f t="shared" si="0"/>
        <v>7.8680945380352214E-3</v>
      </c>
      <c r="K65" s="100">
        <f t="shared" si="1"/>
        <v>0.18670094258783204</v>
      </c>
      <c r="L65" s="97">
        <f t="shared" si="2"/>
        <v>5447</v>
      </c>
      <c r="M65" s="101">
        <f t="shared" si="4"/>
        <v>9.266442108128338E-2</v>
      </c>
      <c r="N65" s="98">
        <f t="shared" si="3"/>
        <v>2761</v>
      </c>
      <c r="O65" s="98">
        <f t="shared" si="5"/>
        <v>0</v>
      </c>
    </row>
    <row r="66" spans="1:15">
      <c r="A66" s="75">
        <v>64</v>
      </c>
      <c r="B66" s="89" t="s">
        <v>155</v>
      </c>
      <c r="C66" s="76">
        <v>19769</v>
      </c>
      <c r="D66" s="76">
        <v>19333</v>
      </c>
      <c r="E66" s="76">
        <v>19776</v>
      </c>
      <c r="F66" s="76"/>
      <c r="G66" s="76"/>
      <c r="H66" s="76"/>
      <c r="I66" s="90"/>
      <c r="J66" s="100">
        <f t="shared" si="0"/>
        <v>4.4942359651142204E-3</v>
      </c>
      <c r="K66" s="100">
        <f t="shared" si="1"/>
        <v>3.540897364560676E-4</v>
      </c>
      <c r="L66" s="97">
        <f t="shared" si="2"/>
        <v>7</v>
      </c>
      <c r="M66" s="101">
        <f t="shared" si="4"/>
        <v>1.1908407335578919E-4</v>
      </c>
      <c r="N66" s="98">
        <f t="shared" si="3"/>
        <v>443</v>
      </c>
      <c r="O66" s="98">
        <f t="shared" si="5"/>
        <v>0</v>
      </c>
    </row>
    <row r="67" spans="1:15">
      <c r="A67" s="75">
        <v>65</v>
      </c>
      <c r="B67" s="89" t="s">
        <v>156</v>
      </c>
      <c r="C67" s="76">
        <v>18392</v>
      </c>
      <c r="D67" s="76">
        <v>19727</v>
      </c>
      <c r="E67" s="76">
        <v>20290</v>
      </c>
      <c r="F67" s="76"/>
      <c r="G67" s="76"/>
      <c r="H67" s="76"/>
      <c r="I67" s="90"/>
      <c r="J67" s="100">
        <f t="shared" ref="J67:J84" si="6">E67/$E$84</f>
        <v>4.6110461029615461E-3</v>
      </c>
      <c r="K67" s="100">
        <f t="shared" ref="K67:K84" si="7">(E67-C67)/C67</f>
        <v>0.1031970421922575</v>
      </c>
      <c r="L67" s="97">
        <f t="shared" ref="L67:L84" si="8">E67-C67</f>
        <v>1898</v>
      </c>
      <c r="M67" s="101">
        <f t="shared" si="4"/>
        <v>3.2288795889898268E-2</v>
      </c>
      <c r="N67" s="98">
        <f t="shared" ref="N67:N84" si="9">E67-D67</f>
        <v>563</v>
      </c>
      <c r="O67" s="98">
        <f t="shared" si="5"/>
        <v>0</v>
      </c>
    </row>
    <row r="68" spans="1:15">
      <c r="A68" s="75">
        <v>66</v>
      </c>
      <c r="B68" s="89" t="s">
        <v>157</v>
      </c>
      <c r="C68" s="76">
        <v>9694</v>
      </c>
      <c r="D68" s="76">
        <v>8675</v>
      </c>
      <c r="E68" s="76">
        <v>9132</v>
      </c>
      <c r="F68" s="76"/>
      <c r="G68" s="76"/>
      <c r="H68" s="76"/>
      <c r="I68" s="90"/>
      <c r="J68" s="100">
        <f t="shared" si="6"/>
        <v>2.0753116319489817E-3</v>
      </c>
      <c r="K68" s="100">
        <f t="shared" si="7"/>
        <v>-5.7974004538890032E-2</v>
      </c>
      <c r="L68" s="97">
        <f t="shared" si="8"/>
        <v>-562</v>
      </c>
      <c r="M68" s="101">
        <f t="shared" ref="M68:M84" si="10">L68/$L$84</f>
        <v>-9.5607498894219323E-3</v>
      </c>
      <c r="N68" s="98">
        <f t="shared" si="9"/>
        <v>457</v>
      </c>
      <c r="O68" s="98">
        <f t="shared" ref="O68:O83" si="11">H68-G68</f>
        <v>0</v>
      </c>
    </row>
    <row r="69" spans="1:15">
      <c r="A69" s="75">
        <v>67</v>
      </c>
      <c r="B69" s="89" t="s">
        <v>158</v>
      </c>
      <c r="C69" s="76">
        <v>21506</v>
      </c>
      <c r="D69" s="76">
        <v>20277</v>
      </c>
      <c r="E69" s="76">
        <v>21286</v>
      </c>
      <c r="F69" s="76"/>
      <c r="G69" s="76"/>
      <c r="H69" s="76"/>
      <c r="I69" s="90"/>
      <c r="J69" s="100">
        <f t="shared" si="6"/>
        <v>4.8373941521754294E-3</v>
      </c>
      <c r="K69" s="100">
        <f t="shared" si="7"/>
        <v>-1.022970333860318E-2</v>
      </c>
      <c r="L69" s="97">
        <f t="shared" si="8"/>
        <v>-220</v>
      </c>
      <c r="M69" s="101">
        <f t="shared" si="10"/>
        <v>-3.7426423054676603E-3</v>
      </c>
      <c r="N69" s="98">
        <f t="shared" si="9"/>
        <v>1009</v>
      </c>
      <c r="O69" s="98">
        <f t="shared" si="11"/>
        <v>0</v>
      </c>
    </row>
    <row r="70" spans="1:15">
      <c r="A70" s="75">
        <v>68</v>
      </c>
      <c r="B70" s="89" t="s">
        <v>159</v>
      </c>
      <c r="C70" s="76">
        <v>11177</v>
      </c>
      <c r="D70" s="76">
        <v>11117</v>
      </c>
      <c r="E70" s="76">
        <v>11370</v>
      </c>
      <c r="F70" s="76"/>
      <c r="G70" s="76"/>
      <c r="H70" s="76"/>
      <c r="I70" s="90"/>
      <c r="J70" s="100">
        <f t="shared" si="6"/>
        <v>2.5839129714476479E-3</v>
      </c>
      <c r="K70" s="100">
        <f t="shared" si="7"/>
        <v>1.7267603113536728E-2</v>
      </c>
      <c r="L70" s="97">
        <f t="shared" si="8"/>
        <v>193</v>
      </c>
      <c r="M70" s="101">
        <f t="shared" si="10"/>
        <v>3.2833180225239019E-3</v>
      </c>
      <c r="N70" s="98">
        <f t="shared" si="9"/>
        <v>253</v>
      </c>
      <c r="O70" s="98">
        <f t="shared" si="11"/>
        <v>0</v>
      </c>
    </row>
    <row r="71" spans="1:15">
      <c r="A71" s="75">
        <v>69</v>
      </c>
      <c r="B71" s="89" t="s">
        <v>160</v>
      </c>
      <c r="C71" s="76">
        <v>2500</v>
      </c>
      <c r="D71" s="76">
        <v>2102</v>
      </c>
      <c r="E71" s="76">
        <v>2214</v>
      </c>
      <c r="F71" s="76"/>
      <c r="G71" s="76"/>
      <c r="H71" s="76"/>
      <c r="I71" s="90"/>
      <c r="J71" s="100">
        <f t="shared" si="6"/>
        <v>5.0314716963809081E-4</v>
      </c>
      <c r="K71" s="100">
        <f t="shared" si="7"/>
        <v>-0.1144</v>
      </c>
      <c r="L71" s="97">
        <f t="shared" si="8"/>
        <v>-286</v>
      </c>
      <c r="M71" s="101">
        <f t="shared" si="10"/>
        <v>-4.8654349971079579E-3</v>
      </c>
      <c r="N71" s="98">
        <f t="shared" si="9"/>
        <v>112</v>
      </c>
      <c r="O71" s="98">
        <f t="shared" si="11"/>
        <v>0</v>
      </c>
    </row>
    <row r="72" spans="1:15">
      <c r="A72" s="75">
        <v>70</v>
      </c>
      <c r="B72" s="89" t="s">
        <v>161</v>
      </c>
      <c r="C72" s="76">
        <v>12561</v>
      </c>
      <c r="D72" s="76">
        <v>11665</v>
      </c>
      <c r="E72" s="76">
        <v>12367</v>
      </c>
      <c r="F72" s="76"/>
      <c r="G72" s="76"/>
      <c r="H72" s="76"/>
      <c r="I72" s="90"/>
      <c r="J72" s="100">
        <f t="shared" si="6"/>
        <v>2.8104882777390556E-3</v>
      </c>
      <c r="K72" s="100">
        <f t="shared" si="7"/>
        <v>-1.5444630204601545E-2</v>
      </c>
      <c r="L72" s="97">
        <f t="shared" si="8"/>
        <v>-194</v>
      </c>
      <c r="M72" s="101">
        <f t="shared" si="10"/>
        <v>-3.3003300330033004E-3</v>
      </c>
      <c r="N72" s="98">
        <f t="shared" si="9"/>
        <v>702</v>
      </c>
      <c r="O72" s="98">
        <f t="shared" si="11"/>
        <v>0</v>
      </c>
    </row>
    <row r="73" spans="1:15">
      <c r="A73" s="75">
        <v>71</v>
      </c>
      <c r="B73" s="89" t="s">
        <v>162</v>
      </c>
      <c r="C73" s="76">
        <v>7963</v>
      </c>
      <c r="D73" s="76">
        <v>8134</v>
      </c>
      <c r="E73" s="76">
        <v>8163</v>
      </c>
      <c r="F73" s="76"/>
      <c r="G73" s="76"/>
      <c r="H73" s="76"/>
      <c r="I73" s="90"/>
      <c r="J73" s="100">
        <f t="shared" si="6"/>
        <v>1.8550995238282456E-3</v>
      </c>
      <c r="K73" s="100">
        <f t="shared" si="7"/>
        <v>2.5116162250408136E-2</v>
      </c>
      <c r="L73" s="97">
        <f t="shared" si="8"/>
        <v>200</v>
      </c>
      <c r="M73" s="101">
        <f t="shared" si="10"/>
        <v>3.402402095879691E-3</v>
      </c>
      <c r="N73" s="98">
        <f t="shared" si="9"/>
        <v>29</v>
      </c>
      <c r="O73" s="98">
        <f t="shared" si="11"/>
        <v>0</v>
      </c>
    </row>
    <row r="74" spans="1:15">
      <c r="A74" s="75">
        <v>72</v>
      </c>
      <c r="B74" s="89" t="s">
        <v>163</v>
      </c>
      <c r="C74" s="76">
        <v>13280</v>
      </c>
      <c r="D74" s="76">
        <v>15080</v>
      </c>
      <c r="E74" s="76">
        <v>15883</v>
      </c>
      <c r="F74" s="76"/>
      <c r="G74" s="76"/>
      <c r="H74" s="76"/>
      <c r="I74" s="90"/>
      <c r="J74" s="100">
        <f t="shared" si="6"/>
        <v>3.6095241623133678E-3</v>
      </c>
      <c r="K74" s="100">
        <f t="shared" si="7"/>
        <v>0.19600903614457832</v>
      </c>
      <c r="L74" s="97">
        <f t="shared" si="8"/>
        <v>2603</v>
      </c>
      <c r="M74" s="101">
        <f t="shared" si="10"/>
        <v>4.4282263277874177E-2</v>
      </c>
      <c r="N74" s="98">
        <f t="shared" si="9"/>
        <v>803</v>
      </c>
      <c r="O74" s="98">
        <f t="shared" si="11"/>
        <v>0</v>
      </c>
    </row>
    <row r="75" spans="1:15">
      <c r="A75" s="75">
        <v>73</v>
      </c>
      <c r="B75" s="89" t="s">
        <v>164</v>
      </c>
      <c r="C75" s="76">
        <v>7223</v>
      </c>
      <c r="D75" s="76">
        <v>8535</v>
      </c>
      <c r="E75" s="76">
        <v>9273</v>
      </c>
      <c r="F75" s="76"/>
      <c r="G75" s="76"/>
      <c r="H75" s="76"/>
      <c r="I75" s="90"/>
      <c r="J75" s="100">
        <f t="shared" si="6"/>
        <v>2.1073548798798626E-3</v>
      </c>
      <c r="K75" s="100">
        <f t="shared" si="7"/>
        <v>0.28381558909040566</v>
      </c>
      <c r="L75" s="97">
        <f t="shared" si="8"/>
        <v>2050</v>
      </c>
      <c r="M75" s="101">
        <f t="shared" si="10"/>
        <v>3.4874621482766835E-2</v>
      </c>
      <c r="N75" s="98">
        <f t="shared" si="9"/>
        <v>738</v>
      </c>
      <c r="O75" s="98">
        <f t="shared" si="11"/>
        <v>0</v>
      </c>
    </row>
    <row r="76" spans="1:15">
      <c r="A76" s="75">
        <v>74</v>
      </c>
      <c r="B76" s="89" t="s">
        <v>165</v>
      </c>
      <c r="C76" s="76">
        <v>8585</v>
      </c>
      <c r="D76" s="76">
        <v>8169</v>
      </c>
      <c r="E76" s="76">
        <v>8668</v>
      </c>
      <c r="F76" s="76"/>
      <c r="G76" s="76"/>
      <c r="H76" s="76"/>
      <c r="I76" s="90"/>
      <c r="J76" s="100">
        <f t="shared" si="6"/>
        <v>1.9698643479778553E-3</v>
      </c>
      <c r="K76" s="100">
        <f t="shared" si="7"/>
        <v>9.6680256260920205E-3</v>
      </c>
      <c r="L76" s="97">
        <f t="shared" si="8"/>
        <v>83</v>
      </c>
      <c r="M76" s="101">
        <f t="shared" si="10"/>
        <v>1.4119968697900718E-3</v>
      </c>
      <c r="N76" s="98">
        <f t="shared" si="9"/>
        <v>499</v>
      </c>
      <c r="O76" s="98">
        <f t="shared" si="11"/>
        <v>0</v>
      </c>
    </row>
    <row r="77" spans="1:15">
      <c r="A77" s="75">
        <v>75</v>
      </c>
      <c r="B77" s="89" t="s">
        <v>166</v>
      </c>
      <c r="C77" s="76">
        <v>2910</v>
      </c>
      <c r="D77" s="76">
        <v>2612</v>
      </c>
      <c r="E77" s="76">
        <v>2784</v>
      </c>
      <c r="F77" s="76"/>
      <c r="G77" s="76"/>
      <c r="H77" s="76"/>
      <c r="I77" s="90"/>
      <c r="J77" s="100">
        <f t="shared" si="6"/>
        <v>6.3268370382675923E-4</v>
      </c>
      <c r="K77" s="100">
        <f t="shared" si="7"/>
        <v>-4.3298969072164947E-2</v>
      </c>
      <c r="L77" s="97">
        <f t="shared" si="8"/>
        <v>-126</v>
      </c>
      <c r="M77" s="101">
        <f t="shared" si="10"/>
        <v>-2.1435133204042054E-3</v>
      </c>
      <c r="N77" s="98">
        <f t="shared" si="9"/>
        <v>172</v>
      </c>
      <c r="O77" s="98">
        <f t="shared" si="11"/>
        <v>0</v>
      </c>
    </row>
    <row r="78" spans="1:15">
      <c r="A78" s="75">
        <v>76</v>
      </c>
      <c r="B78" s="89" t="s">
        <v>167</v>
      </c>
      <c r="C78" s="76">
        <v>4647</v>
      </c>
      <c r="D78" s="76">
        <v>3823</v>
      </c>
      <c r="E78" s="76">
        <v>4112</v>
      </c>
      <c r="F78" s="76"/>
      <c r="G78" s="76"/>
      <c r="H78" s="76"/>
      <c r="I78" s="90"/>
      <c r="J78" s="100">
        <f t="shared" si="6"/>
        <v>9.3448110277860412E-4</v>
      </c>
      <c r="K78" s="100">
        <f t="shared" si="7"/>
        <v>-0.11512803959543792</v>
      </c>
      <c r="L78" s="97">
        <f t="shared" si="8"/>
        <v>-535</v>
      </c>
      <c r="M78" s="101">
        <f t="shared" si="10"/>
        <v>-9.101425606478173E-3</v>
      </c>
      <c r="N78" s="98">
        <f t="shared" si="9"/>
        <v>289</v>
      </c>
      <c r="O78" s="98">
        <f t="shared" si="11"/>
        <v>0</v>
      </c>
    </row>
    <row r="79" spans="1:15">
      <c r="A79" s="75">
        <v>77</v>
      </c>
      <c r="B79" s="89" t="s">
        <v>168</v>
      </c>
      <c r="C79" s="76">
        <v>14762</v>
      </c>
      <c r="D79" s="76">
        <v>14211</v>
      </c>
      <c r="E79" s="76">
        <v>14756</v>
      </c>
      <c r="F79" s="76"/>
      <c r="G79" s="76"/>
      <c r="H79" s="76"/>
      <c r="I79" s="90"/>
      <c r="J79" s="100">
        <f t="shared" si="6"/>
        <v>3.3534054359438429E-3</v>
      </c>
      <c r="K79" s="100">
        <f t="shared" si="7"/>
        <v>-4.0644899065167322E-4</v>
      </c>
      <c r="L79" s="97">
        <f t="shared" si="8"/>
        <v>-6</v>
      </c>
      <c r="M79" s="101">
        <f t="shared" si="10"/>
        <v>-1.0207206287639073E-4</v>
      </c>
      <c r="N79" s="98">
        <f t="shared" si="9"/>
        <v>545</v>
      </c>
      <c r="O79" s="98">
        <f t="shared" si="11"/>
        <v>0</v>
      </c>
    </row>
    <row r="80" spans="1:15">
      <c r="A80" s="75">
        <v>78</v>
      </c>
      <c r="B80" s="89" t="s">
        <v>169</v>
      </c>
      <c r="C80" s="76">
        <v>9784</v>
      </c>
      <c r="D80" s="76">
        <v>9499</v>
      </c>
      <c r="E80" s="76">
        <v>9837</v>
      </c>
      <c r="F80" s="76"/>
      <c r="G80" s="76"/>
      <c r="H80" s="76"/>
      <c r="I80" s="90"/>
      <c r="J80" s="100">
        <f t="shared" si="6"/>
        <v>2.2355278716033873E-3</v>
      </c>
      <c r="K80" s="100">
        <f t="shared" si="7"/>
        <v>5.4170073589533936E-3</v>
      </c>
      <c r="L80" s="97">
        <f t="shared" si="8"/>
        <v>53</v>
      </c>
      <c r="M80" s="101">
        <f t="shared" si="10"/>
        <v>9.0163655540811808E-4</v>
      </c>
      <c r="N80" s="98">
        <f t="shared" si="9"/>
        <v>338</v>
      </c>
      <c r="O80" s="98">
        <f t="shared" si="11"/>
        <v>0</v>
      </c>
    </row>
    <row r="81" spans="1:15">
      <c r="A81" s="75">
        <v>79</v>
      </c>
      <c r="B81" s="89" t="s">
        <v>170</v>
      </c>
      <c r="C81" s="76">
        <v>5744</v>
      </c>
      <c r="D81" s="76">
        <v>4881</v>
      </c>
      <c r="E81" s="76">
        <v>4072</v>
      </c>
      <c r="F81" s="76"/>
      <c r="G81" s="76"/>
      <c r="H81" s="76"/>
      <c r="I81" s="90"/>
      <c r="J81" s="100">
        <f t="shared" si="6"/>
        <v>9.2539081967764488E-4</v>
      </c>
      <c r="K81" s="100">
        <f t="shared" si="7"/>
        <v>-0.29108635097493035</v>
      </c>
      <c r="L81" s="97">
        <f t="shared" si="8"/>
        <v>-1672</v>
      </c>
      <c r="M81" s="101">
        <f t="shared" si="10"/>
        <v>-2.8444081521554216E-2</v>
      </c>
      <c r="N81" s="98">
        <f t="shared" si="9"/>
        <v>-809</v>
      </c>
      <c r="O81" s="98">
        <f t="shared" si="11"/>
        <v>0</v>
      </c>
    </row>
    <row r="82" spans="1:15">
      <c r="A82" s="75">
        <v>80</v>
      </c>
      <c r="B82" s="89" t="s">
        <v>171</v>
      </c>
      <c r="C82" s="76">
        <v>12067</v>
      </c>
      <c r="D82" s="76">
        <v>11000</v>
      </c>
      <c r="E82" s="76">
        <v>11494</v>
      </c>
      <c r="F82" s="76"/>
      <c r="G82" s="76"/>
      <c r="H82" s="76"/>
      <c r="I82" s="90"/>
      <c r="J82" s="100">
        <f t="shared" si="6"/>
        <v>2.6120928490606216E-3</v>
      </c>
      <c r="K82" s="100">
        <f t="shared" si="7"/>
        <v>-4.7484876108394795E-2</v>
      </c>
      <c r="L82" s="97">
        <f t="shared" si="8"/>
        <v>-573</v>
      </c>
      <c r="M82" s="101">
        <f t="shared" si="10"/>
        <v>-9.7478820046953147E-3</v>
      </c>
      <c r="N82" s="98">
        <f t="shared" si="9"/>
        <v>494</v>
      </c>
      <c r="O82" s="98">
        <f t="shared" si="11"/>
        <v>0</v>
      </c>
    </row>
    <row r="83" spans="1:15">
      <c r="A83" s="75">
        <v>81</v>
      </c>
      <c r="B83" s="89" t="s">
        <v>172</v>
      </c>
      <c r="C83" s="76">
        <v>23977</v>
      </c>
      <c r="D83" s="76">
        <v>22304</v>
      </c>
      <c r="E83" s="76">
        <v>23614</v>
      </c>
      <c r="F83" s="76"/>
      <c r="G83" s="76"/>
      <c r="H83" s="76"/>
      <c r="I83" s="90"/>
      <c r="J83" s="100">
        <f t="shared" si="6"/>
        <v>5.3664486286512545E-3</v>
      </c>
      <c r="K83" s="100">
        <f t="shared" si="7"/>
        <v>-1.5139508695833507E-2</v>
      </c>
      <c r="L83" s="97">
        <f t="shared" si="8"/>
        <v>-363</v>
      </c>
      <c r="M83" s="101">
        <f t="shared" si="10"/>
        <v>-6.1753598040216393E-3</v>
      </c>
      <c r="N83" s="98">
        <f t="shared" si="9"/>
        <v>1310</v>
      </c>
      <c r="O83" s="98">
        <f t="shared" si="11"/>
        <v>0</v>
      </c>
    </row>
    <row r="84" spans="1:15" s="109" customFormat="1">
      <c r="A84" s="191" t="s">
        <v>173</v>
      </c>
      <c r="B84" s="191"/>
      <c r="C84" s="77">
        <v>4341521</v>
      </c>
      <c r="D84" s="77">
        <v>4262113</v>
      </c>
      <c r="E84" s="77">
        <v>4400303</v>
      </c>
      <c r="F84" s="64"/>
      <c r="G84" s="64"/>
      <c r="H84" s="64"/>
      <c r="I84" s="111"/>
      <c r="J84" s="69">
        <f t="shared" si="6"/>
        <v>1</v>
      </c>
      <c r="K84" s="69">
        <f t="shared" si="7"/>
        <v>1.3539494568838894E-2</v>
      </c>
      <c r="L84" s="64">
        <f t="shared" si="8"/>
        <v>58782</v>
      </c>
      <c r="M84" s="70">
        <f t="shared" si="10"/>
        <v>1</v>
      </c>
      <c r="N84" s="64">
        <f t="shared" si="9"/>
        <v>138190</v>
      </c>
      <c r="O84" s="98">
        <f>H84-G84</f>
        <v>0</v>
      </c>
    </row>
    <row r="85" spans="1:15">
      <c r="F85" s="125"/>
      <c r="G85" s="125"/>
      <c r="H85" s="125"/>
      <c r="I85" s="73"/>
      <c r="M85" s="13"/>
    </row>
    <row r="86" spans="1:15">
      <c r="F86" s="139"/>
      <c r="G86" s="139"/>
      <c r="I86" s="21"/>
      <c r="M86" s="13"/>
    </row>
    <row r="87" spans="1:15">
      <c r="F87" s="139"/>
      <c r="G87" s="139"/>
      <c r="M87" s="13"/>
    </row>
    <row r="88" spans="1:15">
      <c r="M88" s="13"/>
    </row>
    <row r="89" spans="1:15">
      <c r="M89" s="13"/>
    </row>
    <row r="90" spans="1:15">
      <c r="M90" s="1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3" activePane="bottomLeft" state="frozen"/>
      <selection pane="bottomLeft" activeCell="I91" sqref="I91"/>
    </sheetView>
  </sheetViews>
  <sheetFormatPr defaultColWidth="8.85546875" defaultRowHeight="1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2.42578125" style="6" customWidth="1"/>
    <col min="9" max="9" width="26.42578125" style="6" customWidth="1"/>
    <col min="10" max="10" width="27.42578125" style="6" customWidth="1"/>
    <col min="11" max="11" width="13.28515625" style="6" customWidth="1"/>
    <col min="12" max="12" width="14.140625" style="6" customWidth="1"/>
    <col min="13" max="16384" width="8.85546875" style="6"/>
  </cols>
  <sheetData>
    <row r="1" spans="1:12" ht="15.75" thickBot="1">
      <c r="B1" s="188" t="s">
        <v>281</v>
      </c>
      <c r="C1" s="188"/>
      <c r="D1" s="189"/>
      <c r="E1" s="190" t="s">
        <v>280</v>
      </c>
      <c r="F1" s="188"/>
      <c r="G1" s="189"/>
    </row>
    <row r="2" spans="1:12" ht="45">
      <c r="A2" s="93" t="s">
        <v>174</v>
      </c>
      <c r="B2" s="93">
        <v>43374</v>
      </c>
      <c r="C2" s="93">
        <v>43709</v>
      </c>
      <c r="D2" s="93">
        <v>43739</v>
      </c>
      <c r="E2" s="93">
        <v>43374</v>
      </c>
      <c r="F2" s="93">
        <v>43709</v>
      </c>
      <c r="G2" s="93">
        <v>43739</v>
      </c>
      <c r="H2" s="92" t="s">
        <v>343</v>
      </c>
      <c r="I2" s="1" t="s">
        <v>344</v>
      </c>
      <c r="J2" s="1" t="s">
        <v>345</v>
      </c>
      <c r="K2" s="92" t="s">
        <v>262</v>
      </c>
      <c r="L2" s="92" t="s">
        <v>283</v>
      </c>
    </row>
    <row r="3" spans="1:12">
      <c r="A3" s="46" t="s">
        <v>175</v>
      </c>
      <c r="B3" s="88">
        <v>3759</v>
      </c>
      <c r="C3" s="97">
        <v>3737</v>
      </c>
      <c r="D3" s="27">
        <v>3284</v>
      </c>
      <c r="E3" s="27">
        <v>3824.0426268419701</v>
      </c>
      <c r="F3" s="27">
        <v>3886.6375107126901</v>
      </c>
      <c r="G3" s="27">
        <v>3749.5497802209402</v>
      </c>
      <c r="H3" s="101">
        <f>D3/$D$84</f>
        <v>2.175727782268216E-2</v>
      </c>
      <c r="I3" s="101">
        <f t="shared" ref="I3:I66" si="0">(D3-B3)/B3</f>
        <v>-0.12636339451981909</v>
      </c>
      <c r="J3" s="97">
        <f t="shared" ref="J3:J66" si="1">D3-B3</f>
        <v>-475</v>
      </c>
      <c r="K3" s="97">
        <f>D3-C3</f>
        <v>-453</v>
      </c>
      <c r="L3" s="97">
        <f>G3-F3</f>
        <v>-137.08773049174988</v>
      </c>
    </row>
    <row r="4" spans="1:12">
      <c r="A4" s="46" t="s">
        <v>176</v>
      </c>
      <c r="B4" s="88">
        <v>556</v>
      </c>
      <c r="C4" s="97">
        <v>414</v>
      </c>
      <c r="D4" s="27">
        <v>414</v>
      </c>
      <c r="E4" s="27">
        <v>651.04645452130205</v>
      </c>
      <c r="F4" s="27">
        <v>492.87109530764599</v>
      </c>
      <c r="G4" s="27">
        <v>496.14392570673402</v>
      </c>
      <c r="H4" s="101">
        <f t="shared" ref="H4:H67" si="2">D4/$D$84</f>
        <v>2.7428480568180312E-3</v>
      </c>
      <c r="I4" s="101">
        <f t="shared" si="0"/>
        <v>-0.25539568345323743</v>
      </c>
      <c r="J4" s="97">
        <f t="shared" si="1"/>
        <v>-142</v>
      </c>
      <c r="K4" s="97">
        <f t="shared" ref="K4:K67" si="3">D4-C4</f>
        <v>0</v>
      </c>
      <c r="L4" s="97">
        <f t="shared" ref="L4:L67" si="4">G4-F4</f>
        <v>3.2728303990880363</v>
      </c>
    </row>
    <row r="5" spans="1:12">
      <c r="A5" s="46" t="s">
        <v>177</v>
      </c>
      <c r="B5" s="88">
        <v>1167</v>
      </c>
      <c r="C5" s="97">
        <v>905</v>
      </c>
      <c r="D5" s="27">
        <v>933</v>
      </c>
      <c r="E5" s="27">
        <v>1370.25800676323</v>
      </c>
      <c r="F5" s="27">
        <v>1112.00393683223</v>
      </c>
      <c r="G5" s="27">
        <v>1096.30891247713</v>
      </c>
      <c r="H5" s="101">
        <f t="shared" si="2"/>
        <v>6.1813459831188966E-3</v>
      </c>
      <c r="I5" s="101">
        <f t="shared" si="0"/>
        <v>-0.20051413881748073</v>
      </c>
      <c r="J5" s="97">
        <f t="shared" si="1"/>
        <v>-234</v>
      </c>
      <c r="K5" s="97">
        <f t="shared" si="3"/>
        <v>28</v>
      </c>
      <c r="L5" s="97">
        <f t="shared" si="4"/>
        <v>-15.695024355100031</v>
      </c>
    </row>
    <row r="6" spans="1:12">
      <c r="A6" s="46" t="s">
        <v>178</v>
      </c>
      <c r="B6" s="88">
        <v>245</v>
      </c>
      <c r="C6" s="97">
        <v>340</v>
      </c>
      <c r="D6" s="27">
        <v>288</v>
      </c>
      <c r="E6" s="27">
        <v>246.20483585634699</v>
      </c>
      <c r="F6" s="27">
        <v>348.30258032413002</v>
      </c>
      <c r="G6" s="27">
        <v>288.337781042671</v>
      </c>
      <c r="H6" s="101">
        <f t="shared" si="2"/>
        <v>1.9080682134386304E-3</v>
      </c>
      <c r="I6" s="101">
        <f t="shared" si="0"/>
        <v>0.17551020408163265</v>
      </c>
      <c r="J6" s="97">
        <f t="shared" si="1"/>
        <v>43</v>
      </c>
      <c r="K6" s="97">
        <f t="shared" si="3"/>
        <v>-52</v>
      </c>
      <c r="L6" s="97">
        <f t="shared" si="4"/>
        <v>-59.964799281459022</v>
      </c>
    </row>
    <row r="7" spans="1:12">
      <c r="A7" s="46" t="s">
        <v>179</v>
      </c>
      <c r="B7" s="88">
        <v>458</v>
      </c>
      <c r="C7" s="97">
        <v>634</v>
      </c>
      <c r="D7" s="27">
        <v>548</v>
      </c>
      <c r="E7" s="27">
        <v>583.811597827235</v>
      </c>
      <c r="F7" s="27">
        <v>785.20686744026</v>
      </c>
      <c r="G7" s="27">
        <v>698.48957958311405</v>
      </c>
      <c r="H7" s="101">
        <f t="shared" si="2"/>
        <v>3.630629795015172E-3</v>
      </c>
      <c r="I7" s="101">
        <f t="shared" si="0"/>
        <v>0.1965065502183406</v>
      </c>
      <c r="J7" s="97">
        <f t="shared" si="1"/>
        <v>90</v>
      </c>
      <c r="K7" s="97">
        <f t="shared" si="3"/>
        <v>-86</v>
      </c>
      <c r="L7" s="97">
        <f t="shared" si="4"/>
        <v>-86.717287857145948</v>
      </c>
    </row>
    <row r="8" spans="1:12">
      <c r="A8" s="46" t="s">
        <v>180</v>
      </c>
      <c r="B8" s="88">
        <v>399</v>
      </c>
      <c r="C8" s="97">
        <v>356</v>
      </c>
      <c r="D8" s="27">
        <v>407</v>
      </c>
      <c r="E8" s="27">
        <v>463.72837100558303</v>
      </c>
      <c r="F8" s="27">
        <v>477.27461555257298</v>
      </c>
      <c r="G8" s="27">
        <v>473.023095749856</v>
      </c>
      <c r="H8" s="101">
        <f t="shared" si="2"/>
        <v>2.6964713988525089E-3</v>
      </c>
      <c r="I8" s="101">
        <f t="shared" si="0"/>
        <v>2.0050125313283207E-2</v>
      </c>
      <c r="J8" s="97">
        <f t="shared" si="1"/>
        <v>8</v>
      </c>
      <c r="K8" s="97">
        <f t="shared" si="3"/>
        <v>51</v>
      </c>
      <c r="L8" s="97">
        <f t="shared" si="4"/>
        <v>-4.2515198027169845</v>
      </c>
    </row>
    <row r="9" spans="1:12">
      <c r="A9" s="46" t="s">
        <v>181</v>
      </c>
      <c r="B9" s="88">
        <v>13085</v>
      </c>
      <c r="C9" s="97">
        <v>11878</v>
      </c>
      <c r="D9" s="27">
        <v>11690</v>
      </c>
      <c r="E9" s="27">
        <v>13934.1379814375</v>
      </c>
      <c r="F9" s="27">
        <v>12993.527159335001</v>
      </c>
      <c r="G9" s="27">
        <v>12487.5970261249</v>
      </c>
      <c r="H9" s="101">
        <f t="shared" si="2"/>
        <v>7.7449018802422193E-2</v>
      </c>
      <c r="I9" s="101">
        <f t="shared" si="0"/>
        <v>-0.10661062285059228</v>
      </c>
      <c r="J9" s="97">
        <f t="shared" si="1"/>
        <v>-1395</v>
      </c>
      <c r="K9" s="97">
        <f t="shared" si="3"/>
        <v>-188</v>
      </c>
      <c r="L9" s="97">
        <f t="shared" si="4"/>
        <v>-505.93013321010039</v>
      </c>
    </row>
    <row r="10" spans="1:12">
      <c r="A10" s="46" t="s">
        <v>182</v>
      </c>
      <c r="B10" s="88">
        <v>7917</v>
      </c>
      <c r="C10" s="97">
        <v>5414</v>
      </c>
      <c r="D10" s="27">
        <v>8789</v>
      </c>
      <c r="E10" s="27">
        <v>6248.6138309812404</v>
      </c>
      <c r="F10" s="27">
        <v>7357.6369446108401</v>
      </c>
      <c r="G10" s="27">
        <v>7217.5928651861996</v>
      </c>
      <c r="H10" s="101">
        <f t="shared" si="2"/>
        <v>5.8229206694139314E-2</v>
      </c>
      <c r="I10" s="101">
        <f t="shared" si="0"/>
        <v>0.110142730832386</v>
      </c>
      <c r="J10" s="97">
        <f t="shared" si="1"/>
        <v>872</v>
      </c>
      <c r="K10" s="97">
        <f t="shared" si="3"/>
        <v>3375</v>
      </c>
      <c r="L10" s="97">
        <f t="shared" si="4"/>
        <v>-140.04407942464059</v>
      </c>
    </row>
    <row r="11" spans="1:12">
      <c r="A11" s="46" t="s">
        <v>183</v>
      </c>
      <c r="B11" s="88">
        <v>161</v>
      </c>
      <c r="C11" s="97">
        <v>138</v>
      </c>
      <c r="D11" s="27">
        <v>311</v>
      </c>
      <c r="E11" s="27">
        <v>160.444190213257</v>
      </c>
      <c r="F11" s="27">
        <v>185.08913809087801</v>
      </c>
      <c r="G11" s="27">
        <v>310.569360557219</v>
      </c>
      <c r="H11" s="101">
        <f t="shared" si="2"/>
        <v>2.0604486610396322E-3</v>
      </c>
      <c r="I11" s="101">
        <f t="shared" si="0"/>
        <v>0.93167701863354035</v>
      </c>
      <c r="J11" s="97">
        <f t="shared" si="1"/>
        <v>150</v>
      </c>
      <c r="K11" s="97">
        <f t="shared" si="3"/>
        <v>173</v>
      </c>
      <c r="L11" s="97">
        <f t="shared" si="4"/>
        <v>125.48022246634099</v>
      </c>
    </row>
    <row r="12" spans="1:12">
      <c r="A12" s="46" t="s">
        <v>184</v>
      </c>
      <c r="B12" s="88">
        <v>293</v>
      </c>
      <c r="C12" s="97">
        <v>292</v>
      </c>
      <c r="D12" s="27">
        <v>317</v>
      </c>
      <c r="E12" s="27">
        <v>348.77332507713697</v>
      </c>
      <c r="F12" s="27">
        <v>378.42445274918401</v>
      </c>
      <c r="G12" s="27">
        <v>377.65055974395699</v>
      </c>
      <c r="H12" s="101">
        <f t="shared" si="2"/>
        <v>2.1002000821529368E-3</v>
      </c>
      <c r="I12" s="101">
        <f t="shared" si="0"/>
        <v>8.191126279863481E-2</v>
      </c>
      <c r="J12" s="97">
        <f t="shared" si="1"/>
        <v>24</v>
      </c>
      <c r="K12" s="97">
        <f t="shared" si="3"/>
        <v>25</v>
      </c>
      <c r="L12" s="97">
        <f t="shared" si="4"/>
        <v>-0.77389300522702342</v>
      </c>
    </row>
    <row r="13" spans="1:12">
      <c r="A13" s="46" t="s">
        <v>185</v>
      </c>
      <c r="B13" s="88">
        <v>2286</v>
      </c>
      <c r="C13" s="97">
        <v>1759</v>
      </c>
      <c r="D13" s="27">
        <v>2341</v>
      </c>
      <c r="E13" s="27">
        <v>1899.2977544970699</v>
      </c>
      <c r="F13" s="27">
        <v>2101.8468146725199</v>
      </c>
      <c r="G13" s="27">
        <v>1949.82652441748</v>
      </c>
      <c r="H13" s="101">
        <f t="shared" si="2"/>
        <v>1.550967947104109E-2</v>
      </c>
      <c r="I13" s="101">
        <f t="shared" si="0"/>
        <v>2.4059492563429572E-2</v>
      </c>
      <c r="J13" s="97">
        <f t="shared" si="1"/>
        <v>55</v>
      </c>
      <c r="K13" s="97">
        <f t="shared" si="3"/>
        <v>582</v>
      </c>
      <c r="L13" s="97">
        <f t="shared" si="4"/>
        <v>-152.02029025503998</v>
      </c>
    </row>
    <row r="14" spans="1:12">
      <c r="A14" s="46" t="s">
        <v>186</v>
      </c>
      <c r="B14" s="88">
        <v>1969</v>
      </c>
      <c r="C14" s="97">
        <v>1838</v>
      </c>
      <c r="D14" s="27">
        <v>1959</v>
      </c>
      <c r="E14" s="27">
        <v>1899.56661986926</v>
      </c>
      <c r="F14" s="27">
        <v>2010.64799255343</v>
      </c>
      <c r="G14" s="27">
        <v>2006.0366177390199</v>
      </c>
      <c r="H14" s="101">
        <f t="shared" si="2"/>
        <v>1.2978838993494017E-2</v>
      </c>
      <c r="I14" s="101">
        <f t="shared" si="0"/>
        <v>-5.0787201625190452E-3</v>
      </c>
      <c r="J14" s="97">
        <f t="shared" si="1"/>
        <v>-10</v>
      </c>
      <c r="K14" s="97">
        <f t="shared" si="3"/>
        <v>121</v>
      </c>
      <c r="L14" s="97">
        <f t="shared" si="4"/>
        <v>-4.6113748144100555</v>
      </c>
    </row>
    <row r="15" spans="1:12">
      <c r="A15" s="46" t="s">
        <v>187</v>
      </c>
      <c r="B15" s="88">
        <v>511</v>
      </c>
      <c r="C15" s="97">
        <v>355</v>
      </c>
      <c r="D15" s="27">
        <v>327</v>
      </c>
      <c r="E15" s="27">
        <v>510.36837597618199</v>
      </c>
      <c r="F15" s="27">
        <v>355.78357117960502</v>
      </c>
      <c r="G15" s="27">
        <v>329.07022286689698</v>
      </c>
      <c r="H15" s="101">
        <f t="shared" si="2"/>
        <v>2.1664524506751115E-3</v>
      </c>
      <c r="I15" s="101">
        <f t="shared" si="0"/>
        <v>-0.36007827788649704</v>
      </c>
      <c r="J15" s="97">
        <f t="shared" si="1"/>
        <v>-184</v>
      </c>
      <c r="K15" s="97">
        <f t="shared" si="3"/>
        <v>-28</v>
      </c>
      <c r="L15" s="97">
        <f t="shared" si="4"/>
        <v>-26.713348312708035</v>
      </c>
    </row>
    <row r="16" spans="1:12">
      <c r="A16" s="46" t="s">
        <v>188</v>
      </c>
      <c r="B16" s="88">
        <v>443</v>
      </c>
      <c r="C16" s="97">
        <v>521</v>
      </c>
      <c r="D16" s="27">
        <v>484</v>
      </c>
      <c r="E16" s="27">
        <v>500.05564974045399</v>
      </c>
      <c r="F16" s="27">
        <v>640.58561757070402</v>
      </c>
      <c r="G16" s="27">
        <v>623.50290685377399</v>
      </c>
      <c r="H16" s="101">
        <f t="shared" si="2"/>
        <v>3.2066146364732539E-3</v>
      </c>
      <c r="I16" s="101">
        <f t="shared" si="0"/>
        <v>9.2550790067720087E-2</v>
      </c>
      <c r="J16" s="97">
        <f t="shared" si="1"/>
        <v>41</v>
      </c>
      <c r="K16" s="97">
        <f t="shared" si="3"/>
        <v>-37</v>
      </c>
      <c r="L16" s="97">
        <f t="shared" si="4"/>
        <v>-17.082710716930023</v>
      </c>
    </row>
    <row r="17" spans="1:12">
      <c r="A17" s="46" t="s">
        <v>189</v>
      </c>
      <c r="B17" s="88">
        <v>100</v>
      </c>
      <c r="C17" s="97">
        <v>86</v>
      </c>
      <c r="D17" s="27">
        <v>249</v>
      </c>
      <c r="E17" s="27">
        <v>113.772840203225</v>
      </c>
      <c r="F17" s="27">
        <v>133.23966256399899</v>
      </c>
      <c r="G17" s="27">
        <v>283.29436917028301</v>
      </c>
      <c r="H17" s="101">
        <f t="shared" si="2"/>
        <v>1.6496839762021492E-3</v>
      </c>
      <c r="I17" s="101">
        <f t="shared" si="0"/>
        <v>1.49</v>
      </c>
      <c r="J17" s="97">
        <f t="shared" si="1"/>
        <v>149</v>
      </c>
      <c r="K17" s="97">
        <f t="shared" si="3"/>
        <v>163</v>
      </c>
      <c r="L17" s="97">
        <f t="shared" si="4"/>
        <v>150.05470660628401</v>
      </c>
    </row>
    <row r="18" spans="1:12">
      <c r="A18" s="46" t="s">
        <v>190</v>
      </c>
      <c r="B18" s="88">
        <v>705</v>
      </c>
      <c r="C18" s="97">
        <v>474</v>
      </c>
      <c r="D18" s="27">
        <v>440</v>
      </c>
      <c r="E18" s="27">
        <v>690.42198340436698</v>
      </c>
      <c r="F18" s="27">
        <v>518.178092039018</v>
      </c>
      <c r="G18" s="27">
        <v>444.55045903053599</v>
      </c>
      <c r="H18" s="101">
        <f t="shared" si="2"/>
        <v>2.9151042149756852E-3</v>
      </c>
      <c r="I18" s="101">
        <f t="shared" si="0"/>
        <v>-0.37588652482269502</v>
      </c>
      <c r="J18" s="97">
        <f t="shared" si="1"/>
        <v>-265</v>
      </c>
      <c r="K18" s="97">
        <f t="shared" si="3"/>
        <v>-34</v>
      </c>
      <c r="L18" s="97">
        <f t="shared" si="4"/>
        <v>-73.627633008482007</v>
      </c>
    </row>
    <row r="19" spans="1:12">
      <c r="A19" s="46" t="s">
        <v>191</v>
      </c>
      <c r="B19" s="88">
        <v>344</v>
      </c>
      <c r="C19" s="97">
        <v>351</v>
      </c>
      <c r="D19" s="27">
        <v>366</v>
      </c>
      <c r="E19" s="27">
        <v>386.78527534164198</v>
      </c>
      <c r="F19" s="27">
        <v>444.33037817662301</v>
      </c>
      <c r="G19" s="27">
        <v>406.20567833371098</v>
      </c>
      <c r="H19" s="101">
        <f t="shared" si="2"/>
        <v>2.4248366879115928E-3</v>
      </c>
      <c r="I19" s="101">
        <f t="shared" si="0"/>
        <v>6.3953488372093026E-2</v>
      </c>
      <c r="J19" s="97">
        <f t="shared" si="1"/>
        <v>22</v>
      </c>
      <c r="K19" s="97">
        <f t="shared" si="3"/>
        <v>15</v>
      </c>
      <c r="L19" s="97">
        <f t="shared" si="4"/>
        <v>-38.124699842912037</v>
      </c>
    </row>
    <row r="20" spans="1:12">
      <c r="A20" s="46" t="s">
        <v>192</v>
      </c>
      <c r="B20" s="88">
        <v>237</v>
      </c>
      <c r="C20" s="97">
        <v>225</v>
      </c>
      <c r="D20" s="27">
        <v>203</v>
      </c>
      <c r="E20" s="27">
        <v>330.68686383341498</v>
      </c>
      <c r="F20" s="27">
        <v>334.109610873755</v>
      </c>
      <c r="G20" s="27">
        <v>286.44365092688702</v>
      </c>
      <c r="H20" s="101">
        <f t="shared" si="2"/>
        <v>1.3449230810001456E-3</v>
      </c>
      <c r="I20" s="101">
        <f t="shared" si="0"/>
        <v>-0.14345991561181434</v>
      </c>
      <c r="J20" s="97">
        <f t="shared" si="1"/>
        <v>-34</v>
      </c>
      <c r="K20" s="97">
        <f t="shared" si="3"/>
        <v>-22</v>
      </c>
      <c r="L20" s="97">
        <f t="shared" si="4"/>
        <v>-47.665959946867986</v>
      </c>
    </row>
    <row r="21" spans="1:12">
      <c r="A21" s="46" t="s">
        <v>193</v>
      </c>
      <c r="B21" s="88">
        <v>565</v>
      </c>
      <c r="C21" s="97">
        <v>560</v>
      </c>
      <c r="D21" s="27">
        <v>508</v>
      </c>
      <c r="E21" s="27">
        <v>640.72959124841998</v>
      </c>
      <c r="F21" s="27">
        <v>677.57083676982302</v>
      </c>
      <c r="G21" s="27">
        <v>588.75937589971102</v>
      </c>
      <c r="H21" s="101">
        <f t="shared" si="2"/>
        <v>3.3656203209264731E-3</v>
      </c>
      <c r="I21" s="101">
        <f t="shared" si="0"/>
        <v>-0.10088495575221239</v>
      </c>
      <c r="J21" s="97">
        <f t="shared" si="1"/>
        <v>-57</v>
      </c>
      <c r="K21" s="97">
        <f t="shared" si="3"/>
        <v>-52</v>
      </c>
      <c r="L21" s="97">
        <f t="shared" si="4"/>
        <v>-88.811460870112001</v>
      </c>
    </row>
    <row r="22" spans="1:12">
      <c r="A22" s="46" t="s">
        <v>194</v>
      </c>
      <c r="B22" s="88">
        <v>393</v>
      </c>
      <c r="C22" s="97">
        <v>425</v>
      </c>
      <c r="D22" s="27">
        <v>279</v>
      </c>
      <c r="E22" s="27">
        <v>474.60732741283198</v>
      </c>
      <c r="F22" s="27">
        <v>487.98214491531502</v>
      </c>
      <c r="G22" s="27">
        <v>345.76772408145501</v>
      </c>
      <c r="H22" s="101">
        <f t="shared" si="2"/>
        <v>1.8484410817686731E-3</v>
      </c>
      <c r="I22" s="101">
        <f t="shared" si="0"/>
        <v>-0.29007633587786258</v>
      </c>
      <c r="J22" s="97">
        <f t="shared" si="1"/>
        <v>-114</v>
      </c>
      <c r="K22" s="97">
        <f t="shared" si="3"/>
        <v>-146</v>
      </c>
      <c r="L22" s="97">
        <f t="shared" si="4"/>
        <v>-142.21442083386</v>
      </c>
    </row>
    <row r="23" spans="1:12">
      <c r="A23" s="46" t="s">
        <v>195</v>
      </c>
      <c r="B23" s="88">
        <v>8069</v>
      </c>
      <c r="C23" s="97">
        <v>7293</v>
      </c>
      <c r="D23" s="27">
        <v>6985</v>
      </c>
      <c r="E23" s="27">
        <v>8429.2964012627108</v>
      </c>
      <c r="F23" s="27">
        <v>7817.0658927296599</v>
      </c>
      <c r="G23" s="27">
        <v>7317.0608424984202</v>
      </c>
      <c r="H23" s="101">
        <f t="shared" si="2"/>
        <v>4.6277279412739007E-2</v>
      </c>
      <c r="I23" s="101">
        <f t="shared" si="0"/>
        <v>-0.13434130623373405</v>
      </c>
      <c r="J23" s="97">
        <f t="shared" si="1"/>
        <v>-1084</v>
      </c>
      <c r="K23" s="97">
        <f t="shared" si="3"/>
        <v>-308</v>
      </c>
      <c r="L23" s="97">
        <f t="shared" si="4"/>
        <v>-500.00505023123969</v>
      </c>
    </row>
    <row r="24" spans="1:12">
      <c r="A24" s="46" t="s">
        <v>196</v>
      </c>
      <c r="B24" s="88">
        <v>881</v>
      </c>
      <c r="C24" s="97">
        <v>997</v>
      </c>
      <c r="D24" s="27">
        <v>1060</v>
      </c>
      <c r="E24" s="27">
        <v>834.77022237203096</v>
      </c>
      <c r="F24" s="27">
        <v>1042.94425586442</v>
      </c>
      <c r="G24" s="27">
        <v>1006.92845264179</v>
      </c>
      <c r="H24" s="101">
        <f t="shared" si="2"/>
        <v>7.0227510633505148E-3</v>
      </c>
      <c r="I24" s="101">
        <f t="shared" si="0"/>
        <v>0.20317820658342792</v>
      </c>
      <c r="J24" s="97">
        <f t="shared" si="1"/>
        <v>179</v>
      </c>
      <c r="K24" s="97">
        <f t="shared" si="3"/>
        <v>63</v>
      </c>
      <c r="L24" s="97">
        <f t="shared" si="4"/>
        <v>-36.015803222629984</v>
      </c>
    </row>
    <row r="25" spans="1:12">
      <c r="A25" s="46" t="s">
        <v>197</v>
      </c>
      <c r="B25" s="88">
        <v>501</v>
      </c>
      <c r="C25" s="97">
        <v>279</v>
      </c>
      <c r="D25" s="27">
        <v>282</v>
      </c>
      <c r="E25" s="27">
        <v>541.722083946319</v>
      </c>
      <c r="F25" s="27">
        <v>393.52134212593398</v>
      </c>
      <c r="G25" s="27">
        <v>305.10432222602799</v>
      </c>
      <c r="H25" s="101">
        <f t="shared" si="2"/>
        <v>1.8683167923253256E-3</v>
      </c>
      <c r="I25" s="101">
        <f t="shared" si="0"/>
        <v>-0.43712574850299402</v>
      </c>
      <c r="J25" s="97">
        <f t="shared" si="1"/>
        <v>-219</v>
      </c>
      <c r="K25" s="97">
        <f t="shared" si="3"/>
        <v>3</v>
      </c>
      <c r="L25" s="97">
        <f t="shared" si="4"/>
        <v>-88.417019899905995</v>
      </c>
    </row>
    <row r="26" spans="1:12">
      <c r="A26" s="46" t="s">
        <v>198</v>
      </c>
      <c r="B26" s="88">
        <v>892</v>
      </c>
      <c r="C26" s="97">
        <v>569</v>
      </c>
      <c r="D26" s="27">
        <v>753</v>
      </c>
      <c r="E26" s="27">
        <v>1042.11947070014</v>
      </c>
      <c r="F26" s="27">
        <v>776.93640915661695</v>
      </c>
      <c r="G26" s="27">
        <v>878.22126989291496</v>
      </c>
      <c r="H26" s="101">
        <f t="shared" si="2"/>
        <v>4.9888033497197523E-3</v>
      </c>
      <c r="I26" s="101">
        <f t="shared" si="0"/>
        <v>-0.15582959641255606</v>
      </c>
      <c r="J26" s="97">
        <f t="shared" si="1"/>
        <v>-139</v>
      </c>
      <c r="K26" s="97">
        <f t="shared" si="3"/>
        <v>184</v>
      </c>
      <c r="L26" s="97">
        <f t="shared" si="4"/>
        <v>101.28486073629801</v>
      </c>
    </row>
    <row r="27" spans="1:12">
      <c r="A27" s="46" t="s">
        <v>199</v>
      </c>
      <c r="B27" s="88">
        <v>2055</v>
      </c>
      <c r="C27" s="97">
        <v>1897</v>
      </c>
      <c r="D27" s="27">
        <v>1861</v>
      </c>
      <c r="E27" s="27">
        <v>2182.60680362313</v>
      </c>
      <c r="F27" s="27">
        <v>2196.38061191316</v>
      </c>
      <c r="G27" s="27">
        <v>2026.0246980357499</v>
      </c>
      <c r="H27" s="101">
        <f t="shared" si="2"/>
        <v>1.2329565781976706E-2</v>
      </c>
      <c r="I27" s="101">
        <f t="shared" si="0"/>
        <v>-9.4403892944038933E-2</v>
      </c>
      <c r="J27" s="97">
        <f t="shared" si="1"/>
        <v>-194</v>
      </c>
      <c r="K27" s="97">
        <f t="shared" si="3"/>
        <v>-36</v>
      </c>
      <c r="L27" s="97">
        <f t="shared" si="4"/>
        <v>-170.3559138774101</v>
      </c>
    </row>
    <row r="28" spans="1:12">
      <c r="A28" s="46" t="s">
        <v>112</v>
      </c>
      <c r="B28" s="88">
        <v>1295</v>
      </c>
      <c r="C28" s="97">
        <v>1262</v>
      </c>
      <c r="D28" s="27">
        <v>1552</v>
      </c>
      <c r="E28" s="27">
        <v>1506.47419890172</v>
      </c>
      <c r="F28" s="27">
        <v>1498.2921671941999</v>
      </c>
      <c r="G28" s="27">
        <v>1801.8522766645799</v>
      </c>
      <c r="H28" s="101">
        <f t="shared" si="2"/>
        <v>1.0282367594641508E-2</v>
      </c>
      <c r="I28" s="101">
        <f t="shared" si="0"/>
        <v>0.19845559845559846</v>
      </c>
      <c r="J28" s="97">
        <f t="shared" si="1"/>
        <v>257</v>
      </c>
      <c r="K28" s="97">
        <f t="shared" si="3"/>
        <v>290</v>
      </c>
      <c r="L28" s="97">
        <f t="shared" si="4"/>
        <v>303.56010947037998</v>
      </c>
    </row>
    <row r="29" spans="1:12">
      <c r="A29" s="46" t="s">
        <v>200</v>
      </c>
      <c r="B29" s="88">
        <v>982</v>
      </c>
      <c r="C29" s="97">
        <v>851</v>
      </c>
      <c r="D29" s="27">
        <v>822</v>
      </c>
      <c r="E29" s="27">
        <v>1084.3556801165801</v>
      </c>
      <c r="F29" s="27">
        <v>928.68398227022897</v>
      </c>
      <c r="G29" s="27">
        <v>907.05279479567696</v>
      </c>
      <c r="H29" s="101">
        <f t="shared" si="2"/>
        <v>5.4459446925227573E-3</v>
      </c>
      <c r="I29" s="101">
        <f t="shared" si="0"/>
        <v>-0.16293279022403259</v>
      </c>
      <c r="J29" s="97">
        <f t="shared" si="1"/>
        <v>-160</v>
      </c>
      <c r="K29" s="97">
        <f t="shared" si="3"/>
        <v>-29</v>
      </c>
      <c r="L29" s="97">
        <f t="shared" si="4"/>
        <v>-21.631187474552007</v>
      </c>
    </row>
    <row r="30" spans="1:12">
      <c r="A30" s="46" t="s">
        <v>201</v>
      </c>
      <c r="B30" s="88">
        <v>559</v>
      </c>
      <c r="C30" s="97">
        <v>704</v>
      </c>
      <c r="D30" s="27">
        <v>600</v>
      </c>
      <c r="E30" s="27">
        <v>592.62615622066198</v>
      </c>
      <c r="F30" s="27">
        <v>708.885462195164</v>
      </c>
      <c r="G30" s="27">
        <v>675.05331783510599</v>
      </c>
      <c r="H30" s="101">
        <f t="shared" si="2"/>
        <v>3.9751421113304796E-3</v>
      </c>
      <c r="I30" s="101">
        <f t="shared" si="0"/>
        <v>7.3345259391771014E-2</v>
      </c>
      <c r="J30" s="97">
        <f t="shared" si="1"/>
        <v>41</v>
      </c>
      <c r="K30" s="97">
        <f t="shared" si="3"/>
        <v>-104</v>
      </c>
      <c r="L30" s="97">
        <f t="shared" si="4"/>
        <v>-33.83214436005801</v>
      </c>
    </row>
    <row r="31" spans="1:12">
      <c r="A31" s="46" t="s">
        <v>202</v>
      </c>
      <c r="B31" s="88">
        <v>844</v>
      </c>
      <c r="C31" s="97">
        <v>638</v>
      </c>
      <c r="D31" s="27">
        <v>714</v>
      </c>
      <c r="E31" s="27">
        <v>986.996597106732</v>
      </c>
      <c r="F31" s="27">
        <v>878.28309578871404</v>
      </c>
      <c r="G31" s="27">
        <v>924.18584233409103</v>
      </c>
      <c r="H31" s="101">
        <f t="shared" si="2"/>
        <v>4.7304191124832714E-3</v>
      </c>
      <c r="I31" s="101">
        <f t="shared" si="0"/>
        <v>-0.15402843601895735</v>
      </c>
      <c r="J31" s="97">
        <f t="shared" si="1"/>
        <v>-130</v>
      </c>
      <c r="K31" s="97">
        <f t="shared" si="3"/>
        <v>76</v>
      </c>
      <c r="L31" s="97">
        <f t="shared" si="4"/>
        <v>45.902746545376999</v>
      </c>
    </row>
    <row r="32" spans="1:12">
      <c r="A32" s="46" t="s">
        <v>203</v>
      </c>
      <c r="B32" s="88">
        <v>419</v>
      </c>
      <c r="C32" s="97">
        <v>314</v>
      </c>
      <c r="D32" s="27">
        <v>575</v>
      </c>
      <c r="E32" s="27">
        <v>551.86969124910502</v>
      </c>
      <c r="F32" s="27">
        <v>486.55474326033601</v>
      </c>
      <c r="G32" s="27">
        <v>735.38949370566002</v>
      </c>
      <c r="H32" s="101">
        <f t="shared" si="2"/>
        <v>3.8095111900250432E-3</v>
      </c>
      <c r="I32" s="101">
        <f t="shared" si="0"/>
        <v>0.37231503579952269</v>
      </c>
      <c r="J32" s="97">
        <f t="shared" si="1"/>
        <v>156</v>
      </c>
      <c r="K32" s="97">
        <f t="shared" si="3"/>
        <v>261</v>
      </c>
      <c r="L32" s="97">
        <f t="shared" si="4"/>
        <v>248.834750445324</v>
      </c>
    </row>
    <row r="33" spans="1:12">
      <c r="A33" s="46" t="s">
        <v>204</v>
      </c>
      <c r="B33" s="88">
        <v>847</v>
      </c>
      <c r="C33" s="97">
        <v>907</v>
      </c>
      <c r="D33" s="27">
        <v>881</v>
      </c>
      <c r="E33" s="27">
        <v>1045.4651026066199</v>
      </c>
      <c r="F33" s="27">
        <v>1180.7200410667899</v>
      </c>
      <c r="G33" s="27">
        <v>1094.2462064873801</v>
      </c>
      <c r="H33" s="101">
        <f t="shared" si="2"/>
        <v>5.8368336668035885E-3</v>
      </c>
      <c r="I33" s="101">
        <f t="shared" si="0"/>
        <v>4.0141676505312869E-2</v>
      </c>
      <c r="J33" s="97">
        <f t="shared" si="1"/>
        <v>34</v>
      </c>
      <c r="K33" s="97">
        <f t="shared" si="3"/>
        <v>-26</v>
      </c>
      <c r="L33" s="97">
        <f t="shared" si="4"/>
        <v>-86.473834579409868</v>
      </c>
    </row>
    <row r="34" spans="1:12">
      <c r="A34" s="46" t="s">
        <v>205</v>
      </c>
      <c r="B34" s="88">
        <v>1776</v>
      </c>
      <c r="C34" s="97">
        <v>1831</v>
      </c>
      <c r="D34" s="27">
        <v>1715</v>
      </c>
      <c r="E34" s="27">
        <v>2121.6048803971198</v>
      </c>
      <c r="F34" s="27">
        <v>2183.9995445155901</v>
      </c>
      <c r="G34" s="27">
        <v>2048.6799659149201</v>
      </c>
      <c r="H34" s="101">
        <f t="shared" si="2"/>
        <v>1.1362281201552955E-2</v>
      </c>
      <c r="I34" s="101">
        <f t="shared" si="0"/>
        <v>-3.434684684684685E-2</v>
      </c>
      <c r="J34" s="97">
        <f t="shared" si="1"/>
        <v>-61</v>
      </c>
      <c r="K34" s="97">
        <f t="shared" si="3"/>
        <v>-116</v>
      </c>
      <c r="L34" s="97">
        <f t="shared" si="4"/>
        <v>-135.31957860066996</v>
      </c>
    </row>
    <row r="35" spans="1:12">
      <c r="A35" s="46" t="s">
        <v>206</v>
      </c>
      <c r="B35" s="88">
        <v>4328</v>
      </c>
      <c r="C35" s="97">
        <v>3238</v>
      </c>
      <c r="D35" s="27">
        <v>3290</v>
      </c>
      <c r="E35" s="27">
        <v>4496.43220806315</v>
      </c>
      <c r="F35" s="27">
        <v>3397.4314107157002</v>
      </c>
      <c r="G35" s="27">
        <v>3602.3894154954501</v>
      </c>
      <c r="H35" s="101">
        <f t="shared" si="2"/>
        <v>2.1797029243795465E-2</v>
      </c>
      <c r="I35" s="101">
        <f t="shared" si="0"/>
        <v>-0.23983364140480593</v>
      </c>
      <c r="J35" s="97">
        <f t="shared" si="1"/>
        <v>-1038</v>
      </c>
      <c r="K35" s="97">
        <f t="shared" si="3"/>
        <v>52</v>
      </c>
      <c r="L35" s="97">
        <f t="shared" si="4"/>
        <v>204.9580047797499</v>
      </c>
    </row>
    <row r="36" spans="1:12">
      <c r="A36" s="46" t="s">
        <v>207</v>
      </c>
      <c r="B36" s="88">
        <v>457</v>
      </c>
      <c r="C36" s="97">
        <v>482</v>
      </c>
      <c r="D36" s="27">
        <v>454</v>
      </c>
      <c r="E36" s="27">
        <v>544.86518348417098</v>
      </c>
      <c r="F36" s="27">
        <v>555.80746739414599</v>
      </c>
      <c r="G36" s="27">
        <v>542.064353348949</v>
      </c>
      <c r="H36" s="101">
        <f t="shared" si="2"/>
        <v>3.0078575309067301E-3</v>
      </c>
      <c r="I36" s="101">
        <f t="shared" si="0"/>
        <v>-6.5645514223194746E-3</v>
      </c>
      <c r="J36" s="97">
        <f t="shared" si="1"/>
        <v>-3</v>
      </c>
      <c r="K36" s="97">
        <f t="shared" si="3"/>
        <v>-28</v>
      </c>
      <c r="L36" s="97">
        <f t="shared" si="4"/>
        <v>-13.74311404519699</v>
      </c>
    </row>
    <row r="37" spans="1:12">
      <c r="A37" s="46" t="s">
        <v>208</v>
      </c>
      <c r="B37" s="88">
        <v>159</v>
      </c>
      <c r="C37" s="97">
        <v>135</v>
      </c>
      <c r="D37" s="27">
        <v>341</v>
      </c>
      <c r="E37" s="27">
        <v>202.07257423238801</v>
      </c>
      <c r="F37" s="27">
        <v>220.076830887662</v>
      </c>
      <c r="G37" s="27">
        <v>412.62353592899399</v>
      </c>
      <c r="H37" s="101">
        <f t="shared" si="2"/>
        <v>2.259205766606156E-3</v>
      </c>
      <c r="I37" s="101">
        <f t="shared" si="0"/>
        <v>1.1446540880503144</v>
      </c>
      <c r="J37" s="97">
        <f t="shared" si="1"/>
        <v>182</v>
      </c>
      <c r="K37" s="97">
        <f t="shared" si="3"/>
        <v>206</v>
      </c>
      <c r="L37" s="97">
        <f t="shared" si="4"/>
        <v>192.54670504133199</v>
      </c>
    </row>
    <row r="38" spans="1:12">
      <c r="A38" s="46" t="s">
        <v>209</v>
      </c>
      <c r="B38" s="88">
        <v>229</v>
      </c>
      <c r="C38" s="97">
        <v>156</v>
      </c>
      <c r="D38" s="27">
        <v>200</v>
      </c>
      <c r="E38" s="27">
        <v>284.22164893168298</v>
      </c>
      <c r="F38" s="27">
        <v>246.92665656331201</v>
      </c>
      <c r="G38" s="27">
        <v>245.09021737467799</v>
      </c>
      <c r="H38" s="101">
        <f t="shared" si="2"/>
        <v>1.3250473704434934E-3</v>
      </c>
      <c r="I38" s="101">
        <f t="shared" si="0"/>
        <v>-0.12663755458515283</v>
      </c>
      <c r="J38" s="97">
        <f t="shared" si="1"/>
        <v>-29</v>
      </c>
      <c r="K38" s="97">
        <f t="shared" si="3"/>
        <v>44</v>
      </c>
      <c r="L38" s="97">
        <f t="shared" si="4"/>
        <v>-1.8364391886340172</v>
      </c>
    </row>
    <row r="39" spans="1:12">
      <c r="A39" s="46" t="s">
        <v>210</v>
      </c>
      <c r="B39" s="88">
        <v>1359</v>
      </c>
      <c r="C39" s="97">
        <v>1347</v>
      </c>
      <c r="D39" s="27">
        <v>1518</v>
      </c>
      <c r="E39" s="27">
        <v>1547.37704029266</v>
      </c>
      <c r="F39" s="27">
        <v>1641.93637646965</v>
      </c>
      <c r="G39" s="27">
        <v>1729.0497892087001</v>
      </c>
      <c r="H39" s="101">
        <f t="shared" si="2"/>
        <v>1.0057109541666115E-2</v>
      </c>
      <c r="I39" s="101">
        <f t="shared" si="0"/>
        <v>0.11699779249448124</v>
      </c>
      <c r="J39" s="97">
        <f t="shared" si="1"/>
        <v>159</v>
      </c>
      <c r="K39" s="97">
        <f t="shared" si="3"/>
        <v>171</v>
      </c>
      <c r="L39" s="97">
        <f t="shared" si="4"/>
        <v>87.113412739050091</v>
      </c>
    </row>
    <row r="40" spans="1:12">
      <c r="A40" s="46" t="s">
        <v>211</v>
      </c>
      <c r="B40" s="88">
        <v>153</v>
      </c>
      <c r="C40" s="97">
        <v>132</v>
      </c>
      <c r="D40" s="27">
        <v>146</v>
      </c>
      <c r="E40" s="27">
        <v>125.42390808624501</v>
      </c>
      <c r="F40" s="27">
        <v>119.042901390118</v>
      </c>
      <c r="G40" s="27">
        <v>125.550322967217</v>
      </c>
      <c r="H40" s="101">
        <f t="shared" si="2"/>
        <v>9.6728458042375019E-4</v>
      </c>
      <c r="I40" s="101">
        <f t="shared" si="0"/>
        <v>-4.5751633986928102E-2</v>
      </c>
      <c r="J40" s="97">
        <f t="shared" si="1"/>
        <v>-7</v>
      </c>
      <c r="K40" s="97">
        <f t="shared" si="3"/>
        <v>14</v>
      </c>
      <c r="L40" s="97">
        <f t="shared" si="4"/>
        <v>6.5074215770989952</v>
      </c>
    </row>
    <row r="41" spans="1:12">
      <c r="A41" s="46" t="s">
        <v>212</v>
      </c>
      <c r="B41" s="88">
        <v>623</v>
      </c>
      <c r="C41" s="97">
        <v>608</v>
      </c>
      <c r="D41" s="27">
        <v>507</v>
      </c>
      <c r="E41" s="27">
        <v>695.63774983606697</v>
      </c>
      <c r="F41" s="27">
        <v>669.19477744444805</v>
      </c>
      <c r="G41" s="27">
        <v>610.61865758983004</v>
      </c>
      <c r="H41" s="101">
        <f t="shared" si="2"/>
        <v>3.3589950840742558E-3</v>
      </c>
      <c r="I41" s="101">
        <f t="shared" si="0"/>
        <v>-0.18619582664526485</v>
      </c>
      <c r="J41" s="97">
        <f t="shared" si="1"/>
        <v>-116</v>
      </c>
      <c r="K41" s="97">
        <f t="shared" si="3"/>
        <v>-101</v>
      </c>
      <c r="L41" s="97">
        <f t="shared" si="4"/>
        <v>-58.576119854618014</v>
      </c>
    </row>
    <row r="42" spans="1:12">
      <c r="A42" s="46" t="s">
        <v>213</v>
      </c>
      <c r="B42" s="88">
        <v>45824</v>
      </c>
      <c r="C42" s="97">
        <v>40866</v>
      </c>
      <c r="D42" s="27">
        <v>38441</v>
      </c>
      <c r="E42" s="27">
        <v>44929.201895249702</v>
      </c>
      <c r="F42" s="27">
        <v>42758.614950767202</v>
      </c>
      <c r="G42" s="27">
        <v>41295.268347232202</v>
      </c>
      <c r="H42" s="101">
        <f t="shared" si="2"/>
        <v>0.25468072983609163</v>
      </c>
      <c r="I42" s="101">
        <f t="shared" si="0"/>
        <v>-0.16111644553072627</v>
      </c>
      <c r="J42" s="97">
        <f t="shared" si="1"/>
        <v>-7383</v>
      </c>
      <c r="K42" s="97">
        <f t="shared" si="3"/>
        <v>-2425</v>
      </c>
      <c r="L42" s="97">
        <f t="shared" si="4"/>
        <v>-1463.3466035349993</v>
      </c>
    </row>
    <row r="43" spans="1:12">
      <c r="A43" s="46" t="s">
        <v>214</v>
      </c>
      <c r="B43" s="88">
        <v>10945</v>
      </c>
      <c r="C43" s="97">
        <v>10049</v>
      </c>
      <c r="D43" s="27">
        <v>9904</v>
      </c>
      <c r="E43" s="27">
        <v>10319.1056898517</v>
      </c>
      <c r="F43" s="27">
        <v>10112.101084935901</v>
      </c>
      <c r="G43" s="27">
        <v>9955.9784065364493</v>
      </c>
      <c r="H43" s="101">
        <f t="shared" si="2"/>
        <v>6.561634578436179E-2</v>
      </c>
      <c r="I43" s="101">
        <f t="shared" si="0"/>
        <v>-9.5111923252626768E-2</v>
      </c>
      <c r="J43" s="97">
        <f t="shared" si="1"/>
        <v>-1041</v>
      </c>
      <c r="K43" s="97">
        <f t="shared" si="3"/>
        <v>-145</v>
      </c>
      <c r="L43" s="97">
        <f t="shared" si="4"/>
        <v>-156.12267839945162</v>
      </c>
    </row>
    <row r="44" spans="1:12">
      <c r="A44" s="46" t="s">
        <v>215</v>
      </c>
      <c r="B44" s="88">
        <v>1866</v>
      </c>
      <c r="C44" s="97">
        <v>1503</v>
      </c>
      <c r="D44" s="27">
        <v>1471</v>
      </c>
      <c r="E44" s="27">
        <v>1948.9969772613799</v>
      </c>
      <c r="F44" s="27">
        <v>1634.39947039191</v>
      </c>
      <c r="G44" s="27">
        <v>1780.0309322381199</v>
      </c>
      <c r="H44" s="101">
        <f t="shared" si="2"/>
        <v>9.7457234096118943E-3</v>
      </c>
      <c r="I44" s="101">
        <f t="shared" si="0"/>
        <v>-0.21168274383708469</v>
      </c>
      <c r="J44" s="97">
        <f t="shared" si="1"/>
        <v>-395</v>
      </c>
      <c r="K44" s="97">
        <f t="shared" si="3"/>
        <v>-32</v>
      </c>
      <c r="L44" s="97">
        <f t="shared" si="4"/>
        <v>145.63146184620996</v>
      </c>
    </row>
    <row r="45" spans="1:12">
      <c r="A45" s="46" t="s">
        <v>216</v>
      </c>
      <c r="B45" s="88">
        <v>336</v>
      </c>
      <c r="C45" s="97">
        <v>330</v>
      </c>
      <c r="D45" s="27">
        <v>404</v>
      </c>
      <c r="E45" s="27">
        <v>376.01680576611</v>
      </c>
      <c r="F45" s="27">
        <v>366.64636097153698</v>
      </c>
      <c r="G45" s="27">
        <v>448.733362169982</v>
      </c>
      <c r="H45" s="101">
        <f t="shared" si="2"/>
        <v>2.6765956882958564E-3</v>
      </c>
      <c r="I45" s="101">
        <f t="shared" si="0"/>
        <v>0.20238095238095238</v>
      </c>
      <c r="J45" s="97">
        <f t="shared" si="1"/>
        <v>68</v>
      </c>
      <c r="K45" s="97">
        <f t="shared" si="3"/>
        <v>74</v>
      </c>
      <c r="L45" s="97">
        <f t="shared" si="4"/>
        <v>82.087001198445023</v>
      </c>
    </row>
    <row r="46" spans="1:12">
      <c r="A46" s="46" t="s">
        <v>217</v>
      </c>
      <c r="B46" s="88">
        <v>443</v>
      </c>
      <c r="C46" s="97">
        <v>454</v>
      </c>
      <c r="D46" s="27">
        <v>405</v>
      </c>
      <c r="E46" s="27">
        <v>570.19316431024504</v>
      </c>
      <c r="F46" s="27">
        <v>558.95815606171095</v>
      </c>
      <c r="G46" s="27">
        <v>529.74294319887201</v>
      </c>
      <c r="H46" s="101">
        <f t="shared" si="2"/>
        <v>2.6832209251480741E-3</v>
      </c>
      <c r="I46" s="101">
        <f t="shared" si="0"/>
        <v>-8.5778781038374718E-2</v>
      </c>
      <c r="J46" s="97">
        <f t="shared" si="1"/>
        <v>-38</v>
      </c>
      <c r="K46" s="97">
        <f t="shared" si="3"/>
        <v>-49</v>
      </c>
      <c r="L46" s="97">
        <f t="shared" si="4"/>
        <v>-29.215212862838939</v>
      </c>
    </row>
    <row r="47" spans="1:12">
      <c r="A47" s="46" t="s">
        <v>218</v>
      </c>
      <c r="B47" s="88">
        <v>319</v>
      </c>
      <c r="C47" s="97">
        <v>188</v>
      </c>
      <c r="D47" s="27">
        <v>305</v>
      </c>
      <c r="E47" s="27">
        <v>422.43064167701698</v>
      </c>
      <c r="F47" s="27">
        <v>295.46017157007401</v>
      </c>
      <c r="G47" s="27">
        <v>402.480591956073</v>
      </c>
      <c r="H47" s="101">
        <f t="shared" si="2"/>
        <v>2.0206972399263272E-3</v>
      </c>
      <c r="I47" s="101">
        <f t="shared" si="0"/>
        <v>-4.3887147335423198E-2</v>
      </c>
      <c r="J47" s="97">
        <f t="shared" si="1"/>
        <v>-14</v>
      </c>
      <c r="K47" s="97">
        <f t="shared" si="3"/>
        <v>117</v>
      </c>
      <c r="L47" s="97">
        <f t="shared" si="4"/>
        <v>107.02042038599899</v>
      </c>
    </row>
    <row r="48" spans="1:12">
      <c r="A48" s="46" t="s">
        <v>219</v>
      </c>
      <c r="B48" s="88">
        <v>545</v>
      </c>
      <c r="C48" s="97">
        <v>631</v>
      </c>
      <c r="D48" s="27">
        <v>416</v>
      </c>
      <c r="E48" s="27">
        <v>714.228667681508</v>
      </c>
      <c r="F48" s="27">
        <v>820.93702176053796</v>
      </c>
      <c r="G48" s="27">
        <v>557.37316397791096</v>
      </c>
      <c r="H48" s="101">
        <f t="shared" si="2"/>
        <v>2.756098530522466E-3</v>
      </c>
      <c r="I48" s="101">
        <f t="shared" si="0"/>
        <v>-0.23669724770642203</v>
      </c>
      <c r="J48" s="97">
        <f t="shared" si="1"/>
        <v>-129</v>
      </c>
      <c r="K48" s="97">
        <f t="shared" si="3"/>
        <v>-215</v>
      </c>
      <c r="L48" s="97">
        <f t="shared" si="4"/>
        <v>-263.563857782627</v>
      </c>
    </row>
    <row r="49" spans="1:12">
      <c r="A49" s="46" t="s">
        <v>220</v>
      </c>
      <c r="B49" s="88">
        <v>3021</v>
      </c>
      <c r="C49" s="97">
        <v>2481</v>
      </c>
      <c r="D49" s="27">
        <v>2144</v>
      </c>
      <c r="E49" s="27">
        <v>3595.76127182758</v>
      </c>
      <c r="F49" s="27">
        <v>2691.41379631054</v>
      </c>
      <c r="G49" s="27">
        <v>2576.0207467228602</v>
      </c>
      <c r="H49" s="101">
        <f t="shared" si="2"/>
        <v>1.420450781115425E-2</v>
      </c>
      <c r="I49" s="101">
        <f t="shared" si="0"/>
        <v>-0.29030122476001324</v>
      </c>
      <c r="J49" s="97">
        <f t="shared" si="1"/>
        <v>-877</v>
      </c>
      <c r="K49" s="97">
        <f t="shared" si="3"/>
        <v>-337</v>
      </c>
      <c r="L49" s="97">
        <f t="shared" si="4"/>
        <v>-115.3930495876798</v>
      </c>
    </row>
    <row r="50" spans="1:12">
      <c r="A50" s="46" t="s">
        <v>222</v>
      </c>
      <c r="B50" s="88">
        <v>87</v>
      </c>
      <c r="C50" s="97">
        <v>561</v>
      </c>
      <c r="D50" s="27">
        <v>369</v>
      </c>
      <c r="E50" s="27">
        <v>105.256567990877</v>
      </c>
      <c r="F50" s="27">
        <v>577.10756092073302</v>
      </c>
      <c r="G50" s="27">
        <v>389.67389943760003</v>
      </c>
      <c r="H50" s="101">
        <f t="shared" si="2"/>
        <v>2.4447123984682453E-3</v>
      </c>
      <c r="I50" s="101">
        <f t="shared" si="0"/>
        <v>3.2413793103448274</v>
      </c>
      <c r="J50" s="97">
        <f t="shared" si="1"/>
        <v>282</v>
      </c>
      <c r="K50" s="97">
        <f t="shared" si="3"/>
        <v>-192</v>
      </c>
      <c r="L50" s="97">
        <f t="shared" si="4"/>
        <v>-187.43366148313299</v>
      </c>
    </row>
    <row r="51" spans="1:12">
      <c r="A51" s="46" t="s">
        <v>130</v>
      </c>
      <c r="B51" s="88">
        <v>532</v>
      </c>
      <c r="C51" s="97">
        <v>759</v>
      </c>
      <c r="D51" s="27">
        <v>872</v>
      </c>
      <c r="E51" s="27">
        <v>505.78692282667203</v>
      </c>
      <c r="F51" s="27">
        <v>788.15717883874095</v>
      </c>
      <c r="G51" s="27">
        <v>841.80872131869501</v>
      </c>
      <c r="H51" s="101">
        <f t="shared" si="2"/>
        <v>5.777206535133631E-3</v>
      </c>
      <c r="I51" s="101">
        <f t="shared" si="0"/>
        <v>0.63909774436090228</v>
      </c>
      <c r="J51" s="97">
        <f t="shared" si="1"/>
        <v>340</v>
      </c>
      <c r="K51" s="97">
        <f t="shared" si="3"/>
        <v>113</v>
      </c>
      <c r="L51" s="97">
        <f t="shared" si="4"/>
        <v>53.65154247995406</v>
      </c>
    </row>
    <row r="52" spans="1:12">
      <c r="A52" s="46" t="s">
        <v>223</v>
      </c>
      <c r="B52" s="88">
        <v>704</v>
      </c>
      <c r="C52" s="97">
        <v>312</v>
      </c>
      <c r="D52" s="27">
        <v>270</v>
      </c>
      <c r="E52" s="27">
        <v>667.51932959172404</v>
      </c>
      <c r="F52" s="27">
        <v>297.14483493529599</v>
      </c>
      <c r="G52" s="27">
        <v>233.719703087802</v>
      </c>
      <c r="H52" s="101">
        <f t="shared" si="2"/>
        <v>1.7888139500987161E-3</v>
      </c>
      <c r="I52" s="101">
        <f t="shared" si="0"/>
        <v>-0.61647727272727271</v>
      </c>
      <c r="J52" s="97">
        <f t="shared" si="1"/>
        <v>-434</v>
      </c>
      <c r="K52" s="97">
        <f t="shared" si="3"/>
        <v>-42</v>
      </c>
      <c r="L52" s="97">
        <f t="shared" si="4"/>
        <v>-63.425131847493986</v>
      </c>
    </row>
    <row r="53" spans="1:12">
      <c r="A53" s="46" t="s">
        <v>221</v>
      </c>
      <c r="B53" s="88">
        <v>248</v>
      </c>
      <c r="C53" s="97">
        <v>115</v>
      </c>
      <c r="D53" s="27">
        <v>129</v>
      </c>
      <c r="E53" s="27">
        <v>243.63423627319901</v>
      </c>
      <c r="F53" s="27">
        <v>127.28517620461299</v>
      </c>
      <c r="G53" s="27">
        <v>127.899556668546</v>
      </c>
      <c r="H53" s="101">
        <f t="shared" si="2"/>
        <v>8.5465555393605323E-4</v>
      </c>
      <c r="I53" s="101">
        <f t="shared" si="0"/>
        <v>-0.47983870967741937</v>
      </c>
      <c r="J53" s="97">
        <f t="shared" si="1"/>
        <v>-119</v>
      </c>
      <c r="K53" s="97">
        <f t="shared" si="3"/>
        <v>14</v>
      </c>
      <c r="L53" s="97">
        <f t="shared" si="4"/>
        <v>0.61438046393300283</v>
      </c>
    </row>
    <row r="54" spans="1:12">
      <c r="A54" s="46" t="s">
        <v>224</v>
      </c>
      <c r="B54" s="88">
        <v>5488</v>
      </c>
      <c r="C54" s="97">
        <v>4820</v>
      </c>
      <c r="D54" s="27">
        <v>4680</v>
      </c>
      <c r="E54" s="27">
        <v>5277.3197208335796</v>
      </c>
      <c r="F54" s="27">
        <v>4908.3769627135998</v>
      </c>
      <c r="G54" s="27">
        <v>4902.4099794611202</v>
      </c>
      <c r="H54" s="101">
        <f t="shared" si="2"/>
        <v>3.1006108468377744E-2</v>
      </c>
      <c r="I54" s="101">
        <f t="shared" si="0"/>
        <v>-0.14723032069970846</v>
      </c>
      <c r="J54" s="97">
        <f t="shared" si="1"/>
        <v>-808</v>
      </c>
      <c r="K54" s="97">
        <f t="shared" si="3"/>
        <v>-140</v>
      </c>
      <c r="L54" s="97">
        <f t="shared" si="4"/>
        <v>-5.966983252479622</v>
      </c>
    </row>
    <row r="55" spans="1:12">
      <c r="A55" s="46" t="s">
        <v>225</v>
      </c>
      <c r="B55" s="88">
        <v>3737</v>
      </c>
      <c r="C55" s="97">
        <v>3206</v>
      </c>
      <c r="D55" s="27">
        <v>2870</v>
      </c>
      <c r="E55" s="27">
        <v>4353.7366442064804</v>
      </c>
      <c r="F55" s="27">
        <v>3751.0376200701398</v>
      </c>
      <c r="G55" s="27">
        <v>3346.26551278956</v>
      </c>
      <c r="H55" s="101">
        <f t="shared" si="2"/>
        <v>1.9014429765864128E-2</v>
      </c>
      <c r="I55" s="101">
        <f t="shared" si="0"/>
        <v>-0.232004281509232</v>
      </c>
      <c r="J55" s="97">
        <f t="shared" si="1"/>
        <v>-867</v>
      </c>
      <c r="K55" s="97">
        <f t="shared" si="3"/>
        <v>-336</v>
      </c>
      <c r="L55" s="97">
        <f t="shared" si="4"/>
        <v>-404.7721072805798</v>
      </c>
    </row>
    <row r="56" spans="1:12">
      <c r="A56" s="46" t="s">
        <v>226</v>
      </c>
      <c r="B56" s="88">
        <v>1003</v>
      </c>
      <c r="C56" s="97">
        <v>849</v>
      </c>
      <c r="D56" s="27">
        <v>980</v>
      </c>
      <c r="E56" s="27">
        <v>1186.1545437883699</v>
      </c>
      <c r="F56" s="27">
        <v>1073.53244972266</v>
      </c>
      <c r="G56" s="27">
        <v>1155.5417069207101</v>
      </c>
      <c r="H56" s="101">
        <f t="shared" si="2"/>
        <v>6.4927321151731178E-3</v>
      </c>
      <c r="I56" s="101">
        <f t="shared" si="0"/>
        <v>-2.2931206380857428E-2</v>
      </c>
      <c r="J56" s="97">
        <f t="shared" si="1"/>
        <v>-23</v>
      </c>
      <c r="K56" s="97">
        <f t="shared" si="3"/>
        <v>131</v>
      </c>
      <c r="L56" s="97">
        <f t="shared" si="4"/>
        <v>82.009257198050136</v>
      </c>
    </row>
    <row r="57" spans="1:12">
      <c r="A57" s="46" t="s">
        <v>227</v>
      </c>
      <c r="B57" s="88">
        <v>950</v>
      </c>
      <c r="C57" s="97">
        <v>913</v>
      </c>
      <c r="D57" s="27">
        <v>908</v>
      </c>
      <c r="E57" s="27">
        <v>1133.8226484479201</v>
      </c>
      <c r="F57" s="27">
        <v>1143.0867881573199</v>
      </c>
      <c r="G57" s="27">
        <v>1091.96824799249</v>
      </c>
      <c r="H57" s="101">
        <f t="shared" si="2"/>
        <v>6.0157150618134602E-3</v>
      </c>
      <c r="I57" s="101">
        <f t="shared" si="0"/>
        <v>-4.4210526315789471E-2</v>
      </c>
      <c r="J57" s="97">
        <f t="shared" si="1"/>
        <v>-42</v>
      </c>
      <c r="K57" s="97">
        <f t="shared" si="3"/>
        <v>-5</v>
      </c>
      <c r="L57" s="97">
        <f t="shared" si="4"/>
        <v>-51.118540164829938</v>
      </c>
    </row>
    <row r="58" spans="1:12">
      <c r="A58" s="46" t="s">
        <v>228</v>
      </c>
      <c r="B58" s="88">
        <v>2824</v>
      </c>
      <c r="C58" s="97">
        <v>2368</v>
      </c>
      <c r="D58" s="27">
        <v>2414</v>
      </c>
      <c r="E58" s="27">
        <v>3001.29666382088</v>
      </c>
      <c r="F58" s="27">
        <v>2679.97190006663</v>
      </c>
      <c r="G58" s="27">
        <v>2565.0694687661698</v>
      </c>
      <c r="H58" s="101">
        <f t="shared" si="2"/>
        <v>1.5993321761252965E-2</v>
      </c>
      <c r="I58" s="101">
        <f t="shared" si="0"/>
        <v>-0.14518413597733712</v>
      </c>
      <c r="J58" s="97">
        <f t="shared" si="1"/>
        <v>-410</v>
      </c>
      <c r="K58" s="97">
        <f t="shared" si="3"/>
        <v>46</v>
      </c>
      <c r="L58" s="97">
        <f t="shared" si="4"/>
        <v>-114.90243130046019</v>
      </c>
    </row>
    <row r="59" spans="1:12">
      <c r="A59" s="46" t="s">
        <v>229</v>
      </c>
      <c r="B59" s="88">
        <v>640</v>
      </c>
      <c r="C59" s="97">
        <v>501</v>
      </c>
      <c r="D59" s="27">
        <v>491</v>
      </c>
      <c r="E59" s="27">
        <v>809.40514516002202</v>
      </c>
      <c r="F59" s="27">
        <v>581.475021338273</v>
      </c>
      <c r="G59" s="27">
        <v>621.00222524565299</v>
      </c>
      <c r="H59" s="101">
        <f t="shared" si="2"/>
        <v>3.2529912944387761E-3</v>
      </c>
      <c r="I59" s="101">
        <f t="shared" si="0"/>
        <v>-0.23281250000000001</v>
      </c>
      <c r="J59" s="97">
        <f t="shared" si="1"/>
        <v>-149</v>
      </c>
      <c r="K59" s="97">
        <f t="shared" si="3"/>
        <v>-10</v>
      </c>
      <c r="L59" s="97">
        <f t="shared" si="4"/>
        <v>39.527203907379999</v>
      </c>
    </row>
    <row r="60" spans="1:12">
      <c r="A60" s="46" t="s">
        <v>230</v>
      </c>
      <c r="B60" s="88">
        <v>3146</v>
      </c>
      <c r="C60" s="97">
        <v>2805</v>
      </c>
      <c r="D60" s="27">
        <v>3502</v>
      </c>
      <c r="E60" s="27">
        <v>3117.0664218382899</v>
      </c>
      <c r="F60" s="27">
        <v>3129.5652641862898</v>
      </c>
      <c r="G60" s="27">
        <v>3460.8708265671398</v>
      </c>
      <c r="H60" s="101">
        <f t="shared" si="2"/>
        <v>2.320157945646557E-2</v>
      </c>
      <c r="I60" s="101">
        <f t="shared" si="0"/>
        <v>0.11315956770502225</v>
      </c>
      <c r="J60" s="97">
        <f t="shared" si="1"/>
        <v>356</v>
      </c>
      <c r="K60" s="97">
        <f t="shared" si="3"/>
        <v>697</v>
      </c>
      <c r="L60" s="97">
        <f t="shared" si="4"/>
        <v>331.30556238085001</v>
      </c>
    </row>
    <row r="61" spans="1:12">
      <c r="A61" s="46" t="s">
        <v>231</v>
      </c>
      <c r="B61" s="88">
        <v>3597</v>
      </c>
      <c r="C61" s="97">
        <v>2151</v>
      </c>
      <c r="D61" s="27">
        <v>4220</v>
      </c>
      <c r="E61" s="27">
        <v>2177.0004617639502</v>
      </c>
      <c r="F61" s="27">
        <v>2850.4486824346</v>
      </c>
      <c r="G61" s="27">
        <v>2641.7457526223998</v>
      </c>
      <c r="H61" s="101">
        <f t="shared" si="2"/>
        <v>2.7958499516357711E-2</v>
      </c>
      <c r="I61" s="101">
        <f t="shared" si="0"/>
        <v>0.17319988879621906</v>
      </c>
      <c r="J61" s="97">
        <f t="shared" si="1"/>
        <v>623</v>
      </c>
      <c r="K61" s="97">
        <f t="shared" si="3"/>
        <v>2069</v>
      </c>
      <c r="L61" s="97">
        <f t="shared" si="4"/>
        <v>-208.70292981220018</v>
      </c>
    </row>
    <row r="62" spans="1:12">
      <c r="A62" s="46" t="s">
        <v>232</v>
      </c>
      <c r="B62" s="88">
        <v>194</v>
      </c>
      <c r="C62" s="97">
        <v>179</v>
      </c>
      <c r="D62" s="27">
        <v>182</v>
      </c>
      <c r="E62" s="27">
        <v>254.72958711116701</v>
      </c>
      <c r="F62" s="27">
        <v>237.99291954971801</v>
      </c>
      <c r="G62" s="27">
        <v>238.43703819581501</v>
      </c>
      <c r="H62" s="101">
        <f t="shared" si="2"/>
        <v>1.205793107103579E-3</v>
      </c>
      <c r="I62" s="101">
        <f t="shared" si="0"/>
        <v>-6.1855670103092786E-2</v>
      </c>
      <c r="J62" s="97">
        <f t="shared" si="1"/>
        <v>-12</v>
      </c>
      <c r="K62" s="97">
        <f t="shared" si="3"/>
        <v>3</v>
      </c>
      <c r="L62" s="97">
        <f t="shared" si="4"/>
        <v>0.44411864609699592</v>
      </c>
    </row>
    <row r="63" spans="1:12">
      <c r="A63" s="46" t="s">
        <v>233</v>
      </c>
      <c r="B63" s="88">
        <v>368</v>
      </c>
      <c r="C63" s="97">
        <v>388</v>
      </c>
      <c r="D63" s="27">
        <v>373</v>
      </c>
      <c r="E63" s="27">
        <v>450.66534612593802</v>
      </c>
      <c r="F63" s="27">
        <v>510.87237067554298</v>
      </c>
      <c r="G63" s="27">
        <v>458.16151219105598</v>
      </c>
      <c r="H63" s="101">
        <f t="shared" si="2"/>
        <v>2.471213345877115E-3</v>
      </c>
      <c r="I63" s="101">
        <f t="shared" si="0"/>
        <v>1.358695652173913E-2</v>
      </c>
      <c r="J63" s="97">
        <f t="shared" si="1"/>
        <v>5</v>
      </c>
      <c r="K63" s="97">
        <f t="shared" si="3"/>
        <v>-15</v>
      </c>
      <c r="L63" s="97">
        <f t="shared" si="4"/>
        <v>-52.710858484487005</v>
      </c>
    </row>
    <row r="64" spans="1:12">
      <c r="A64" s="46" t="s">
        <v>234</v>
      </c>
      <c r="B64" s="88">
        <v>540</v>
      </c>
      <c r="C64" s="97">
        <v>362</v>
      </c>
      <c r="D64" s="27">
        <v>500</v>
      </c>
      <c r="E64" s="27">
        <v>619.23685989835303</v>
      </c>
      <c r="F64" s="27">
        <v>465.68115512065998</v>
      </c>
      <c r="G64" s="27">
        <v>573.14179973028297</v>
      </c>
      <c r="H64" s="101">
        <f t="shared" si="2"/>
        <v>3.3126184261087332E-3</v>
      </c>
      <c r="I64" s="101">
        <f t="shared" si="0"/>
        <v>-7.407407407407407E-2</v>
      </c>
      <c r="J64" s="97">
        <f t="shared" si="1"/>
        <v>-40</v>
      </c>
      <c r="K64" s="97">
        <f t="shared" si="3"/>
        <v>138</v>
      </c>
      <c r="L64" s="97">
        <f t="shared" si="4"/>
        <v>107.46064460962299</v>
      </c>
    </row>
    <row r="65" spans="1:12">
      <c r="A65" s="46" t="s">
        <v>235</v>
      </c>
      <c r="B65" s="88">
        <v>926</v>
      </c>
      <c r="C65" s="97">
        <v>911</v>
      </c>
      <c r="D65" s="27">
        <v>887</v>
      </c>
      <c r="E65" s="27">
        <v>1090.84001794407</v>
      </c>
      <c r="F65" s="27">
        <v>1100.8591849489101</v>
      </c>
      <c r="G65" s="27">
        <v>1049.2671221026301</v>
      </c>
      <c r="H65" s="101">
        <f t="shared" si="2"/>
        <v>5.8765850879168927E-3</v>
      </c>
      <c r="I65" s="101">
        <f t="shared" si="0"/>
        <v>-4.2116630669546434E-2</v>
      </c>
      <c r="J65" s="97">
        <f t="shared" si="1"/>
        <v>-39</v>
      </c>
      <c r="K65" s="97">
        <f t="shared" si="3"/>
        <v>-24</v>
      </c>
      <c r="L65" s="97">
        <f t="shared" si="4"/>
        <v>-51.592062846279987</v>
      </c>
    </row>
    <row r="66" spans="1:12">
      <c r="A66" s="46" t="s">
        <v>236</v>
      </c>
      <c r="B66" s="88">
        <v>633</v>
      </c>
      <c r="C66" s="97">
        <v>523</v>
      </c>
      <c r="D66" s="27">
        <v>559</v>
      </c>
      <c r="E66" s="27">
        <v>681.23126552112501</v>
      </c>
      <c r="F66" s="27">
        <v>646.91180228378505</v>
      </c>
      <c r="G66" s="27">
        <v>590.19472263199896</v>
      </c>
      <c r="H66" s="101">
        <f t="shared" si="2"/>
        <v>3.7035074003895639E-3</v>
      </c>
      <c r="I66" s="101">
        <f t="shared" si="0"/>
        <v>-0.11690363349131122</v>
      </c>
      <c r="J66" s="97">
        <f t="shared" si="1"/>
        <v>-74</v>
      </c>
      <c r="K66" s="97">
        <f t="shared" si="3"/>
        <v>36</v>
      </c>
      <c r="L66" s="97">
        <f t="shared" si="4"/>
        <v>-56.717079651786094</v>
      </c>
    </row>
    <row r="67" spans="1:12">
      <c r="A67" s="46" t="s">
        <v>237</v>
      </c>
      <c r="B67" s="88">
        <v>524</v>
      </c>
      <c r="C67" s="97">
        <v>420</v>
      </c>
      <c r="D67" s="27">
        <v>462</v>
      </c>
      <c r="E67" s="27">
        <v>525.22807074618095</v>
      </c>
      <c r="F67" s="27">
        <v>534.32189275677194</v>
      </c>
      <c r="G67" s="27">
        <v>494.50365686438403</v>
      </c>
      <c r="H67" s="101">
        <f t="shared" si="2"/>
        <v>3.0608594257244695E-3</v>
      </c>
      <c r="I67" s="101">
        <f t="shared" ref="I67:I84" si="5">(D67-B67)/B67</f>
        <v>-0.1183206106870229</v>
      </c>
      <c r="J67" s="97">
        <f t="shared" ref="J67:J84" si="6">D67-B67</f>
        <v>-62</v>
      </c>
      <c r="K67" s="97">
        <f t="shared" si="3"/>
        <v>42</v>
      </c>
      <c r="L67" s="97">
        <f t="shared" si="4"/>
        <v>-39.818235892387918</v>
      </c>
    </row>
    <row r="68" spans="1:12">
      <c r="A68" s="46" t="s">
        <v>238</v>
      </c>
      <c r="B68" s="88">
        <v>2152</v>
      </c>
      <c r="C68" s="97">
        <v>1834</v>
      </c>
      <c r="D68" s="27">
        <v>1881</v>
      </c>
      <c r="E68" s="27">
        <v>2227.2101303600002</v>
      </c>
      <c r="F68" s="27">
        <v>2026.6870615586699</v>
      </c>
      <c r="G68" s="27">
        <v>1975.25606496456</v>
      </c>
      <c r="H68" s="101">
        <f t="shared" ref="H68:H84" si="7">D68/$D$84</f>
        <v>1.2462070519021056E-2</v>
      </c>
      <c r="I68" s="101">
        <f t="shared" si="5"/>
        <v>-0.12592936802973978</v>
      </c>
      <c r="J68" s="97">
        <f t="shared" si="6"/>
        <v>-271</v>
      </c>
      <c r="K68" s="97">
        <f t="shared" ref="K68:K84" si="8">D68-C68</f>
        <v>47</v>
      </c>
      <c r="L68" s="97">
        <f t="shared" ref="L68:L84" si="9">G68-F68</f>
        <v>-51.430996594109956</v>
      </c>
    </row>
    <row r="69" spans="1:12">
      <c r="A69" s="46" t="s">
        <v>239</v>
      </c>
      <c r="B69" s="88">
        <v>1958</v>
      </c>
      <c r="C69" s="97">
        <v>1716</v>
      </c>
      <c r="D69" s="27">
        <v>1814</v>
      </c>
      <c r="E69" s="27">
        <v>2091.7394438678898</v>
      </c>
      <c r="F69" s="27">
        <v>2062.85519496191</v>
      </c>
      <c r="G69" s="27">
        <v>2075.3846310000499</v>
      </c>
      <c r="H69" s="101">
        <f t="shared" si="7"/>
        <v>1.2018179649922484E-2</v>
      </c>
      <c r="I69" s="101">
        <f t="shared" si="5"/>
        <v>-7.3544433094994893E-2</v>
      </c>
      <c r="J69" s="97">
        <f t="shared" si="6"/>
        <v>-144</v>
      </c>
      <c r="K69" s="97">
        <f t="shared" si="8"/>
        <v>98</v>
      </c>
      <c r="L69" s="97">
        <f t="shared" si="9"/>
        <v>12.52943603813992</v>
      </c>
    </row>
    <row r="70" spans="1:12">
      <c r="A70" s="46" t="s">
        <v>240</v>
      </c>
      <c r="B70" s="88">
        <v>215</v>
      </c>
      <c r="C70" s="97">
        <v>274</v>
      </c>
      <c r="D70" s="27">
        <v>195</v>
      </c>
      <c r="E70" s="27">
        <v>304.098650644994</v>
      </c>
      <c r="F70" s="27">
        <v>374.54933385948999</v>
      </c>
      <c r="G70" s="27">
        <v>275.81040802048898</v>
      </c>
      <c r="H70" s="101">
        <f t="shared" si="7"/>
        <v>1.291921186182406E-3</v>
      </c>
      <c r="I70" s="101">
        <f t="shared" si="5"/>
        <v>-9.3023255813953487E-2</v>
      </c>
      <c r="J70" s="97">
        <f t="shared" si="6"/>
        <v>-20</v>
      </c>
      <c r="K70" s="97">
        <f t="shared" si="8"/>
        <v>-79</v>
      </c>
      <c r="L70" s="97">
        <f t="shared" si="9"/>
        <v>-98.738925839001013</v>
      </c>
    </row>
    <row r="71" spans="1:12">
      <c r="A71" s="46" t="s">
        <v>241</v>
      </c>
      <c r="B71" s="88">
        <v>208</v>
      </c>
      <c r="C71" s="97">
        <v>229</v>
      </c>
      <c r="D71" s="27">
        <v>206</v>
      </c>
      <c r="E71" s="27">
        <v>263.664935929455</v>
      </c>
      <c r="F71" s="27">
        <v>307.71274810653301</v>
      </c>
      <c r="G71" s="27">
        <v>262.58893623338997</v>
      </c>
      <c r="H71" s="101">
        <f t="shared" si="7"/>
        <v>1.3647987915567982E-3</v>
      </c>
      <c r="I71" s="101">
        <f t="shared" si="5"/>
        <v>-9.6153846153846159E-3</v>
      </c>
      <c r="J71" s="97">
        <f t="shared" si="6"/>
        <v>-2</v>
      </c>
      <c r="K71" s="97">
        <f t="shared" si="8"/>
        <v>-23</v>
      </c>
      <c r="L71" s="97">
        <f t="shared" si="9"/>
        <v>-45.12381187314304</v>
      </c>
    </row>
    <row r="72" spans="1:12">
      <c r="A72" s="46" t="s">
        <v>242</v>
      </c>
      <c r="B72" s="88">
        <v>1291</v>
      </c>
      <c r="C72" s="97">
        <v>882</v>
      </c>
      <c r="D72" s="27">
        <v>861</v>
      </c>
      <c r="E72" s="27">
        <v>1722.82066130621</v>
      </c>
      <c r="F72" s="27">
        <v>1391.0677589209799</v>
      </c>
      <c r="G72" s="27">
        <v>1163.79990568074</v>
      </c>
      <c r="H72" s="101">
        <f t="shared" si="7"/>
        <v>5.704328929759239E-3</v>
      </c>
      <c r="I72" s="101">
        <f t="shared" si="5"/>
        <v>-0.33307513555383422</v>
      </c>
      <c r="J72" s="97">
        <f t="shared" si="6"/>
        <v>-430</v>
      </c>
      <c r="K72" s="97">
        <f t="shared" si="8"/>
        <v>-21</v>
      </c>
      <c r="L72" s="97">
        <f t="shared" si="9"/>
        <v>-227.2678532402399</v>
      </c>
    </row>
    <row r="73" spans="1:12">
      <c r="A73" s="46" t="s">
        <v>243</v>
      </c>
      <c r="B73" s="88">
        <v>1236</v>
      </c>
      <c r="C73" s="97">
        <v>983</v>
      </c>
      <c r="D73" s="27">
        <v>980</v>
      </c>
      <c r="E73" s="27">
        <v>1594.8080894397301</v>
      </c>
      <c r="F73" s="27">
        <v>1212.0501735535499</v>
      </c>
      <c r="G73" s="27">
        <v>1263.5363020081199</v>
      </c>
      <c r="H73" s="101">
        <f t="shared" si="7"/>
        <v>6.4927321151731178E-3</v>
      </c>
      <c r="I73" s="101">
        <f t="shared" si="5"/>
        <v>-0.20711974110032363</v>
      </c>
      <c r="J73" s="97">
        <f t="shared" si="6"/>
        <v>-256</v>
      </c>
      <c r="K73" s="97">
        <f t="shared" si="8"/>
        <v>-3</v>
      </c>
      <c r="L73" s="97">
        <f t="shared" si="9"/>
        <v>51.486128454570007</v>
      </c>
    </row>
    <row r="74" spans="1:12">
      <c r="A74" s="46" t="s">
        <v>244</v>
      </c>
      <c r="B74" s="88">
        <v>245</v>
      </c>
      <c r="C74" s="97">
        <v>316</v>
      </c>
      <c r="D74" s="27">
        <v>275</v>
      </c>
      <c r="E74" s="27">
        <v>313.67056149799902</v>
      </c>
      <c r="F74" s="27">
        <v>318.926485422898</v>
      </c>
      <c r="G74" s="27">
        <v>351.30210305819099</v>
      </c>
      <c r="H74" s="101">
        <f t="shared" si="7"/>
        <v>1.8219401343598034E-3</v>
      </c>
      <c r="I74" s="101">
        <f t="shared" si="5"/>
        <v>0.12244897959183673</v>
      </c>
      <c r="J74" s="97">
        <f t="shared" si="6"/>
        <v>30</v>
      </c>
      <c r="K74" s="97">
        <f t="shared" si="8"/>
        <v>-41</v>
      </c>
      <c r="L74" s="97">
        <f t="shared" si="9"/>
        <v>32.375617635292997</v>
      </c>
    </row>
    <row r="75" spans="1:12">
      <c r="A75" s="46" t="s">
        <v>245</v>
      </c>
      <c r="B75" s="88">
        <v>3972</v>
      </c>
      <c r="C75" s="97">
        <v>3409</v>
      </c>
      <c r="D75" s="27">
        <v>3146</v>
      </c>
      <c r="E75" s="27">
        <v>4044.2198137120999</v>
      </c>
      <c r="F75" s="27">
        <v>3861.7086757529801</v>
      </c>
      <c r="G75" s="27">
        <v>3213.6900748902199</v>
      </c>
      <c r="H75" s="101">
        <f t="shared" si="7"/>
        <v>2.0842995137076152E-2</v>
      </c>
      <c r="I75" s="101">
        <f t="shared" si="5"/>
        <v>-0.20795568982880161</v>
      </c>
      <c r="J75" s="97">
        <f t="shared" si="6"/>
        <v>-826</v>
      </c>
      <c r="K75" s="97">
        <f t="shared" si="8"/>
        <v>-263</v>
      </c>
      <c r="L75" s="97">
        <f t="shared" si="9"/>
        <v>-648.0186008627602</v>
      </c>
    </row>
    <row r="76" spans="1:12">
      <c r="A76" s="46" t="s">
        <v>246</v>
      </c>
      <c r="B76" s="88">
        <v>584</v>
      </c>
      <c r="C76" s="97">
        <v>571</v>
      </c>
      <c r="D76" s="27">
        <v>543</v>
      </c>
      <c r="E76" s="27">
        <v>744.10786494028105</v>
      </c>
      <c r="F76" s="27">
        <v>705.52270688591796</v>
      </c>
      <c r="G76" s="27">
        <v>691.88677256309802</v>
      </c>
      <c r="H76" s="101">
        <f t="shared" si="7"/>
        <v>3.5975036107540846E-3</v>
      </c>
      <c r="I76" s="101">
        <f t="shared" si="5"/>
        <v>-7.0205479452054798E-2</v>
      </c>
      <c r="J76" s="97">
        <f t="shared" si="6"/>
        <v>-41</v>
      </c>
      <c r="K76" s="97">
        <f t="shared" si="8"/>
        <v>-28</v>
      </c>
      <c r="L76" s="97">
        <f t="shared" si="9"/>
        <v>-13.635934322819935</v>
      </c>
    </row>
    <row r="77" spans="1:12">
      <c r="A77" s="46" t="s">
        <v>247</v>
      </c>
      <c r="B77" s="88">
        <v>1135</v>
      </c>
      <c r="C77" s="97">
        <v>1064</v>
      </c>
      <c r="D77" s="27">
        <v>1148</v>
      </c>
      <c r="E77" s="27">
        <v>1241.6341803647999</v>
      </c>
      <c r="F77" s="27">
        <v>1290.1510653647199</v>
      </c>
      <c r="G77" s="27">
        <v>1256.9660313162799</v>
      </c>
      <c r="H77" s="101">
        <f t="shared" si="7"/>
        <v>7.6057719063456521E-3</v>
      </c>
      <c r="I77" s="101">
        <f t="shared" si="5"/>
        <v>1.145374449339207E-2</v>
      </c>
      <c r="J77" s="97">
        <f t="shared" si="6"/>
        <v>13</v>
      </c>
      <c r="K77" s="97">
        <f t="shared" si="8"/>
        <v>84</v>
      </c>
      <c r="L77" s="97">
        <f t="shared" si="9"/>
        <v>-33.185034048440002</v>
      </c>
    </row>
    <row r="78" spans="1:12">
      <c r="A78" s="46" t="s">
        <v>248</v>
      </c>
      <c r="B78" s="88">
        <v>77</v>
      </c>
      <c r="C78" s="97">
        <v>58</v>
      </c>
      <c r="D78" s="27">
        <v>114</v>
      </c>
      <c r="E78" s="27">
        <v>108.24769765931001</v>
      </c>
      <c r="F78" s="27">
        <v>120.767638575379</v>
      </c>
      <c r="G78" s="27">
        <v>128.93899375986501</v>
      </c>
      <c r="H78" s="101">
        <f t="shared" si="7"/>
        <v>7.5527700115279124E-4</v>
      </c>
      <c r="I78" s="101">
        <f t="shared" si="5"/>
        <v>0.48051948051948051</v>
      </c>
      <c r="J78" s="97">
        <f t="shared" si="6"/>
        <v>37</v>
      </c>
      <c r="K78" s="97">
        <f t="shared" si="8"/>
        <v>56</v>
      </c>
      <c r="L78" s="97">
        <f t="shared" si="9"/>
        <v>8.1713551844860177</v>
      </c>
    </row>
    <row r="79" spans="1:12">
      <c r="A79" s="46" t="s">
        <v>249</v>
      </c>
      <c r="B79" s="88">
        <v>1002</v>
      </c>
      <c r="C79" s="97">
        <v>821</v>
      </c>
      <c r="D79" s="27">
        <v>854</v>
      </c>
      <c r="E79" s="27">
        <v>1194.13025947348</v>
      </c>
      <c r="F79" s="27">
        <v>937.161699540462</v>
      </c>
      <c r="G79" s="27">
        <v>1017.7310073160399</v>
      </c>
      <c r="H79" s="101">
        <f t="shared" si="7"/>
        <v>5.6579522717937168E-3</v>
      </c>
      <c r="I79" s="101">
        <f t="shared" si="5"/>
        <v>-0.14770459081836326</v>
      </c>
      <c r="J79" s="97">
        <f t="shared" si="6"/>
        <v>-148</v>
      </c>
      <c r="K79" s="97">
        <f t="shared" si="8"/>
        <v>33</v>
      </c>
      <c r="L79" s="97">
        <f t="shared" si="9"/>
        <v>80.569307775577954</v>
      </c>
    </row>
    <row r="80" spans="1:12">
      <c r="A80" s="46" t="s">
        <v>250</v>
      </c>
      <c r="B80" s="88">
        <v>697</v>
      </c>
      <c r="C80" s="97">
        <v>728</v>
      </c>
      <c r="D80" s="27">
        <v>728</v>
      </c>
      <c r="E80" s="27">
        <v>1030.6038039760499</v>
      </c>
      <c r="F80" s="27">
        <v>1125.17968258878</v>
      </c>
      <c r="G80" s="27">
        <v>1076.3217144569001</v>
      </c>
      <c r="H80" s="101">
        <f t="shared" si="7"/>
        <v>4.8231724284143159E-3</v>
      </c>
      <c r="I80" s="101">
        <f t="shared" si="5"/>
        <v>4.4476327116212341E-2</v>
      </c>
      <c r="J80" s="97">
        <f t="shared" si="6"/>
        <v>31</v>
      </c>
      <c r="K80" s="97">
        <f t="shared" si="8"/>
        <v>0</v>
      </c>
      <c r="L80" s="97">
        <f t="shared" si="9"/>
        <v>-48.857968131879943</v>
      </c>
    </row>
    <row r="81" spans="1:12">
      <c r="A81" s="46" t="s">
        <v>251</v>
      </c>
      <c r="B81" s="88">
        <v>520</v>
      </c>
      <c r="C81" s="97">
        <v>516</v>
      </c>
      <c r="D81" s="27">
        <v>599</v>
      </c>
      <c r="E81" s="27">
        <v>541.73960927537996</v>
      </c>
      <c r="F81" s="27">
        <v>575.89621704600597</v>
      </c>
      <c r="G81" s="27">
        <v>624.04422770955603</v>
      </c>
      <c r="H81" s="101">
        <f t="shared" si="7"/>
        <v>3.9685168744782624E-3</v>
      </c>
      <c r="I81" s="101">
        <f t="shared" si="5"/>
        <v>0.15192307692307691</v>
      </c>
      <c r="J81" s="97">
        <f t="shared" si="6"/>
        <v>79</v>
      </c>
      <c r="K81" s="97">
        <f t="shared" si="8"/>
        <v>83</v>
      </c>
      <c r="L81" s="97">
        <f t="shared" si="9"/>
        <v>48.148010663550053</v>
      </c>
    </row>
    <row r="82" spans="1:12">
      <c r="A82" s="46" t="s">
        <v>252</v>
      </c>
      <c r="B82" s="88">
        <v>570</v>
      </c>
      <c r="C82" s="97">
        <v>295</v>
      </c>
      <c r="D82" s="27">
        <v>442</v>
      </c>
      <c r="E82" s="27">
        <v>563.17135243954203</v>
      </c>
      <c r="F82" s="27">
        <v>414.89885513398701</v>
      </c>
      <c r="G82" s="27">
        <v>517.15794906826204</v>
      </c>
      <c r="H82" s="101">
        <f t="shared" si="7"/>
        <v>2.9283546886801205E-3</v>
      </c>
      <c r="I82" s="101">
        <f t="shared" si="5"/>
        <v>-0.22456140350877193</v>
      </c>
      <c r="J82" s="97">
        <f t="shared" si="6"/>
        <v>-128</v>
      </c>
      <c r="K82" s="97">
        <f t="shared" si="8"/>
        <v>147</v>
      </c>
      <c r="L82" s="97">
        <f t="shared" si="9"/>
        <v>102.25909393427503</v>
      </c>
    </row>
    <row r="83" spans="1:12">
      <c r="A83" s="46" t="s">
        <v>253</v>
      </c>
      <c r="B83" s="88">
        <v>897</v>
      </c>
      <c r="C83" s="97">
        <v>815</v>
      </c>
      <c r="D83" s="27">
        <v>601</v>
      </c>
      <c r="E83" s="27">
        <v>1065.66521858582</v>
      </c>
      <c r="F83" s="27">
        <v>912.65075731722402</v>
      </c>
      <c r="G83" s="27">
        <v>716.87849274039695</v>
      </c>
      <c r="H83" s="101">
        <f t="shared" si="7"/>
        <v>3.9817673481826977E-3</v>
      </c>
      <c r="I83" s="101">
        <f t="shared" si="5"/>
        <v>-0.32998885172798215</v>
      </c>
      <c r="J83" s="97">
        <f t="shared" si="6"/>
        <v>-296</v>
      </c>
      <c r="K83" s="97">
        <f t="shared" si="8"/>
        <v>-214</v>
      </c>
      <c r="L83" s="97">
        <f t="shared" si="9"/>
        <v>-195.77226457682707</v>
      </c>
    </row>
    <row r="84" spans="1:12" s="10" customFormat="1">
      <c r="A84" s="47" t="s">
        <v>173</v>
      </c>
      <c r="B84" s="87">
        <v>168220</v>
      </c>
      <c r="C84" s="64">
        <v>147498</v>
      </c>
      <c r="D84" s="67">
        <v>150938</v>
      </c>
      <c r="E84" s="67">
        <v>168094.69740282401</v>
      </c>
      <c r="F84" s="67">
        <v>167722.42599879301</v>
      </c>
      <c r="G84" s="67">
        <v>162823.18473436401</v>
      </c>
      <c r="H84" s="101">
        <f t="shared" si="7"/>
        <v>1</v>
      </c>
      <c r="I84" s="101">
        <f t="shared" si="5"/>
        <v>-0.10273451432647723</v>
      </c>
      <c r="J84" s="97">
        <f t="shared" si="6"/>
        <v>-17282</v>
      </c>
      <c r="K84" s="97">
        <f t="shared" si="8"/>
        <v>3440</v>
      </c>
      <c r="L84" s="97">
        <f t="shared" si="9"/>
        <v>-4899.2412644290016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33" activePane="bottomLeft" state="frozen"/>
      <selection pane="bottomLeft" activeCell="L2" sqref="L2:L84"/>
    </sheetView>
  </sheetViews>
  <sheetFormatPr defaultColWidth="8.85546875" defaultRowHeight="16.5" customHeight="1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1.42578125" style="6" customWidth="1"/>
    <col min="9" max="9" width="31.140625" style="6" customWidth="1"/>
    <col min="10" max="10" width="36.7109375" style="6" customWidth="1"/>
    <col min="11" max="11" width="8.85546875" style="6"/>
    <col min="12" max="12" width="11.140625" style="6" customWidth="1"/>
    <col min="13" max="16384" width="8.85546875" style="6"/>
  </cols>
  <sheetData>
    <row r="1" spans="1:12" ht="16.5" customHeight="1" thickBot="1">
      <c r="B1" s="188" t="s">
        <v>281</v>
      </c>
      <c r="C1" s="188"/>
      <c r="D1" s="189"/>
      <c r="E1" s="190" t="s">
        <v>280</v>
      </c>
      <c r="F1" s="188"/>
      <c r="G1" s="189"/>
    </row>
    <row r="2" spans="1:12" ht="55.5" customHeight="1">
      <c r="A2" s="19" t="s">
        <v>174</v>
      </c>
      <c r="B2" s="93">
        <v>43374</v>
      </c>
      <c r="C2" s="93">
        <v>43709</v>
      </c>
      <c r="D2" s="93">
        <v>43739</v>
      </c>
      <c r="E2" s="93">
        <v>43374</v>
      </c>
      <c r="F2" s="93">
        <v>43709</v>
      </c>
      <c r="G2" s="93">
        <v>43739</v>
      </c>
      <c r="H2" s="92" t="s">
        <v>346</v>
      </c>
      <c r="I2" s="1" t="s">
        <v>347</v>
      </c>
      <c r="J2" s="1" t="s">
        <v>348</v>
      </c>
      <c r="K2" s="1" t="s">
        <v>262</v>
      </c>
      <c r="L2" s="92" t="s">
        <v>283</v>
      </c>
    </row>
    <row r="3" spans="1:12" ht="16.5" customHeight="1">
      <c r="A3" s="46" t="s">
        <v>175</v>
      </c>
      <c r="B3" s="98">
        <v>2009</v>
      </c>
      <c r="C3" s="97">
        <v>2203</v>
      </c>
      <c r="D3" s="27">
        <v>1813</v>
      </c>
      <c r="E3" s="27">
        <v>1959.9328696186401</v>
      </c>
      <c r="F3" s="27">
        <v>2327.2435534459601</v>
      </c>
      <c r="G3" s="27">
        <v>2028.6309185213599</v>
      </c>
      <c r="H3" s="101">
        <f>D3/$D$84</f>
        <v>2.3143597533732463E-2</v>
      </c>
      <c r="I3" s="101">
        <f t="shared" ref="I3:I66" si="0">(D3-B3)/B3</f>
        <v>-9.7560975609756101E-2</v>
      </c>
      <c r="J3" s="97">
        <f t="shared" ref="J3:J66" si="1">D3-B3</f>
        <v>-196</v>
      </c>
      <c r="K3" s="97">
        <f>D3-C3</f>
        <v>-390</v>
      </c>
      <c r="L3" s="97">
        <f>G3-F3</f>
        <v>-298.61263492460012</v>
      </c>
    </row>
    <row r="4" spans="1:12" ht="16.5" customHeight="1">
      <c r="A4" s="46" t="s">
        <v>176</v>
      </c>
      <c r="B4" s="98">
        <v>276</v>
      </c>
      <c r="C4" s="97">
        <v>223</v>
      </c>
      <c r="D4" s="27">
        <v>222</v>
      </c>
      <c r="E4" s="27">
        <v>340.30477459962702</v>
      </c>
      <c r="F4" s="27">
        <v>237.729213104232</v>
      </c>
      <c r="G4" s="27">
        <v>270.40588098121401</v>
      </c>
      <c r="H4" s="101">
        <f t="shared" ref="H4:H67" si="2">D4/$D$84</f>
        <v>2.8339099020896893E-3</v>
      </c>
      <c r="I4" s="101">
        <f t="shared" si="0"/>
        <v>-0.19565217391304349</v>
      </c>
      <c r="J4" s="97">
        <f t="shared" si="1"/>
        <v>-54</v>
      </c>
      <c r="K4" s="97">
        <f t="shared" ref="K4:K67" si="3">D4-C4</f>
        <v>-1</v>
      </c>
      <c r="L4" s="97">
        <f t="shared" ref="L4:L67" si="4">G4-F4</f>
        <v>32.676667876982009</v>
      </c>
    </row>
    <row r="5" spans="1:12" ht="16.5" customHeight="1">
      <c r="A5" s="46" t="s">
        <v>177</v>
      </c>
      <c r="B5" s="98">
        <v>584</v>
      </c>
      <c r="C5" s="97">
        <v>450</v>
      </c>
      <c r="D5" s="27">
        <v>420</v>
      </c>
      <c r="E5" s="27">
        <v>707.99888156157897</v>
      </c>
      <c r="F5" s="27">
        <v>572.29326760363597</v>
      </c>
      <c r="G5" s="27">
        <v>509.17875466621501</v>
      </c>
      <c r="H5" s="101">
        <f t="shared" si="2"/>
        <v>5.3614511661156288E-3</v>
      </c>
      <c r="I5" s="101">
        <f t="shared" si="0"/>
        <v>-0.28082191780821919</v>
      </c>
      <c r="J5" s="97">
        <f t="shared" si="1"/>
        <v>-164</v>
      </c>
      <c r="K5" s="97">
        <f t="shared" si="3"/>
        <v>-30</v>
      </c>
      <c r="L5" s="97">
        <f t="shared" si="4"/>
        <v>-63.114512937420955</v>
      </c>
    </row>
    <row r="6" spans="1:12" ht="16.5" customHeight="1">
      <c r="A6" s="46" t="s">
        <v>178</v>
      </c>
      <c r="B6" s="98">
        <v>78</v>
      </c>
      <c r="C6" s="97">
        <v>106</v>
      </c>
      <c r="D6" s="27">
        <v>82</v>
      </c>
      <c r="E6" s="27">
        <v>86.312579105308302</v>
      </c>
      <c r="F6" s="27">
        <v>112.683962580745</v>
      </c>
      <c r="G6" s="27">
        <v>93.289104730678602</v>
      </c>
      <c r="H6" s="101">
        <f t="shared" si="2"/>
        <v>1.0467595133844799E-3</v>
      </c>
      <c r="I6" s="101">
        <f t="shared" si="0"/>
        <v>5.128205128205128E-2</v>
      </c>
      <c r="J6" s="97">
        <f t="shared" si="1"/>
        <v>4</v>
      </c>
      <c r="K6" s="97">
        <f t="shared" si="3"/>
        <v>-24</v>
      </c>
      <c r="L6" s="97">
        <f t="shared" si="4"/>
        <v>-19.394857850066401</v>
      </c>
    </row>
    <row r="7" spans="1:12" ht="16.5" customHeight="1">
      <c r="A7" s="46" t="s">
        <v>179</v>
      </c>
      <c r="B7" s="98">
        <v>164</v>
      </c>
      <c r="C7" s="97">
        <v>302</v>
      </c>
      <c r="D7" s="27">
        <v>258</v>
      </c>
      <c r="E7" s="27">
        <v>218.31564397919601</v>
      </c>
      <c r="F7" s="27">
        <v>374.374739600135</v>
      </c>
      <c r="G7" s="27">
        <v>343.43483381156602</v>
      </c>
      <c r="H7" s="101">
        <f t="shared" si="2"/>
        <v>3.2934628591853145E-3</v>
      </c>
      <c r="I7" s="101">
        <f t="shared" si="0"/>
        <v>0.57317073170731703</v>
      </c>
      <c r="J7" s="97">
        <f t="shared" si="1"/>
        <v>94</v>
      </c>
      <c r="K7" s="97">
        <f t="shared" si="3"/>
        <v>-44</v>
      </c>
      <c r="L7" s="97">
        <f t="shared" si="4"/>
        <v>-30.939905788568979</v>
      </c>
    </row>
    <row r="8" spans="1:12" ht="16.5" customHeight="1">
      <c r="A8" s="46" t="s">
        <v>180</v>
      </c>
      <c r="B8" s="98">
        <v>165</v>
      </c>
      <c r="C8" s="97">
        <v>167</v>
      </c>
      <c r="D8" s="27">
        <v>192</v>
      </c>
      <c r="E8" s="27">
        <v>190.33895635082001</v>
      </c>
      <c r="F8" s="27">
        <v>210.68361583517699</v>
      </c>
      <c r="G8" s="27">
        <v>221.31351432136299</v>
      </c>
      <c r="H8" s="101">
        <f t="shared" si="2"/>
        <v>2.4509491045100018E-3</v>
      </c>
      <c r="I8" s="101">
        <f t="shared" si="0"/>
        <v>0.16363636363636364</v>
      </c>
      <c r="J8" s="97">
        <f t="shared" si="1"/>
        <v>27</v>
      </c>
      <c r="K8" s="97">
        <f t="shared" si="3"/>
        <v>25</v>
      </c>
      <c r="L8" s="97">
        <f t="shared" si="4"/>
        <v>10.629898486185994</v>
      </c>
    </row>
    <row r="9" spans="1:12" ht="16.5" customHeight="1">
      <c r="A9" s="46" t="s">
        <v>181</v>
      </c>
      <c r="B9" s="98">
        <v>6056</v>
      </c>
      <c r="C9" s="97">
        <v>6176</v>
      </c>
      <c r="D9" s="27">
        <v>5653</v>
      </c>
      <c r="E9" s="27">
        <v>6392.4419797997098</v>
      </c>
      <c r="F9" s="27">
        <v>6672.7995819277303</v>
      </c>
      <c r="G9" s="27">
        <v>6060.1460497833896</v>
      </c>
      <c r="H9" s="101">
        <f t="shared" si="2"/>
        <v>7.2162579623932493E-2</v>
      </c>
      <c r="I9" s="101">
        <f t="shared" si="0"/>
        <v>-6.6545574636723906E-2</v>
      </c>
      <c r="J9" s="97">
        <f t="shared" si="1"/>
        <v>-403</v>
      </c>
      <c r="K9" s="97">
        <f t="shared" si="3"/>
        <v>-523</v>
      </c>
      <c r="L9" s="97">
        <f t="shared" si="4"/>
        <v>-612.65353214434072</v>
      </c>
    </row>
    <row r="10" spans="1:12" ht="16.5" customHeight="1">
      <c r="A10" s="46" t="s">
        <v>182</v>
      </c>
      <c r="B10" s="98">
        <v>3254</v>
      </c>
      <c r="C10" s="97">
        <v>2481</v>
      </c>
      <c r="D10" s="27">
        <v>4188</v>
      </c>
      <c r="E10" s="27">
        <v>2689.3088647466602</v>
      </c>
      <c r="F10" s="27">
        <v>3475.51425187621</v>
      </c>
      <c r="G10" s="27">
        <v>3515.0479562177302</v>
      </c>
      <c r="H10" s="101">
        <f t="shared" si="2"/>
        <v>5.3461327342124408E-2</v>
      </c>
      <c r="I10" s="101">
        <f t="shared" si="0"/>
        <v>0.28703134603564845</v>
      </c>
      <c r="J10" s="97">
        <f t="shared" si="1"/>
        <v>934</v>
      </c>
      <c r="K10" s="97">
        <f t="shared" si="3"/>
        <v>1707</v>
      </c>
      <c r="L10" s="97">
        <f t="shared" si="4"/>
        <v>39.533704341520206</v>
      </c>
    </row>
    <row r="11" spans="1:12" ht="16.5" customHeight="1">
      <c r="A11" s="46" t="s">
        <v>183</v>
      </c>
      <c r="B11" s="98">
        <v>57</v>
      </c>
      <c r="C11" s="97">
        <v>91</v>
      </c>
      <c r="D11" s="27">
        <v>152</v>
      </c>
      <c r="E11" s="27">
        <v>47.231041025235101</v>
      </c>
      <c r="F11" s="27">
        <v>132.938906092005</v>
      </c>
      <c r="G11" s="27">
        <v>152.50921575401401</v>
      </c>
      <c r="H11" s="101">
        <f t="shared" si="2"/>
        <v>1.9403347077370846E-3</v>
      </c>
      <c r="I11" s="101">
        <f t="shared" si="0"/>
        <v>1.6666666666666667</v>
      </c>
      <c r="J11" s="97">
        <f t="shared" si="1"/>
        <v>95</v>
      </c>
      <c r="K11" s="97">
        <f t="shared" si="3"/>
        <v>61</v>
      </c>
      <c r="L11" s="97">
        <f t="shared" si="4"/>
        <v>19.570309662009009</v>
      </c>
    </row>
    <row r="12" spans="1:12" ht="16.5" customHeight="1">
      <c r="A12" s="46" t="s">
        <v>184</v>
      </c>
      <c r="B12" s="98">
        <v>116</v>
      </c>
      <c r="C12" s="97">
        <v>163</v>
      </c>
      <c r="D12" s="27">
        <v>156</v>
      </c>
      <c r="E12" s="27">
        <v>153.08431088793199</v>
      </c>
      <c r="F12" s="27">
        <v>235.25497459704999</v>
      </c>
      <c r="G12" s="27">
        <v>205.71638223762801</v>
      </c>
      <c r="H12" s="101">
        <f t="shared" si="2"/>
        <v>1.9913961474143762E-3</v>
      </c>
      <c r="I12" s="101">
        <f t="shared" si="0"/>
        <v>0.34482758620689657</v>
      </c>
      <c r="J12" s="97">
        <f t="shared" si="1"/>
        <v>40</v>
      </c>
      <c r="K12" s="97">
        <f t="shared" si="3"/>
        <v>-7</v>
      </c>
      <c r="L12" s="97">
        <f t="shared" si="4"/>
        <v>-29.538592359421983</v>
      </c>
    </row>
    <row r="13" spans="1:12" ht="16.5" customHeight="1">
      <c r="A13" s="46" t="s">
        <v>185</v>
      </c>
      <c r="B13" s="98">
        <v>1157</v>
      </c>
      <c r="C13" s="97">
        <v>906</v>
      </c>
      <c r="D13" s="27">
        <v>1240</v>
      </c>
      <c r="E13" s="27">
        <v>987.90565672948503</v>
      </c>
      <c r="F13" s="27">
        <v>1106.02669886889</v>
      </c>
      <c r="G13" s="27">
        <v>1060.2738506027499</v>
      </c>
      <c r="H13" s="101">
        <f t="shared" si="2"/>
        <v>1.5829046299960427E-2</v>
      </c>
      <c r="I13" s="101">
        <f t="shared" si="0"/>
        <v>7.1737251512532407E-2</v>
      </c>
      <c r="J13" s="97">
        <f t="shared" si="1"/>
        <v>83</v>
      </c>
      <c r="K13" s="97">
        <f t="shared" si="3"/>
        <v>334</v>
      </c>
      <c r="L13" s="97">
        <f t="shared" si="4"/>
        <v>-45.752848266140063</v>
      </c>
    </row>
    <row r="14" spans="1:12" ht="16.5" customHeight="1">
      <c r="A14" s="46" t="s">
        <v>186</v>
      </c>
      <c r="B14" s="98">
        <v>1023</v>
      </c>
      <c r="C14" s="97">
        <v>986</v>
      </c>
      <c r="D14" s="27">
        <v>1050</v>
      </c>
      <c r="E14" s="27">
        <v>1059.8097383962699</v>
      </c>
      <c r="F14" s="27">
        <v>1163.2460967392699</v>
      </c>
      <c r="G14" s="27">
        <v>1086.50731739561</v>
      </c>
      <c r="H14" s="101">
        <f t="shared" si="2"/>
        <v>1.3403627915289072E-2</v>
      </c>
      <c r="I14" s="101">
        <f t="shared" si="0"/>
        <v>2.6392961876832845E-2</v>
      </c>
      <c r="J14" s="97">
        <f t="shared" si="1"/>
        <v>27</v>
      </c>
      <c r="K14" s="97">
        <f t="shared" si="3"/>
        <v>64</v>
      </c>
      <c r="L14" s="97">
        <f t="shared" si="4"/>
        <v>-76.738779343659871</v>
      </c>
    </row>
    <row r="15" spans="1:12" ht="16.5" customHeight="1">
      <c r="A15" s="46" t="s">
        <v>187</v>
      </c>
      <c r="B15" s="98">
        <v>268</v>
      </c>
      <c r="C15" s="97">
        <v>184</v>
      </c>
      <c r="D15" s="27">
        <v>178</v>
      </c>
      <c r="E15" s="27">
        <v>281.61394102425902</v>
      </c>
      <c r="F15" s="27">
        <v>195.86972580267201</v>
      </c>
      <c r="G15" s="27">
        <v>185.54408864565499</v>
      </c>
      <c r="H15" s="101">
        <f t="shared" si="2"/>
        <v>2.2722340656394805E-3</v>
      </c>
      <c r="I15" s="101">
        <f t="shared" si="0"/>
        <v>-0.33582089552238809</v>
      </c>
      <c r="J15" s="97">
        <f t="shared" si="1"/>
        <v>-90</v>
      </c>
      <c r="K15" s="97">
        <f t="shared" si="3"/>
        <v>-6</v>
      </c>
      <c r="L15" s="97">
        <f t="shared" si="4"/>
        <v>-10.325637157017013</v>
      </c>
    </row>
    <row r="16" spans="1:12" ht="16.5" customHeight="1">
      <c r="A16" s="46" t="s">
        <v>188</v>
      </c>
      <c r="B16" s="98">
        <v>260</v>
      </c>
      <c r="C16" s="97">
        <v>343</v>
      </c>
      <c r="D16" s="27">
        <v>328</v>
      </c>
      <c r="E16" s="27">
        <v>329.12140877266302</v>
      </c>
      <c r="F16" s="27">
        <v>440.731257112202</v>
      </c>
      <c r="G16" s="27">
        <v>413.76242740020501</v>
      </c>
      <c r="H16" s="101">
        <f t="shared" si="2"/>
        <v>4.1870380535379195E-3</v>
      </c>
      <c r="I16" s="101">
        <f t="shared" si="0"/>
        <v>0.26153846153846155</v>
      </c>
      <c r="J16" s="97">
        <f t="shared" si="1"/>
        <v>68</v>
      </c>
      <c r="K16" s="97">
        <f t="shared" si="3"/>
        <v>-15</v>
      </c>
      <c r="L16" s="97">
        <f t="shared" si="4"/>
        <v>-26.968829711996989</v>
      </c>
    </row>
    <row r="17" spans="1:12" ht="16.5" customHeight="1">
      <c r="A17" s="46" t="s">
        <v>189</v>
      </c>
      <c r="B17" s="98">
        <v>41</v>
      </c>
      <c r="C17" s="97">
        <v>24</v>
      </c>
      <c r="D17" s="27">
        <v>86</v>
      </c>
      <c r="E17" s="27">
        <v>40.856875697684998</v>
      </c>
      <c r="F17" s="27">
        <v>31.281497214630601</v>
      </c>
      <c r="G17" s="27">
        <v>85.272549827571495</v>
      </c>
      <c r="H17" s="101">
        <f t="shared" si="2"/>
        <v>1.0978209530617716E-3</v>
      </c>
      <c r="I17" s="101">
        <f t="shared" si="0"/>
        <v>1.0975609756097562</v>
      </c>
      <c r="J17" s="97">
        <f t="shared" si="1"/>
        <v>45</v>
      </c>
      <c r="K17" s="97">
        <f t="shared" si="3"/>
        <v>62</v>
      </c>
      <c r="L17" s="97">
        <f t="shared" si="4"/>
        <v>53.991052612940891</v>
      </c>
    </row>
    <row r="18" spans="1:12" ht="16.5" customHeight="1">
      <c r="A18" s="46" t="s">
        <v>190</v>
      </c>
      <c r="B18" s="98">
        <v>361</v>
      </c>
      <c r="C18" s="97">
        <v>258</v>
      </c>
      <c r="D18" s="27">
        <v>183</v>
      </c>
      <c r="E18" s="27">
        <v>340.65554705677698</v>
      </c>
      <c r="F18" s="27">
        <v>261.12068426032698</v>
      </c>
      <c r="G18" s="27">
        <v>185.85385517537799</v>
      </c>
      <c r="H18" s="101">
        <f t="shared" si="2"/>
        <v>2.3360608652360955E-3</v>
      </c>
      <c r="I18" s="101">
        <f t="shared" si="0"/>
        <v>-0.49307479224376732</v>
      </c>
      <c r="J18" s="97">
        <f t="shared" si="1"/>
        <v>-178</v>
      </c>
      <c r="K18" s="97">
        <f t="shared" si="3"/>
        <v>-75</v>
      </c>
      <c r="L18" s="97">
        <f t="shared" si="4"/>
        <v>-75.266829084948995</v>
      </c>
    </row>
    <row r="19" spans="1:12" ht="16.5" customHeight="1">
      <c r="A19" s="46" t="s">
        <v>191</v>
      </c>
      <c r="B19" s="98">
        <v>192</v>
      </c>
      <c r="C19" s="97">
        <v>204</v>
      </c>
      <c r="D19" s="27">
        <v>210</v>
      </c>
      <c r="E19" s="27">
        <v>178.946767962031</v>
      </c>
      <c r="F19" s="27">
        <v>195.916553241553</v>
      </c>
      <c r="G19" s="27">
        <v>190.727743350503</v>
      </c>
      <c r="H19" s="101">
        <f t="shared" si="2"/>
        <v>2.6807255830578144E-3</v>
      </c>
      <c r="I19" s="101">
        <f t="shared" si="0"/>
        <v>9.375E-2</v>
      </c>
      <c r="J19" s="97">
        <f t="shared" si="1"/>
        <v>18</v>
      </c>
      <c r="K19" s="97">
        <f t="shared" si="3"/>
        <v>6</v>
      </c>
      <c r="L19" s="97">
        <f t="shared" si="4"/>
        <v>-5.1888098910499991</v>
      </c>
    </row>
    <row r="20" spans="1:12" ht="16.5" customHeight="1">
      <c r="A20" s="46" t="s">
        <v>192</v>
      </c>
      <c r="B20" s="98">
        <v>71</v>
      </c>
      <c r="C20" s="97">
        <v>75</v>
      </c>
      <c r="D20" s="27">
        <v>74</v>
      </c>
      <c r="E20" s="27">
        <v>113.981056267277</v>
      </c>
      <c r="F20" s="27">
        <v>123.001934739314</v>
      </c>
      <c r="G20" s="27">
        <v>119.51148356062301</v>
      </c>
      <c r="H20" s="101">
        <f t="shared" si="2"/>
        <v>9.4463663402989651E-4</v>
      </c>
      <c r="I20" s="101">
        <f t="shared" si="0"/>
        <v>4.2253521126760563E-2</v>
      </c>
      <c r="J20" s="97">
        <f t="shared" si="1"/>
        <v>3</v>
      </c>
      <c r="K20" s="97">
        <f t="shared" si="3"/>
        <v>-1</v>
      </c>
      <c r="L20" s="97">
        <f t="shared" si="4"/>
        <v>-3.4904511786909893</v>
      </c>
    </row>
    <row r="21" spans="1:12" ht="16.5" customHeight="1">
      <c r="A21" s="46" t="s">
        <v>193</v>
      </c>
      <c r="B21" s="98">
        <v>235</v>
      </c>
      <c r="C21" s="97">
        <v>262</v>
      </c>
      <c r="D21" s="27">
        <v>243</v>
      </c>
      <c r="E21" s="27">
        <v>269.08803933670202</v>
      </c>
      <c r="F21" s="27">
        <v>315.85232591738901</v>
      </c>
      <c r="G21" s="27">
        <v>279.88137576264899</v>
      </c>
      <c r="H21" s="101">
        <f t="shared" si="2"/>
        <v>3.101982460395471E-3</v>
      </c>
      <c r="I21" s="101">
        <f t="shared" si="0"/>
        <v>3.4042553191489362E-2</v>
      </c>
      <c r="J21" s="97">
        <f t="shared" si="1"/>
        <v>8</v>
      </c>
      <c r="K21" s="97">
        <f t="shared" si="3"/>
        <v>-19</v>
      </c>
      <c r="L21" s="97">
        <f t="shared" si="4"/>
        <v>-35.970950154740024</v>
      </c>
    </row>
    <row r="22" spans="1:12" ht="16.5" customHeight="1">
      <c r="A22" s="46" t="s">
        <v>194</v>
      </c>
      <c r="B22" s="98">
        <v>198</v>
      </c>
      <c r="C22" s="97">
        <v>239</v>
      </c>
      <c r="D22" s="27">
        <v>121</v>
      </c>
      <c r="E22" s="27">
        <v>265.70668477229299</v>
      </c>
      <c r="F22" s="27">
        <v>277.36251865702798</v>
      </c>
      <c r="G22" s="27">
        <v>163.85960403361901</v>
      </c>
      <c r="H22" s="101">
        <f t="shared" si="2"/>
        <v>1.5446085502380739E-3</v>
      </c>
      <c r="I22" s="101">
        <f t="shared" si="0"/>
        <v>-0.3888888888888889</v>
      </c>
      <c r="J22" s="97">
        <f t="shared" si="1"/>
        <v>-77</v>
      </c>
      <c r="K22" s="97">
        <f t="shared" si="3"/>
        <v>-118</v>
      </c>
      <c r="L22" s="97">
        <f t="shared" si="4"/>
        <v>-113.50291462340897</v>
      </c>
    </row>
    <row r="23" spans="1:12" ht="16.5" customHeight="1">
      <c r="A23" s="46" t="s">
        <v>195</v>
      </c>
      <c r="B23" s="98">
        <v>4304</v>
      </c>
      <c r="C23" s="97">
        <v>4138</v>
      </c>
      <c r="D23" s="27">
        <v>3961</v>
      </c>
      <c r="E23" s="27">
        <v>4292.0916373433101</v>
      </c>
      <c r="F23" s="27">
        <v>4461.9579699542001</v>
      </c>
      <c r="G23" s="27">
        <v>4327.3002711096196</v>
      </c>
      <c r="H23" s="101">
        <f t="shared" si="2"/>
        <v>5.0563590640438104E-2</v>
      </c>
      <c r="I23" s="101">
        <f t="shared" si="0"/>
        <v>-7.9693308550185873E-2</v>
      </c>
      <c r="J23" s="97">
        <f t="shared" si="1"/>
        <v>-343</v>
      </c>
      <c r="K23" s="97">
        <f t="shared" si="3"/>
        <v>-177</v>
      </c>
      <c r="L23" s="97">
        <f t="shared" si="4"/>
        <v>-134.65769884458041</v>
      </c>
    </row>
    <row r="24" spans="1:12" ht="16.5" customHeight="1">
      <c r="A24" s="46" t="s">
        <v>196</v>
      </c>
      <c r="B24" s="98">
        <v>404</v>
      </c>
      <c r="C24" s="97">
        <v>449</v>
      </c>
      <c r="D24" s="27">
        <v>555</v>
      </c>
      <c r="E24" s="27">
        <v>396.32355033859801</v>
      </c>
      <c r="F24" s="27">
        <v>475.67392065398701</v>
      </c>
      <c r="G24" s="27">
        <v>544.50735789432201</v>
      </c>
      <c r="H24" s="101">
        <f t="shared" si="2"/>
        <v>7.0847747552242237E-3</v>
      </c>
      <c r="I24" s="101">
        <f t="shared" si="0"/>
        <v>0.37376237623762376</v>
      </c>
      <c r="J24" s="97">
        <f t="shared" si="1"/>
        <v>151</v>
      </c>
      <c r="K24" s="97">
        <f t="shared" si="3"/>
        <v>106</v>
      </c>
      <c r="L24" s="97">
        <f t="shared" si="4"/>
        <v>68.833437240335002</v>
      </c>
    </row>
    <row r="25" spans="1:12" ht="16.5" customHeight="1">
      <c r="A25" s="46" t="s">
        <v>197</v>
      </c>
      <c r="B25" s="98">
        <v>318</v>
      </c>
      <c r="C25" s="97">
        <v>92</v>
      </c>
      <c r="D25" s="27">
        <v>128</v>
      </c>
      <c r="E25" s="27">
        <v>288.62593970112601</v>
      </c>
      <c r="F25" s="27">
        <v>164.08633758869999</v>
      </c>
      <c r="G25" s="27">
        <v>153.870170490666</v>
      </c>
      <c r="H25" s="101">
        <f t="shared" si="2"/>
        <v>1.6339660696733345E-3</v>
      </c>
      <c r="I25" s="101">
        <f t="shared" si="0"/>
        <v>-0.59748427672955973</v>
      </c>
      <c r="J25" s="97">
        <f t="shared" si="1"/>
        <v>-190</v>
      </c>
      <c r="K25" s="97">
        <f t="shared" si="3"/>
        <v>36</v>
      </c>
      <c r="L25" s="97">
        <f t="shared" si="4"/>
        <v>-10.216167098033992</v>
      </c>
    </row>
    <row r="26" spans="1:12" ht="16.5" customHeight="1">
      <c r="A26" s="46" t="s">
        <v>198</v>
      </c>
      <c r="B26" s="98">
        <v>365</v>
      </c>
      <c r="C26" s="97">
        <v>282</v>
      </c>
      <c r="D26" s="27">
        <v>351</v>
      </c>
      <c r="E26" s="27">
        <v>428.46150797589098</v>
      </c>
      <c r="F26" s="27">
        <v>370.73213085891598</v>
      </c>
      <c r="G26" s="27">
        <v>411.21264201969501</v>
      </c>
      <c r="H26" s="101">
        <f t="shared" si="2"/>
        <v>4.480641331682347E-3</v>
      </c>
      <c r="I26" s="101">
        <f t="shared" si="0"/>
        <v>-3.8356164383561646E-2</v>
      </c>
      <c r="J26" s="97">
        <f t="shared" si="1"/>
        <v>-14</v>
      </c>
      <c r="K26" s="97">
        <f t="shared" si="3"/>
        <v>69</v>
      </c>
      <c r="L26" s="97">
        <f t="shared" si="4"/>
        <v>40.480511160779031</v>
      </c>
    </row>
    <row r="27" spans="1:12" ht="16.5" customHeight="1">
      <c r="A27" s="46" t="s">
        <v>199</v>
      </c>
      <c r="B27" s="98">
        <v>1006</v>
      </c>
      <c r="C27" s="97">
        <v>1020</v>
      </c>
      <c r="D27" s="27">
        <v>1018</v>
      </c>
      <c r="E27" s="27">
        <v>1063.17942923905</v>
      </c>
      <c r="F27" s="27">
        <v>1146.90170072193</v>
      </c>
      <c r="G27" s="27">
        <v>1138.9110556605399</v>
      </c>
      <c r="H27" s="101">
        <f t="shared" si="2"/>
        <v>1.2995136397870737E-2</v>
      </c>
      <c r="I27" s="101">
        <f t="shared" si="0"/>
        <v>1.1928429423459244E-2</v>
      </c>
      <c r="J27" s="97">
        <f t="shared" si="1"/>
        <v>12</v>
      </c>
      <c r="K27" s="97">
        <f t="shared" si="3"/>
        <v>-2</v>
      </c>
      <c r="L27" s="97">
        <f t="shared" si="4"/>
        <v>-7.9906450613900688</v>
      </c>
    </row>
    <row r="28" spans="1:12" ht="16.5" customHeight="1">
      <c r="A28" s="46" t="s">
        <v>112</v>
      </c>
      <c r="B28" s="98">
        <v>706</v>
      </c>
      <c r="C28" s="97">
        <v>809</v>
      </c>
      <c r="D28" s="27">
        <v>942</v>
      </c>
      <c r="E28" s="27">
        <v>893.16289525220805</v>
      </c>
      <c r="F28" s="27">
        <v>1083.49882551222</v>
      </c>
      <c r="G28" s="27">
        <v>1190.9777066199899</v>
      </c>
      <c r="H28" s="101">
        <f t="shared" si="2"/>
        <v>1.2024969044002196E-2</v>
      </c>
      <c r="I28" s="101">
        <f t="shared" si="0"/>
        <v>0.33427762039660058</v>
      </c>
      <c r="J28" s="97">
        <f t="shared" si="1"/>
        <v>236</v>
      </c>
      <c r="K28" s="97">
        <f t="shared" si="3"/>
        <v>133</v>
      </c>
      <c r="L28" s="97">
        <f t="shared" si="4"/>
        <v>107.47888110776989</v>
      </c>
    </row>
    <row r="29" spans="1:12" ht="16.5" customHeight="1">
      <c r="A29" s="46" t="s">
        <v>200</v>
      </c>
      <c r="B29" s="98">
        <v>454</v>
      </c>
      <c r="C29" s="97">
        <v>460</v>
      </c>
      <c r="D29" s="27">
        <v>398</v>
      </c>
      <c r="E29" s="27">
        <v>520.99212811169502</v>
      </c>
      <c r="F29" s="27">
        <v>533.48984124170795</v>
      </c>
      <c r="G29" s="27">
        <v>456.72996181363402</v>
      </c>
      <c r="H29" s="101">
        <f t="shared" si="2"/>
        <v>5.0806132478905244E-3</v>
      </c>
      <c r="I29" s="101">
        <f t="shared" si="0"/>
        <v>-0.12334801762114538</v>
      </c>
      <c r="J29" s="97">
        <f t="shared" si="1"/>
        <v>-56</v>
      </c>
      <c r="K29" s="97">
        <f t="shared" si="3"/>
        <v>-62</v>
      </c>
      <c r="L29" s="97">
        <f t="shared" si="4"/>
        <v>-76.75987942807393</v>
      </c>
    </row>
    <row r="30" spans="1:12" ht="16.5" customHeight="1">
      <c r="A30" s="46" t="s">
        <v>201</v>
      </c>
      <c r="B30" s="98">
        <v>293</v>
      </c>
      <c r="C30" s="97">
        <v>392</v>
      </c>
      <c r="D30" s="27">
        <v>325</v>
      </c>
      <c r="E30" s="27">
        <v>315.013159411787</v>
      </c>
      <c r="F30" s="27">
        <v>400.138274773653</v>
      </c>
      <c r="G30" s="27">
        <v>347.30537143344998</v>
      </c>
      <c r="H30" s="101">
        <f t="shared" si="2"/>
        <v>4.1487419737799508E-3</v>
      </c>
      <c r="I30" s="101">
        <f t="shared" si="0"/>
        <v>0.10921501706484642</v>
      </c>
      <c r="J30" s="97">
        <f t="shared" si="1"/>
        <v>32</v>
      </c>
      <c r="K30" s="97">
        <f t="shared" si="3"/>
        <v>-67</v>
      </c>
      <c r="L30" s="97">
        <f t="shared" si="4"/>
        <v>-52.832903340203018</v>
      </c>
    </row>
    <row r="31" spans="1:12" ht="16.5" customHeight="1">
      <c r="A31" s="46" t="s">
        <v>202</v>
      </c>
      <c r="B31" s="98">
        <v>361</v>
      </c>
      <c r="C31" s="97">
        <v>330</v>
      </c>
      <c r="D31" s="27">
        <v>348</v>
      </c>
      <c r="E31" s="27">
        <v>462.04023248466098</v>
      </c>
      <c r="F31" s="27">
        <v>450.70580653173698</v>
      </c>
      <c r="G31" s="27">
        <v>444.15355604135198</v>
      </c>
      <c r="H31" s="101">
        <f t="shared" si="2"/>
        <v>4.4423452519243784E-3</v>
      </c>
      <c r="I31" s="101">
        <f t="shared" si="0"/>
        <v>-3.6011080332409975E-2</v>
      </c>
      <c r="J31" s="97">
        <f t="shared" si="1"/>
        <v>-13</v>
      </c>
      <c r="K31" s="97">
        <f t="shared" si="3"/>
        <v>18</v>
      </c>
      <c r="L31" s="97">
        <f t="shared" si="4"/>
        <v>-6.5522504903850063</v>
      </c>
    </row>
    <row r="32" spans="1:12" ht="16.5" customHeight="1">
      <c r="A32" s="46" t="s">
        <v>203</v>
      </c>
      <c r="B32" s="98">
        <v>149</v>
      </c>
      <c r="C32" s="97">
        <v>122</v>
      </c>
      <c r="D32" s="27">
        <v>210</v>
      </c>
      <c r="E32" s="27">
        <v>227.45078115874301</v>
      </c>
      <c r="F32" s="27">
        <v>207.29317708500099</v>
      </c>
      <c r="G32" s="27">
        <v>316.06348886753102</v>
      </c>
      <c r="H32" s="101">
        <f t="shared" si="2"/>
        <v>2.6807255830578144E-3</v>
      </c>
      <c r="I32" s="101">
        <f t="shared" si="0"/>
        <v>0.40939597315436244</v>
      </c>
      <c r="J32" s="97">
        <f t="shared" si="1"/>
        <v>61</v>
      </c>
      <c r="K32" s="97">
        <f t="shared" si="3"/>
        <v>88</v>
      </c>
      <c r="L32" s="97">
        <f t="shared" si="4"/>
        <v>108.77031178253003</v>
      </c>
    </row>
    <row r="33" spans="1:12" ht="16.5" customHeight="1">
      <c r="A33" s="46" t="s">
        <v>204</v>
      </c>
      <c r="B33" s="98">
        <v>270</v>
      </c>
      <c r="C33" s="97">
        <v>317</v>
      </c>
      <c r="D33" s="27">
        <v>350</v>
      </c>
      <c r="E33" s="27">
        <v>355.19261597285401</v>
      </c>
      <c r="F33" s="27">
        <v>454.05884986176102</v>
      </c>
      <c r="G33" s="27">
        <v>459.29918257854399</v>
      </c>
      <c r="H33" s="101">
        <f t="shared" si="2"/>
        <v>4.4678759717630238E-3</v>
      </c>
      <c r="I33" s="101">
        <f t="shared" si="0"/>
        <v>0.29629629629629628</v>
      </c>
      <c r="J33" s="97">
        <f t="shared" si="1"/>
        <v>80</v>
      </c>
      <c r="K33" s="97">
        <f t="shared" si="3"/>
        <v>33</v>
      </c>
      <c r="L33" s="97">
        <f t="shared" si="4"/>
        <v>5.240332716782973</v>
      </c>
    </row>
    <row r="34" spans="1:12" ht="16.5" customHeight="1">
      <c r="A34" s="46" t="s">
        <v>205</v>
      </c>
      <c r="B34" s="98">
        <v>919</v>
      </c>
      <c r="C34" s="97">
        <v>1003</v>
      </c>
      <c r="D34" s="27">
        <v>787</v>
      </c>
      <c r="E34" s="27">
        <v>1085.3969562863499</v>
      </c>
      <c r="F34" s="27">
        <v>1209.05594988844</v>
      </c>
      <c r="G34" s="27">
        <v>929.49629265605699</v>
      </c>
      <c r="H34" s="101">
        <f t="shared" si="2"/>
        <v>1.0046338256507142E-2</v>
      </c>
      <c r="I34" s="101">
        <f t="shared" si="0"/>
        <v>-0.14363438520130578</v>
      </c>
      <c r="J34" s="97">
        <f t="shared" si="1"/>
        <v>-132</v>
      </c>
      <c r="K34" s="97">
        <f t="shared" si="3"/>
        <v>-216</v>
      </c>
      <c r="L34" s="97">
        <f t="shared" si="4"/>
        <v>-279.55965723238296</v>
      </c>
    </row>
    <row r="35" spans="1:12" ht="16.5" customHeight="1">
      <c r="A35" s="46" t="s">
        <v>206</v>
      </c>
      <c r="B35" s="98">
        <v>2285</v>
      </c>
      <c r="C35" s="97">
        <v>1852</v>
      </c>
      <c r="D35" s="27">
        <v>1881</v>
      </c>
      <c r="E35" s="27">
        <v>2515.8399448343598</v>
      </c>
      <c r="F35" s="27">
        <v>2067.5606123216799</v>
      </c>
      <c r="G35" s="27">
        <v>2064.9903134892902</v>
      </c>
      <c r="H35" s="101">
        <f t="shared" si="2"/>
        <v>2.4011642008246424E-2</v>
      </c>
      <c r="I35" s="101">
        <f t="shared" si="0"/>
        <v>-0.17680525164113786</v>
      </c>
      <c r="J35" s="97">
        <f t="shared" si="1"/>
        <v>-404</v>
      </c>
      <c r="K35" s="97">
        <f t="shared" si="3"/>
        <v>29</v>
      </c>
      <c r="L35" s="97">
        <f t="shared" si="4"/>
        <v>-2.5702988323896534</v>
      </c>
    </row>
    <row r="36" spans="1:12" ht="16.5" customHeight="1">
      <c r="A36" s="46" t="s">
        <v>207</v>
      </c>
      <c r="B36" s="98">
        <v>205</v>
      </c>
      <c r="C36" s="97">
        <v>279</v>
      </c>
      <c r="D36" s="27">
        <v>255</v>
      </c>
      <c r="E36" s="27">
        <v>255.43796125263401</v>
      </c>
      <c r="F36" s="27">
        <v>358.69256143833701</v>
      </c>
      <c r="G36" s="27">
        <v>318.20681504106301</v>
      </c>
      <c r="H36" s="101">
        <f t="shared" si="2"/>
        <v>3.2551667794273459E-3</v>
      </c>
      <c r="I36" s="101">
        <f t="shared" si="0"/>
        <v>0.24390243902439024</v>
      </c>
      <c r="J36" s="97">
        <f t="shared" si="1"/>
        <v>50</v>
      </c>
      <c r="K36" s="97">
        <f t="shared" si="3"/>
        <v>-24</v>
      </c>
      <c r="L36" s="97">
        <f t="shared" si="4"/>
        <v>-40.485746397273999</v>
      </c>
    </row>
    <row r="37" spans="1:12" ht="16.5" customHeight="1">
      <c r="A37" s="46" t="s">
        <v>208</v>
      </c>
      <c r="B37" s="98">
        <v>60</v>
      </c>
      <c r="C37" s="97">
        <v>67</v>
      </c>
      <c r="D37" s="27">
        <v>191</v>
      </c>
      <c r="E37" s="27">
        <v>88.869282827714997</v>
      </c>
      <c r="F37" s="27">
        <v>98.008965434678601</v>
      </c>
      <c r="G37" s="27">
        <v>277.313665329657</v>
      </c>
      <c r="H37" s="101">
        <f t="shared" si="2"/>
        <v>2.4381837445906786E-3</v>
      </c>
      <c r="I37" s="101">
        <f t="shared" si="0"/>
        <v>2.1833333333333331</v>
      </c>
      <c r="J37" s="97">
        <f t="shared" si="1"/>
        <v>131</v>
      </c>
      <c r="K37" s="97">
        <f t="shared" si="3"/>
        <v>124</v>
      </c>
      <c r="L37" s="97">
        <f t="shared" si="4"/>
        <v>179.3046998949784</v>
      </c>
    </row>
    <row r="38" spans="1:12" ht="16.5" customHeight="1">
      <c r="A38" s="46" t="s">
        <v>209</v>
      </c>
      <c r="B38" s="98">
        <v>39</v>
      </c>
      <c r="C38" s="97">
        <v>36</v>
      </c>
      <c r="D38" s="27">
        <v>69</v>
      </c>
      <c r="E38" s="27">
        <v>57.147971765141101</v>
      </c>
      <c r="F38" s="27">
        <v>75.916300818244395</v>
      </c>
      <c r="G38" s="27">
        <v>92.383672032636099</v>
      </c>
      <c r="H38" s="101">
        <f t="shared" si="2"/>
        <v>8.8080983443328189E-4</v>
      </c>
      <c r="I38" s="101">
        <f t="shared" si="0"/>
        <v>0.76923076923076927</v>
      </c>
      <c r="J38" s="97">
        <f t="shared" si="1"/>
        <v>30</v>
      </c>
      <c r="K38" s="97">
        <f t="shared" si="3"/>
        <v>33</v>
      </c>
      <c r="L38" s="97">
        <f t="shared" si="4"/>
        <v>16.467371214391704</v>
      </c>
    </row>
    <row r="39" spans="1:12" ht="16.5" customHeight="1">
      <c r="A39" s="46" t="s">
        <v>210</v>
      </c>
      <c r="B39" s="98">
        <v>658</v>
      </c>
      <c r="C39" s="97">
        <v>692</v>
      </c>
      <c r="D39" s="27">
        <v>780</v>
      </c>
      <c r="E39" s="27">
        <v>717.05391651923605</v>
      </c>
      <c r="F39" s="27">
        <v>863.02002817968503</v>
      </c>
      <c r="G39" s="27">
        <v>853.90773167755901</v>
      </c>
      <c r="H39" s="101">
        <f t="shared" si="2"/>
        <v>9.9569807370718817E-3</v>
      </c>
      <c r="I39" s="101">
        <f t="shared" si="0"/>
        <v>0.18541033434650456</v>
      </c>
      <c r="J39" s="97">
        <f t="shared" si="1"/>
        <v>122</v>
      </c>
      <c r="K39" s="97">
        <f t="shared" si="3"/>
        <v>88</v>
      </c>
      <c r="L39" s="97">
        <f t="shared" si="4"/>
        <v>-9.1122965021260143</v>
      </c>
    </row>
    <row r="40" spans="1:12" ht="16.5" customHeight="1">
      <c r="A40" s="46" t="s">
        <v>211</v>
      </c>
      <c r="B40" s="98">
        <v>54</v>
      </c>
      <c r="C40" s="97">
        <v>66</v>
      </c>
      <c r="D40" s="27">
        <v>75</v>
      </c>
      <c r="E40" s="27">
        <v>61.636008984337401</v>
      </c>
      <c r="F40" s="27">
        <v>77.396530185375397</v>
      </c>
      <c r="G40" s="27">
        <v>80.230988095307495</v>
      </c>
      <c r="H40" s="101">
        <f t="shared" si="2"/>
        <v>9.5740199394921935E-4</v>
      </c>
      <c r="I40" s="101">
        <f t="shared" si="0"/>
        <v>0.3888888888888889</v>
      </c>
      <c r="J40" s="97">
        <f t="shared" si="1"/>
        <v>21</v>
      </c>
      <c r="K40" s="97">
        <f t="shared" si="3"/>
        <v>9</v>
      </c>
      <c r="L40" s="97">
        <f t="shared" si="4"/>
        <v>2.8344579099320981</v>
      </c>
    </row>
    <row r="41" spans="1:12" ht="16.5" customHeight="1">
      <c r="A41" s="46" t="s">
        <v>212</v>
      </c>
      <c r="B41" s="98">
        <v>260</v>
      </c>
      <c r="C41" s="97">
        <v>304</v>
      </c>
      <c r="D41" s="27">
        <v>242</v>
      </c>
      <c r="E41" s="27">
        <v>319.14272718865601</v>
      </c>
      <c r="F41" s="27">
        <v>340.70580433497901</v>
      </c>
      <c r="G41" s="27">
        <v>297.54602276793401</v>
      </c>
      <c r="H41" s="101">
        <f t="shared" si="2"/>
        <v>3.0892171004761478E-3</v>
      </c>
      <c r="I41" s="101">
        <f t="shared" si="0"/>
        <v>-6.9230769230769235E-2</v>
      </c>
      <c r="J41" s="97">
        <f t="shared" si="1"/>
        <v>-18</v>
      </c>
      <c r="K41" s="97">
        <f t="shared" si="3"/>
        <v>-62</v>
      </c>
      <c r="L41" s="97">
        <f t="shared" si="4"/>
        <v>-43.159781567045002</v>
      </c>
    </row>
    <row r="42" spans="1:12" ht="16.5" customHeight="1">
      <c r="A42" s="46" t="s">
        <v>213</v>
      </c>
      <c r="B42" s="98">
        <v>24897</v>
      </c>
      <c r="C42" s="97">
        <v>23386</v>
      </c>
      <c r="D42" s="27">
        <v>21758</v>
      </c>
      <c r="E42" s="27">
        <v>24656.1290602554</v>
      </c>
      <c r="F42" s="27">
        <v>24478.0192799986</v>
      </c>
      <c r="G42" s="27">
        <v>23405.831689247501</v>
      </c>
      <c r="H42" s="101">
        <f t="shared" si="2"/>
        <v>0.27774870112462818</v>
      </c>
      <c r="I42" s="101">
        <f t="shared" si="0"/>
        <v>-0.12607944732297063</v>
      </c>
      <c r="J42" s="97">
        <f t="shared" si="1"/>
        <v>-3139</v>
      </c>
      <c r="K42" s="97">
        <f t="shared" si="3"/>
        <v>-1628</v>
      </c>
      <c r="L42" s="97">
        <f t="shared" si="4"/>
        <v>-1072.1875907510985</v>
      </c>
    </row>
    <row r="43" spans="1:12" ht="16.5" customHeight="1">
      <c r="A43" s="46" t="s">
        <v>214</v>
      </c>
      <c r="B43" s="98">
        <v>5684</v>
      </c>
      <c r="C43" s="97">
        <v>5486</v>
      </c>
      <c r="D43" s="27">
        <v>5258</v>
      </c>
      <c r="E43" s="27">
        <v>5902.9462998471099</v>
      </c>
      <c r="F43" s="27">
        <v>5657.3274724409303</v>
      </c>
      <c r="G43" s="27">
        <v>5461.2734766471904</v>
      </c>
      <c r="H43" s="101">
        <f t="shared" si="2"/>
        <v>6.7120262455799939E-2</v>
      </c>
      <c r="I43" s="101">
        <f t="shared" si="0"/>
        <v>-7.4947220267417305E-2</v>
      </c>
      <c r="J43" s="97">
        <f t="shared" si="1"/>
        <v>-426</v>
      </c>
      <c r="K43" s="97">
        <f t="shared" si="3"/>
        <v>-228</v>
      </c>
      <c r="L43" s="97">
        <f t="shared" si="4"/>
        <v>-196.05399579373989</v>
      </c>
    </row>
    <row r="44" spans="1:12" ht="16.5" customHeight="1">
      <c r="A44" s="46" t="s">
        <v>215</v>
      </c>
      <c r="B44" s="98">
        <v>753</v>
      </c>
      <c r="C44" s="97">
        <v>704</v>
      </c>
      <c r="D44" s="27">
        <v>655</v>
      </c>
      <c r="E44" s="27">
        <v>835.19345280283505</v>
      </c>
      <c r="F44" s="27">
        <v>834.71883968751399</v>
      </c>
      <c r="G44" s="27">
        <v>815.47602544172901</v>
      </c>
      <c r="H44" s="101">
        <f t="shared" si="2"/>
        <v>8.3613107471565157E-3</v>
      </c>
      <c r="I44" s="101">
        <f t="shared" si="0"/>
        <v>-0.13014608233731739</v>
      </c>
      <c r="J44" s="97">
        <f t="shared" si="1"/>
        <v>-98</v>
      </c>
      <c r="K44" s="97">
        <f t="shared" si="3"/>
        <v>-49</v>
      </c>
      <c r="L44" s="97">
        <f t="shared" si="4"/>
        <v>-19.242814245784984</v>
      </c>
    </row>
    <row r="45" spans="1:12" ht="16.5" customHeight="1">
      <c r="A45" s="46" t="s">
        <v>216</v>
      </c>
      <c r="B45" s="98">
        <v>166</v>
      </c>
      <c r="C45" s="97">
        <v>151</v>
      </c>
      <c r="D45" s="27">
        <v>172</v>
      </c>
      <c r="E45" s="27">
        <v>183.195995582248</v>
      </c>
      <c r="F45" s="27">
        <v>177.268804440889</v>
      </c>
      <c r="G45" s="27">
        <v>189.245310325726</v>
      </c>
      <c r="H45" s="101">
        <f t="shared" si="2"/>
        <v>2.1956419061235433E-3</v>
      </c>
      <c r="I45" s="101">
        <f t="shared" si="0"/>
        <v>3.614457831325301E-2</v>
      </c>
      <c r="J45" s="97">
        <f t="shared" si="1"/>
        <v>6</v>
      </c>
      <c r="K45" s="97">
        <f t="shared" si="3"/>
        <v>21</v>
      </c>
      <c r="L45" s="97">
        <f t="shared" si="4"/>
        <v>11.976505884836996</v>
      </c>
    </row>
    <row r="46" spans="1:12" ht="16.5" customHeight="1">
      <c r="A46" s="46" t="s">
        <v>217</v>
      </c>
      <c r="B46" s="98">
        <v>155</v>
      </c>
      <c r="C46" s="97">
        <v>189</v>
      </c>
      <c r="D46" s="27">
        <v>183</v>
      </c>
      <c r="E46" s="27">
        <v>205.490661708461</v>
      </c>
      <c r="F46" s="27">
        <v>246.82759306643399</v>
      </c>
      <c r="G46" s="27">
        <v>242.663236988123</v>
      </c>
      <c r="H46" s="101">
        <f t="shared" si="2"/>
        <v>2.3360608652360955E-3</v>
      </c>
      <c r="I46" s="101">
        <f t="shared" si="0"/>
        <v>0.18064516129032257</v>
      </c>
      <c r="J46" s="97">
        <f t="shared" si="1"/>
        <v>28</v>
      </c>
      <c r="K46" s="97">
        <f t="shared" si="3"/>
        <v>-6</v>
      </c>
      <c r="L46" s="97">
        <f t="shared" si="4"/>
        <v>-4.1643560783109876</v>
      </c>
    </row>
    <row r="47" spans="1:12" ht="16.5" customHeight="1">
      <c r="A47" s="46" t="s">
        <v>218</v>
      </c>
      <c r="B47" s="98">
        <v>126</v>
      </c>
      <c r="C47" s="97">
        <v>72</v>
      </c>
      <c r="D47" s="27">
        <v>87</v>
      </c>
      <c r="E47" s="27">
        <v>184.96759860226101</v>
      </c>
      <c r="F47" s="27">
        <v>125.556260112102</v>
      </c>
      <c r="G47" s="27">
        <v>127.194449837161</v>
      </c>
      <c r="H47" s="101">
        <f t="shared" si="2"/>
        <v>1.1105863129810946E-3</v>
      </c>
      <c r="I47" s="101">
        <f t="shared" si="0"/>
        <v>-0.30952380952380953</v>
      </c>
      <c r="J47" s="97">
        <f t="shared" si="1"/>
        <v>-39</v>
      </c>
      <c r="K47" s="97">
        <f t="shared" si="3"/>
        <v>15</v>
      </c>
      <c r="L47" s="97">
        <f t="shared" si="4"/>
        <v>1.6381897250590072</v>
      </c>
    </row>
    <row r="48" spans="1:12" ht="16.5" customHeight="1">
      <c r="A48" s="46" t="s">
        <v>219</v>
      </c>
      <c r="B48" s="98">
        <v>202</v>
      </c>
      <c r="C48" s="97">
        <v>227</v>
      </c>
      <c r="D48" s="27">
        <v>175</v>
      </c>
      <c r="E48" s="27">
        <v>305.91435276656398</v>
      </c>
      <c r="F48" s="27">
        <v>320.40204238073198</v>
      </c>
      <c r="G48" s="27">
        <v>267.14385884011301</v>
      </c>
      <c r="H48" s="101">
        <f t="shared" si="2"/>
        <v>2.2339379858815119E-3</v>
      </c>
      <c r="I48" s="101">
        <f t="shared" si="0"/>
        <v>-0.13366336633663367</v>
      </c>
      <c r="J48" s="97">
        <f t="shared" si="1"/>
        <v>-27</v>
      </c>
      <c r="K48" s="97">
        <f t="shared" si="3"/>
        <v>-52</v>
      </c>
      <c r="L48" s="97">
        <f t="shared" si="4"/>
        <v>-53.258183540618973</v>
      </c>
    </row>
    <row r="49" spans="1:12" ht="16.5" customHeight="1">
      <c r="A49" s="46" t="s">
        <v>220</v>
      </c>
      <c r="B49" s="98">
        <v>1438</v>
      </c>
      <c r="C49" s="97">
        <v>1233</v>
      </c>
      <c r="D49" s="27">
        <v>1078</v>
      </c>
      <c r="E49" s="27">
        <v>1863.62101374756</v>
      </c>
      <c r="F49" s="27">
        <v>1339.94862082076</v>
      </c>
      <c r="G49" s="27">
        <v>1303.6889324938099</v>
      </c>
      <c r="H49" s="101">
        <f t="shared" si="2"/>
        <v>1.3761057993030113E-2</v>
      </c>
      <c r="I49" s="101">
        <f t="shared" si="0"/>
        <v>-0.25034770514603616</v>
      </c>
      <c r="J49" s="97">
        <f t="shared" si="1"/>
        <v>-360</v>
      </c>
      <c r="K49" s="97">
        <f t="shared" si="3"/>
        <v>-155</v>
      </c>
      <c r="L49" s="97">
        <f t="shared" si="4"/>
        <v>-36.259688326950027</v>
      </c>
    </row>
    <row r="50" spans="1:12" ht="16.5" customHeight="1">
      <c r="A50" s="46" t="s">
        <v>222</v>
      </c>
      <c r="B50" s="98">
        <v>40</v>
      </c>
      <c r="C50" s="97">
        <v>283</v>
      </c>
      <c r="D50" s="27">
        <v>153</v>
      </c>
      <c r="E50" s="27">
        <v>62.0608699398121</v>
      </c>
      <c r="F50" s="27">
        <v>351.18544741700498</v>
      </c>
      <c r="G50" s="27">
        <v>239.23233650808999</v>
      </c>
      <c r="H50" s="101">
        <f t="shared" si="2"/>
        <v>1.9531000676564075E-3</v>
      </c>
      <c r="I50" s="101">
        <f t="shared" si="0"/>
        <v>2.8250000000000002</v>
      </c>
      <c r="J50" s="97">
        <f t="shared" si="1"/>
        <v>113</v>
      </c>
      <c r="K50" s="97">
        <f t="shared" si="3"/>
        <v>-130</v>
      </c>
      <c r="L50" s="97">
        <f t="shared" si="4"/>
        <v>-111.95311090891499</v>
      </c>
    </row>
    <row r="51" spans="1:12" ht="16.5" customHeight="1">
      <c r="A51" s="46" t="s">
        <v>130</v>
      </c>
      <c r="B51" s="98">
        <v>236</v>
      </c>
      <c r="C51" s="97">
        <v>394</v>
      </c>
      <c r="D51" s="27">
        <v>475</v>
      </c>
      <c r="E51" s="27">
        <v>271.11642908316298</v>
      </c>
      <c r="F51" s="27">
        <v>523.96961539936001</v>
      </c>
      <c r="G51" s="27">
        <v>545.67925290999494</v>
      </c>
      <c r="H51" s="101">
        <f t="shared" si="2"/>
        <v>6.0635459616783897E-3</v>
      </c>
      <c r="I51" s="101">
        <f t="shared" si="0"/>
        <v>1.0127118644067796</v>
      </c>
      <c r="J51" s="97">
        <f t="shared" si="1"/>
        <v>239</v>
      </c>
      <c r="K51" s="97">
        <f t="shared" si="3"/>
        <v>81</v>
      </c>
      <c r="L51" s="97">
        <f t="shared" si="4"/>
        <v>21.709637510634934</v>
      </c>
    </row>
    <row r="52" spans="1:12" ht="16.5" customHeight="1">
      <c r="A52" s="46" t="s">
        <v>223</v>
      </c>
      <c r="B52" s="98">
        <v>393</v>
      </c>
      <c r="C52" s="97">
        <v>175</v>
      </c>
      <c r="D52" s="27">
        <v>146</v>
      </c>
      <c r="E52" s="27">
        <v>388.13791485815699</v>
      </c>
      <c r="F52" s="27">
        <v>196.31337058017399</v>
      </c>
      <c r="G52" s="27">
        <v>144.15422203243901</v>
      </c>
      <c r="H52" s="101">
        <f t="shared" si="2"/>
        <v>1.8637425482211471E-3</v>
      </c>
      <c r="I52" s="101">
        <f t="shared" si="0"/>
        <v>-0.62849872773536897</v>
      </c>
      <c r="J52" s="97">
        <f t="shared" si="1"/>
        <v>-247</v>
      </c>
      <c r="K52" s="97">
        <f t="shared" si="3"/>
        <v>-29</v>
      </c>
      <c r="L52" s="97">
        <f t="shared" si="4"/>
        <v>-52.159148547734986</v>
      </c>
    </row>
    <row r="53" spans="1:12" ht="16.5" customHeight="1">
      <c r="A53" s="46" t="s">
        <v>221</v>
      </c>
      <c r="B53" s="98">
        <v>126</v>
      </c>
      <c r="C53" s="97">
        <v>52</v>
      </c>
      <c r="D53" s="27">
        <v>63</v>
      </c>
      <c r="E53" s="27">
        <v>132.21461791102899</v>
      </c>
      <c r="F53" s="27">
        <v>70.459856172581695</v>
      </c>
      <c r="G53" s="27">
        <v>69.549367606063697</v>
      </c>
      <c r="H53" s="101">
        <f t="shared" si="2"/>
        <v>8.0421767491734432E-4</v>
      </c>
      <c r="I53" s="101">
        <f t="shared" si="0"/>
        <v>-0.5</v>
      </c>
      <c r="J53" s="97">
        <f t="shared" si="1"/>
        <v>-63</v>
      </c>
      <c r="K53" s="97">
        <f t="shared" si="3"/>
        <v>11</v>
      </c>
      <c r="L53" s="97">
        <f t="shared" si="4"/>
        <v>-0.91048856651799781</v>
      </c>
    </row>
    <row r="54" spans="1:12" ht="16.5" customHeight="1">
      <c r="A54" s="46" t="s">
        <v>224</v>
      </c>
      <c r="B54" s="98">
        <v>2466</v>
      </c>
      <c r="C54" s="97">
        <v>2418</v>
      </c>
      <c r="D54" s="27">
        <v>2334</v>
      </c>
      <c r="E54" s="27">
        <v>2526.61986873262</v>
      </c>
      <c r="F54" s="27">
        <v>2562.6174773713301</v>
      </c>
      <c r="G54" s="27">
        <v>2632.57144910837</v>
      </c>
      <c r="H54" s="101">
        <f t="shared" si="2"/>
        <v>2.9794350051699708E-2</v>
      </c>
      <c r="I54" s="101">
        <f t="shared" si="0"/>
        <v>-5.3527980535279802E-2</v>
      </c>
      <c r="J54" s="97">
        <f t="shared" si="1"/>
        <v>-132</v>
      </c>
      <c r="K54" s="97">
        <f t="shared" si="3"/>
        <v>-84</v>
      </c>
      <c r="L54" s="97">
        <f t="shared" si="4"/>
        <v>69.953971737039865</v>
      </c>
    </row>
    <row r="55" spans="1:12" ht="16.5" customHeight="1">
      <c r="A55" s="46" t="s">
        <v>225</v>
      </c>
      <c r="B55" s="98">
        <v>1482</v>
      </c>
      <c r="C55" s="97">
        <v>1487</v>
      </c>
      <c r="D55" s="27">
        <v>1268</v>
      </c>
      <c r="E55" s="27">
        <v>1701.0064830333699</v>
      </c>
      <c r="F55" s="27">
        <v>1657.07409518946</v>
      </c>
      <c r="G55" s="27">
        <v>1477.1851727825599</v>
      </c>
      <c r="H55" s="101">
        <f t="shared" si="2"/>
        <v>1.6186476377701469E-2</v>
      </c>
      <c r="I55" s="101">
        <f t="shared" si="0"/>
        <v>-0.14439946018893388</v>
      </c>
      <c r="J55" s="97">
        <f t="shared" si="1"/>
        <v>-214</v>
      </c>
      <c r="K55" s="97">
        <f t="shared" si="3"/>
        <v>-219</v>
      </c>
      <c r="L55" s="97">
        <f t="shared" si="4"/>
        <v>-179.88892240690006</v>
      </c>
    </row>
    <row r="56" spans="1:12" ht="16.5" customHeight="1">
      <c r="A56" s="46" t="s">
        <v>226</v>
      </c>
      <c r="B56" s="98">
        <v>529</v>
      </c>
      <c r="C56" s="97">
        <v>469</v>
      </c>
      <c r="D56" s="27">
        <v>528</v>
      </c>
      <c r="E56" s="27">
        <v>736.71636470109399</v>
      </c>
      <c r="F56" s="27">
        <v>557.80371881359395</v>
      </c>
      <c r="G56" s="27">
        <v>720.46131205975598</v>
      </c>
      <c r="H56" s="101">
        <f t="shared" si="2"/>
        <v>6.7401100374025044E-3</v>
      </c>
      <c r="I56" s="101">
        <f t="shared" si="0"/>
        <v>-1.890359168241966E-3</v>
      </c>
      <c r="J56" s="97">
        <f t="shared" si="1"/>
        <v>-1</v>
      </c>
      <c r="K56" s="97">
        <f t="shared" si="3"/>
        <v>59</v>
      </c>
      <c r="L56" s="97">
        <f t="shared" si="4"/>
        <v>162.65759324616204</v>
      </c>
    </row>
    <row r="57" spans="1:12" ht="16.5" customHeight="1">
      <c r="A57" s="46" t="s">
        <v>227</v>
      </c>
      <c r="B57" s="98">
        <v>389</v>
      </c>
      <c r="C57" s="97">
        <v>458</v>
      </c>
      <c r="D57" s="27">
        <v>439</v>
      </c>
      <c r="E57" s="27">
        <v>509.27583196832802</v>
      </c>
      <c r="F57" s="27">
        <v>597.59964097396596</v>
      </c>
      <c r="G57" s="27">
        <v>529.55942171051197</v>
      </c>
      <c r="H57" s="101">
        <f t="shared" si="2"/>
        <v>5.6039930045827645E-3</v>
      </c>
      <c r="I57" s="101">
        <f t="shared" si="0"/>
        <v>0.12853470437017994</v>
      </c>
      <c r="J57" s="97">
        <f t="shared" si="1"/>
        <v>50</v>
      </c>
      <c r="K57" s="97">
        <f t="shared" si="3"/>
        <v>-19</v>
      </c>
      <c r="L57" s="97">
        <f t="shared" si="4"/>
        <v>-68.040219263453992</v>
      </c>
    </row>
    <row r="58" spans="1:12" ht="16.5" customHeight="1">
      <c r="A58" s="46" t="s">
        <v>228</v>
      </c>
      <c r="B58" s="98">
        <v>1407</v>
      </c>
      <c r="C58" s="97">
        <v>1310</v>
      </c>
      <c r="D58" s="27">
        <v>1255</v>
      </c>
      <c r="E58" s="27">
        <v>1382.5782279197299</v>
      </c>
      <c r="F58" s="27">
        <v>1392.2921875592699</v>
      </c>
      <c r="G58" s="27">
        <v>1379.0311104971299</v>
      </c>
      <c r="H58" s="101">
        <f t="shared" si="2"/>
        <v>1.602052669875027E-2</v>
      </c>
      <c r="I58" s="101">
        <f t="shared" si="0"/>
        <v>-0.10803127221037669</v>
      </c>
      <c r="J58" s="97">
        <f t="shared" si="1"/>
        <v>-152</v>
      </c>
      <c r="K58" s="97">
        <f t="shared" si="3"/>
        <v>-55</v>
      </c>
      <c r="L58" s="97">
        <f t="shared" si="4"/>
        <v>-13.261077062139975</v>
      </c>
    </row>
    <row r="59" spans="1:12" ht="16.5" customHeight="1">
      <c r="A59" s="46" t="s">
        <v>229</v>
      </c>
      <c r="B59" s="98">
        <v>283</v>
      </c>
      <c r="C59" s="97">
        <v>275</v>
      </c>
      <c r="D59" s="27">
        <v>276</v>
      </c>
      <c r="E59" s="27">
        <v>360.18611266598202</v>
      </c>
      <c r="F59" s="27">
        <v>329.61970931077701</v>
      </c>
      <c r="G59" s="27">
        <v>352.68159856774599</v>
      </c>
      <c r="H59" s="101">
        <f t="shared" si="2"/>
        <v>3.5232393377331275E-3</v>
      </c>
      <c r="I59" s="101">
        <f t="shared" si="0"/>
        <v>-2.4734982332155476E-2</v>
      </c>
      <c r="J59" s="97">
        <f t="shared" si="1"/>
        <v>-7</v>
      </c>
      <c r="K59" s="97">
        <f t="shared" si="3"/>
        <v>1</v>
      </c>
      <c r="L59" s="97">
        <f t="shared" si="4"/>
        <v>23.061889256968982</v>
      </c>
    </row>
    <row r="60" spans="1:12" ht="16.5" customHeight="1">
      <c r="A60" s="46" t="s">
        <v>230</v>
      </c>
      <c r="B60" s="98">
        <v>1513</v>
      </c>
      <c r="C60" s="97">
        <v>1468</v>
      </c>
      <c r="D60" s="27">
        <v>1523</v>
      </c>
      <c r="E60" s="27">
        <v>1582.3015264696701</v>
      </c>
      <c r="F60" s="27">
        <v>1652.9363948073801</v>
      </c>
      <c r="G60" s="27">
        <v>1592.7028231132299</v>
      </c>
      <c r="H60" s="101">
        <f t="shared" si="2"/>
        <v>1.9441643157128815E-2</v>
      </c>
      <c r="I60" s="101">
        <f t="shared" si="0"/>
        <v>6.6093853271645738E-3</v>
      </c>
      <c r="J60" s="97">
        <f t="shared" si="1"/>
        <v>10</v>
      </c>
      <c r="K60" s="97">
        <f t="shared" si="3"/>
        <v>55</v>
      </c>
      <c r="L60" s="97">
        <f t="shared" si="4"/>
        <v>-60.233571694150214</v>
      </c>
    </row>
    <row r="61" spans="1:12" ht="16.5" customHeight="1">
      <c r="A61" s="46" t="s">
        <v>231</v>
      </c>
      <c r="B61" s="98">
        <v>1593</v>
      </c>
      <c r="C61" s="97">
        <v>934</v>
      </c>
      <c r="D61" s="27">
        <v>2045</v>
      </c>
      <c r="E61" s="27">
        <v>992.16226215817403</v>
      </c>
      <c r="F61" s="27">
        <v>1397.9737793709101</v>
      </c>
      <c r="G61" s="27">
        <v>1373.10490460289</v>
      </c>
      <c r="H61" s="101">
        <f t="shared" si="2"/>
        <v>2.6105161035015381E-2</v>
      </c>
      <c r="I61" s="101">
        <f t="shared" si="0"/>
        <v>0.28374136848713122</v>
      </c>
      <c r="J61" s="97">
        <f t="shared" si="1"/>
        <v>452</v>
      </c>
      <c r="K61" s="97">
        <f t="shared" si="3"/>
        <v>1111</v>
      </c>
      <c r="L61" s="97">
        <f t="shared" si="4"/>
        <v>-24.868874768020078</v>
      </c>
    </row>
    <row r="62" spans="1:12" ht="16.5" customHeight="1">
      <c r="A62" s="46" t="s">
        <v>232</v>
      </c>
      <c r="B62" s="98">
        <v>87</v>
      </c>
      <c r="C62" s="97">
        <v>95</v>
      </c>
      <c r="D62" s="27">
        <v>80</v>
      </c>
      <c r="E62" s="27">
        <v>118.09291667261699</v>
      </c>
      <c r="F62" s="27">
        <v>139.15321458073799</v>
      </c>
      <c r="G62" s="27">
        <v>109.20843129296399</v>
      </c>
      <c r="H62" s="101">
        <f t="shared" si="2"/>
        <v>1.021228793545834E-3</v>
      </c>
      <c r="I62" s="101">
        <f t="shared" si="0"/>
        <v>-8.0459770114942528E-2</v>
      </c>
      <c r="J62" s="97">
        <f t="shared" si="1"/>
        <v>-7</v>
      </c>
      <c r="K62" s="97">
        <f t="shared" si="3"/>
        <v>-15</v>
      </c>
      <c r="L62" s="97">
        <f t="shared" si="4"/>
        <v>-29.944783287774001</v>
      </c>
    </row>
    <row r="63" spans="1:12" ht="16.5" customHeight="1">
      <c r="A63" s="46" t="s">
        <v>233</v>
      </c>
      <c r="B63" s="98">
        <v>156</v>
      </c>
      <c r="C63" s="97">
        <v>192</v>
      </c>
      <c r="D63" s="27">
        <v>158</v>
      </c>
      <c r="E63" s="27">
        <v>218.95540100497499</v>
      </c>
      <c r="F63" s="27">
        <v>264.085748363932</v>
      </c>
      <c r="G63" s="27">
        <v>221.76169010030401</v>
      </c>
      <c r="H63" s="101">
        <f t="shared" si="2"/>
        <v>2.016926867253022E-3</v>
      </c>
      <c r="I63" s="101">
        <f t="shared" si="0"/>
        <v>1.282051282051282E-2</v>
      </c>
      <c r="J63" s="97">
        <f t="shared" si="1"/>
        <v>2</v>
      </c>
      <c r="K63" s="97">
        <f t="shared" si="3"/>
        <v>-34</v>
      </c>
      <c r="L63" s="97">
        <f t="shared" si="4"/>
        <v>-42.32405826362799</v>
      </c>
    </row>
    <row r="64" spans="1:12" ht="16.5" customHeight="1">
      <c r="A64" s="46" t="s">
        <v>234</v>
      </c>
      <c r="B64" s="98">
        <v>247</v>
      </c>
      <c r="C64" s="97">
        <v>152</v>
      </c>
      <c r="D64" s="27">
        <v>190</v>
      </c>
      <c r="E64" s="27">
        <v>301.82531730565103</v>
      </c>
      <c r="F64" s="27">
        <v>212.481081691128</v>
      </c>
      <c r="G64" s="27">
        <v>232.15559498759501</v>
      </c>
      <c r="H64" s="101">
        <f t="shared" si="2"/>
        <v>2.4254183846713559E-3</v>
      </c>
      <c r="I64" s="101">
        <f t="shared" si="0"/>
        <v>-0.23076923076923078</v>
      </c>
      <c r="J64" s="97">
        <f t="shared" si="1"/>
        <v>-57</v>
      </c>
      <c r="K64" s="97">
        <f t="shared" si="3"/>
        <v>38</v>
      </c>
      <c r="L64" s="97">
        <f t="shared" si="4"/>
        <v>19.674513296467012</v>
      </c>
    </row>
    <row r="65" spans="1:12" ht="16.5" customHeight="1">
      <c r="A65" s="46" t="s">
        <v>235</v>
      </c>
      <c r="B65" s="98">
        <v>470</v>
      </c>
      <c r="C65" s="97">
        <v>494</v>
      </c>
      <c r="D65" s="27">
        <v>495</v>
      </c>
      <c r="E65" s="27">
        <v>570.829908521319</v>
      </c>
      <c r="F65" s="27">
        <v>621.67277291369203</v>
      </c>
      <c r="G65" s="27">
        <v>601.53627414317305</v>
      </c>
      <c r="H65" s="101">
        <f t="shared" si="2"/>
        <v>6.3188531600648478E-3</v>
      </c>
      <c r="I65" s="101">
        <f t="shared" si="0"/>
        <v>5.3191489361702128E-2</v>
      </c>
      <c r="J65" s="97">
        <f t="shared" si="1"/>
        <v>25</v>
      </c>
      <c r="K65" s="97">
        <f t="shared" si="3"/>
        <v>1</v>
      </c>
      <c r="L65" s="97">
        <f t="shared" si="4"/>
        <v>-20.136498770518983</v>
      </c>
    </row>
    <row r="66" spans="1:12" ht="16.5" customHeight="1">
      <c r="A66" s="46" t="s">
        <v>236</v>
      </c>
      <c r="B66" s="98">
        <v>253</v>
      </c>
      <c r="C66" s="97">
        <v>252</v>
      </c>
      <c r="D66" s="27">
        <v>248</v>
      </c>
      <c r="E66" s="27">
        <v>313.83613205845103</v>
      </c>
      <c r="F66" s="27">
        <v>349.030641590492</v>
      </c>
      <c r="G66" s="27">
        <v>329.98101479734601</v>
      </c>
      <c r="H66" s="101">
        <f t="shared" si="2"/>
        <v>3.1658092599920855E-3</v>
      </c>
      <c r="I66" s="101">
        <f t="shared" si="0"/>
        <v>-1.9762845849802372E-2</v>
      </c>
      <c r="J66" s="97">
        <f t="shared" si="1"/>
        <v>-5</v>
      </c>
      <c r="K66" s="97">
        <f t="shared" si="3"/>
        <v>-4</v>
      </c>
      <c r="L66" s="97">
        <f t="shared" si="4"/>
        <v>-19.04962679314599</v>
      </c>
    </row>
    <row r="67" spans="1:12" ht="16.5" customHeight="1">
      <c r="A67" s="46" t="s">
        <v>237</v>
      </c>
      <c r="B67" s="98">
        <v>228</v>
      </c>
      <c r="C67" s="97">
        <v>202</v>
      </c>
      <c r="D67" s="27">
        <v>227</v>
      </c>
      <c r="E67" s="27">
        <v>250.77063651185401</v>
      </c>
      <c r="F67" s="27">
        <v>275.39372572765302</v>
      </c>
      <c r="G67" s="27">
        <v>252.54203281533</v>
      </c>
      <c r="H67" s="101">
        <f t="shared" si="2"/>
        <v>2.8977367016863043E-3</v>
      </c>
      <c r="I67" s="101">
        <f t="shared" ref="I67:I84" si="5">(D67-B67)/B67</f>
        <v>-4.3859649122807015E-3</v>
      </c>
      <c r="J67" s="97">
        <f t="shared" ref="J67:J84" si="6">D67-B67</f>
        <v>-1</v>
      </c>
      <c r="K67" s="97">
        <f t="shared" si="3"/>
        <v>25</v>
      </c>
      <c r="L67" s="97">
        <f t="shared" si="4"/>
        <v>-22.851692912323017</v>
      </c>
    </row>
    <row r="68" spans="1:12" ht="16.5" customHeight="1">
      <c r="A68" s="46" t="s">
        <v>238</v>
      </c>
      <c r="B68" s="98">
        <v>1061</v>
      </c>
      <c r="C68" s="97">
        <v>1020</v>
      </c>
      <c r="D68" s="27">
        <v>992</v>
      </c>
      <c r="E68" s="27">
        <v>1128.72438822855</v>
      </c>
      <c r="F68" s="27">
        <v>1135.4214776875399</v>
      </c>
      <c r="G68" s="27">
        <v>1080.2516604109601</v>
      </c>
      <c r="H68" s="101">
        <f t="shared" ref="H68:H84" si="7">D68/$D$84</f>
        <v>1.2663237039968342E-2</v>
      </c>
      <c r="I68" s="101">
        <f t="shared" si="5"/>
        <v>-6.5032987747408108E-2</v>
      </c>
      <c r="J68" s="97">
        <f t="shared" si="6"/>
        <v>-69</v>
      </c>
      <c r="K68" s="97">
        <f t="shared" ref="K68:K84" si="8">D68-C68</f>
        <v>-28</v>
      </c>
      <c r="L68" s="97">
        <f t="shared" ref="L68:L84" si="9">G68-F68</f>
        <v>-55.169817276579806</v>
      </c>
    </row>
    <row r="69" spans="1:12" ht="16.5" customHeight="1">
      <c r="A69" s="46" t="s">
        <v>239</v>
      </c>
      <c r="B69" s="98">
        <v>1050</v>
      </c>
      <c r="C69" s="97">
        <v>1012</v>
      </c>
      <c r="D69" s="27">
        <v>989</v>
      </c>
      <c r="E69" s="27">
        <v>1240.8895542047701</v>
      </c>
      <c r="F69" s="27">
        <v>1216.97695555819</v>
      </c>
      <c r="G69" s="27">
        <v>1165.43808428846</v>
      </c>
      <c r="H69" s="101">
        <f t="shared" si="7"/>
        <v>1.2624940960210372E-2</v>
      </c>
      <c r="I69" s="101">
        <f t="shared" si="5"/>
        <v>-5.8095238095238096E-2</v>
      </c>
      <c r="J69" s="97">
        <f t="shared" si="6"/>
        <v>-61</v>
      </c>
      <c r="K69" s="97">
        <f t="shared" si="8"/>
        <v>-23</v>
      </c>
      <c r="L69" s="97">
        <f t="shared" si="9"/>
        <v>-51.538871269729952</v>
      </c>
    </row>
    <row r="70" spans="1:12" ht="16.5" customHeight="1">
      <c r="A70" s="46" t="s">
        <v>240</v>
      </c>
      <c r="B70" s="98">
        <v>106</v>
      </c>
      <c r="C70" s="97">
        <v>175</v>
      </c>
      <c r="D70" s="27">
        <v>115</v>
      </c>
      <c r="E70" s="27">
        <v>155.028950683587</v>
      </c>
      <c r="F70" s="27">
        <v>249.404036869647</v>
      </c>
      <c r="G70" s="27">
        <v>168.18692074196099</v>
      </c>
      <c r="H70" s="101">
        <f t="shared" si="7"/>
        <v>1.4680163907221364E-3</v>
      </c>
      <c r="I70" s="101">
        <f t="shared" si="5"/>
        <v>8.4905660377358486E-2</v>
      </c>
      <c r="J70" s="97">
        <f t="shared" si="6"/>
        <v>9</v>
      </c>
      <c r="K70" s="97">
        <f t="shared" si="8"/>
        <v>-60</v>
      </c>
      <c r="L70" s="97">
        <f t="shared" si="9"/>
        <v>-81.217116127686012</v>
      </c>
    </row>
    <row r="71" spans="1:12" ht="16.5" customHeight="1">
      <c r="A71" s="46" t="s">
        <v>241</v>
      </c>
      <c r="B71" s="98">
        <v>91</v>
      </c>
      <c r="C71" s="97">
        <v>113</v>
      </c>
      <c r="D71" s="27">
        <v>109</v>
      </c>
      <c r="E71" s="27">
        <v>127.439947864953</v>
      </c>
      <c r="F71" s="27">
        <v>161.785433624646</v>
      </c>
      <c r="G71" s="27">
        <v>153.29823649558</v>
      </c>
      <c r="H71" s="101">
        <f t="shared" si="7"/>
        <v>1.3914242312061988E-3</v>
      </c>
      <c r="I71" s="101">
        <f t="shared" si="5"/>
        <v>0.19780219780219779</v>
      </c>
      <c r="J71" s="97">
        <f t="shared" si="6"/>
        <v>18</v>
      </c>
      <c r="K71" s="97">
        <f t="shared" si="8"/>
        <v>-4</v>
      </c>
      <c r="L71" s="97">
        <f t="shared" si="9"/>
        <v>-8.4871971290660042</v>
      </c>
    </row>
    <row r="72" spans="1:12" ht="16.5" customHeight="1">
      <c r="A72" s="46" t="s">
        <v>242</v>
      </c>
      <c r="B72" s="98">
        <v>442</v>
      </c>
      <c r="C72" s="97">
        <v>389</v>
      </c>
      <c r="D72" s="27">
        <v>369</v>
      </c>
      <c r="E72" s="27">
        <v>575.07838100337301</v>
      </c>
      <c r="F72" s="27">
        <v>617.91575450089601</v>
      </c>
      <c r="G72" s="27">
        <v>480.260899817525</v>
      </c>
      <c r="H72" s="101">
        <f t="shared" si="7"/>
        <v>4.7104178102301596E-3</v>
      </c>
      <c r="I72" s="101">
        <f t="shared" si="5"/>
        <v>-0.16515837104072398</v>
      </c>
      <c r="J72" s="97">
        <f t="shared" si="6"/>
        <v>-73</v>
      </c>
      <c r="K72" s="97">
        <f t="shared" si="8"/>
        <v>-20</v>
      </c>
      <c r="L72" s="97">
        <f t="shared" si="9"/>
        <v>-137.65485468337101</v>
      </c>
    </row>
    <row r="73" spans="1:12" ht="16.5" customHeight="1">
      <c r="A73" s="46" t="s">
        <v>243</v>
      </c>
      <c r="B73" s="98">
        <v>635</v>
      </c>
      <c r="C73" s="97">
        <v>504</v>
      </c>
      <c r="D73" s="27">
        <v>512</v>
      </c>
      <c r="E73" s="27">
        <v>832.79030446444006</v>
      </c>
      <c r="F73" s="27">
        <v>707.04285702586901</v>
      </c>
      <c r="G73" s="27">
        <v>670.412262104869</v>
      </c>
      <c r="H73" s="101">
        <f t="shared" si="7"/>
        <v>6.5358642786933381E-3</v>
      </c>
      <c r="I73" s="101">
        <f t="shared" si="5"/>
        <v>-0.19370078740157481</v>
      </c>
      <c r="J73" s="97">
        <f t="shared" si="6"/>
        <v>-123</v>
      </c>
      <c r="K73" s="97">
        <f t="shared" si="8"/>
        <v>8</v>
      </c>
      <c r="L73" s="97">
        <f t="shared" si="9"/>
        <v>-36.630594921000011</v>
      </c>
    </row>
    <row r="74" spans="1:12" ht="16.5" customHeight="1">
      <c r="A74" s="46" t="s">
        <v>244</v>
      </c>
      <c r="B74" s="98">
        <v>96</v>
      </c>
      <c r="C74" s="97">
        <v>160</v>
      </c>
      <c r="D74" s="27">
        <v>140</v>
      </c>
      <c r="E74" s="27">
        <v>130.57398519319901</v>
      </c>
      <c r="F74" s="27">
        <v>189.991985932022</v>
      </c>
      <c r="G74" s="27">
        <v>190.20813087805101</v>
      </c>
      <c r="H74" s="101">
        <f t="shared" si="7"/>
        <v>1.7871503887052094E-3</v>
      </c>
      <c r="I74" s="101">
        <f t="shared" si="5"/>
        <v>0.45833333333333331</v>
      </c>
      <c r="J74" s="97">
        <f t="shared" si="6"/>
        <v>44</v>
      </c>
      <c r="K74" s="97">
        <f t="shared" si="8"/>
        <v>-20</v>
      </c>
      <c r="L74" s="97">
        <f t="shared" si="9"/>
        <v>0.21614494602900436</v>
      </c>
    </row>
    <row r="75" spans="1:12" ht="16.5" customHeight="1">
      <c r="A75" s="46" t="s">
        <v>245</v>
      </c>
      <c r="B75" s="98">
        <v>1915</v>
      </c>
      <c r="C75" s="97">
        <v>1844</v>
      </c>
      <c r="D75" s="27">
        <v>1649</v>
      </c>
      <c r="E75" s="27">
        <v>2035.02050309277</v>
      </c>
      <c r="F75" s="27">
        <v>2031.92606102588</v>
      </c>
      <c r="G75" s="27">
        <v>1931.60483037159</v>
      </c>
      <c r="H75" s="101">
        <f t="shared" si="7"/>
        <v>2.1050078506963502E-2</v>
      </c>
      <c r="I75" s="101">
        <f t="shared" si="5"/>
        <v>-0.13890339425587467</v>
      </c>
      <c r="J75" s="97">
        <f t="shared" si="6"/>
        <v>-266</v>
      </c>
      <c r="K75" s="97">
        <f t="shared" si="8"/>
        <v>-195</v>
      </c>
      <c r="L75" s="97">
        <f t="shared" si="9"/>
        <v>-100.32123065429005</v>
      </c>
    </row>
    <row r="76" spans="1:12" ht="16.5" customHeight="1">
      <c r="A76" s="46" t="s">
        <v>246</v>
      </c>
      <c r="B76" s="98">
        <v>244</v>
      </c>
      <c r="C76" s="97">
        <v>249</v>
      </c>
      <c r="D76" s="27">
        <v>218</v>
      </c>
      <c r="E76" s="27">
        <v>269.72792520841199</v>
      </c>
      <c r="F76" s="27">
        <v>308.83477036043303</v>
      </c>
      <c r="G76" s="27">
        <v>287.60475609187898</v>
      </c>
      <c r="H76" s="101">
        <f t="shared" si="7"/>
        <v>2.7828484624123975E-3</v>
      </c>
      <c r="I76" s="101">
        <f t="shared" si="5"/>
        <v>-0.10655737704918032</v>
      </c>
      <c r="J76" s="97">
        <f t="shared" si="6"/>
        <v>-26</v>
      </c>
      <c r="K76" s="97">
        <f t="shared" si="8"/>
        <v>-31</v>
      </c>
      <c r="L76" s="97">
        <f t="shared" si="9"/>
        <v>-21.230014268554044</v>
      </c>
    </row>
    <row r="77" spans="1:12" ht="16.5" customHeight="1">
      <c r="A77" s="46" t="s">
        <v>247</v>
      </c>
      <c r="B77" s="98">
        <v>566</v>
      </c>
      <c r="C77" s="97">
        <v>562</v>
      </c>
      <c r="D77" s="27">
        <v>636</v>
      </c>
      <c r="E77" s="27">
        <v>681.51346788294302</v>
      </c>
      <c r="F77" s="27">
        <v>823.00517988784202</v>
      </c>
      <c r="G77" s="27">
        <v>726.177727415307</v>
      </c>
      <c r="H77" s="101">
        <f t="shared" si="7"/>
        <v>8.1187689086893809E-3</v>
      </c>
      <c r="I77" s="101">
        <f t="shared" si="5"/>
        <v>0.12367491166077739</v>
      </c>
      <c r="J77" s="97">
        <f t="shared" si="6"/>
        <v>70</v>
      </c>
      <c r="K77" s="97">
        <f t="shared" si="8"/>
        <v>74</v>
      </c>
      <c r="L77" s="97">
        <f t="shared" si="9"/>
        <v>-96.827452472535015</v>
      </c>
    </row>
    <row r="78" spans="1:12" ht="16.5" customHeight="1">
      <c r="A78" s="46" t="s">
        <v>248</v>
      </c>
      <c r="B78" s="98">
        <v>33</v>
      </c>
      <c r="C78" s="97">
        <v>22</v>
      </c>
      <c r="D78" s="27">
        <v>48</v>
      </c>
      <c r="E78" s="27">
        <v>34.549682857907499</v>
      </c>
      <c r="F78" s="27">
        <v>42.8043303182465</v>
      </c>
      <c r="G78" s="27">
        <v>47.963109835150597</v>
      </c>
      <c r="H78" s="101">
        <f t="shared" si="7"/>
        <v>6.1273727612750045E-4</v>
      </c>
      <c r="I78" s="101">
        <f t="shared" si="5"/>
        <v>0.45454545454545453</v>
      </c>
      <c r="J78" s="97">
        <f t="shared" si="6"/>
        <v>15</v>
      </c>
      <c r="K78" s="97">
        <f t="shared" si="8"/>
        <v>26</v>
      </c>
      <c r="L78" s="97">
        <f t="shared" si="9"/>
        <v>5.1587795169040973</v>
      </c>
    </row>
    <row r="79" spans="1:12" ht="16.5" customHeight="1">
      <c r="A79" s="46" t="s">
        <v>249</v>
      </c>
      <c r="B79" s="98">
        <v>512</v>
      </c>
      <c r="C79" s="97">
        <v>494</v>
      </c>
      <c r="D79" s="27">
        <v>476</v>
      </c>
      <c r="E79" s="27">
        <v>589.35279701948195</v>
      </c>
      <c r="F79" s="27">
        <v>568.77743509841105</v>
      </c>
      <c r="G79" s="27">
        <v>547.73050170878696</v>
      </c>
      <c r="H79" s="101">
        <f t="shared" si="7"/>
        <v>6.076311321597712E-3</v>
      </c>
      <c r="I79" s="101">
        <f t="shared" si="5"/>
        <v>-7.03125E-2</v>
      </c>
      <c r="J79" s="97">
        <f t="shared" si="6"/>
        <v>-36</v>
      </c>
      <c r="K79" s="97">
        <f t="shared" si="8"/>
        <v>-18</v>
      </c>
      <c r="L79" s="97">
        <f t="shared" si="9"/>
        <v>-21.046933389624087</v>
      </c>
    </row>
    <row r="80" spans="1:12" ht="16.5" customHeight="1">
      <c r="A80" s="46" t="s">
        <v>250</v>
      </c>
      <c r="B80" s="98">
        <v>298</v>
      </c>
      <c r="C80" s="97">
        <v>348</v>
      </c>
      <c r="D80" s="27">
        <v>294</v>
      </c>
      <c r="E80" s="27">
        <v>483.98352170082899</v>
      </c>
      <c r="F80" s="27">
        <v>560.56328917234896</v>
      </c>
      <c r="G80" s="27">
        <v>477.45247906174899</v>
      </c>
      <c r="H80" s="101">
        <f t="shared" si="7"/>
        <v>3.7530158162809401E-3</v>
      </c>
      <c r="I80" s="101">
        <f t="shared" si="5"/>
        <v>-1.3422818791946308E-2</v>
      </c>
      <c r="J80" s="97">
        <f t="shared" si="6"/>
        <v>-4</v>
      </c>
      <c r="K80" s="97">
        <f t="shared" si="8"/>
        <v>-54</v>
      </c>
      <c r="L80" s="97">
        <f t="shared" si="9"/>
        <v>-83.110810110599971</v>
      </c>
    </row>
    <row r="81" spans="1:12" ht="16.5" customHeight="1">
      <c r="A81" s="46" t="s">
        <v>251</v>
      </c>
      <c r="B81" s="98">
        <v>238</v>
      </c>
      <c r="C81" s="97">
        <v>237</v>
      </c>
      <c r="D81" s="27">
        <v>260</v>
      </c>
      <c r="E81" s="27">
        <v>236.55142839106</v>
      </c>
      <c r="F81" s="27">
        <v>250.63640133518501</v>
      </c>
      <c r="G81" s="27">
        <v>258.48193892345699</v>
      </c>
      <c r="H81" s="101">
        <f t="shared" si="7"/>
        <v>3.3189935790239604E-3</v>
      </c>
      <c r="I81" s="101">
        <f t="shared" si="5"/>
        <v>9.2436974789915971E-2</v>
      </c>
      <c r="J81" s="97">
        <f t="shared" si="6"/>
        <v>22</v>
      </c>
      <c r="K81" s="97">
        <f t="shared" si="8"/>
        <v>23</v>
      </c>
      <c r="L81" s="97">
        <f t="shared" si="9"/>
        <v>7.8455375882719807</v>
      </c>
    </row>
    <row r="82" spans="1:12" ht="16.5" customHeight="1">
      <c r="A82" s="46" t="s">
        <v>252</v>
      </c>
      <c r="B82" s="98">
        <v>180</v>
      </c>
      <c r="C82" s="97">
        <v>126</v>
      </c>
      <c r="D82" s="27">
        <v>232</v>
      </c>
      <c r="E82" s="27">
        <v>197.21166333745001</v>
      </c>
      <c r="F82" s="27">
        <v>194.47122815114099</v>
      </c>
      <c r="G82" s="27">
        <v>247.40829089628099</v>
      </c>
      <c r="H82" s="101">
        <f t="shared" si="7"/>
        <v>2.9615635012829188E-3</v>
      </c>
      <c r="I82" s="101">
        <f t="shared" si="5"/>
        <v>0.28888888888888886</v>
      </c>
      <c r="J82" s="97">
        <f t="shared" si="6"/>
        <v>52</v>
      </c>
      <c r="K82" s="97">
        <f t="shared" si="8"/>
        <v>106</v>
      </c>
      <c r="L82" s="97">
        <f t="shared" si="9"/>
        <v>52.937062745139997</v>
      </c>
    </row>
    <row r="83" spans="1:12" ht="16.5" customHeight="1">
      <c r="A83" s="46" t="s">
        <v>253</v>
      </c>
      <c r="B83" s="98">
        <v>404</v>
      </c>
      <c r="C83" s="97">
        <v>387</v>
      </c>
      <c r="D83" s="27">
        <v>314</v>
      </c>
      <c r="E83" s="27">
        <v>510.766993897117</v>
      </c>
      <c r="F83" s="27">
        <v>457.54847643272302</v>
      </c>
      <c r="G83" s="27">
        <v>396.98213927677102</v>
      </c>
      <c r="H83" s="101">
        <f t="shared" si="7"/>
        <v>4.0083230146673986E-3</v>
      </c>
      <c r="I83" s="101">
        <f t="shared" si="5"/>
        <v>-0.22277227722772278</v>
      </c>
      <c r="J83" s="97">
        <f t="shared" si="6"/>
        <v>-90</v>
      </c>
      <c r="K83" s="97">
        <f t="shared" si="8"/>
        <v>-73</v>
      </c>
      <c r="L83" s="97">
        <f t="shared" si="9"/>
        <v>-60.566337155951999</v>
      </c>
    </row>
    <row r="84" spans="1:12" s="10" customFormat="1" ht="16.5" customHeight="1">
      <c r="A84" s="46" t="s">
        <v>173</v>
      </c>
      <c r="B84" s="63">
        <v>82865</v>
      </c>
      <c r="C84" s="64">
        <v>78753</v>
      </c>
      <c r="D84" s="67">
        <v>78337</v>
      </c>
      <c r="E84" s="67">
        <v>81896.969212253403</v>
      </c>
      <c r="F84" s="67">
        <v>87761.115193585894</v>
      </c>
      <c r="G84" s="67">
        <v>86925.632789120995</v>
      </c>
      <c r="H84" s="101">
        <f t="shared" si="7"/>
        <v>1</v>
      </c>
      <c r="I84" s="101">
        <f t="shared" si="5"/>
        <v>-5.4643094189344113E-2</v>
      </c>
      <c r="J84" s="97">
        <f t="shared" si="6"/>
        <v>-4528</v>
      </c>
      <c r="K84" s="97">
        <f t="shared" si="8"/>
        <v>-416</v>
      </c>
      <c r="L84" s="97">
        <f t="shared" si="9"/>
        <v>-835.48240446489945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topLeftCell="A88" zoomScale="80" zoomScaleNormal="80" workbookViewId="0">
      <selection activeCell="N3" sqref="N3"/>
    </sheetView>
  </sheetViews>
  <sheetFormatPr defaultRowHeight="15"/>
  <cols>
    <col min="1" max="1" width="38.42578125" customWidth="1"/>
    <col min="2" max="2" width="11.140625" style="144" customWidth="1"/>
    <col min="3" max="3" width="12" style="140" customWidth="1"/>
    <col min="4" max="4" width="14.140625" style="142" customWidth="1"/>
    <col min="5" max="6" width="8.7109375" style="155"/>
    <col min="7" max="7" width="13.5703125" style="155" customWidth="1"/>
    <col min="8" max="8" width="24.42578125" customWidth="1"/>
    <col min="9" max="9" width="27" customWidth="1"/>
    <col min="10" max="10" width="29.5703125" customWidth="1"/>
    <col min="11" max="11" width="29.5703125" style="155" customWidth="1"/>
  </cols>
  <sheetData>
    <row r="1" spans="1:11" s="155" customFormat="1" ht="15.75" thickBot="1">
      <c r="B1" s="188" t="s">
        <v>281</v>
      </c>
      <c r="C1" s="188"/>
      <c r="D1" s="189"/>
      <c r="E1" s="190" t="s">
        <v>280</v>
      </c>
      <c r="F1" s="188"/>
      <c r="G1" s="189"/>
    </row>
    <row r="2" spans="1:11" ht="48.6" customHeight="1">
      <c r="A2" s="94" t="s">
        <v>90</v>
      </c>
      <c r="B2" s="93">
        <v>43344</v>
      </c>
      <c r="C2" s="93">
        <v>43678</v>
      </c>
      <c r="D2" s="93">
        <v>43709</v>
      </c>
      <c r="E2" s="93">
        <v>43344</v>
      </c>
      <c r="F2" s="93">
        <v>43678</v>
      </c>
      <c r="G2" s="93">
        <v>43709</v>
      </c>
      <c r="H2" s="14" t="s">
        <v>349</v>
      </c>
      <c r="I2" s="92" t="s">
        <v>350</v>
      </c>
      <c r="J2" s="1" t="s">
        <v>351</v>
      </c>
      <c r="K2" s="159" t="s">
        <v>311</v>
      </c>
    </row>
    <row r="3" spans="1:11">
      <c r="A3" s="78" t="s">
        <v>2</v>
      </c>
      <c r="B3" s="107">
        <v>94.61032122715342</v>
      </c>
      <c r="C3" s="107">
        <v>122.08266724005983</v>
      </c>
      <c r="D3" s="107">
        <v>116.91685953105272</v>
      </c>
      <c r="E3" s="107"/>
      <c r="F3" s="107"/>
      <c r="G3" s="107"/>
      <c r="H3" s="90">
        <f>(D3-B3)/B3</f>
        <v>0.2357727784301959</v>
      </c>
      <c r="I3" s="79">
        <f>D3-B3</f>
        <v>22.306538303899302</v>
      </c>
      <c r="J3" s="79">
        <f>D3-C3</f>
        <v>-5.1658077090071117</v>
      </c>
      <c r="K3" s="79">
        <f>G3-F3</f>
        <v>0</v>
      </c>
    </row>
    <row r="4" spans="1:11">
      <c r="A4" s="78" t="s">
        <v>3</v>
      </c>
      <c r="B4" s="107">
        <v>129.1283537578764</v>
      </c>
      <c r="C4" s="107">
        <v>186.4406508860101</v>
      </c>
      <c r="D4" s="107">
        <v>188.16573959114666</v>
      </c>
      <c r="E4" s="107"/>
      <c r="F4" s="107"/>
      <c r="G4" s="107"/>
      <c r="H4" s="90">
        <f t="shared" ref="H4:H67" si="0">(D4-B4)/B4</f>
        <v>0.45719924489991559</v>
      </c>
      <c r="I4" s="79">
        <f t="shared" ref="I4:I67" si="1">D4-B4</f>
        <v>59.037385833270264</v>
      </c>
      <c r="J4" s="79">
        <f t="shared" ref="J4:J67" si="2">D4-C4</f>
        <v>1.7250887051365567</v>
      </c>
      <c r="K4" s="79">
        <f t="shared" ref="K4:K67" si="3">G4-F4</f>
        <v>0</v>
      </c>
    </row>
    <row r="5" spans="1:11">
      <c r="A5" s="78" t="s">
        <v>4</v>
      </c>
      <c r="B5" s="107">
        <v>105.20746204791595</v>
      </c>
      <c r="C5" s="107">
        <v>136.50794778759041</v>
      </c>
      <c r="D5" s="107">
        <v>125.99357547947396</v>
      </c>
      <c r="E5" s="107"/>
      <c r="F5" s="107"/>
      <c r="G5" s="107"/>
      <c r="H5" s="90">
        <f t="shared" si="0"/>
        <v>0.19757261535394824</v>
      </c>
      <c r="I5" s="79">
        <f t="shared" si="1"/>
        <v>20.786113431558007</v>
      </c>
      <c r="J5" s="79">
        <f t="shared" si="2"/>
        <v>-10.51437230811645</v>
      </c>
      <c r="K5" s="79">
        <f t="shared" si="3"/>
        <v>0</v>
      </c>
    </row>
    <row r="6" spans="1:11">
      <c r="A6" s="78" t="s">
        <v>5</v>
      </c>
      <c r="B6" s="107">
        <v>169.4527419732664</v>
      </c>
      <c r="C6" s="107">
        <v>197.70151141118862</v>
      </c>
      <c r="D6" s="107">
        <v>195.66002951959481</v>
      </c>
      <c r="E6" s="107"/>
      <c r="F6" s="107"/>
      <c r="G6" s="107"/>
      <c r="H6" s="90">
        <f t="shared" si="0"/>
        <v>0.15465838581982339</v>
      </c>
      <c r="I6" s="79">
        <f t="shared" si="1"/>
        <v>26.207287546328416</v>
      </c>
      <c r="J6" s="79">
        <f t="shared" si="2"/>
        <v>-2.0414818915938042</v>
      </c>
      <c r="K6" s="79">
        <f t="shared" si="3"/>
        <v>0</v>
      </c>
    </row>
    <row r="7" spans="1:11">
      <c r="A7" s="78" t="s">
        <v>6</v>
      </c>
      <c r="B7" s="107">
        <v>250.67716609522023</v>
      </c>
      <c r="C7" s="107">
        <v>309.20322003469869</v>
      </c>
      <c r="D7" s="107">
        <v>284.76454900915314</v>
      </c>
      <c r="E7" s="107"/>
      <c r="F7" s="107"/>
      <c r="G7" s="107"/>
      <c r="H7" s="90">
        <f t="shared" si="0"/>
        <v>0.13598120421141491</v>
      </c>
      <c r="I7" s="79">
        <f t="shared" si="1"/>
        <v>34.087382913932913</v>
      </c>
      <c r="J7" s="79">
        <f t="shared" si="2"/>
        <v>-24.438671025545545</v>
      </c>
      <c r="K7" s="79">
        <f t="shared" si="3"/>
        <v>0</v>
      </c>
    </row>
    <row r="8" spans="1:11">
      <c r="A8" s="78" t="s">
        <v>7</v>
      </c>
      <c r="B8" s="107">
        <v>150.58275299101771</v>
      </c>
      <c r="C8" s="107">
        <v>182.34259224560134</v>
      </c>
      <c r="D8" s="107">
        <v>183.20917220678859</v>
      </c>
      <c r="E8" s="107"/>
      <c r="F8" s="107"/>
      <c r="G8" s="107"/>
      <c r="H8" s="90">
        <f t="shared" si="0"/>
        <v>0.21666770309158215</v>
      </c>
      <c r="I8" s="79">
        <f t="shared" si="1"/>
        <v>32.626419215770881</v>
      </c>
      <c r="J8" s="79">
        <f t="shared" si="2"/>
        <v>0.86657996118725578</v>
      </c>
      <c r="K8" s="79">
        <f t="shared" si="3"/>
        <v>0</v>
      </c>
    </row>
    <row r="9" spans="1:11">
      <c r="A9" s="78" t="s">
        <v>302</v>
      </c>
      <c r="B9" s="107">
        <v>112.88186576074597</v>
      </c>
      <c r="C9" s="107">
        <v>145.83798868854441</v>
      </c>
      <c r="D9" s="107">
        <v>137.69764392569573</v>
      </c>
      <c r="E9" s="107"/>
      <c r="F9" s="107"/>
      <c r="G9" s="107"/>
      <c r="H9" s="90">
        <f t="shared" si="0"/>
        <v>0.21983848333572911</v>
      </c>
      <c r="I9" s="79">
        <f t="shared" si="1"/>
        <v>24.815778164949762</v>
      </c>
      <c r="J9" s="79">
        <f t="shared" si="2"/>
        <v>-8.1403447628486845</v>
      </c>
      <c r="K9" s="79">
        <f t="shared" si="3"/>
        <v>0</v>
      </c>
    </row>
    <row r="10" spans="1:11">
      <c r="A10" s="78" t="s">
        <v>8</v>
      </c>
      <c r="B10" s="107">
        <v>169.89242592205986</v>
      </c>
      <c r="C10" s="107">
        <v>222.65318297292032</v>
      </c>
      <c r="D10" s="107">
        <v>219.3556505002943</v>
      </c>
      <c r="E10" s="107"/>
      <c r="F10" s="107"/>
      <c r="G10" s="107"/>
      <c r="H10" s="90">
        <f t="shared" si="0"/>
        <v>0.2911443774481523</v>
      </c>
      <c r="I10" s="79">
        <f t="shared" si="1"/>
        <v>49.463224578234446</v>
      </c>
      <c r="J10" s="79">
        <f t="shared" si="2"/>
        <v>-3.2975324726260169</v>
      </c>
      <c r="K10" s="79">
        <f t="shared" si="3"/>
        <v>0</v>
      </c>
    </row>
    <row r="11" spans="1:11">
      <c r="A11" s="78" t="s">
        <v>9</v>
      </c>
      <c r="B11" s="107">
        <v>104.73299479019393</v>
      </c>
      <c r="C11" s="107">
        <v>123.81211902066256</v>
      </c>
      <c r="D11" s="107">
        <v>127.17466787549738</v>
      </c>
      <c r="E11" s="107"/>
      <c r="F11" s="107"/>
      <c r="G11" s="107"/>
      <c r="H11" s="90">
        <f t="shared" si="0"/>
        <v>0.21427510146405787</v>
      </c>
      <c r="I11" s="79">
        <f t="shared" si="1"/>
        <v>22.441673085303449</v>
      </c>
      <c r="J11" s="79">
        <f t="shared" si="2"/>
        <v>3.362548854834813</v>
      </c>
      <c r="K11" s="79">
        <f t="shared" si="3"/>
        <v>0</v>
      </c>
    </row>
    <row r="12" spans="1:11">
      <c r="A12" s="78" t="s">
        <v>10</v>
      </c>
      <c r="B12" s="107">
        <v>156.95924227722034</v>
      </c>
      <c r="C12" s="107">
        <v>168.23895326021332</v>
      </c>
      <c r="D12" s="107">
        <v>184.65143626783996</v>
      </c>
      <c r="E12" s="107"/>
      <c r="F12" s="107"/>
      <c r="G12" s="107"/>
      <c r="H12" s="90">
        <f t="shared" si="0"/>
        <v>0.17642920282266558</v>
      </c>
      <c r="I12" s="79">
        <f t="shared" si="1"/>
        <v>27.692193990619614</v>
      </c>
      <c r="J12" s="79">
        <f t="shared" si="2"/>
        <v>16.412483007626633</v>
      </c>
      <c r="K12" s="79">
        <f t="shared" si="3"/>
        <v>0</v>
      </c>
    </row>
    <row r="13" spans="1:11">
      <c r="A13" s="78" t="s">
        <v>11</v>
      </c>
      <c r="B13" s="107">
        <v>238.53253641194237</v>
      </c>
      <c r="C13" s="107">
        <v>259.15844812021101</v>
      </c>
      <c r="D13" s="107">
        <v>259.54905447419219</v>
      </c>
      <c r="E13" s="107"/>
      <c r="F13" s="107"/>
      <c r="G13" s="107"/>
      <c r="H13" s="90">
        <f t="shared" si="0"/>
        <v>8.8107552866308267E-2</v>
      </c>
      <c r="I13" s="79">
        <f t="shared" si="1"/>
        <v>21.016518062249816</v>
      </c>
      <c r="J13" s="79">
        <f t="shared" si="2"/>
        <v>0.39060635398118393</v>
      </c>
      <c r="K13" s="79">
        <f t="shared" si="3"/>
        <v>0</v>
      </c>
    </row>
    <row r="14" spans="1:11">
      <c r="A14" s="78" t="s">
        <v>12</v>
      </c>
      <c r="B14" s="107">
        <v>98.527348775940553</v>
      </c>
      <c r="C14" s="107">
        <v>123.93756862275508</v>
      </c>
      <c r="D14" s="107">
        <v>123.06940880482733</v>
      </c>
      <c r="E14" s="107"/>
      <c r="F14" s="107"/>
      <c r="G14" s="107"/>
      <c r="H14" s="90">
        <f t="shared" si="0"/>
        <v>0.24908880969381894</v>
      </c>
      <c r="I14" s="79">
        <f t="shared" si="1"/>
        <v>24.54206002888678</v>
      </c>
      <c r="J14" s="79">
        <f t="shared" si="2"/>
        <v>-0.86815981792774721</v>
      </c>
      <c r="K14" s="79">
        <f t="shared" si="3"/>
        <v>0</v>
      </c>
    </row>
    <row r="15" spans="1:11">
      <c r="A15" s="78" t="s">
        <v>13</v>
      </c>
      <c r="B15" s="107">
        <v>82.93963839817475</v>
      </c>
      <c r="C15" s="107">
        <v>102.58108709966375</v>
      </c>
      <c r="D15" s="107">
        <v>102.44777322871245</v>
      </c>
      <c r="E15" s="107"/>
      <c r="F15" s="107"/>
      <c r="G15" s="107"/>
      <c r="H15" s="90">
        <f t="shared" si="0"/>
        <v>0.2352088242401478</v>
      </c>
      <c r="I15" s="79">
        <f t="shared" si="1"/>
        <v>19.508134830537699</v>
      </c>
      <c r="J15" s="79">
        <f t="shared" si="2"/>
        <v>-0.13331387095129799</v>
      </c>
      <c r="K15" s="79">
        <f t="shared" si="3"/>
        <v>0</v>
      </c>
    </row>
    <row r="16" spans="1:11">
      <c r="A16" s="78" t="s">
        <v>14</v>
      </c>
      <c r="B16" s="107">
        <v>81.118661134286768</v>
      </c>
      <c r="C16" s="107">
        <v>102.0817579132988</v>
      </c>
      <c r="D16" s="107">
        <v>100.90873247927745</v>
      </c>
      <c r="E16" s="107"/>
      <c r="F16" s="107"/>
      <c r="G16" s="107"/>
      <c r="H16" s="90">
        <f t="shared" si="0"/>
        <v>0.24396447214814701</v>
      </c>
      <c r="I16" s="79">
        <f t="shared" si="1"/>
        <v>19.790071344990679</v>
      </c>
      <c r="J16" s="79">
        <f t="shared" si="2"/>
        <v>-1.1730254340213548</v>
      </c>
      <c r="K16" s="79">
        <f t="shared" si="3"/>
        <v>0</v>
      </c>
    </row>
    <row r="17" spans="1:11">
      <c r="A17" s="78" t="s">
        <v>263</v>
      </c>
      <c r="B17" s="107">
        <v>94.637104092667741</v>
      </c>
      <c r="C17" s="107">
        <v>119.82797580140766</v>
      </c>
      <c r="D17" s="107">
        <v>117.34766245800273</v>
      </c>
      <c r="E17" s="107"/>
      <c r="F17" s="107"/>
      <c r="G17" s="107"/>
      <c r="H17" s="90">
        <f t="shared" si="0"/>
        <v>0.23997520404995729</v>
      </c>
      <c r="I17" s="79">
        <f t="shared" si="1"/>
        <v>22.71055836533499</v>
      </c>
      <c r="J17" s="79">
        <f t="shared" si="2"/>
        <v>-2.48031334340493</v>
      </c>
      <c r="K17" s="79">
        <f t="shared" si="3"/>
        <v>0</v>
      </c>
    </row>
    <row r="18" spans="1:11">
      <c r="A18" s="78" t="s">
        <v>16</v>
      </c>
      <c r="B18" s="107">
        <v>125.25933301907355</v>
      </c>
      <c r="C18" s="107">
        <v>149.227960570102</v>
      </c>
      <c r="D18" s="107">
        <v>152.42608798773733</v>
      </c>
      <c r="E18" s="107"/>
      <c r="F18" s="107"/>
      <c r="G18" s="107"/>
      <c r="H18" s="90">
        <f t="shared" si="0"/>
        <v>0.21688407812715266</v>
      </c>
      <c r="I18" s="79">
        <f t="shared" si="1"/>
        <v>27.166754968663781</v>
      </c>
      <c r="J18" s="79">
        <f t="shared" si="2"/>
        <v>3.1981274176353338</v>
      </c>
      <c r="K18" s="79">
        <f t="shared" si="3"/>
        <v>0</v>
      </c>
    </row>
    <row r="19" spans="1:11">
      <c r="A19" s="78" t="s">
        <v>17</v>
      </c>
      <c r="B19" s="107">
        <v>103.65806952228748</v>
      </c>
      <c r="C19" s="107">
        <v>125.04516333178152</v>
      </c>
      <c r="D19" s="107">
        <v>126.79603328741244</v>
      </c>
      <c r="E19" s="107"/>
      <c r="F19" s="107"/>
      <c r="G19" s="107"/>
      <c r="H19" s="90">
        <f t="shared" si="0"/>
        <v>0.22321430325451008</v>
      </c>
      <c r="I19" s="79">
        <f t="shared" si="1"/>
        <v>23.137963765124965</v>
      </c>
      <c r="J19" s="79">
        <f t="shared" si="2"/>
        <v>1.7508699556309182</v>
      </c>
      <c r="K19" s="79">
        <f t="shared" si="3"/>
        <v>0</v>
      </c>
    </row>
    <row r="20" spans="1:11">
      <c r="A20" s="78" t="s">
        <v>264</v>
      </c>
      <c r="B20" s="107">
        <v>335.25363390794797</v>
      </c>
      <c r="C20" s="107">
        <v>337.22678245218657</v>
      </c>
      <c r="D20" s="107">
        <v>454.37342466551223</v>
      </c>
      <c r="E20" s="107"/>
      <c r="F20" s="107"/>
      <c r="G20" s="107"/>
      <c r="H20" s="90">
        <f t="shared" si="0"/>
        <v>0.3553124521545723</v>
      </c>
      <c r="I20" s="79">
        <f t="shared" si="1"/>
        <v>119.11979075756426</v>
      </c>
      <c r="J20" s="79">
        <f t="shared" si="2"/>
        <v>117.14664221332566</v>
      </c>
      <c r="K20" s="79">
        <f t="shared" si="3"/>
        <v>0</v>
      </c>
    </row>
    <row r="21" spans="1:11">
      <c r="A21" s="78" t="s">
        <v>19</v>
      </c>
      <c r="B21" s="107">
        <v>151.42570405105531</v>
      </c>
      <c r="C21" s="107">
        <v>183.19335269132031</v>
      </c>
      <c r="D21" s="107">
        <v>182.13850680615971</v>
      </c>
      <c r="E21" s="107"/>
      <c r="F21" s="107"/>
      <c r="G21" s="107"/>
      <c r="H21" s="90">
        <f t="shared" si="0"/>
        <v>0.20282423613331296</v>
      </c>
      <c r="I21" s="79">
        <f t="shared" si="1"/>
        <v>30.712802755104406</v>
      </c>
      <c r="J21" s="79">
        <f t="shared" si="2"/>
        <v>-1.0548458851606028</v>
      </c>
      <c r="K21" s="79">
        <f t="shared" si="3"/>
        <v>0</v>
      </c>
    </row>
    <row r="22" spans="1:11">
      <c r="A22" s="78" t="s">
        <v>265</v>
      </c>
      <c r="B22" s="107">
        <v>177.79727694483253</v>
      </c>
      <c r="C22" s="107">
        <v>191.09162919571918</v>
      </c>
      <c r="D22" s="107">
        <v>210.66005746577775</v>
      </c>
      <c r="E22" s="107"/>
      <c r="F22" s="107"/>
      <c r="G22" s="107"/>
      <c r="H22" s="90">
        <f t="shared" si="0"/>
        <v>0.18483286744117</v>
      </c>
      <c r="I22" s="79">
        <f t="shared" si="1"/>
        <v>32.862780520945222</v>
      </c>
      <c r="J22" s="79">
        <f t="shared" si="2"/>
        <v>19.568428270058575</v>
      </c>
      <c r="K22" s="79">
        <f t="shared" si="3"/>
        <v>0</v>
      </c>
    </row>
    <row r="23" spans="1:11">
      <c r="A23" s="78" t="s">
        <v>266</v>
      </c>
      <c r="B23" s="107">
        <v>120.89595442770525</v>
      </c>
      <c r="C23" s="107">
        <v>144.73499271133284</v>
      </c>
      <c r="D23" s="107">
        <v>148.73478166279153</v>
      </c>
      <c r="E23" s="107"/>
      <c r="F23" s="107"/>
      <c r="G23" s="107"/>
      <c r="H23" s="90">
        <f t="shared" si="0"/>
        <v>0.23027095792302682</v>
      </c>
      <c r="I23" s="79">
        <f t="shared" si="1"/>
        <v>27.838827235086285</v>
      </c>
      <c r="J23" s="79">
        <f t="shared" si="2"/>
        <v>3.9997889514586973</v>
      </c>
      <c r="K23" s="79">
        <f t="shared" si="3"/>
        <v>0</v>
      </c>
    </row>
    <row r="24" spans="1:11">
      <c r="A24" s="78" t="s">
        <v>267</v>
      </c>
      <c r="B24" s="107">
        <v>115.09410004100172</v>
      </c>
      <c r="C24" s="107">
        <v>134.25462177909927</v>
      </c>
      <c r="D24" s="107">
        <v>143.00686829247061</v>
      </c>
      <c r="E24" s="107"/>
      <c r="F24" s="107"/>
      <c r="G24" s="107"/>
      <c r="H24" s="90">
        <f t="shared" si="0"/>
        <v>0.24252127816738739</v>
      </c>
      <c r="I24" s="79">
        <f t="shared" si="1"/>
        <v>27.91276825146889</v>
      </c>
      <c r="J24" s="79">
        <f t="shared" si="2"/>
        <v>8.7522465133713467</v>
      </c>
      <c r="K24" s="79">
        <f t="shared" si="3"/>
        <v>0</v>
      </c>
    </row>
    <row r="25" spans="1:11">
      <c r="A25" s="78" t="s">
        <v>23</v>
      </c>
      <c r="B25" s="107">
        <v>153.96502127937325</v>
      </c>
      <c r="C25" s="107">
        <v>197.20047149451193</v>
      </c>
      <c r="D25" s="107">
        <v>185.11735077792872</v>
      </c>
      <c r="E25" s="107"/>
      <c r="F25" s="107"/>
      <c r="G25" s="107"/>
      <c r="H25" s="90">
        <f t="shared" si="0"/>
        <v>0.20233381088571292</v>
      </c>
      <c r="I25" s="79">
        <f t="shared" si="1"/>
        <v>31.152329498555474</v>
      </c>
      <c r="J25" s="79">
        <f t="shared" si="2"/>
        <v>-12.08312071658321</v>
      </c>
      <c r="K25" s="79">
        <f t="shared" si="3"/>
        <v>0</v>
      </c>
    </row>
    <row r="26" spans="1:11">
      <c r="A26" s="78" t="s">
        <v>268</v>
      </c>
      <c r="B26" s="107">
        <v>115.24786548289813</v>
      </c>
      <c r="C26" s="107">
        <v>140.6400545172701</v>
      </c>
      <c r="D26" s="107">
        <v>142.59296210734493</v>
      </c>
      <c r="E26" s="107"/>
      <c r="F26" s="107"/>
      <c r="G26" s="107"/>
      <c r="H26" s="90">
        <f t="shared" si="0"/>
        <v>0.23727204412739941</v>
      </c>
      <c r="I26" s="79">
        <f t="shared" si="1"/>
        <v>27.345096624446796</v>
      </c>
      <c r="J26" s="79">
        <f t="shared" si="2"/>
        <v>1.9529075900748296</v>
      </c>
      <c r="K26" s="79">
        <f t="shared" si="3"/>
        <v>0</v>
      </c>
    </row>
    <row r="27" spans="1:11">
      <c r="A27" s="78" t="s">
        <v>25</v>
      </c>
      <c r="B27" s="107">
        <v>149.67009282953566</v>
      </c>
      <c r="C27" s="107">
        <v>187.25644256322417</v>
      </c>
      <c r="D27" s="107">
        <v>188.92039396988179</v>
      </c>
      <c r="E27" s="107"/>
      <c r="F27" s="107"/>
      <c r="G27" s="107"/>
      <c r="H27" s="90">
        <f t="shared" si="0"/>
        <v>0.26224545196914939</v>
      </c>
      <c r="I27" s="79">
        <f t="shared" si="1"/>
        <v>39.250301140346124</v>
      </c>
      <c r="J27" s="79">
        <f t="shared" si="2"/>
        <v>1.6639514066576169</v>
      </c>
      <c r="K27" s="79">
        <f t="shared" si="3"/>
        <v>0</v>
      </c>
    </row>
    <row r="28" spans="1:11">
      <c r="A28" s="78" t="s">
        <v>26</v>
      </c>
      <c r="B28" s="107">
        <v>132.62418634518988</v>
      </c>
      <c r="C28" s="107">
        <v>162.27552201461882</v>
      </c>
      <c r="D28" s="107">
        <v>160.49780756726136</v>
      </c>
      <c r="E28" s="107"/>
      <c r="F28" s="107"/>
      <c r="G28" s="107"/>
      <c r="H28" s="90">
        <f t="shared" si="0"/>
        <v>0.21016996967297449</v>
      </c>
      <c r="I28" s="79">
        <f t="shared" si="1"/>
        <v>27.873621222071478</v>
      </c>
      <c r="J28" s="79">
        <f t="shared" si="2"/>
        <v>-1.7777144473574538</v>
      </c>
      <c r="K28" s="79">
        <f t="shared" si="3"/>
        <v>0</v>
      </c>
    </row>
    <row r="29" spans="1:11">
      <c r="A29" s="78" t="s">
        <v>27</v>
      </c>
      <c r="B29" s="107">
        <v>123.99327668413541</v>
      </c>
      <c r="C29" s="107">
        <v>150.61033281517444</v>
      </c>
      <c r="D29" s="107">
        <v>150.12813240424742</v>
      </c>
      <c r="E29" s="107"/>
      <c r="F29" s="107"/>
      <c r="G29" s="107"/>
      <c r="H29" s="90">
        <f t="shared" si="0"/>
        <v>0.21077639384181138</v>
      </c>
      <c r="I29" s="79">
        <f t="shared" si="1"/>
        <v>26.134855720112014</v>
      </c>
      <c r="J29" s="79">
        <f t="shared" si="2"/>
        <v>-0.48220041092702104</v>
      </c>
      <c r="K29" s="79">
        <f t="shared" si="3"/>
        <v>0</v>
      </c>
    </row>
    <row r="30" spans="1:11">
      <c r="A30" s="78" t="s">
        <v>28</v>
      </c>
      <c r="B30" s="107">
        <v>161.50038327491896</v>
      </c>
      <c r="C30" s="107">
        <v>190.00401158406811</v>
      </c>
      <c r="D30" s="107">
        <v>193.2846202367036</v>
      </c>
      <c r="E30" s="107"/>
      <c r="F30" s="107"/>
      <c r="G30" s="107"/>
      <c r="H30" s="90">
        <f t="shared" si="0"/>
        <v>0.19680595375231374</v>
      </c>
      <c r="I30" s="79">
        <f t="shared" si="1"/>
        <v>31.784236961784643</v>
      </c>
      <c r="J30" s="79">
        <f t="shared" si="2"/>
        <v>3.2806086526354932</v>
      </c>
      <c r="K30" s="79">
        <f t="shared" si="3"/>
        <v>0</v>
      </c>
    </row>
    <row r="31" spans="1:11">
      <c r="A31" s="78" t="s">
        <v>29</v>
      </c>
      <c r="B31" s="107">
        <v>214.87385889269618</v>
      </c>
      <c r="C31" s="107">
        <v>248.79848736762403</v>
      </c>
      <c r="D31" s="107">
        <v>256.25557127759686</v>
      </c>
      <c r="E31" s="107"/>
      <c r="F31" s="107"/>
      <c r="G31" s="107"/>
      <c r="H31" s="90">
        <f t="shared" si="0"/>
        <v>0.19258607165223343</v>
      </c>
      <c r="I31" s="79">
        <f t="shared" si="1"/>
        <v>41.38171238490068</v>
      </c>
      <c r="J31" s="79">
        <f t="shared" si="2"/>
        <v>7.4570839099728232</v>
      </c>
      <c r="K31" s="79">
        <f t="shared" si="3"/>
        <v>0</v>
      </c>
    </row>
    <row r="32" spans="1:11">
      <c r="A32" s="78" t="s">
        <v>30</v>
      </c>
      <c r="B32" s="107">
        <v>86.036449923590581</v>
      </c>
      <c r="C32" s="107">
        <v>107.62215134575499</v>
      </c>
      <c r="D32" s="107">
        <v>107.1933325197833</v>
      </c>
      <c r="E32" s="107"/>
      <c r="F32" s="107"/>
      <c r="G32" s="107"/>
      <c r="H32" s="90">
        <f t="shared" si="0"/>
        <v>0.24590603883565923</v>
      </c>
      <c r="I32" s="79">
        <f t="shared" si="1"/>
        <v>21.156882596192716</v>
      </c>
      <c r="J32" s="79">
        <f t="shared" si="2"/>
        <v>-0.42881882597168897</v>
      </c>
      <c r="K32" s="79">
        <f t="shared" si="3"/>
        <v>0</v>
      </c>
    </row>
    <row r="33" spans="1:11">
      <c r="A33" s="78" t="s">
        <v>31</v>
      </c>
      <c r="B33" s="107">
        <v>96.579280986569657</v>
      </c>
      <c r="C33" s="107">
        <v>115.49306396946896</v>
      </c>
      <c r="D33" s="107">
        <v>117.07778161536035</v>
      </c>
      <c r="E33" s="107"/>
      <c r="F33" s="107"/>
      <c r="G33" s="107"/>
      <c r="H33" s="90">
        <f t="shared" si="0"/>
        <v>0.21224532238587718</v>
      </c>
      <c r="I33" s="79">
        <f t="shared" si="1"/>
        <v>20.498500628790694</v>
      </c>
      <c r="J33" s="79">
        <f t="shared" si="2"/>
        <v>1.5847176458913879</v>
      </c>
      <c r="K33" s="79">
        <f t="shared" si="3"/>
        <v>0</v>
      </c>
    </row>
    <row r="34" spans="1:11">
      <c r="A34" s="78" t="s">
        <v>269</v>
      </c>
      <c r="B34" s="107">
        <v>153.27786288868776</v>
      </c>
      <c r="C34" s="107">
        <v>190.16871749282936</v>
      </c>
      <c r="D34" s="107">
        <v>191.28723992438034</v>
      </c>
      <c r="E34" s="107"/>
      <c r="F34" s="107"/>
      <c r="G34" s="107"/>
      <c r="H34" s="90">
        <f t="shared" si="0"/>
        <v>0.24797695061351063</v>
      </c>
      <c r="I34" s="79">
        <f t="shared" si="1"/>
        <v>38.00937703569258</v>
      </c>
      <c r="J34" s="79">
        <f t="shared" si="2"/>
        <v>1.1185224315509856</v>
      </c>
      <c r="K34" s="79">
        <f t="shared" si="3"/>
        <v>0</v>
      </c>
    </row>
    <row r="35" spans="1:11">
      <c r="A35" s="78" t="s">
        <v>270</v>
      </c>
      <c r="B35" s="107">
        <v>151.82085607901666</v>
      </c>
      <c r="C35" s="107">
        <v>177.80670407152655</v>
      </c>
      <c r="D35" s="107">
        <v>176.85595851476117</v>
      </c>
      <c r="E35" s="107"/>
      <c r="F35" s="107"/>
      <c r="G35" s="107"/>
      <c r="H35" s="90">
        <f t="shared" si="0"/>
        <v>0.1648989676537902</v>
      </c>
      <c r="I35" s="79">
        <f t="shared" si="1"/>
        <v>25.035102435744506</v>
      </c>
      <c r="J35" s="79">
        <f t="shared" si="2"/>
        <v>-0.95074555676538353</v>
      </c>
      <c r="K35" s="79">
        <f t="shared" si="3"/>
        <v>0</v>
      </c>
    </row>
    <row r="36" spans="1:11">
      <c r="A36" s="78" t="s">
        <v>34</v>
      </c>
      <c r="B36" s="107">
        <v>182.08569654258105</v>
      </c>
      <c r="C36" s="107">
        <v>223.82080578600599</v>
      </c>
      <c r="D36" s="107">
        <v>214.78567154836392</v>
      </c>
      <c r="E36" s="107"/>
      <c r="F36" s="107"/>
      <c r="G36" s="107"/>
      <c r="H36" s="90">
        <f t="shared" si="0"/>
        <v>0.17958563262620647</v>
      </c>
      <c r="I36" s="79">
        <f t="shared" si="1"/>
        <v>32.699975005782875</v>
      </c>
      <c r="J36" s="79">
        <f t="shared" si="2"/>
        <v>-9.0351342376420689</v>
      </c>
      <c r="K36" s="79">
        <f t="shared" si="3"/>
        <v>0</v>
      </c>
    </row>
    <row r="37" spans="1:11">
      <c r="A37" s="78" t="s">
        <v>35</v>
      </c>
      <c r="B37" s="107">
        <v>150.57749297980726</v>
      </c>
      <c r="C37" s="107">
        <v>173.48655263030184</v>
      </c>
      <c r="D37" s="107">
        <v>176.77464291552872</v>
      </c>
      <c r="E37" s="107"/>
      <c r="F37" s="107"/>
      <c r="G37" s="107"/>
      <c r="H37" s="90">
        <f t="shared" si="0"/>
        <v>0.17397785962098961</v>
      </c>
      <c r="I37" s="79">
        <f t="shared" si="1"/>
        <v>26.197149935721455</v>
      </c>
      <c r="J37" s="79">
        <f t="shared" si="2"/>
        <v>3.2880902852268719</v>
      </c>
      <c r="K37" s="79">
        <f t="shared" si="3"/>
        <v>0</v>
      </c>
    </row>
    <row r="38" spans="1:11">
      <c r="A38" s="78" t="s">
        <v>36</v>
      </c>
      <c r="B38" s="107">
        <v>124.57014545198368</v>
      </c>
      <c r="C38" s="107">
        <v>159.84888497698918</v>
      </c>
      <c r="D38" s="107">
        <v>148.71313137520281</v>
      </c>
      <c r="E38" s="107"/>
      <c r="F38" s="107"/>
      <c r="G38" s="107"/>
      <c r="H38" s="90">
        <f t="shared" si="0"/>
        <v>0.1938103695361357</v>
      </c>
      <c r="I38" s="79">
        <f t="shared" si="1"/>
        <v>24.142985923219129</v>
      </c>
      <c r="J38" s="79">
        <f t="shared" si="2"/>
        <v>-11.135753601786377</v>
      </c>
      <c r="K38" s="79">
        <f t="shared" si="3"/>
        <v>0</v>
      </c>
    </row>
    <row r="39" spans="1:11">
      <c r="A39" s="78" t="s">
        <v>37</v>
      </c>
      <c r="B39" s="107">
        <v>144.25274431638775</v>
      </c>
      <c r="C39" s="107">
        <v>163.41884256966122</v>
      </c>
      <c r="D39" s="107">
        <v>161.747614232556</v>
      </c>
      <c r="E39" s="107"/>
      <c r="F39" s="107"/>
      <c r="G39" s="107"/>
      <c r="H39" s="90">
        <f t="shared" si="0"/>
        <v>0.12127928656800438</v>
      </c>
      <c r="I39" s="79">
        <f t="shared" si="1"/>
        <v>17.494869916168255</v>
      </c>
      <c r="J39" s="79">
        <f t="shared" si="2"/>
        <v>-1.6712283371052195</v>
      </c>
      <c r="K39" s="79">
        <f t="shared" si="3"/>
        <v>0</v>
      </c>
    </row>
    <row r="40" spans="1:11">
      <c r="A40" s="78" t="s">
        <v>38</v>
      </c>
      <c r="B40" s="107">
        <v>81.649371429521082</v>
      </c>
      <c r="C40" s="107">
        <v>103.06253109394775</v>
      </c>
      <c r="D40" s="107">
        <v>101.73169050021136</v>
      </c>
      <c r="E40" s="107"/>
      <c r="F40" s="107"/>
      <c r="G40" s="107"/>
      <c r="H40" s="90">
        <f t="shared" si="0"/>
        <v>0.24595803640723837</v>
      </c>
      <c r="I40" s="79">
        <f t="shared" si="1"/>
        <v>20.082319070690275</v>
      </c>
      <c r="J40" s="79">
        <f t="shared" si="2"/>
        <v>-1.3308405937363972</v>
      </c>
      <c r="K40" s="79">
        <f t="shared" si="3"/>
        <v>0</v>
      </c>
    </row>
    <row r="41" spans="1:11">
      <c r="A41" s="78" t="s">
        <v>39</v>
      </c>
      <c r="B41" s="107">
        <v>134.26935665305325</v>
      </c>
      <c r="C41" s="107">
        <v>168.12644161851645</v>
      </c>
      <c r="D41" s="107">
        <v>160.51658769502572</v>
      </c>
      <c r="E41" s="107"/>
      <c r="F41" s="107"/>
      <c r="G41" s="107"/>
      <c r="H41" s="90">
        <f t="shared" si="0"/>
        <v>0.19548191557805913</v>
      </c>
      <c r="I41" s="79">
        <f t="shared" si="1"/>
        <v>26.247231041972469</v>
      </c>
      <c r="J41" s="79">
        <f t="shared" si="2"/>
        <v>-7.6098539234907321</v>
      </c>
      <c r="K41" s="79">
        <f t="shared" si="3"/>
        <v>0</v>
      </c>
    </row>
    <row r="42" spans="1:11">
      <c r="A42" s="78" t="s">
        <v>40</v>
      </c>
      <c r="B42" s="107">
        <v>90.444442830193566</v>
      </c>
      <c r="C42" s="107">
        <v>113.24476961813269</v>
      </c>
      <c r="D42" s="107">
        <v>111.93330377889865</v>
      </c>
      <c r="E42" s="107"/>
      <c r="F42" s="107"/>
      <c r="G42" s="107"/>
      <c r="H42" s="90">
        <f t="shared" si="0"/>
        <v>0.23759183291172131</v>
      </c>
      <c r="I42" s="79">
        <f t="shared" si="1"/>
        <v>21.488860948705081</v>
      </c>
      <c r="J42" s="79">
        <f t="shared" si="2"/>
        <v>-1.3114658392340459</v>
      </c>
      <c r="K42" s="79">
        <f t="shared" si="3"/>
        <v>0</v>
      </c>
    </row>
    <row r="43" spans="1:11">
      <c r="A43" s="78" t="s">
        <v>271</v>
      </c>
      <c r="B43" s="107">
        <v>100.32505244448643</v>
      </c>
      <c r="C43" s="107">
        <v>124.20854807736195</v>
      </c>
      <c r="D43" s="107">
        <v>121.13653712451391</v>
      </c>
      <c r="E43" s="107"/>
      <c r="F43" s="107"/>
      <c r="G43" s="107"/>
      <c r="H43" s="90">
        <f t="shared" si="0"/>
        <v>0.20744055620148558</v>
      </c>
      <c r="I43" s="79">
        <f t="shared" si="1"/>
        <v>20.811484680027476</v>
      </c>
      <c r="J43" s="79">
        <f t="shared" si="2"/>
        <v>-3.0720109528480464</v>
      </c>
      <c r="K43" s="79">
        <f t="shared" si="3"/>
        <v>0</v>
      </c>
    </row>
    <row r="44" spans="1:11">
      <c r="A44" s="78" t="s">
        <v>42</v>
      </c>
      <c r="B44" s="107">
        <v>109.41620928101165</v>
      </c>
      <c r="C44" s="107">
        <v>133.60844609791994</v>
      </c>
      <c r="D44" s="107">
        <v>132.73808387672861</v>
      </c>
      <c r="E44" s="107"/>
      <c r="F44" s="107"/>
      <c r="G44" s="107"/>
      <c r="H44" s="90">
        <f t="shared" si="0"/>
        <v>0.21314825974111221</v>
      </c>
      <c r="I44" s="79">
        <f t="shared" si="1"/>
        <v>23.321874595716963</v>
      </c>
      <c r="J44" s="79">
        <f t="shared" si="2"/>
        <v>-0.87036222119132844</v>
      </c>
      <c r="K44" s="79">
        <f t="shared" si="3"/>
        <v>0</v>
      </c>
    </row>
    <row r="45" spans="1:11">
      <c r="A45" s="78" t="s">
        <v>272</v>
      </c>
      <c r="B45" s="107">
        <v>88.856666320629117</v>
      </c>
      <c r="C45" s="107">
        <v>113.38378981178906</v>
      </c>
      <c r="D45" s="107">
        <v>109.07781794536558</v>
      </c>
      <c r="E45" s="107"/>
      <c r="F45" s="107"/>
      <c r="G45" s="107"/>
      <c r="H45" s="90">
        <f t="shared" si="0"/>
        <v>0.22757045095266967</v>
      </c>
      <c r="I45" s="79">
        <f t="shared" si="1"/>
        <v>20.221151624736464</v>
      </c>
      <c r="J45" s="79">
        <f t="shared" si="2"/>
        <v>-4.3059718664234765</v>
      </c>
      <c r="K45" s="79">
        <f t="shared" si="3"/>
        <v>0</v>
      </c>
    </row>
    <row r="46" spans="1:11">
      <c r="A46" s="78" t="s">
        <v>273</v>
      </c>
      <c r="B46" s="107">
        <v>90.700087691052985</v>
      </c>
      <c r="C46" s="107">
        <v>112.46239920348719</v>
      </c>
      <c r="D46" s="107">
        <v>112.46878916060091</v>
      </c>
      <c r="E46" s="107"/>
      <c r="F46" s="107"/>
      <c r="G46" s="107"/>
      <c r="H46" s="90">
        <f t="shared" si="0"/>
        <v>0.24000750190779882</v>
      </c>
      <c r="I46" s="79">
        <f t="shared" si="1"/>
        <v>21.768701469547921</v>
      </c>
      <c r="J46" s="79">
        <f t="shared" si="2"/>
        <v>6.3899571137113753E-3</v>
      </c>
      <c r="K46" s="79">
        <f t="shared" si="3"/>
        <v>0</v>
      </c>
    </row>
    <row r="47" spans="1:11">
      <c r="A47" s="78" t="s">
        <v>45</v>
      </c>
      <c r="B47" s="107">
        <v>190.51226044914691</v>
      </c>
      <c r="C47" s="107">
        <v>213.65929983995866</v>
      </c>
      <c r="D47" s="107">
        <v>213.89899560129862</v>
      </c>
      <c r="E47" s="107"/>
      <c r="F47" s="107"/>
      <c r="G47" s="107"/>
      <c r="H47" s="90">
        <f t="shared" si="0"/>
        <v>0.12275711335856147</v>
      </c>
      <c r="I47" s="79">
        <f t="shared" si="1"/>
        <v>23.386735152151715</v>
      </c>
      <c r="J47" s="79">
        <f t="shared" si="2"/>
        <v>0.23969576133995929</v>
      </c>
      <c r="K47" s="79">
        <f t="shared" si="3"/>
        <v>0</v>
      </c>
    </row>
    <row r="48" spans="1:11">
      <c r="A48" s="78" t="s">
        <v>46</v>
      </c>
      <c r="B48" s="107">
        <v>373.63663937299384</v>
      </c>
      <c r="C48" s="107">
        <v>409.74786648143095</v>
      </c>
      <c r="D48" s="107">
        <v>466.67202784307705</v>
      </c>
      <c r="E48" s="107"/>
      <c r="F48" s="107"/>
      <c r="G48" s="107"/>
      <c r="H48" s="90">
        <f t="shared" si="0"/>
        <v>0.24899963939887565</v>
      </c>
      <c r="I48" s="79">
        <f t="shared" si="1"/>
        <v>93.035388470083205</v>
      </c>
      <c r="J48" s="79">
        <f t="shared" si="2"/>
        <v>56.9241613616461</v>
      </c>
      <c r="K48" s="79">
        <f t="shared" si="3"/>
        <v>0</v>
      </c>
    </row>
    <row r="49" spans="1:11">
      <c r="A49" s="78" t="s">
        <v>47</v>
      </c>
      <c r="B49" s="107">
        <v>126.69649163224601</v>
      </c>
      <c r="C49" s="107">
        <v>162.81824602888051</v>
      </c>
      <c r="D49" s="107">
        <v>154.35792184420043</v>
      </c>
      <c r="E49" s="107"/>
      <c r="F49" s="107"/>
      <c r="G49" s="107"/>
      <c r="H49" s="90">
        <f t="shared" si="0"/>
        <v>0.21832830456146748</v>
      </c>
      <c r="I49" s="79">
        <f t="shared" si="1"/>
        <v>27.661430211954425</v>
      </c>
      <c r="J49" s="79">
        <f t="shared" si="2"/>
        <v>-8.4603241846800756</v>
      </c>
      <c r="K49" s="79">
        <f t="shared" si="3"/>
        <v>0</v>
      </c>
    </row>
    <row r="50" spans="1:11">
      <c r="A50" s="78" t="s">
        <v>48</v>
      </c>
      <c r="B50" s="107">
        <v>108.26207339266725</v>
      </c>
      <c r="C50" s="107">
        <v>137.45110522753086</v>
      </c>
      <c r="D50" s="107">
        <v>137.14526174964922</v>
      </c>
      <c r="E50" s="107"/>
      <c r="F50" s="107"/>
      <c r="G50" s="107"/>
      <c r="H50" s="90">
        <f t="shared" si="0"/>
        <v>0.26678953627853091</v>
      </c>
      <c r="I50" s="79">
        <f t="shared" si="1"/>
        <v>28.883188356981975</v>
      </c>
      <c r="J50" s="79">
        <f t="shared" si="2"/>
        <v>-0.30584347788163768</v>
      </c>
      <c r="K50" s="79">
        <f t="shared" si="3"/>
        <v>0</v>
      </c>
    </row>
    <row r="51" spans="1:11">
      <c r="A51" s="78" t="s">
        <v>49</v>
      </c>
      <c r="B51" s="107">
        <v>98.767361997233493</v>
      </c>
      <c r="C51" s="107">
        <v>131.66473366352986</v>
      </c>
      <c r="D51" s="107">
        <v>120.93172406782527</v>
      </c>
      <c r="E51" s="107"/>
      <c r="F51" s="107"/>
      <c r="G51" s="107"/>
      <c r="H51" s="90">
        <f t="shared" si="0"/>
        <v>0.2244097809478055</v>
      </c>
      <c r="I51" s="79">
        <f t="shared" si="1"/>
        <v>22.164362070591778</v>
      </c>
      <c r="J51" s="79">
        <f t="shared" si="2"/>
        <v>-10.733009595704587</v>
      </c>
      <c r="K51" s="79">
        <f t="shared" si="3"/>
        <v>0</v>
      </c>
    </row>
    <row r="52" spans="1:11">
      <c r="A52" s="78" t="s">
        <v>50</v>
      </c>
      <c r="B52" s="107">
        <v>79.637152569009288</v>
      </c>
      <c r="C52" s="107">
        <v>103.43002196871232</v>
      </c>
      <c r="D52" s="107">
        <v>98.257208638923842</v>
      </c>
      <c r="E52" s="107"/>
      <c r="F52" s="107"/>
      <c r="G52" s="107"/>
      <c r="H52" s="90">
        <f t="shared" si="0"/>
        <v>0.23381117316794334</v>
      </c>
      <c r="I52" s="79">
        <f t="shared" si="1"/>
        <v>18.620056069914554</v>
      </c>
      <c r="J52" s="79">
        <f t="shared" si="2"/>
        <v>-5.1728133297884824</v>
      </c>
      <c r="K52" s="79">
        <f t="shared" si="3"/>
        <v>0</v>
      </c>
    </row>
    <row r="53" spans="1:11">
      <c r="A53" s="78" t="s">
        <v>51</v>
      </c>
      <c r="B53" s="107">
        <v>135.75515721334781</v>
      </c>
      <c r="C53" s="107">
        <v>158.24237567278144</v>
      </c>
      <c r="D53" s="107">
        <v>158.54064588885899</v>
      </c>
      <c r="E53" s="107"/>
      <c r="F53" s="107"/>
      <c r="G53" s="107"/>
      <c r="H53" s="90">
        <f t="shared" si="0"/>
        <v>0.16784252726179927</v>
      </c>
      <c r="I53" s="79">
        <f t="shared" si="1"/>
        <v>22.785488675511175</v>
      </c>
      <c r="J53" s="79">
        <f t="shared" si="2"/>
        <v>0.29827021607755455</v>
      </c>
      <c r="K53" s="79">
        <f t="shared" si="3"/>
        <v>0</v>
      </c>
    </row>
    <row r="54" spans="1:11">
      <c r="A54" s="78" t="s">
        <v>52</v>
      </c>
      <c r="B54" s="107">
        <v>118.61829096116708</v>
      </c>
      <c r="C54" s="107">
        <v>140.82891826935503</v>
      </c>
      <c r="D54" s="107">
        <v>141.20781871759917</v>
      </c>
      <c r="E54" s="107"/>
      <c r="F54" s="107"/>
      <c r="G54" s="107"/>
      <c r="H54" s="90">
        <f t="shared" si="0"/>
        <v>0.19043882333313492</v>
      </c>
      <c r="I54" s="79">
        <f t="shared" si="1"/>
        <v>22.589527756432091</v>
      </c>
      <c r="J54" s="79">
        <f t="shared" si="2"/>
        <v>0.37890044824413849</v>
      </c>
      <c r="K54" s="79">
        <f t="shared" si="3"/>
        <v>0</v>
      </c>
    </row>
    <row r="55" spans="1:11">
      <c r="A55" s="78" t="s">
        <v>53</v>
      </c>
      <c r="B55" s="107">
        <v>182.23752038538078</v>
      </c>
      <c r="C55" s="107">
        <v>205.50791622485903</v>
      </c>
      <c r="D55" s="107">
        <v>208.50096117184194</v>
      </c>
      <c r="E55" s="107"/>
      <c r="F55" s="107"/>
      <c r="G55" s="107"/>
      <c r="H55" s="90">
        <f t="shared" si="0"/>
        <v>0.14411653939826122</v>
      </c>
      <c r="I55" s="79">
        <f t="shared" si="1"/>
        <v>26.26344078646116</v>
      </c>
      <c r="J55" s="79">
        <f t="shared" si="2"/>
        <v>2.9930449469829057</v>
      </c>
      <c r="K55" s="79">
        <f t="shared" si="3"/>
        <v>0</v>
      </c>
    </row>
    <row r="56" spans="1:11">
      <c r="A56" s="78" t="s">
        <v>54</v>
      </c>
      <c r="B56" s="107">
        <v>183.74235293393417</v>
      </c>
      <c r="C56" s="107">
        <v>224.23524234749831</v>
      </c>
      <c r="D56" s="107">
        <v>217.14685230803116</v>
      </c>
      <c r="E56" s="107"/>
      <c r="F56" s="107"/>
      <c r="G56" s="107"/>
      <c r="H56" s="90">
        <f t="shared" si="0"/>
        <v>0.18180075981778573</v>
      </c>
      <c r="I56" s="79">
        <f t="shared" si="1"/>
        <v>33.404499374096986</v>
      </c>
      <c r="J56" s="79">
        <f t="shared" si="2"/>
        <v>-7.0883900394671571</v>
      </c>
      <c r="K56" s="79">
        <f t="shared" si="3"/>
        <v>0</v>
      </c>
    </row>
    <row r="57" spans="1:11">
      <c r="A57" s="78" t="s">
        <v>55</v>
      </c>
      <c r="B57" s="107">
        <v>211.65844766346535</v>
      </c>
      <c r="C57" s="107">
        <v>255.25656477543075</v>
      </c>
      <c r="D57" s="107">
        <v>258.11186983620485</v>
      </c>
      <c r="E57" s="107"/>
      <c r="F57" s="107"/>
      <c r="G57" s="107"/>
      <c r="H57" s="90">
        <f t="shared" si="0"/>
        <v>0.21947350878524788</v>
      </c>
      <c r="I57" s="79">
        <f t="shared" si="1"/>
        <v>46.453422172739494</v>
      </c>
      <c r="J57" s="79">
        <f t="shared" si="2"/>
        <v>2.8553050607741</v>
      </c>
      <c r="K57" s="79">
        <f t="shared" si="3"/>
        <v>0</v>
      </c>
    </row>
    <row r="58" spans="1:11">
      <c r="A58" s="78" t="s">
        <v>56</v>
      </c>
      <c r="B58" s="107">
        <v>132.00122154432921</v>
      </c>
      <c r="C58" s="107">
        <v>159.11152313758907</v>
      </c>
      <c r="D58" s="107">
        <v>158.3733869515716</v>
      </c>
      <c r="E58" s="107"/>
      <c r="F58" s="107"/>
      <c r="G58" s="107"/>
      <c r="H58" s="90">
        <f t="shared" si="0"/>
        <v>0.19978728301681647</v>
      </c>
      <c r="I58" s="79">
        <f t="shared" si="1"/>
        <v>26.372165407242392</v>
      </c>
      <c r="J58" s="79">
        <f t="shared" si="2"/>
        <v>-0.73813618601747066</v>
      </c>
      <c r="K58" s="79">
        <f t="shared" si="3"/>
        <v>0</v>
      </c>
    </row>
    <row r="59" spans="1:11">
      <c r="A59" s="78" t="s">
        <v>57</v>
      </c>
      <c r="B59" s="107">
        <v>240.79920212105432</v>
      </c>
      <c r="C59" s="107">
        <v>296.4126597972504</v>
      </c>
      <c r="D59" s="107">
        <v>295.25349046116884</v>
      </c>
      <c r="E59" s="107"/>
      <c r="F59" s="107"/>
      <c r="G59" s="107"/>
      <c r="H59" s="90">
        <f t="shared" si="0"/>
        <v>0.2261398204830401</v>
      </c>
      <c r="I59" s="79">
        <f t="shared" si="1"/>
        <v>54.454288340114516</v>
      </c>
      <c r="J59" s="79">
        <f t="shared" si="2"/>
        <v>-1.1591693360815611</v>
      </c>
      <c r="K59" s="79">
        <f t="shared" si="3"/>
        <v>0</v>
      </c>
    </row>
    <row r="60" spans="1:11">
      <c r="A60" s="78" t="s">
        <v>274</v>
      </c>
      <c r="B60" s="107">
        <v>175.13768892359371</v>
      </c>
      <c r="C60" s="107">
        <v>213.53463789650692</v>
      </c>
      <c r="D60" s="107">
        <v>223.06323992393388</v>
      </c>
      <c r="E60" s="107"/>
      <c r="F60" s="107"/>
      <c r="G60" s="107"/>
      <c r="H60" s="90">
        <f t="shared" si="0"/>
        <v>0.27364498923614528</v>
      </c>
      <c r="I60" s="79">
        <f t="shared" si="1"/>
        <v>47.925551000340164</v>
      </c>
      <c r="J60" s="79">
        <f t="shared" si="2"/>
        <v>9.5286020274269561</v>
      </c>
      <c r="K60" s="79">
        <f t="shared" si="3"/>
        <v>0</v>
      </c>
    </row>
    <row r="61" spans="1:11">
      <c r="A61" s="78" t="s">
        <v>59</v>
      </c>
      <c r="B61" s="107">
        <v>139.27543098842648</v>
      </c>
      <c r="C61" s="107">
        <v>169.19212436275492</v>
      </c>
      <c r="D61" s="107">
        <v>172.32485556858632</v>
      </c>
      <c r="E61" s="107"/>
      <c r="F61" s="107"/>
      <c r="G61" s="107"/>
      <c r="H61" s="90">
        <f t="shared" si="0"/>
        <v>0.23729543930046199</v>
      </c>
      <c r="I61" s="79">
        <f t="shared" si="1"/>
        <v>33.049424580159837</v>
      </c>
      <c r="J61" s="79">
        <f t="shared" si="2"/>
        <v>3.1327312058313908</v>
      </c>
      <c r="K61" s="79">
        <f t="shared" si="3"/>
        <v>0</v>
      </c>
    </row>
    <row r="62" spans="1:11">
      <c r="A62" s="78" t="s">
        <v>60</v>
      </c>
      <c r="B62" s="107">
        <v>90.599740087570254</v>
      </c>
      <c r="C62" s="107">
        <v>114.42008775407776</v>
      </c>
      <c r="D62" s="107">
        <v>111.87902501857869</v>
      </c>
      <c r="E62" s="107"/>
      <c r="F62" s="107"/>
      <c r="G62" s="107"/>
      <c r="H62" s="90">
        <f t="shared" si="0"/>
        <v>0.23487136839951955</v>
      </c>
      <c r="I62" s="79">
        <f t="shared" si="1"/>
        <v>21.279284931008434</v>
      </c>
      <c r="J62" s="79">
        <f t="shared" si="2"/>
        <v>-2.541062735499068</v>
      </c>
      <c r="K62" s="79">
        <f t="shared" si="3"/>
        <v>0</v>
      </c>
    </row>
    <row r="63" spans="1:11">
      <c r="A63" s="78" t="s">
        <v>61</v>
      </c>
      <c r="B63" s="107">
        <v>91.760746794521637</v>
      </c>
      <c r="C63" s="107">
        <v>110.9184319378115</v>
      </c>
      <c r="D63" s="107">
        <v>112.24142109009109</v>
      </c>
      <c r="E63" s="107"/>
      <c r="F63" s="107"/>
      <c r="G63" s="107"/>
      <c r="H63" s="90">
        <f t="shared" si="0"/>
        <v>0.22319646483949723</v>
      </c>
      <c r="I63" s="79">
        <f t="shared" si="1"/>
        <v>20.480674295569457</v>
      </c>
      <c r="J63" s="79">
        <f t="shared" si="2"/>
        <v>1.3229891522795896</v>
      </c>
      <c r="K63" s="79">
        <f t="shared" si="3"/>
        <v>0</v>
      </c>
    </row>
    <row r="64" spans="1:11">
      <c r="A64" s="78" t="s">
        <v>62</v>
      </c>
      <c r="B64" s="107">
        <v>189.60900904709146</v>
      </c>
      <c r="C64" s="107">
        <v>221.25413465989345</v>
      </c>
      <c r="D64" s="107">
        <v>226.92814202161824</v>
      </c>
      <c r="E64" s="107"/>
      <c r="F64" s="107"/>
      <c r="G64" s="107"/>
      <c r="H64" s="90">
        <f t="shared" si="0"/>
        <v>0.19682151793356067</v>
      </c>
      <c r="I64" s="79">
        <f t="shared" si="1"/>
        <v>37.319132974526781</v>
      </c>
      <c r="J64" s="79">
        <f t="shared" si="2"/>
        <v>5.6740073617247901</v>
      </c>
      <c r="K64" s="79">
        <f t="shared" si="3"/>
        <v>0</v>
      </c>
    </row>
    <row r="65" spans="1:11">
      <c r="A65" s="78" t="s">
        <v>63</v>
      </c>
      <c r="B65" s="107">
        <v>140.86519754143023</v>
      </c>
      <c r="C65" s="107">
        <v>179.1185106364089</v>
      </c>
      <c r="D65" s="107">
        <v>173.33749191012643</v>
      </c>
      <c r="E65" s="107"/>
      <c r="F65" s="107"/>
      <c r="G65" s="107"/>
      <c r="H65" s="90">
        <f t="shared" si="0"/>
        <v>0.23052034807352387</v>
      </c>
      <c r="I65" s="79">
        <f t="shared" si="1"/>
        <v>32.472294368696197</v>
      </c>
      <c r="J65" s="79">
        <f t="shared" si="2"/>
        <v>-5.7810187262824684</v>
      </c>
      <c r="K65" s="79">
        <f t="shared" si="3"/>
        <v>0</v>
      </c>
    </row>
    <row r="66" spans="1:11">
      <c r="A66" s="78" t="s">
        <v>64</v>
      </c>
      <c r="B66" s="107">
        <v>264.67014973217471</v>
      </c>
      <c r="C66" s="107">
        <v>337.28647201342807</v>
      </c>
      <c r="D66" s="107">
        <v>327.11055600368002</v>
      </c>
      <c r="E66" s="107"/>
      <c r="F66" s="107"/>
      <c r="G66" s="107"/>
      <c r="H66" s="90">
        <f t="shared" si="0"/>
        <v>0.23591782577177695</v>
      </c>
      <c r="I66" s="79">
        <f t="shared" si="1"/>
        <v>62.44040627150531</v>
      </c>
      <c r="J66" s="79">
        <f t="shared" si="2"/>
        <v>-10.17591600974805</v>
      </c>
      <c r="K66" s="79">
        <f t="shared" si="3"/>
        <v>0</v>
      </c>
    </row>
    <row r="67" spans="1:11">
      <c r="A67" s="78" t="s">
        <v>65</v>
      </c>
      <c r="B67" s="107">
        <v>117.56234977014742</v>
      </c>
      <c r="C67" s="107">
        <v>142.26840101726552</v>
      </c>
      <c r="D67" s="107">
        <v>140.54316056571105</v>
      </c>
      <c r="E67" s="107"/>
      <c r="F67" s="107"/>
      <c r="G67" s="107"/>
      <c r="H67" s="90">
        <f t="shared" si="0"/>
        <v>0.19547764093261719</v>
      </c>
      <c r="I67" s="79">
        <f t="shared" si="1"/>
        <v>22.980810795563627</v>
      </c>
      <c r="J67" s="79">
        <f t="shared" si="2"/>
        <v>-1.7252404515544697</v>
      </c>
      <c r="K67" s="79">
        <f t="shared" si="3"/>
        <v>0</v>
      </c>
    </row>
    <row r="68" spans="1:11">
      <c r="A68" s="78" t="s">
        <v>66</v>
      </c>
      <c r="B68" s="107">
        <v>105.99467919081748</v>
      </c>
      <c r="C68" s="107">
        <v>132.44248031583086</v>
      </c>
      <c r="D68" s="107">
        <v>130.29556658231471</v>
      </c>
      <c r="E68" s="107"/>
      <c r="F68" s="107"/>
      <c r="G68" s="107"/>
      <c r="H68" s="90">
        <f t="shared" ref="H68:H92" si="4">(D68-B68)/B68</f>
        <v>0.22926516290265314</v>
      </c>
      <c r="I68" s="79">
        <f t="shared" ref="I68:I92" si="5">D68-B68</f>
        <v>24.300887391497227</v>
      </c>
      <c r="J68" s="79">
        <f t="shared" ref="J68:J92" si="6">D68-C68</f>
        <v>-2.1469137335161577</v>
      </c>
      <c r="K68" s="79">
        <f t="shared" ref="K68:K92" si="7">G68-F68</f>
        <v>0</v>
      </c>
    </row>
    <row r="69" spans="1:11">
      <c r="A69" s="78" t="s">
        <v>67</v>
      </c>
      <c r="B69" s="107">
        <v>103.12225493053532</v>
      </c>
      <c r="C69" s="107">
        <v>128.26995507085314</v>
      </c>
      <c r="D69" s="107">
        <v>124.33127355699793</v>
      </c>
      <c r="E69" s="107"/>
      <c r="F69" s="107"/>
      <c r="G69" s="107"/>
      <c r="H69" s="90">
        <f t="shared" si="4"/>
        <v>0.20566868558827886</v>
      </c>
      <c r="I69" s="79">
        <f t="shared" si="5"/>
        <v>21.209018626462608</v>
      </c>
      <c r="J69" s="79">
        <f t="shared" si="6"/>
        <v>-3.9386815138552151</v>
      </c>
      <c r="K69" s="79">
        <f t="shared" si="7"/>
        <v>0</v>
      </c>
    </row>
    <row r="70" spans="1:11">
      <c r="A70" s="78" t="s">
        <v>68</v>
      </c>
      <c r="B70" s="107">
        <v>134.05129088946003</v>
      </c>
      <c r="C70" s="107">
        <v>147.67655061825079</v>
      </c>
      <c r="D70" s="107">
        <v>167.59596860475312</v>
      </c>
      <c r="E70" s="107"/>
      <c r="F70" s="107"/>
      <c r="G70" s="107"/>
      <c r="H70" s="90">
        <f t="shared" si="4"/>
        <v>0.25023763286960327</v>
      </c>
      <c r="I70" s="79">
        <f t="shared" si="5"/>
        <v>33.544677715293091</v>
      </c>
      <c r="J70" s="79">
        <f t="shared" si="6"/>
        <v>19.919417986502339</v>
      </c>
      <c r="K70" s="79">
        <f t="shared" si="7"/>
        <v>0</v>
      </c>
    </row>
    <row r="71" spans="1:11">
      <c r="A71" s="78" t="s">
        <v>69</v>
      </c>
      <c r="B71" s="107">
        <v>106.41731752101119</v>
      </c>
      <c r="C71" s="107">
        <v>129.11016504113695</v>
      </c>
      <c r="D71" s="107">
        <v>130.23524639508648</v>
      </c>
      <c r="E71" s="107"/>
      <c r="F71" s="107"/>
      <c r="G71" s="107"/>
      <c r="H71" s="90">
        <f t="shared" si="4"/>
        <v>0.22381628694382985</v>
      </c>
      <c r="I71" s="79">
        <f t="shared" si="5"/>
        <v>23.817928874075292</v>
      </c>
      <c r="J71" s="79">
        <f t="shared" si="6"/>
        <v>1.1250813539495255</v>
      </c>
      <c r="K71" s="79">
        <f t="shared" si="7"/>
        <v>0</v>
      </c>
    </row>
    <row r="72" spans="1:11">
      <c r="A72" s="78" t="s">
        <v>70</v>
      </c>
      <c r="B72" s="107">
        <v>113.34554583311549</v>
      </c>
      <c r="C72" s="107">
        <v>137.36733932290448</v>
      </c>
      <c r="D72" s="107">
        <v>136.14128796991608</v>
      </c>
      <c r="E72" s="107"/>
      <c r="F72" s="107"/>
      <c r="G72" s="107"/>
      <c r="H72" s="90">
        <f t="shared" si="4"/>
        <v>0.20111722934718523</v>
      </c>
      <c r="I72" s="79">
        <f t="shared" si="5"/>
        <v>22.795742136800584</v>
      </c>
      <c r="J72" s="79">
        <f t="shared" si="6"/>
        <v>-1.2260513529884065</v>
      </c>
      <c r="K72" s="79">
        <f t="shared" si="7"/>
        <v>0</v>
      </c>
    </row>
    <row r="73" spans="1:11">
      <c r="A73" s="78" t="s">
        <v>275</v>
      </c>
      <c r="B73" s="107">
        <v>99.160838853332663</v>
      </c>
      <c r="C73" s="107">
        <v>132.02465560059866</v>
      </c>
      <c r="D73" s="107">
        <v>117.71355919046401</v>
      </c>
      <c r="E73" s="107"/>
      <c r="F73" s="107"/>
      <c r="G73" s="107"/>
      <c r="H73" s="90">
        <f t="shared" si="4"/>
        <v>0.18709725080656492</v>
      </c>
      <c r="I73" s="79">
        <f t="shared" si="5"/>
        <v>18.552720337131348</v>
      </c>
      <c r="J73" s="79">
        <f t="shared" si="6"/>
        <v>-14.311096410134653</v>
      </c>
      <c r="K73" s="79">
        <f t="shared" si="7"/>
        <v>0</v>
      </c>
    </row>
    <row r="74" spans="1:11">
      <c r="A74" s="78" t="s">
        <v>276</v>
      </c>
      <c r="B74" s="107">
        <v>90.73415169050736</v>
      </c>
      <c r="C74" s="107">
        <v>122.56497201662005</v>
      </c>
      <c r="D74" s="107">
        <v>115.9810692198181</v>
      </c>
      <c r="E74" s="107"/>
      <c r="F74" s="107"/>
      <c r="G74" s="107"/>
      <c r="H74" s="90">
        <f t="shared" si="4"/>
        <v>0.2782515410010945</v>
      </c>
      <c r="I74" s="79">
        <f t="shared" si="5"/>
        <v>25.246917529310736</v>
      </c>
      <c r="J74" s="79">
        <f t="shared" si="6"/>
        <v>-6.5839027968019508</v>
      </c>
      <c r="K74" s="79">
        <f t="shared" si="7"/>
        <v>0</v>
      </c>
    </row>
    <row r="75" spans="1:11">
      <c r="A75" s="78" t="s">
        <v>73</v>
      </c>
      <c r="B75" s="107">
        <v>135.55883353677734</v>
      </c>
      <c r="C75" s="107">
        <v>162.21007573721243</v>
      </c>
      <c r="D75" s="107">
        <v>163.66830924990055</v>
      </c>
      <c r="E75" s="107"/>
      <c r="F75" s="107"/>
      <c r="G75" s="107"/>
      <c r="H75" s="90">
        <f t="shared" si="4"/>
        <v>0.20735997042566062</v>
      </c>
      <c r="I75" s="79">
        <f t="shared" si="5"/>
        <v>28.109475713123203</v>
      </c>
      <c r="J75" s="79">
        <f t="shared" si="6"/>
        <v>1.4582335126881105</v>
      </c>
      <c r="K75" s="79">
        <f t="shared" si="7"/>
        <v>0</v>
      </c>
    </row>
    <row r="76" spans="1:11">
      <c r="A76" s="78" t="s">
        <v>74</v>
      </c>
      <c r="B76" s="107">
        <v>111.69774968394928</v>
      </c>
      <c r="C76" s="107">
        <v>138.41182932321809</v>
      </c>
      <c r="D76" s="107">
        <v>134.3943121906062</v>
      </c>
      <c r="E76" s="107"/>
      <c r="F76" s="107"/>
      <c r="G76" s="107"/>
      <c r="H76" s="90">
        <f t="shared" si="4"/>
        <v>0.20319623780136337</v>
      </c>
      <c r="I76" s="79">
        <f t="shared" si="5"/>
        <v>22.696562506656917</v>
      </c>
      <c r="J76" s="79">
        <f t="shared" si="6"/>
        <v>-4.0175171326118857</v>
      </c>
      <c r="K76" s="79">
        <f t="shared" si="7"/>
        <v>0</v>
      </c>
    </row>
    <row r="77" spans="1:11">
      <c r="A77" s="78" t="s">
        <v>75</v>
      </c>
      <c r="B77" s="107">
        <v>125.92886089580077</v>
      </c>
      <c r="C77" s="107">
        <v>138.84022294110119</v>
      </c>
      <c r="D77" s="107">
        <v>152.46619079361469</v>
      </c>
      <c r="E77" s="107"/>
      <c r="F77" s="107"/>
      <c r="G77" s="107"/>
      <c r="H77" s="90">
        <f t="shared" si="4"/>
        <v>0.21073270820556461</v>
      </c>
      <c r="I77" s="79">
        <f t="shared" si="5"/>
        <v>26.537329897813919</v>
      </c>
      <c r="J77" s="79">
        <f t="shared" si="6"/>
        <v>13.625967852513497</v>
      </c>
      <c r="K77" s="79">
        <f t="shared" si="7"/>
        <v>0</v>
      </c>
    </row>
    <row r="78" spans="1:11">
      <c r="A78" s="78" t="s">
        <v>76</v>
      </c>
      <c r="B78" s="107">
        <v>114.54513530870382</v>
      </c>
      <c r="C78" s="107">
        <v>136.91421688572527</v>
      </c>
      <c r="D78" s="107">
        <v>132.95540790991259</v>
      </c>
      <c r="E78" s="107"/>
      <c r="F78" s="107"/>
      <c r="G78" s="107"/>
      <c r="H78" s="90">
        <f t="shared" si="4"/>
        <v>0.1607250500127512</v>
      </c>
      <c r="I78" s="79">
        <f t="shared" si="5"/>
        <v>18.410272601208774</v>
      </c>
      <c r="J78" s="79">
        <f t="shared" si="6"/>
        <v>-3.9588089758126728</v>
      </c>
      <c r="K78" s="79">
        <f t="shared" si="7"/>
        <v>0</v>
      </c>
    </row>
    <row r="79" spans="1:11">
      <c r="A79" s="78" t="s">
        <v>77</v>
      </c>
      <c r="B79" s="107">
        <v>107.62311690434265</v>
      </c>
      <c r="C79" s="107">
        <v>134.40073883578233</v>
      </c>
      <c r="D79" s="107">
        <v>120.45394678071914</v>
      </c>
      <c r="E79" s="107"/>
      <c r="F79" s="107"/>
      <c r="G79" s="107"/>
      <c r="H79" s="90">
        <f t="shared" si="4"/>
        <v>0.11922001745945301</v>
      </c>
      <c r="I79" s="79">
        <f t="shared" si="5"/>
        <v>12.830829876376484</v>
      </c>
      <c r="J79" s="79">
        <f t="shared" si="6"/>
        <v>-13.946792055063199</v>
      </c>
      <c r="K79" s="79">
        <f t="shared" si="7"/>
        <v>0</v>
      </c>
    </row>
    <row r="80" spans="1:11">
      <c r="A80" s="78" t="s">
        <v>78</v>
      </c>
      <c r="B80" s="107">
        <v>97.760906620774463</v>
      </c>
      <c r="C80" s="107">
        <v>119.90247301420467</v>
      </c>
      <c r="D80" s="107">
        <v>119.65862626616648</v>
      </c>
      <c r="E80" s="107"/>
      <c r="F80" s="107"/>
      <c r="G80" s="107"/>
      <c r="H80" s="90">
        <f t="shared" si="4"/>
        <v>0.22399259992888293</v>
      </c>
      <c r="I80" s="79">
        <f t="shared" si="5"/>
        <v>21.897719645392016</v>
      </c>
      <c r="J80" s="79">
        <f t="shared" si="6"/>
        <v>-0.24384674803819451</v>
      </c>
      <c r="K80" s="79">
        <f t="shared" si="7"/>
        <v>0</v>
      </c>
    </row>
    <row r="81" spans="1:11">
      <c r="A81" s="78" t="s">
        <v>79</v>
      </c>
      <c r="B81" s="107">
        <v>118.08883815892196</v>
      </c>
      <c r="C81" s="107">
        <v>157.31319416374299</v>
      </c>
      <c r="D81" s="107">
        <v>158.04791727901977</v>
      </c>
      <c r="E81" s="107"/>
      <c r="F81" s="107"/>
      <c r="G81" s="107"/>
      <c r="H81" s="90">
        <f t="shared" si="4"/>
        <v>0.33838150788071569</v>
      </c>
      <c r="I81" s="79">
        <f t="shared" si="5"/>
        <v>39.959079120097812</v>
      </c>
      <c r="J81" s="79">
        <f t="shared" si="6"/>
        <v>0.73472311527677903</v>
      </c>
      <c r="K81" s="79">
        <f t="shared" si="7"/>
        <v>0</v>
      </c>
    </row>
    <row r="82" spans="1:11">
      <c r="A82" s="78" t="s">
        <v>80</v>
      </c>
      <c r="B82" s="107">
        <v>120.52588205376604</v>
      </c>
      <c r="C82" s="107">
        <v>145.04512853608691</v>
      </c>
      <c r="D82" s="107">
        <v>149.54901162266873</v>
      </c>
      <c r="E82" s="107"/>
      <c r="F82" s="107"/>
      <c r="G82" s="107"/>
      <c r="H82" s="90">
        <f t="shared" si="4"/>
        <v>0.24080412500906323</v>
      </c>
      <c r="I82" s="79">
        <f t="shared" si="5"/>
        <v>29.023129568902689</v>
      </c>
      <c r="J82" s="79">
        <f t="shared" si="6"/>
        <v>4.5038830865818227</v>
      </c>
      <c r="K82" s="79">
        <f t="shared" si="7"/>
        <v>0</v>
      </c>
    </row>
    <row r="83" spans="1:11">
      <c r="A83" s="78" t="s">
        <v>81</v>
      </c>
      <c r="B83" s="107">
        <v>77.489104627293671</v>
      </c>
      <c r="C83" s="107">
        <v>97.809835949843688</v>
      </c>
      <c r="D83" s="107">
        <v>102.22915348757888</v>
      </c>
      <c r="E83" s="107"/>
      <c r="F83" s="107"/>
      <c r="G83" s="107"/>
      <c r="H83" s="90">
        <f t="shared" si="4"/>
        <v>0.31927132181071977</v>
      </c>
      <c r="I83" s="79">
        <f t="shared" si="5"/>
        <v>24.740048860285214</v>
      </c>
      <c r="J83" s="79">
        <f t="shared" si="6"/>
        <v>4.4193175377351963</v>
      </c>
      <c r="K83" s="79">
        <f t="shared" si="7"/>
        <v>0</v>
      </c>
    </row>
    <row r="84" spans="1:11">
      <c r="A84" s="78" t="s">
        <v>82</v>
      </c>
      <c r="B84" s="107">
        <v>109.03775479895535</v>
      </c>
      <c r="C84" s="107">
        <v>131.03866757661243</v>
      </c>
      <c r="D84" s="107">
        <v>129.47070217607543</v>
      </c>
      <c r="E84" s="107"/>
      <c r="F84" s="107"/>
      <c r="G84" s="107"/>
      <c r="H84" s="90">
        <f t="shared" si="4"/>
        <v>0.1873933245855485</v>
      </c>
      <c r="I84" s="79">
        <f t="shared" si="5"/>
        <v>20.432947377120087</v>
      </c>
      <c r="J84" s="79">
        <f t="shared" si="6"/>
        <v>-1.5679654005369912</v>
      </c>
      <c r="K84" s="79">
        <f t="shared" si="7"/>
        <v>0</v>
      </c>
    </row>
    <row r="85" spans="1:11">
      <c r="A85" s="78" t="s">
        <v>83</v>
      </c>
      <c r="B85" s="107">
        <v>146.21934566462696</v>
      </c>
      <c r="C85" s="107">
        <v>166.41485825192208</v>
      </c>
      <c r="D85" s="107">
        <v>167.26993529153782</v>
      </c>
      <c r="E85" s="107"/>
      <c r="F85" s="107"/>
      <c r="G85" s="107"/>
      <c r="H85" s="90">
        <f t="shared" si="4"/>
        <v>0.14396583113696271</v>
      </c>
      <c r="I85" s="79">
        <f t="shared" si="5"/>
        <v>21.050589626910863</v>
      </c>
      <c r="J85" s="79">
        <f t="shared" si="6"/>
        <v>0.85507703961573611</v>
      </c>
      <c r="K85" s="79">
        <f t="shared" si="7"/>
        <v>0</v>
      </c>
    </row>
    <row r="86" spans="1:11">
      <c r="A86" s="78" t="s">
        <v>277</v>
      </c>
      <c r="B86" s="107">
        <v>98.907002145604224</v>
      </c>
      <c r="C86" s="107">
        <v>120.13726327120372</v>
      </c>
      <c r="D86" s="107">
        <v>119.86849042436766</v>
      </c>
      <c r="E86" s="107"/>
      <c r="F86" s="107"/>
      <c r="G86" s="107"/>
      <c r="H86" s="90">
        <f t="shared" si="4"/>
        <v>0.211931287209629</v>
      </c>
      <c r="I86" s="79">
        <f t="shared" si="5"/>
        <v>20.96148827876344</v>
      </c>
      <c r="J86" s="79">
        <f t="shared" si="6"/>
        <v>-0.26877284683605751</v>
      </c>
      <c r="K86" s="79">
        <f t="shared" si="7"/>
        <v>0</v>
      </c>
    </row>
    <row r="87" spans="1:11">
      <c r="A87" s="78" t="s">
        <v>85</v>
      </c>
      <c r="B87" s="107">
        <v>78.811282591691736</v>
      </c>
      <c r="C87" s="107">
        <v>98.666536318144026</v>
      </c>
      <c r="D87" s="107">
        <v>97.441828339878896</v>
      </c>
      <c r="E87" s="107"/>
      <c r="F87" s="107"/>
      <c r="G87" s="107"/>
      <c r="H87" s="90">
        <f t="shared" si="4"/>
        <v>0.23639439856230923</v>
      </c>
      <c r="I87" s="79">
        <f t="shared" si="5"/>
        <v>18.63054574818716</v>
      </c>
      <c r="J87" s="79">
        <f t="shared" si="6"/>
        <v>-1.2247079782651298</v>
      </c>
      <c r="K87" s="79">
        <f t="shared" si="7"/>
        <v>0</v>
      </c>
    </row>
    <row r="88" spans="1:11">
      <c r="A88" s="78" t="s">
        <v>86</v>
      </c>
      <c r="B88" s="107">
        <v>72.201404955992132</v>
      </c>
      <c r="C88" s="107">
        <v>91.306509000512378</v>
      </c>
      <c r="D88" s="107">
        <v>91.292213744400854</v>
      </c>
      <c r="E88" s="107"/>
      <c r="F88" s="107"/>
      <c r="G88" s="107"/>
      <c r="H88" s="90">
        <f t="shared" si="4"/>
        <v>0.26441048896548291</v>
      </c>
      <c r="I88" s="79">
        <f t="shared" si="5"/>
        <v>19.090808788408722</v>
      </c>
      <c r="J88" s="79">
        <f t="shared" si="6"/>
        <v>-1.4295256111523713E-2</v>
      </c>
      <c r="K88" s="79">
        <f t="shared" si="7"/>
        <v>0</v>
      </c>
    </row>
    <row r="89" spans="1:11">
      <c r="A89" s="78" t="s">
        <v>87</v>
      </c>
      <c r="B89" s="107">
        <v>76.924249182184198</v>
      </c>
      <c r="C89" s="107">
        <v>97.679022251247844</v>
      </c>
      <c r="D89" s="107">
        <v>95.539456398640993</v>
      </c>
      <c r="E89" s="107"/>
      <c r="F89" s="107"/>
      <c r="G89" s="107"/>
      <c r="H89" s="90">
        <f t="shared" si="4"/>
        <v>0.24199400597813195</v>
      </c>
      <c r="I89" s="79">
        <f t="shared" si="5"/>
        <v>18.615207216456795</v>
      </c>
      <c r="J89" s="79">
        <f t="shared" si="6"/>
        <v>-2.1395658526068502</v>
      </c>
      <c r="K89" s="79">
        <f t="shared" si="7"/>
        <v>0</v>
      </c>
    </row>
    <row r="90" spans="1:11">
      <c r="A90" s="173" t="s">
        <v>278</v>
      </c>
      <c r="B90" s="107">
        <v>233.26341126607616</v>
      </c>
      <c r="C90" s="107">
        <v>268.93497359475538</v>
      </c>
      <c r="D90" s="107">
        <v>265.97500553827479</v>
      </c>
      <c r="E90" s="107"/>
      <c r="F90" s="107"/>
      <c r="G90" s="107"/>
      <c r="H90" s="90">
        <f t="shared" si="4"/>
        <v>0.14023457041398382</v>
      </c>
      <c r="I90" s="79">
        <f t="shared" si="5"/>
        <v>32.711594272198624</v>
      </c>
      <c r="J90" s="79">
        <f t="shared" si="6"/>
        <v>-2.9599680564805908</v>
      </c>
      <c r="K90" s="79">
        <f t="shared" si="7"/>
        <v>0</v>
      </c>
    </row>
    <row r="91" spans="1:11" s="155" customFormat="1">
      <c r="A91" s="99" t="s">
        <v>285</v>
      </c>
      <c r="B91" s="107">
        <v>68.694679190685463</v>
      </c>
      <c r="C91" s="107">
        <v>86.350532165326229</v>
      </c>
      <c r="D91" s="107">
        <v>86.393393922503449</v>
      </c>
      <c r="E91" s="107"/>
      <c r="F91" s="107"/>
      <c r="G91" s="107"/>
      <c r="H91" s="90">
        <f t="shared" si="4"/>
        <v>0.25764316742333393</v>
      </c>
      <c r="I91" s="79">
        <f t="shared" si="5"/>
        <v>17.698714731817986</v>
      </c>
      <c r="J91" s="79">
        <f t="shared" si="6"/>
        <v>4.2861757177220738E-2</v>
      </c>
      <c r="K91" s="79">
        <f t="shared" si="7"/>
        <v>0</v>
      </c>
    </row>
    <row r="92" spans="1:11" s="114" customFormat="1">
      <c r="A92" s="78" t="s">
        <v>173</v>
      </c>
      <c r="B92" s="115">
        <v>110.67387376002139</v>
      </c>
      <c r="C92" s="163">
        <v>137.49683984377128</v>
      </c>
      <c r="D92" s="163">
        <v>136.0502692010019</v>
      </c>
      <c r="E92" s="163"/>
      <c r="F92" s="163"/>
      <c r="G92" s="163"/>
      <c r="H92" s="112">
        <f t="shared" si="4"/>
        <v>0.22928984573184055</v>
      </c>
      <c r="I92" s="79">
        <f t="shared" si="5"/>
        <v>25.376395440980502</v>
      </c>
      <c r="J92" s="113">
        <f t="shared" si="6"/>
        <v>-1.4465706427693874</v>
      </c>
      <c r="K92" s="79">
        <f t="shared" si="7"/>
        <v>0</v>
      </c>
    </row>
    <row r="93" spans="1:11">
      <c r="D93" s="142" t="s">
        <v>284</v>
      </c>
    </row>
    <row r="94" spans="1:11">
      <c r="F94" s="167"/>
      <c r="G94" s="167"/>
    </row>
    <row r="95" spans="1:11">
      <c r="B95" s="145"/>
      <c r="C95" s="141"/>
      <c r="D95" s="143"/>
      <c r="E95" s="145"/>
      <c r="F95" s="145"/>
      <c r="G95" s="145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I1" zoomScale="80" zoomScaleNormal="80" workbookViewId="0">
      <selection activeCell="O2" sqref="O2"/>
    </sheetView>
  </sheetViews>
  <sheetFormatPr defaultRowHeight="15"/>
  <cols>
    <col min="1" max="1" width="16.140625" customWidth="1"/>
    <col min="2" max="2" width="9.140625" style="147"/>
    <col min="3" max="3" width="9.140625" style="146"/>
    <col min="4" max="4" width="15.140625" style="147" customWidth="1"/>
    <col min="5" max="6" width="8.7109375" style="155"/>
    <col min="7" max="7" width="13.42578125" style="155" customWidth="1"/>
    <col min="8" max="8" width="30.5703125" customWidth="1"/>
    <col min="9" max="9" width="30" customWidth="1"/>
    <col min="10" max="10" width="33.42578125" customWidth="1"/>
    <col min="11" max="11" width="33.42578125" style="155" customWidth="1"/>
  </cols>
  <sheetData>
    <row r="1" spans="1:11" s="155" customFormat="1" ht="15.75" thickBot="1">
      <c r="B1" s="188" t="s">
        <v>281</v>
      </c>
      <c r="C1" s="188"/>
      <c r="D1" s="189"/>
      <c r="E1" s="190" t="s">
        <v>280</v>
      </c>
      <c r="F1" s="188"/>
      <c r="G1" s="189"/>
    </row>
    <row r="2" spans="1:11" ht="49.5" customHeight="1">
      <c r="A2" s="93" t="s">
        <v>174</v>
      </c>
      <c r="B2" s="93">
        <v>43344</v>
      </c>
      <c r="C2" s="93">
        <v>43678</v>
      </c>
      <c r="D2" s="93">
        <v>43709</v>
      </c>
      <c r="E2" s="93">
        <v>43344</v>
      </c>
      <c r="F2" s="93">
        <v>43678</v>
      </c>
      <c r="G2" s="93">
        <v>43709</v>
      </c>
      <c r="H2" s="92" t="s">
        <v>349</v>
      </c>
      <c r="I2" s="92" t="s">
        <v>350</v>
      </c>
      <c r="J2" s="92" t="s">
        <v>351</v>
      </c>
      <c r="K2" s="159" t="s">
        <v>312</v>
      </c>
    </row>
    <row r="3" spans="1:11">
      <c r="A3" s="80" t="s">
        <v>175</v>
      </c>
      <c r="B3" s="104">
        <v>99.228860012613808</v>
      </c>
      <c r="C3" s="104">
        <v>126.6421335529888</v>
      </c>
      <c r="D3" s="104">
        <v>123.18676974560444</v>
      </c>
      <c r="E3" s="104"/>
      <c r="F3" s="104"/>
      <c r="G3" s="104"/>
      <c r="H3" s="90">
        <f>(D3-B3)/B3</f>
        <v>0.24144094500274557</v>
      </c>
      <c r="I3" s="81">
        <f>(D3-B3)</f>
        <v>23.957909732990629</v>
      </c>
      <c r="J3" s="81">
        <f>(D3-C3)</f>
        <v>-3.4553638073843587</v>
      </c>
      <c r="K3" s="81">
        <f>G3-F3</f>
        <v>0</v>
      </c>
    </row>
    <row r="4" spans="1:11">
      <c r="A4" s="71" t="s">
        <v>176</v>
      </c>
      <c r="B4" s="105">
        <v>88.832330877622155</v>
      </c>
      <c r="C4" s="105">
        <v>114.04293938686411</v>
      </c>
      <c r="D4" s="105">
        <v>110.60601660391121</v>
      </c>
      <c r="E4" s="105"/>
      <c r="F4" s="105"/>
      <c r="G4" s="105"/>
      <c r="H4" s="90">
        <f t="shared" ref="H4:H67" si="0">(D4-B4)/B4</f>
        <v>0.24510992238045723</v>
      </c>
      <c r="I4" s="81">
        <f t="shared" ref="I4:I67" si="1">(D4-B4)</f>
        <v>21.77368572628906</v>
      </c>
      <c r="J4" s="81">
        <f t="shared" ref="J4:J67" si="2">(D4-C4)</f>
        <v>-3.436922782952891</v>
      </c>
      <c r="K4" s="81">
        <f t="shared" ref="K4:K67" si="3">G4-F4</f>
        <v>0</v>
      </c>
    </row>
    <row r="5" spans="1:11">
      <c r="A5" s="71" t="s">
        <v>177</v>
      </c>
      <c r="B5" s="105">
        <v>90.016738922540071</v>
      </c>
      <c r="C5" s="105">
        <v>114.92031364771591</v>
      </c>
      <c r="D5" s="105">
        <v>111.12814935909851</v>
      </c>
      <c r="E5" s="105"/>
      <c r="F5" s="105"/>
      <c r="G5" s="105"/>
      <c r="H5" s="90">
        <f t="shared" si="0"/>
        <v>0.23452760774554315</v>
      </c>
      <c r="I5" s="81">
        <f t="shared" si="1"/>
        <v>21.111410436558444</v>
      </c>
      <c r="J5" s="81">
        <f t="shared" si="2"/>
        <v>-3.7921642886173998</v>
      </c>
      <c r="K5" s="81">
        <f t="shared" si="3"/>
        <v>0</v>
      </c>
    </row>
    <row r="6" spans="1:11">
      <c r="A6" s="71" t="s">
        <v>178</v>
      </c>
      <c r="B6" s="105">
        <v>99.974049639366868</v>
      </c>
      <c r="C6" s="105">
        <v>119.81290446494079</v>
      </c>
      <c r="D6" s="105">
        <v>129.0767533379229</v>
      </c>
      <c r="E6" s="105"/>
      <c r="F6" s="105"/>
      <c r="G6" s="105"/>
      <c r="H6" s="90">
        <f t="shared" si="0"/>
        <v>0.29110257915466325</v>
      </c>
      <c r="I6" s="81">
        <f t="shared" si="1"/>
        <v>29.102703698556027</v>
      </c>
      <c r="J6" s="81">
        <f t="shared" si="2"/>
        <v>9.2638488729821091</v>
      </c>
      <c r="K6" s="81">
        <f t="shared" si="3"/>
        <v>0</v>
      </c>
    </row>
    <row r="7" spans="1:11">
      <c r="A7" s="71" t="s">
        <v>180</v>
      </c>
      <c r="B7" s="105">
        <v>92.376368794535836</v>
      </c>
      <c r="C7" s="105">
        <v>117.29203234188451</v>
      </c>
      <c r="D7" s="105">
        <v>114.37138986519325</v>
      </c>
      <c r="E7" s="105"/>
      <c r="F7" s="105"/>
      <c r="G7" s="105"/>
      <c r="H7" s="90">
        <f t="shared" si="0"/>
        <v>0.23810224798485957</v>
      </c>
      <c r="I7" s="81">
        <f t="shared" si="1"/>
        <v>21.995021070657415</v>
      </c>
      <c r="J7" s="81">
        <f t="shared" si="2"/>
        <v>-2.9206424766912562</v>
      </c>
      <c r="K7" s="81">
        <f t="shared" si="3"/>
        <v>0</v>
      </c>
    </row>
    <row r="8" spans="1:11">
      <c r="A8" s="71" t="s">
        <v>181</v>
      </c>
      <c r="B8" s="105">
        <v>122.74583242943062</v>
      </c>
      <c r="C8" s="105">
        <v>151.80831944182847</v>
      </c>
      <c r="D8" s="105">
        <v>152.93753598742063</v>
      </c>
      <c r="E8" s="105"/>
      <c r="F8" s="105"/>
      <c r="G8" s="105"/>
      <c r="H8" s="90">
        <f t="shared" si="0"/>
        <v>0.24596927618986908</v>
      </c>
      <c r="I8" s="81">
        <f t="shared" si="1"/>
        <v>30.19170355799001</v>
      </c>
      <c r="J8" s="81">
        <f t="shared" si="2"/>
        <v>1.1292165455921577</v>
      </c>
      <c r="K8" s="81">
        <f t="shared" si="3"/>
        <v>0</v>
      </c>
    </row>
    <row r="9" spans="1:11">
      <c r="A9" s="71" t="s">
        <v>182</v>
      </c>
      <c r="B9" s="105">
        <v>97.519442150166611</v>
      </c>
      <c r="C9" s="105">
        <v>125.97100490444502</v>
      </c>
      <c r="D9" s="105">
        <v>118.65445395042788</v>
      </c>
      <c r="E9" s="105"/>
      <c r="F9" s="105"/>
      <c r="G9" s="105"/>
      <c r="H9" s="90">
        <f t="shared" si="0"/>
        <v>0.2167261351609891</v>
      </c>
      <c r="I9" s="81">
        <f t="shared" si="1"/>
        <v>21.135011800261267</v>
      </c>
      <c r="J9" s="81">
        <f t="shared" si="2"/>
        <v>-7.3165509540171456</v>
      </c>
      <c r="K9" s="81">
        <f t="shared" si="3"/>
        <v>0</v>
      </c>
    </row>
    <row r="10" spans="1:11">
      <c r="A10" s="71" t="s">
        <v>184</v>
      </c>
      <c r="B10" s="105">
        <v>101.21977363328011</v>
      </c>
      <c r="C10" s="105">
        <v>134.79789779113503</v>
      </c>
      <c r="D10" s="105">
        <v>130.85781501696832</v>
      </c>
      <c r="E10" s="105"/>
      <c r="F10" s="105"/>
      <c r="G10" s="105"/>
      <c r="H10" s="90">
        <f t="shared" si="0"/>
        <v>0.29280880918650359</v>
      </c>
      <c r="I10" s="81">
        <f t="shared" si="1"/>
        <v>29.638041383688204</v>
      </c>
      <c r="J10" s="81">
        <f t="shared" si="2"/>
        <v>-3.9400827741667115</v>
      </c>
      <c r="K10" s="81">
        <f t="shared" si="3"/>
        <v>0</v>
      </c>
    </row>
    <row r="11" spans="1:11">
      <c r="A11" s="71" t="s">
        <v>185</v>
      </c>
      <c r="B11" s="105">
        <v>91.821778291269823</v>
      </c>
      <c r="C11" s="105">
        <v>117.37099835475574</v>
      </c>
      <c r="D11" s="105">
        <v>112.68005039630368</v>
      </c>
      <c r="E11" s="105"/>
      <c r="F11" s="105"/>
      <c r="G11" s="105"/>
      <c r="H11" s="90">
        <f t="shared" si="0"/>
        <v>0.22716040239243562</v>
      </c>
      <c r="I11" s="81">
        <f t="shared" si="1"/>
        <v>20.858272105033862</v>
      </c>
      <c r="J11" s="81">
        <f t="shared" si="2"/>
        <v>-4.6909479584520568</v>
      </c>
      <c r="K11" s="81">
        <f t="shared" si="3"/>
        <v>0</v>
      </c>
    </row>
    <row r="12" spans="1:11">
      <c r="A12" s="71" t="s">
        <v>186</v>
      </c>
      <c r="B12" s="105">
        <v>95.865254847514805</v>
      </c>
      <c r="C12" s="105">
        <v>124.38116836504202</v>
      </c>
      <c r="D12" s="105">
        <v>118.97563737245301</v>
      </c>
      <c r="E12" s="105"/>
      <c r="F12" s="105"/>
      <c r="G12" s="105"/>
      <c r="H12" s="90">
        <f>(D12-B12)/B12</f>
        <v>0.24107151816054775</v>
      </c>
      <c r="I12" s="81">
        <f t="shared" si="1"/>
        <v>23.110382524938203</v>
      </c>
      <c r="J12" s="81">
        <f t="shared" si="2"/>
        <v>-5.4055309925890072</v>
      </c>
      <c r="K12" s="81">
        <f t="shared" si="3"/>
        <v>0</v>
      </c>
    </row>
    <row r="13" spans="1:11">
      <c r="A13" s="71" t="s">
        <v>190</v>
      </c>
      <c r="B13" s="105">
        <v>121.04841812520507</v>
      </c>
      <c r="C13" s="105">
        <v>137.01549408381138</v>
      </c>
      <c r="D13" s="105">
        <v>146.86800588612675</v>
      </c>
      <c r="E13" s="105"/>
      <c r="F13" s="105"/>
      <c r="G13" s="105"/>
      <c r="H13" s="90">
        <f t="shared" si="0"/>
        <v>0.2132996709978934</v>
      </c>
      <c r="I13" s="81">
        <f t="shared" si="1"/>
        <v>25.819587760921678</v>
      </c>
      <c r="J13" s="81">
        <f t="shared" si="2"/>
        <v>9.8525118023153766</v>
      </c>
      <c r="K13" s="81">
        <f t="shared" si="3"/>
        <v>0</v>
      </c>
    </row>
    <row r="14" spans="1:11">
      <c r="A14" s="71" t="s">
        <v>191</v>
      </c>
      <c r="B14" s="105">
        <v>92.45749073975685</v>
      </c>
      <c r="C14" s="105">
        <v>115.24364165499331</v>
      </c>
      <c r="D14" s="105">
        <v>115.41516645089214</v>
      </c>
      <c r="E14" s="105"/>
      <c r="F14" s="105"/>
      <c r="G14" s="105"/>
      <c r="H14" s="90">
        <f t="shared" si="0"/>
        <v>0.24830519979992777</v>
      </c>
      <c r="I14" s="81">
        <f t="shared" si="1"/>
        <v>22.957675711135295</v>
      </c>
      <c r="J14" s="81">
        <f t="shared" si="2"/>
        <v>0.17152479589883285</v>
      </c>
      <c r="K14" s="81">
        <f t="shared" si="3"/>
        <v>0</v>
      </c>
    </row>
    <row r="15" spans="1:11">
      <c r="A15" s="71" t="s">
        <v>192</v>
      </c>
      <c r="B15" s="105">
        <v>94.230687648863466</v>
      </c>
      <c r="C15" s="105">
        <v>118.73535222780018</v>
      </c>
      <c r="D15" s="105">
        <v>119.29095996895141</v>
      </c>
      <c r="E15" s="105"/>
      <c r="F15" s="105"/>
      <c r="G15" s="105"/>
      <c r="H15" s="90">
        <f t="shared" si="0"/>
        <v>0.26594597731761543</v>
      </c>
      <c r="I15" s="81">
        <f t="shared" si="1"/>
        <v>25.060272320087947</v>
      </c>
      <c r="J15" s="81">
        <f t="shared" si="2"/>
        <v>0.55560774115123479</v>
      </c>
      <c r="K15" s="81">
        <f t="shared" si="3"/>
        <v>0</v>
      </c>
    </row>
    <row r="16" spans="1:11">
      <c r="A16" s="71" t="s">
        <v>193</v>
      </c>
      <c r="B16" s="105">
        <v>99.089942920205829</v>
      </c>
      <c r="C16" s="105">
        <v>123.22780142710427</v>
      </c>
      <c r="D16" s="105">
        <v>122.30339654813864</v>
      </c>
      <c r="E16" s="105"/>
      <c r="F16" s="105"/>
      <c r="G16" s="105"/>
      <c r="H16" s="90">
        <f t="shared" si="0"/>
        <v>0.23426649510360409</v>
      </c>
      <c r="I16" s="81">
        <f t="shared" si="1"/>
        <v>23.213453627932807</v>
      </c>
      <c r="J16" s="81">
        <f t="shared" si="2"/>
        <v>-0.92440487896563184</v>
      </c>
      <c r="K16" s="81">
        <f t="shared" si="3"/>
        <v>0</v>
      </c>
    </row>
    <row r="17" spans="1:11">
      <c r="A17" s="71" t="s">
        <v>194</v>
      </c>
      <c r="B17" s="105">
        <v>94.421965432009557</v>
      </c>
      <c r="C17" s="105">
        <v>117.60633293227158</v>
      </c>
      <c r="D17" s="105">
        <v>114.59728679725907</v>
      </c>
      <c r="E17" s="105"/>
      <c r="F17" s="105"/>
      <c r="G17" s="105"/>
      <c r="H17" s="90">
        <f t="shared" si="0"/>
        <v>0.21367190645673612</v>
      </c>
      <c r="I17" s="81">
        <f t="shared" si="1"/>
        <v>20.175321365249516</v>
      </c>
      <c r="J17" s="81">
        <f t="shared" si="2"/>
        <v>-3.0090461350125111</v>
      </c>
      <c r="K17" s="81">
        <f t="shared" si="3"/>
        <v>0</v>
      </c>
    </row>
    <row r="18" spans="1:11">
      <c r="A18" s="71" t="s">
        <v>195</v>
      </c>
      <c r="B18" s="105">
        <v>112.05082181133709</v>
      </c>
      <c r="C18" s="105">
        <v>139.27443905572929</v>
      </c>
      <c r="D18" s="105">
        <v>136.64844894651529</v>
      </c>
      <c r="E18" s="105"/>
      <c r="F18" s="105"/>
      <c r="G18" s="105"/>
      <c r="H18" s="90">
        <f t="shared" si="0"/>
        <v>0.21952205916520515</v>
      </c>
      <c r="I18" s="81">
        <f t="shared" si="1"/>
        <v>24.5976271351782</v>
      </c>
      <c r="J18" s="81">
        <f t="shared" si="2"/>
        <v>-2.6259901092140012</v>
      </c>
      <c r="K18" s="81">
        <f t="shared" si="3"/>
        <v>0</v>
      </c>
    </row>
    <row r="19" spans="1:11">
      <c r="A19" s="71" t="s">
        <v>196</v>
      </c>
      <c r="B19" s="105">
        <v>104.69182470984886</v>
      </c>
      <c r="C19" s="105">
        <v>135.30813443304467</v>
      </c>
      <c r="D19" s="105">
        <v>127.60238635776712</v>
      </c>
      <c r="E19" s="105"/>
      <c r="F19" s="105"/>
      <c r="G19" s="105"/>
      <c r="H19" s="90">
        <f t="shared" si="0"/>
        <v>0.21883811569255179</v>
      </c>
      <c r="I19" s="81">
        <f t="shared" si="1"/>
        <v>22.910561647918257</v>
      </c>
      <c r="J19" s="81">
        <f t="shared" si="2"/>
        <v>-7.7057480752775547</v>
      </c>
      <c r="K19" s="81">
        <f t="shared" si="3"/>
        <v>0</v>
      </c>
    </row>
    <row r="20" spans="1:11">
      <c r="A20" s="71" t="s">
        <v>197</v>
      </c>
      <c r="B20" s="105">
        <v>99.763167629167015</v>
      </c>
      <c r="C20" s="105">
        <v>128.69292324366671</v>
      </c>
      <c r="D20" s="105">
        <v>126.98472445134313</v>
      </c>
      <c r="E20" s="105"/>
      <c r="F20" s="105"/>
      <c r="G20" s="105"/>
      <c r="H20" s="90">
        <f t="shared" si="0"/>
        <v>0.27286179327587379</v>
      </c>
      <c r="I20" s="81">
        <f t="shared" si="1"/>
        <v>27.221556822176112</v>
      </c>
      <c r="J20" s="81">
        <f t="shared" si="2"/>
        <v>-1.7081987923235857</v>
      </c>
      <c r="K20" s="81">
        <f t="shared" si="3"/>
        <v>0</v>
      </c>
    </row>
    <row r="21" spans="1:11">
      <c r="A21" s="71" t="s">
        <v>198</v>
      </c>
      <c r="B21" s="105">
        <v>88.40879412046597</v>
      </c>
      <c r="C21" s="105">
        <v>114.04617421804785</v>
      </c>
      <c r="D21" s="105">
        <v>111.60677445110873</v>
      </c>
      <c r="E21" s="105"/>
      <c r="F21" s="105"/>
      <c r="G21" s="105"/>
      <c r="H21" s="90">
        <f t="shared" si="0"/>
        <v>0.26239448870926979</v>
      </c>
      <c r="I21" s="81">
        <f t="shared" si="1"/>
        <v>23.197980330642764</v>
      </c>
      <c r="J21" s="81">
        <f t="shared" si="2"/>
        <v>-2.4393997669391183</v>
      </c>
      <c r="K21" s="81">
        <f t="shared" si="3"/>
        <v>0</v>
      </c>
    </row>
    <row r="22" spans="1:11">
      <c r="A22" s="71" t="s">
        <v>199</v>
      </c>
      <c r="B22" s="105">
        <v>91.093677802728479</v>
      </c>
      <c r="C22" s="105">
        <v>114.26903054436215</v>
      </c>
      <c r="D22" s="105">
        <v>112.27288940181715</v>
      </c>
      <c r="E22" s="105"/>
      <c r="F22" s="105"/>
      <c r="G22" s="105"/>
      <c r="H22" s="90">
        <f t="shared" si="0"/>
        <v>0.23249924813612372</v>
      </c>
      <c r="I22" s="81">
        <f t="shared" si="1"/>
        <v>21.179211599088674</v>
      </c>
      <c r="J22" s="81">
        <f t="shared" si="2"/>
        <v>-1.9961411425449995</v>
      </c>
      <c r="K22" s="81">
        <f t="shared" si="3"/>
        <v>0</v>
      </c>
    </row>
    <row r="23" spans="1:11">
      <c r="A23" s="71" t="s">
        <v>112</v>
      </c>
      <c r="B23" s="105">
        <v>92.243855376167659</v>
      </c>
      <c r="C23" s="105">
        <v>116.66977608107807</v>
      </c>
      <c r="D23" s="105">
        <v>115.25105695209155</v>
      </c>
      <c r="E23" s="105"/>
      <c r="F23" s="105"/>
      <c r="G23" s="105"/>
      <c r="H23" s="90">
        <f t="shared" si="0"/>
        <v>0.24941717236450289</v>
      </c>
      <c r="I23" s="81">
        <f t="shared" si="1"/>
        <v>23.007201575923887</v>
      </c>
      <c r="J23" s="81">
        <f t="shared" si="2"/>
        <v>-1.418719128986524</v>
      </c>
      <c r="K23" s="81">
        <f t="shared" si="3"/>
        <v>0</v>
      </c>
    </row>
    <row r="24" spans="1:11">
      <c r="A24" s="71" t="s">
        <v>201</v>
      </c>
      <c r="B24" s="105">
        <v>90.11791096416043</v>
      </c>
      <c r="C24" s="105">
        <v>114.36217308223564</v>
      </c>
      <c r="D24" s="105">
        <v>111.97859200096306</v>
      </c>
      <c r="E24" s="105"/>
      <c r="F24" s="105"/>
      <c r="G24" s="105"/>
      <c r="H24" s="90">
        <f t="shared" si="0"/>
        <v>0.24257864838318929</v>
      </c>
      <c r="I24" s="81">
        <f t="shared" si="1"/>
        <v>21.860681036802632</v>
      </c>
      <c r="J24" s="81">
        <f t="shared" si="2"/>
        <v>-2.3835810812725811</v>
      </c>
      <c r="K24" s="81">
        <f t="shared" si="3"/>
        <v>0</v>
      </c>
    </row>
    <row r="25" spans="1:11">
      <c r="A25" s="71" t="s">
        <v>202</v>
      </c>
      <c r="B25" s="105">
        <v>93.256163000806666</v>
      </c>
      <c r="C25" s="105">
        <v>119.54120247216022</v>
      </c>
      <c r="D25" s="105">
        <v>114.26870732235355</v>
      </c>
      <c r="E25" s="105"/>
      <c r="F25" s="105"/>
      <c r="G25" s="105"/>
      <c r="H25" s="90">
        <f t="shared" si="0"/>
        <v>0.22532070423447645</v>
      </c>
      <c r="I25" s="81">
        <f t="shared" si="1"/>
        <v>21.012544321546883</v>
      </c>
      <c r="J25" s="81">
        <f t="shared" si="2"/>
        <v>-5.272495149806673</v>
      </c>
      <c r="K25" s="81">
        <f t="shared" si="3"/>
        <v>0</v>
      </c>
    </row>
    <row r="26" spans="1:11">
      <c r="A26" s="71" t="s">
        <v>203</v>
      </c>
      <c r="B26" s="105">
        <v>105.26455473632095</v>
      </c>
      <c r="C26" s="105">
        <v>135.53005803027224</v>
      </c>
      <c r="D26" s="105">
        <v>129.64825238363844</v>
      </c>
      <c r="E26" s="105"/>
      <c r="F26" s="105"/>
      <c r="G26" s="105"/>
      <c r="H26" s="90">
        <f t="shared" si="0"/>
        <v>0.23164205376060962</v>
      </c>
      <c r="I26" s="81">
        <f t="shared" si="1"/>
        <v>24.38369764731749</v>
      </c>
      <c r="J26" s="81">
        <f t="shared" si="2"/>
        <v>-5.8818056466338078</v>
      </c>
      <c r="K26" s="81">
        <f t="shared" si="3"/>
        <v>0</v>
      </c>
    </row>
    <row r="27" spans="1:11">
      <c r="A27" s="71" t="s">
        <v>204</v>
      </c>
      <c r="B27" s="105">
        <v>98.158214610334952</v>
      </c>
      <c r="C27" s="105">
        <v>124.86944056335706</v>
      </c>
      <c r="D27" s="105">
        <v>122.65903559682152</v>
      </c>
      <c r="E27" s="105"/>
      <c r="F27" s="105"/>
      <c r="G27" s="105"/>
      <c r="H27" s="90">
        <f t="shared" si="0"/>
        <v>0.24960540575996695</v>
      </c>
      <c r="I27" s="81">
        <f t="shared" si="1"/>
        <v>24.500820986486573</v>
      </c>
      <c r="J27" s="81">
        <f t="shared" si="2"/>
        <v>-2.2104049665355348</v>
      </c>
      <c r="K27" s="81">
        <f t="shared" si="3"/>
        <v>0</v>
      </c>
    </row>
    <row r="28" spans="1:11">
      <c r="A28" s="71" t="s">
        <v>205</v>
      </c>
      <c r="B28" s="105">
        <v>119.96678282623648</v>
      </c>
      <c r="C28" s="105">
        <v>146.42644739806721</v>
      </c>
      <c r="D28" s="105">
        <v>147.17410699310986</v>
      </c>
      <c r="E28" s="105"/>
      <c r="F28" s="105"/>
      <c r="G28" s="105"/>
      <c r="H28" s="90">
        <f t="shared" si="0"/>
        <v>0.22679047921357773</v>
      </c>
      <c r="I28" s="81">
        <f t="shared" si="1"/>
        <v>27.207324166873377</v>
      </c>
      <c r="J28" s="81">
        <f t="shared" si="2"/>
        <v>0.74765959504264856</v>
      </c>
      <c r="K28" s="81">
        <f t="shared" si="3"/>
        <v>0</v>
      </c>
    </row>
    <row r="29" spans="1:11">
      <c r="A29" s="71" t="s">
        <v>206</v>
      </c>
      <c r="B29" s="105">
        <v>93.916554455721354</v>
      </c>
      <c r="C29" s="105">
        <v>118.08880733063148</v>
      </c>
      <c r="D29" s="105">
        <v>117.0581298544199</v>
      </c>
      <c r="E29" s="105"/>
      <c r="F29" s="105"/>
      <c r="G29" s="105"/>
      <c r="H29" s="90">
        <f t="shared" si="0"/>
        <v>0.24640571124879865</v>
      </c>
      <c r="I29" s="81">
        <f t="shared" si="1"/>
        <v>23.141575398698549</v>
      </c>
      <c r="J29" s="81">
        <f t="shared" si="2"/>
        <v>-1.0306774762115793</v>
      </c>
      <c r="K29" s="81">
        <f t="shared" si="3"/>
        <v>0</v>
      </c>
    </row>
    <row r="30" spans="1:11">
      <c r="A30" s="71" t="s">
        <v>207</v>
      </c>
      <c r="B30" s="105">
        <v>84.737609470240557</v>
      </c>
      <c r="C30" s="105">
        <v>109.77108046894328</v>
      </c>
      <c r="D30" s="105">
        <v>107.72059699391171</v>
      </c>
      <c r="E30" s="105"/>
      <c r="F30" s="105"/>
      <c r="G30" s="105"/>
      <c r="H30" s="90">
        <f t="shared" si="0"/>
        <v>0.27122534689561512</v>
      </c>
      <c r="I30" s="81">
        <f t="shared" si="1"/>
        <v>22.982987523671156</v>
      </c>
      <c r="J30" s="81">
        <f t="shared" si="2"/>
        <v>-2.0504834750315695</v>
      </c>
      <c r="K30" s="81">
        <f t="shared" si="3"/>
        <v>0</v>
      </c>
    </row>
    <row r="31" spans="1:11">
      <c r="A31" s="71" t="s">
        <v>208</v>
      </c>
      <c r="B31" s="105">
        <v>97.770126943735107</v>
      </c>
      <c r="C31" s="105">
        <v>124.51134422897877</v>
      </c>
      <c r="D31" s="105">
        <v>123.31365139041439</v>
      </c>
      <c r="E31" s="105"/>
      <c r="F31" s="105"/>
      <c r="G31" s="105"/>
      <c r="H31" s="90">
        <f t="shared" si="0"/>
        <v>0.26126103386752386</v>
      </c>
      <c r="I31" s="81">
        <f t="shared" si="1"/>
        <v>25.543524446679285</v>
      </c>
      <c r="J31" s="81">
        <f t="shared" si="2"/>
        <v>-1.1976928385643788</v>
      </c>
      <c r="K31" s="81">
        <f t="shared" si="3"/>
        <v>0</v>
      </c>
    </row>
    <row r="32" spans="1:11">
      <c r="A32" s="71" t="s">
        <v>209</v>
      </c>
      <c r="B32" s="105">
        <v>91.804675832169053</v>
      </c>
      <c r="C32" s="105">
        <v>108.92873333616852</v>
      </c>
      <c r="D32" s="105">
        <v>116.00856808145754</v>
      </c>
      <c r="E32" s="105"/>
      <c r="F32" s="105"/>
      <c r="G32" s="105"/>
      <c r="H32" s="90">
        <f t="shared" si="0"/>
        <v>0.26364552818133541</v>
      </c>
      <c r="I32" s="81">
        <f t="shared" si="1"/>
        <v>24.203892249288486</v>
      </c>
      <c r="J32" s="81">
        <f t="shared" si="2"/>
        <v>7.0798347452890198</v>
      </c>
      <c r="K32" s="81">
        <f t="shared" si="3"/>
        <v>0</v>
      </c>
    </row>
    <row r="33" spans="1:11">
      <c r="A33" s="71" t="s">
        <v>210</v>
      </c>
      <c r="B33" s="105">
        <v>98.765281436274364</v>
      </c>
      <c r="C33" s="105">
        <v>125.41799274507061</v>
      </c>
      <c r="D33" s="105">
        <v>121.79864401026337</v>
      </c>
      <c r="E33" s="105"/>
      <c r="F33" s="105"/>
      <c r="G33" s="105"/>
      <c r="H33" s="90">
        <f t="shared" si="0"/>
        <v>0.23321315181844204</v>
      </c>
      <c r="I33" s="81">
        <f t="shared" si="1"/>
        <v>23.03336257398901</v>
      </c>
      <c r="J33" s="81">
        <f t="shared" si="2"/>
        <v>-3.6193487348072324</v>
      </c>
      <c r="K33" s="81">
        <f t="shared" si="3"/>
        <v>0</v>
      </c>
    </row>
    <row r="34" spans="1:11">
      <c r="A34" s="71" t="s">
        <v>212</v>
      </c>
      <c r="B34" s="105">
        <v>93.88840691810806</v>
      </c>
      <c r="C34" s="105">
        <v>119.64497026426814</v>
      </c>
      <c r="D34" s="105">
        <v>114.34510167977729</v>
      </c>
      <c r="E34" s="105"/>
      <c r="F34" s="105"/>
      <c r="G34" s="105"/>
      <c r="H34" s="90">
        <f t="shared" si="0"/>
        <v>0.21788307452603914</v>
      </c>
      <c r="I34" s="81">
        <f t="shared" si="1"/>
        <v>20.456694761669226</v>
      </c>
      <c r="J34" s="81">
        <f t="shared" si="2"/>
        <v>-5.2998685844908522</v>
      </c>
      <c r="K34" s="81">
        <f t="shared" si="3"/>
        <v>0</v>
      </c>
    </row>
    <row r="35" spans="1:11">
      <c r="A35" s="71" t="s">
        <v>230</v>
      </c>
      <c r="B35" s="105">
        <v>95.030000037751762</v>
      </c>
      <c r="C35" s="105">
        <v>120.51125813492493</v>
      </c>
      <c r="D35" s="105">
        <v>117.17575172321743</v>
      </c>
      <c r="E35" s="105"/>
      <c r="F35" s="105"/>
      <c r="G35" s="105"/>
      <c r="H35" s="90">
        <f t="shared" si="0"/>
        <v>0.23303958409626449</v>
      </c>
      <c r="I35" s="81">
        <f t="shared" si="1"/>
        <v>22.145751685465669</v>
      </c>
      <c r="J35" s="81">
        <f t="shared" si="2"/>
        <v>-3.3355064117074988</v>
      </c>
      <c r="K35" s="81">
        <f t="shared" si="3"/>
        <v>0</v>
      </c>
    </row>
    <row r="36" spans="1:11">
      <c r="A36" s="71" t="s">
        <v>213</v>
      </c>
      <c r="B36" s="105">
        <v>125.59908247607585</v>
      </c>
      <c r="C36" s="105">
        <v>153.25686428170951</v>
      </c>
      <c r="D36" s="105">
        <v>152.92195077507117</v>
      </c>
      <c r="E36" s="105"/>
      <c r="F36" s="105"/>
      <c r="G36" s="105"/>
      <c r="H36" s="90">
        <f t="shared" si="0"/>
        <v>0.21754034950215329</v>
      </c>
      <c r="I36" s="81">
        <f t="shared" si="1"/>
        <v>27.322868298995317</v>
      </c>
      <c r="J36" s="81">
        <f t="shared" si="2"/>
        <v>-0.33491350663834396</v>
      </c>
      <c r="K36" s="81">
        <f t="shared" si="3"/>
        <v>0</v>
      </c>
    </row>
    <row r="37" spans="1:11">
      <c r="A37" s="71" t="s">
        <v>214</v>
      </c>
      <c r="B37" s="105">
        <v>113.45556424635473</v>
      </c>
      <c r="C37" s="105">
        <v>139.66801019940871</v>
      </c>
      <c r="D37" s="105">
        <v>138.21704413059715</v>
      </c>
      <c r="E37" s="105"/>
      <c r="F37" s="105"/>
      <c r="G37" s="105"/>
      <c r="H37" s="90">
        <f t="shared" si="0"/>
        <v>0.21824826352699572</v>
      </c>
      <c r="I37" s="81">
        <f t="shared" si="1"/>
        <v>24.761479884242419</v>
      </c>
      <c r="J37" s="81">
        <f t="shared" si="2"/>
        <v>-1.4509660688115673</v>
      </c>
      <c r="K37" s="81">
        <f t="shared" si="3"/>
        <v>0</v>
      </c>
    </row>
    <row r="38" spans="1:11">
      <c r="A38" s="71" t="s">
        <v>218</v>
      </c>
      <c r="B38" s="105">
        <v>99.820536356290958</v>
      </c>
      <c r="C38" s="105">
        <v>126.28111277333588</v>
      </c>
      <c r="D38" s="105">
        <v>128.62420958513755</v>
      </c>
      <c r="E38" s="105"/>
      <c r="F38" s="105"/>
      <c r="G38" s="105"/>
      <c r="H38" s="90">
        <f t="shared" si="0"/>
        <v>0.2885545828569504</v>
      </c>
      <c r="I38" s="81">
        <f t="shared" si="1"/>
        <v>28.803673228846591</v>
      </c>
      <c r="J38" s="81">
        <f t="shared" si="2"/>
        <v>2.3430968118016722</v>
      </c>
      <c r="K38" s="81">
        <f t="shared" si="3"/>
        <v>0</v>
      </c>
    </row>
    <row r="39" spans="1:11">
      <c r="A39" s="71" t="s">
        <v>219</v>
      </c>
      <c r="B39" s="105">
        <v>95.346586312042731</v>
      </c>
      <c r="C39" s="105">
        <v>122.0985877887188</v>
      </c>
      <c r="D39" s="105">
        <v>118.34974252270251</v>
      </c>
      <c r="E39" s="105"/>
      <c r="F39" s="105"/>
      <c r="G39" s="105"/>
      <c r="H39" s="90">
        <f t="shared" si="0"/>
        <v>0.24125830929464931</v>
      </c>
      <c r="I39" s="81">
        <f t="shared" si="1"/>
        <v>23.003156210659782</v>
      </c>
      <c r="J39" s="81">
        <f t="shared" si="2"/>
        <v>-3.7488452660162892</v>
      </c>
      <c r="K39" s="81">
        <f t="shared" si="3"/>
        <v>0</v>
      </c>
    </row>
    <row r="40" spans="1:11">
      <c r="A40" s="71" t="s">
        <v>220</v>
      </c>
      <c r="B40" s="105">
        <v>99.057126325612558</v>
      </c>
      <c r="C40" s="105">
        <v>125.48013253660983</v>
      </c>
      <c r="D40" s="105">
        <v>122.88254560923477</v>
      </c>
      <c r="E40" s="105"/>
      <c r="F40" s="105"/>
      <c r="G40" s="105"/>
      <c r="H40" s="90">
        <f t="shared" si="0"/>
        <v>0.24052201156436967</v>
      </c>
      <c r="I40" s="81">
        <f t="shared" si="1"/>
        <v>23.82541928362221</v>
      </c>
      <c r="J40" s="81">
        <f t="shared" si="2"/>
        <v>-2.5975869273750618</v>
      </c>
      <c r="K40" s="81">
        <f t="shared" si="3"/>
        <v>0</v>
      </c>
    </row>
    <row r="41" spans="1:11">
      <c r="A41" s="71" t="s">
        <v>130</v>
      </c>
      <c r="B41" s="105">
        <v>110.40281441376223</v>
      </c>
      <c r="C41" s="105">
        <v>138.75116173013606</v>
      </c>
      <c r="D41" s="105">
        <v>136.4920731257115</v>
      </c>
      <c r="E41" s="105"/>
      <c r="F41" s="105"/>
      <c r="G41" s="105"/>
      <c r="H41" s="90">
        <f t="shared" si="0"/>
        <v>0.23630972498738331</v>
      </c>
      <c r="I41" s="81">
        <f t="shared" si="1"/>
        <v>26.08925871194927</v>
      </c>
      <c r="J41" s="81">
        <f t="shared" si="2"/>
        <v>-2.2590886044245622</v>
      </c>
      <c r="K41" s="81">
        <f t="shared" si="3"/>
        <v>0</v>
      </c>
    </row>
    <row r="42" spans="1:11">
      <c r="A42" s="71" t="s">
        <v>223</v>
      </c>
      <c r="B42" s="105">
        <v>99.398404805673181</v>
      </c>
      <c r="C42" s="105">
        <v>121.61774862709871</v>
      </c>
      <c r="D42" s="105">
        <v>126.85009787474687</v>
      </c>
      <c r="E42" s="105"/>
      <c r="F42" s="105"/>
      <c r="G42" s="105"/>
      <c r="H42" s="90">
        <f t="shared" si="0"/>
        <v>0.27617840671329241</v>
      </c>
      <c r="I42" s="81">
        <f t="shared" si="1"/>
        <v>27.451693069073684</v>
      </c>
      <c r="J42" s="81">
        <f t="shared" si="2"/>
        <v>5.232349247648159</v>
      </c>
      <c r="K42" s="81">
        <f t="shared" si="3"/>
        <v>0</v>
      </c>
    </row>
    <row r="43" spans="1:11">
      <c r="A43" s="71" t="s">
        <v>224</v>
      </c>
      <c r="B43" s="105">
        <v>139.02855513135097</v>
      </c>
      <c r="C43" s="105">
        <v>168.09207193935958</v>
      </c>
      <c r="D43" s="105">
        <v>168.80487755748581</v>
      </c>
      <c r="E43" s="105"/>
      <c r="F43" s="105"/>
      <c r="G43" s="105"/>
      <c r="H43" s="90">
        <f t="shared" si="0"/>
        <v>0.21417414859848652</v>
      </c>
      <c r="I43" s="81">
        <f t="shared" si="1"/>
        <v>29.77632242613484</v>
      </c>
      <c r="J43" s="81">
        <f t="shared" si="2"/>
        <v>0.71280561812622523</v>
      </c>
      <c r="K43" s="81">
        <f t="shared" si="3"/>
        <v>0</v>
      </c>
    </row>
    <row r="44" spans="1:11">
      <c r="A44" s="71" t="s">
        <v>225</v>
      </c>
      <c r="B44" s="105">
        <v>93.780207672305195</v>
      </c>
      <c r="C44" s="105">
        <v>117.50273213557116</v>
      </c>
      <c r="D44" s="105">
        <v>115.41970298312695</v>
      </c>
      <c r="E44" s="105"/>
      <c r="F44" s="105"/>
      <c r="G44" s="105"/>
      <c r="H44" s="90">
        <f t="shared" si="0"/>
        <v>0.23074693315284958</v>
      </c>
      <c r="I44" s="81">
        <f t="shared" si="1"/>
        <v>21.639495310821758</v>
      </c>
      <c r="J44" s="81">
        <f t="shared" si="2"/>
        <v>-2.0830291524442117</v>
      </c>
      <c r="K44" s="81">
        <f t="shared" si="3"/>
        <v>0</v>
      </c>
    </row>
    <row r="45" spans="1:11">
      <c r="A45" s="71" t="s">
        <v>226</v>
      </c>
      <c r="B45" s="105">
        <v>97.671422406591802</v>
      </c>
      <c r="C45" s="105">
        <v>126.47142894849318</v>
      </c>
      <c r="D45" s="105">
        <v>121.59377584413475</v>
      </c>
      <c r="E45" s="105"/>
      <c r="F45" s="105"/>
      <c r="G45" s="105"/>
      <c r="H45" s="90">
        <f t="shared" si="0"/>
        <v>0.24492684603238093</v>
      </c>
      <c r="I45" s="81">
        <f t="shared" si="1"/>
        <v>23.922353437542952</v>
      </c>
      <c r="J45" s="81">
        <f t="shared" si="2"/>
        <v>-4.8776531043584299</v>
      </c>
      <c r="K45" s="81">
        <f t="shared" si="3"/>
        <v>0</v>
      </c>
    </row>
    <row r="46" spans="1:11">
      <c r="A46" s="71" t="s">
        <v>227</v>
      </c>
      <c r="B46" s="105">
        <v>90.75861417706011</v>
      </c>
      <c r="C46" s="105">
        <v>114.66009286158315</v>
      </c>
      <c r="D46" s="105">
        <v>112.13854079833045</v>
      </c>
      <c r="E46" s="105"/>
      <c r="F46" s="105"/>
      <c r="G46" s="105"/>
      <c r="H46" s="90">
        <f t="shared" si="0"/>
        <v>0.23556911721415721</v>
      </c>
      <c r="I46" s="81">
        <f t="shared" si="1"/>
        <v>21.379926621270343</v>
      </c>
      <c r="J46" s="81">
        <f t="shared" si="2"/>
        <v>-2.5215520632526989</v>
      </c>
      <c r="K46" s="81">
        <f t="shared" si="3"/>
        <v>0</v>
      </c>
    </row>
    <row r="47" spans="1:11">
      <c r="A47" s="71" t="s">
        <v>228</v>
      </c>
      <c r="B47" s="105">
        <v>109.42851759143028</v>
      </c>
      <c r="C47" s="105">
        <v>136.17242850615773</v>
      </c>
      <c r="D47" s="105">
        <v>134.65925893715482</v>
      </c>
      <c r="E47" s="105"/>
      <c r="F47" s="105"/>
      <c r="G47" s="105"/>
      <c r="H47" s="90">
        <f t="shared" si="0"/>
        <v>0.23056824583814378</v>
      </c>
      <c r="I47" s="81">
        <f t="shared" si="1"/>
        <v>25.230741345724539</v>
      </c>
      <c r="J47" s="81">
        <f t="shared" si="2"/>
        <v>-1.5131695690029119</v>
      </c>
      <c r="K47" s="81">
        <f t="shared" si="3"/>
        <v>0</v>
      </c>
    </row>
    <row r="48" spans="1:11">
      <c r="A48" s="71" t="s">
        <v>279</v>
      </c>
      <c r="B48" s="105">
        <v>93.25274867386517</v>
      </c>
      <c r="C48" s="105">
        <v>116.15924100190992</v>
      </c>
      <c r="D48" s="105">
        <v>112.71878892897976</v>
      </c>
      <c r="E48" s="105"/>
      <c r="F48" s="105"/>
      <c r="G48" s="105"/>
      <c r="H48" s="90">
        <f t="shared" si="0"/>
        <v>0.20874494888288592</v>
      </c>
      <c r="I48" s="81">
        <f t="shared" si="1"/>
        <v>19.466040255114592</v>
      </c>
      <c r="J48" s="81">
        <f t="shared" si="2"/>
        <v>-3.4404520729301566</v>
      </c>
      <c r="K48" s="81">
        <f t="shared" si="3"/>
        <v>0</v>
      </c>
    </row>
    <row r="49" spans="1:11">
      <c r="A49" s="71" t="s">
        <v>229</v>
      </c>
      <c r="B49" s="105">
        <v>87.169106208232861</v>
      </c>
      <c r="C49" s="105">
        <v>108.55197675172086</v>
      </c>
      <c r="D49" s="105">
        <v>107.18778051056135</v>
      </c>
      <c r="E49" s="105"/>
      <c r="F49" s="105"/>
      <c r="G49" s="105"/>
      <c r="H49" s="90">
        <f t="shared" si="0"/>
        <v>0.22965331610154549</v>
      </c>
      <c r="I49" s="81">
        <f t="shared" si="1"/>
        <v>20.018674302328492</v>
      </c>
      <c r="J49" s="81">
        <f t="shared" si="2"/>
        <v>-1.3641962411595046</v>
      </c>
      <c r="K49" s="81">
        <f t="shared" si="3"/>
        <v>0</v>
      </c>
    </row>
    <row r="50" spans="1:11">
      <c r="A50" s="71" t="s">
        <v>231</v>
      </c>
      <c r="B50" s="105">
        <v>97.134321128564892</v>
      </c>
      <c r="C50" s="105">
        <v>124.26979797831457</v>
      </c>
      <c r="D50" s="105">
        <v>117.79961427359382</v>
      </c>
      <c r="E50" s="105"/>
      <c r="F50" s="105"/>
      <c r="G50" s="105"/>
      <c r="H50" s="90">
        <f t="shared" si="0"/>
        <v>0.21274965331437062</v>
      </c>
      <c r="I50" s="81">
        <f t="shared" si="1"/>
        <v>20.665293145028926</v>
      </c>
      <c r="J50" s="81">
        <f t="shared" si="2"/>
        <v>-6.4701837047207533</v>
      </c>
      <c r="K50" s="81">
        <f t="shared" si="3"/>
        <v>0</v>
      </c>
    </row>
    <row r="51" spans="1:11">
      <c r="A51" s="71" t="s">
        <v>232</v>
      </c>
      <c r="B51" s="105">
        <v>103.30316915252527</v>
      </c>
      <c r="C51" s="105">
        <v>118.9824316086941</v>
      </c>
      <c r="D51" s="105">
        <v>127.14516696319022</v>
      </c>
      <c r="E51" s="105"/>
      <c r="F51" s="105"/>
      <c r="G51" s="105"/>
      <c r="H51" s="90">
        <f t="shared" si="0"/>
        <v>0.2307963831725498</v>
      </c>
      <c r="I51" s="81">
        <f t="shared" si="1"/>
        <v>23.841997810664949</v>
      </c>
      <c r="J51" s="81">
        <f t="shared" si="2"/>
        <v>8.162735354496121</v>
      </c>
      <c r="K51" s="81">
        <f t="shared" si="3"/>
        <v>0</v>
      </c>
    </row>
    <row r="52" spans="1:11">
      <c r="A52" s="71" t="s">
        <v>233</v>
      </c>
      <c r="B52" s="105">
        <v>85.090327521148751</v>
      </c>
      <c r="C52" s="105">
        <v>110.79464416716971</v>
      </c>
      <c r="D52" s="105">
        <v>105.73966564244797</v>
      </c>
      <c r="E52" s="105"/>
      <c r="F52" s="105"/>
      <c r="G52" s="105"/>
      <c r="H52" s="90">
        <f t="shared" si="0"/>
        <v>0.24267550405381785</v>
      </c>
      <c r="I52" s="81">
        <f t="shared" si="1"/>
        <v>20.649338121299223</v>
      </c>
      <c r="J52" s="81">
        <f t="shared" si="2"/>
        <v>-5.0549785247217329</v>
      </c>
      <c r="K52" s="81">
        <f t="shared" si="3"/>
        <v>0</v>
      </c>
    </row>
    <row r="53" spans="1:11">
      <c r="A53" s="71" t="s">
        <v>234</v>
      </c>
      <c r="B53" s="105">
        <v>89.524050844169963</v>
      </c>
      <c r="C53" s="105">
        <v>113.53387432307346</v>
      </c>
      <c r="D53" s="105">
        <v>109.91887876551183</v>
      </c>
      <c r="E53" s="105"/>
      <c r="F53" s="105"/>
      <c r="G53" s="105"/>
      <c r="H53" s="90">
        <f t="shared" si="0"/>
        <v>0.22781395311123853</v>
      </c>
      <c r="I53" s="81">
        <f t="shared" si="1"/>
        <v>20.394827921341872</v>
      </c>
      <c r="J53" s="81">
        <f t="shared" si="2"/>
        <v>-3.6149955575616275</v>
      </c>
      <c r="K53" s="81">
        <f t="shared" si="3"/>
        <v>0</v>
      </c>
    </row>
    <row r="54" spans="1:11">
      <c r="A54" s="71" t="s">
        <v>235</v>
      </c>
      <c r="B54" s="105">
        <v>85.514040615192087</v>
      </c>
      <c r="C54" s="105">
        <v>108.41052424934402</v>
      </c>
      <c r="D54" s="105">
        <v>106.07640364726308</v>
      </c>
      <c r="E54" s="105"/>
      <c r="F54" s="105"/>
      <c r="G54" s="105"/>
      <c r="H54" s="90">
        <f t="shared" si="0"/>
        <v>0.24045598692500519</v>
      </c>
      <c r="I54" s="81">
        <f t="shared" si="1"/>
        <v>20.562363032070991</v>
      </c>
      <c r="J54" s="81">
        <f t="shared" si="2"/>
        <v>-2.3341206020809437</v>
      </c>
      <c r="K54" s="81">
        <f t="shared" si="3"/>
        <v>0</v>
      </c>
    </row>
    <row r="55" spans="1:11">
      <c r="A55" s="71" t="s">
        <v>237</v>
      </c>
      <c r="B55" s="105">
        <v>96.647910300291159</v>
      </c>
      <c r="C55" s="105">
        <v>121.87757581711125</v>
      </c>
      <c r="D55" s="105">
        <v>119.96451714280026</v>
      </c>
      <c r="E55" s="105"/>
      <c r="F55" s="105"/>
      <c r="G55" s="105"/>
      <c r="H55" s="90">
        <f t="shared" si="0"/>
        <v>0.24125308834989742</v>
      </c>
      <c r="I55" s="81">
        <f t="shared" si="1"/>
        <v>23.316606842509103</v>
      </c>
      <c r="J55" s="81">
        <f t="shared" si="2"/>
        <v>-1.9130586743109887</v>
      </c>
      <c r="K55" s="81">
        <f t="shared" si="3"/>
        <v>0</v>
      </c>
    </row>
    <row r="56" spans="1:11">
      <c r="A56" s="71" t="s">
        <v>238</v>
      </c>
      <c r="B56" s="105">
        <v>112.53884642826577</v>
      </c>
      <c r="C56" s="105">
        <v>135.87757169950581</v>
      </c>
      <c r="D56" s="105">
        <v>138.24743510599905</v>
      </c>
      <c r="E56" s="105"/>
      <c r="F56" s="105"/>
      <c r="G56" s="105"/>
      <c r="H56" s="90">
        <f t="shared" si="0"/>
        <v>0.22844190689408195</v>
      </c>
      <c r="I56" s="81">
        <f t="shared" si="1"/>
        <v>25.708588677733275</v>
      </c>
      <c r="J56" s="81">
        <f t="shared" si="2"/>
        <v>2.3698634064932378</v>
      </c>
      <c r="K56" s="81">
        <f t="shared" si="3"/>
        <v>0</v>
      </c>
    </row>
    <row r="57" spans="1:11">
      <c r="A57" s="71" t="s">
        <v>239</v>
      </c>
      <c r="B57" s="105">
        <v>92.31978176122135</v>
      </c>
      <c r="C57" s="105">
        <v>116.44595434034858</v>
      </c>
      <c r="D57" s="105">
        <v>113.59751684515909</v>
      </c>
      <c r="E57" s="105"/>
      <c r="F57" s="105"/>
      <c r="G57" s="105"/>
      <c r="H57" s="90">
        <f t="shared" si="0"/>
        <v>0.23047861117101764</v>
      </c>
      <c r="I57" s="81">
        <f t="shared" si="1"/>
        <v>21.277735083937742</v>
      </c>
      <c r="J57" s="81">
        <f t="shared" si="2"/>
        <v>-2.8484374951894864</v>
      </c>
      <c r="K57" s="81">
        <f t="shared" si="3"/>
        <v>0</v>
      </c>
    </row>
    <row r="58" spans="1:11">
      <c r="A58" s="71" t="s">
        <v>240</v>
      </c>
      <c r="B58" s="105">
        <v>100.7507335454938</v>
      </c>
      <c r="C58" s="105">
        <v>124.77799775341227</v>
      </c>
      <c r="D58" s="105">
        <v>124.91673995296658</v>
      </c>
      <c r="E58" s="105"/>
      <c r="F58" s="105"/>
      <c r="G58" s="105"/>
      <c r="H58" s="90">
        <f t="shared" si="0"/>
        <v>0.23985935940169273</v>
      </c>
      <c r="I58" s="81">
        <f t="shared" si="1"/>
        <v>24.166006407472779</v>
      </c>
      <c r="J58" s="81">
        <f t="shared" si="2"/>
        <v>0.13874219955431499</v>
      </c>
      <c r="K58" s="81">
        <f t="shared" si="3"/>
        <v>0</v>
      </c>
    </row>
    <row r="59" spans="1:11">
      <c r="A59" s="71" t="s">
        <v>241</v>
      </c>
      <c r="B59" s="105">
        <v>84.623881865733495</v>
      </c>
      <c r="C59" s="105">
        <v>110.99751383920228</v>
      </c>
      <c r="D59" s="105">
        <v>105.7098316734034</v>
      </c>
      <c r="E59" s="105"/>
      <c r="F59" s="105"/>
      <c r="G59" s="105"/>
      <c r="H59" s="90">
        <f t="shared" si="0"/>
        <v>0.24917256621630091</v>
      </c>
      <c r="I59" s="81">
        <f t="shared" si="1"/>
        <v>21.085949807669905</v>
      </c>
      <c r="J59" s="81">
        <f t="shared" si="2"/>
        <v>-5.2876821657988842</v>
      </c>
      <c r="K59" s="81">
        <f t="shared" si="3"/>
        <v>0</v>
      </c>
    </row>
    <row r="60" spans="1:11">
      <c r="A60" s="71" t="s">
        <v>242</v>
      </c>
      <c r="B60" s="105">
        <v>101.13589534205482</v>
      </c>
      <c r="C60" s="105">
        <v>124.21116298086589</v>
      </c>
      <c r="D60" s="105">
        <v>124.48894301731953</v>
      </c>
      <c r="E60" s="105"/>
      <c r="F60" s="105"/>
      <c r="G60" s="105"/>
      <c r="H60" s="90">
        <f t="shared" si="0"/>
        <v>0.23090760798904922</v>
      </c>
      <c r="I60" s="81">
        <f t="shared" si="1"/>
        <v>23.353047675264705</v>
      </c>
      <c r="J60" s="81">
        <f t="shared" si="2"/>
        <v>0.27778003645363469</v>
      </c>
      <c r="K60" s="81">
        <f t="shared" si="3"/>
        <v>0</v>
      </c>
    </row>
    <row r="61" spans="1:11">
      <c r="A61" s="71" t="s">
        <v>245</v>
      </c>
      <c r="B61" s="105">
        <v>114.27977913246977</v>
      </c>
      <c r="C61" s="105">
        <v>141.4055025951489</v>
      </c>
      <c r="D61" s="105">
        <v>141.88323016164637</v>
      </c>
      <c r="E61" s="105"/>
      <c r="F61" s="105"/>
      <c r="G61" s="105"/>
      <c r="H61" s="90">
        <f t="shared" si="0"/>
        <v>0.2415427404456171</v>
      </c>
      <c r="I61" s="81">
        <f t="shared" si="1"/>
        <v>27.603451029176597</v>
      </c>
      <c r="J61" s="81">
        <f t="shared" si="2"/>
        <v>0.47772756649746384</v>
      </c>
      <c r="K61" s="81">
        <f t="shared" si="3"/>
        <v>0</v>
      </c>
    </row>
    <row r="62" spans="1:11">
      <c r="A62" s="71" t="s">
        <v>246</v>
      </c>
      <c r="B62" s="105">
        <v>87.81212904287662</v>
      </c>
      <c r="C62" s="105">
        <v>111.94679041243035</v>
      </c>
      <c r="D62" s="105">
        <v>108.20989698763378</v>
      </c>
      <c r="E62" s="105"/>
      <c r="F62" s="105"/>
      <c r="G62" s="105"/>
      <c r="H62" s="90">
        <f t="shared" si="0"/>
        <v>0.23228873012289006</v>
      </c>
      <c r="I62" s="81">
        <f t="shared" si="1"/>
        <v>20.397767944757163</v>
      </c>
      <c r="J62" s="81">
        <f t="shared" si="2"/>
        <v>-3.7368934247965626</v>
      </c>
      <c r="K62" s="81">
        <f t="shared" si="3"/>
        <v>0</v>
      </c>
    </row>
    <row r="63" spans="1:11">
      <c r="A63" s="71" t="s">
        <v>247</v>
      </c>
      <c r="B63" s="105">
        <v>92.002954193983669</v>
      </c>
      <c r="C63" s="105">
        <v>116.22438565572031</v>
      </c>
      <c r="D63" s="105">
        <v>113.36816503206522</v>
      </c>
      <c r="E63" s="105"/>
      <c r="F63" s="105"/>
      <c r="G63" s="105"/>
      <c r="H63" s="90">
        <f t="shared" si="0"/>
        <v>0.23222309571749256</v>
      </c>
      <c r="I63" s="81">
        <f t="shared" si="1"/>
        <v>21.365210838081552</v>
      </c>
      <c r="J63" s="81">
        <f t="shared" si="2"/>
        <v>-2.8562206236550907</v>
      </c>
      <c r="K63" s="81">
        <f t="shared" si="3"/>
        <v>0</v>
      </c>
    </row>
    <row r="64" spans="1:11">
      <c r="A64" s="71" t="s">
        <v>248</v>
      </c>
      <c r="B64" s="105">
        <v>89.00185402630504</v>
      </c>
      <c r="C64" s="105">
        <v>122.46603484859016</v>
      </c>
      <c r="D64" s="105">
        <v>112.14230355586294</v>
      </c>
      <c r="E64" s="105"/>
      <c r="F64" s="105"/>
      <c r="G64" s="105"/>
      <c r="H64" s="90">
        <f t="shared" si="0"/>
        <v>0.2599996346448985</v>
      </c>
      <c r="I64" s="81">
        <f t="shared" si="1"/>
        <v>23.140449529557898</v>
      </c>
      <c r="J64" s="81">
        <f t="shared" si="2"/>
        <v>-10.323731292727217</v>
      </c>
      <c r="K64" s="81">
        <f t="shared" si="3"/>
        <v>0</v>
      </c>
    </row>
    <row r="65" spans="1:11">
      <c r="A65" s="71" t="s">
        <v>243</v>
      </c>
      <c r="B65" s="105">
        <v>95.590767635969499</v>
      </c>
      <c r="C65" s="105">
        <v>120.66270454394943</v>
      </c>
      <c r="D65" s="105">
        <v>122.55525935235669</v>
      </c>
      <c r="E65" s="105"/>
      <c r="F65" s="105"/>
      <c r="G65" s="105"/>
      <c r="H65" s="90">
        <f t="shared" si="0"/>
        <v>0.28208259420066439</v>
      </c>
      <c r="I65" s="81">
        <f t="shared" si="1"/>
        <v>26.964491716387187</v>
      </c>
      <c r="J65" s="81">
        <f t="shared" si="2"/>
        <v>1.8925548084072545</v>
      </c>
      <c r="K65" s="81">
        <f t="shared" si="3"/>
        <v>0</v>
      </c>
    </row>
    <row r="66" spans="1:11">
      <c r="A66" s="71" t="s">
        <v>249</v>
      </c>
      <c r="B66" s="105">
        <v>89.496251220278367</v>
      </c>
      <c r="C66" s="105">
        <v>113.34337706816427</v>
      </c>
      <c r="D66" s="105">
        <v>112.91184223079114</v>
      </c>
      <c r="E66" s="105"/>
      <c r="F66" s="105"/>
      <c r="G66" s="105"/>
      <c r="H66" s="90">
        <f t="shared" si="0"/>
        <v>0.26163767410636735</v>
      </c>
      <c r="I66" s="81">
        <f t="shared" si="1"/>
        <v>23.41559101051277</v>
      </c>
      <c r="J66" s="81">
        <f t="shared" si="2"/>
        <v>-0.43153483737313536</v>
      </c>
      <c r="K66" s="81">
        <f t="shared" si="3"/>
        <v>0</v>
      </c>
    </row>
    <row r="67" spans="1:11">
      <c r="A67" s="71" t="s">
        <v>250</v>
      </c>
      <c r="B67" s="105">
        <v>95.758144308793277</v>
      </c>
      <c r="C67" s="105">
        <v>120.52277498085931</v>
      </c>
      <c r="D67" s="105">
        <v>122.55172366356049</v>
      </c>
      <c r="E67" s="105"/>
      <c r="F67" s="105"/>
      <c r="G67" s="105"/>
      <c r="H67" s="90">
        <f t="shared" si="0"/>
        <v>0.27980470536652635</v>
      </c>
      <c r="I67" s="81">
        <f t="shared" si="1"/>
        <v>26.793579354767218</v>
      </c>
      <c r="J67" s="81">
        <f t="shared" si="2"/>
        <v>2.0289486827011842</v>
      </c>
      <c r="K67" s="81">
        <f t="shared" si="3"/>
        <v>0</v>
      </c>
    </row>
    <row r="68" spans="1:11">
      <c r="A68" s="71" t="s">
        <v>252</v>
      </c>
      <c r="B68" s="105">
        <v>96.652048033216502</v>
      </c>
      <c r="C68" s="105">
        <v>124.32751717236</v>
      </c>
      <c r="D68" s="105">
        <v>121.68782795606768</v>
      </c>
      <c r="E68" s="105"/>
      <c r="F68" s="105"/>
      <c r="G68" s="105"/>
      <c r="H68" s="90">
        <f t="shared" ref="H68:H84" si="4">(D68-B68)/B68</f>
        <v>0.25902999918063924</v>
      </c>
      <c r="I68" s="81">
        <f t="shared" ref="I68:I84" si="5">(D68-B68)</f>
        <v>25.035779922851177</v>
      </c>
      <c r="J68" s="81">
        <f t="shared" ref="J68:J84" si="6">(D68-C68)</f>
        <v>-2.6396892162923251</v>
      </c>
      <c r="K68" s="81">
        <f t="shared" ref="K68:K84" si="7">G68-F68</f>
        <v>0</v>
      </c>
    </row>
    <row r="69" spans="1:11">
      <c r="A69" s="71" t="s">
        <v>253</v>
      </c>
      <c r="B69" s="105">
        <v>121.74457110173351</v>
      </c>
      <c r="C69" s="105">
        <v>161.29134929711151</v>
      </c>
      <c r="D69" s="105">
        <v>155.78360632263391</v>
      </c>
      <c r="E69" s="105"/>
      <c r="F69" s="105"/>
      <c r="G69" s="105"/>
      <c r="H69" s="90">
        <f t="shared" si="4"/>
        <v>0.27959386535976488</v>
      </c>
      <c r="I69" s="81">
        <f t="shared" si="5"/>
        <v>34.039035220900402</v>
      </c>
      <c r="J69" s="81">
        <f t="shared" si="6"/>
        <v>-5.5077429744775941</v>
      </c>
      <c r="K69" s="81">
        <f t="shared" si="7"/>
        <v>0</v>
      </c>
    </row>
    <row r="70" spans="1:11">
      <c r="A70" s="71" t="s">
        <v>179</v>
      </c>
      <c r="B70" s="105">
        <v>92.85544590357226</v>
      </c>
      <c r="C70" s="105">
        <v>118.58041390920745</v>
      </c>
      <c r="D70" s="105">
        <v>114.12829644929451</v>
      </c>
      <c r="E70" s="105"/>
      <c r="F70" s="105"/>
      <c r="G70" s="105"/>
      <c r="H70" s="90">
        <f t="shared" si="4"/>
        <v>0.22909642335694019</v>
      </c>
      <c r="I70" s="81">
        <f t="shared" si="5"/>
        <v>21.27285054572225</v>
      </c>
      <c r="J70" s="81">
        <f t="shared" si="6"/>
        <v>-4.4521174599129409</v>
      </c>
      <c r="K70" s="81">
        <f t="shared" si="7"/>
        <v>0</v>
      </c>
    </row>
    <row r="71" spans="1:11">
      <c r="A71" s="71" t="s">
        <v>189</v>
      </c>
      <c r="B71" s="105">
        <v>87.137105030606094</v>
      </c>
      <c r="C71" s="105">
        <v>117.66251679055532</v>
      </c>
      <c r="D71" s="105">
        <v>111.07101813342206</v>
      </c>
      <c r="E71" s="105"/>
      <c r="F71" s="105"/>
      <c r="G71" s="105"/>
      <c r="H71" s="90">
        <f t="shared" si="4"/>
        <v>0.27466959218359849</v>
      </c>
      <c r="I71" s="81">
        <f t="shared" si="5"/>
        <v>23.933913102815964</v>
      </c>
      <c r="J71" s="81">
        <f t="shared" si="6"/>
        <v>-6.5914986571332577</v>
      </c>
      <c r="K71" s="81">
        <f t="shared" si="7"/>
        <v>0</v>
      </c>
    </row>
    <row r="72" spans="1:11">
      <c r="A72" s="71" t="s">
        <v>217</v>
      </c>
      <c r="B72" s="105">
        <v>96.234142923309221</v>
      </c>
      <c r="C72" s="105">
        <v>118.23721694938949</v>
      </c>
      <c r="D72" s="105">
        <v>118.55425424574558</v>
      </c>
      <c r="E72" s="105"/>
      <c r="F72" s="105"/>
      <c r="G72" s="105"/>
      <c r="H72" s="90">
        <f t="shared" si="4"/>
        <v>0.23193547159477143</v>
      </c>
      <c r="I72" s="81">
        <f t="shared" si="5"/>
        <v>22.320111322436361</v>
      </c>
      <c r="J72" s="81">
        <f t="shared" si="6"/>
        <v>0.31703729635609079</v>
      </c>
      <c r="K72" s="81">
        <f t="shared" si="7"/>
        <v>0</v>
      </c>
    </row>
    <row r="73" spans="1:11">
      <c r="A73" s="71" t="s">
        <v>222</v>
      </c>
      <c r="B73" s="105">
        <v>111.29627976142665</v>
      </c>
      <c r="C73" s="105">
        <v>138.44024959623141</v>
      </c>
      <c r="D73" s="105">
        <v>142.60336821928749</v>
      </c>
      <c r="E73" s="105"/>
      <c r="F73" s="105"/>
      <c r="G73" s="105"/>
      <c r="H73" s="90">
        <f t="shared" si="4"/>
        <v>0.28129501295973536</v>
      </c>
      <c r="I73" s="81">
        <f t="shared" si="5"/>
        <v>31.307088457860843</v>
      </c>
      <c r="J73" s="81">
        <f t="shared" si="6"/>
        <v>4.1631186230560786</v>
      </c>
      <c r="K73" s="81">
        <f t="shared" si="7"/>
        <v>0</v>
      </c>
    </row>
    <row r="74" spans="1:11">
      <c r="A74" s="71" t="s">
        <v>188</v>
      </c>
      <c r="B74" s="105">
        <v>92.364491578837132</v>
      </c>
      <c r="C74" s="105">
        <v>117.04598216819711</v>
      </c>
      <c r="D74" s="105">
        <v>115.64983266926798</v>
      </c>
      <c r="E74" s="105"/>
      <c r="F74" s="105"/>
      <c r="G74" s="105"/>
      <c r="H74" s="90">
        <f t="shared" si="4"/>
        <v>0.25210273658634053</v>
      </c>
      <c r="I74" s="81">
        <f t="shared" si="5"/>
        <v>23.285341090430848</v>
      </c>
      <c r="J74" s="81">
        <f t="shared" si="6"/>
        <v>-1.3961494989291339</v>
      </c>
      <c r="K74" s="81">
        <f t="shared" si="7"/>
        <v>0</v>
      </c>
    </row>
    <row r="75" spans="1:11">
      <c r="A75" s="71" t="s">
        <v>244</v>
      </c>
      <c r="B75" s="105">
        <v>86.963448560326341</v>
      </c>
      <c r="C75" s="105">
        <v>107.86976600310904</v>
      </c>
      <c r="D75" s="105">
        <v>113.88246537629465</v>
      </c>
      <c r="E75" s="105"/>
      <c r="F75" s="105"/>
      <c r="G75" s="105"/>
      <c r="H75" s="90">
        <f t="shared" si="4"/>
        <v>0.30954403558748761</v>
      </c>
      <c r="I75" s="81">
        <f t="shared" si="5"/>
        <v>26.919016815968305</v>
      </c>
      <c r="J75" s="81">
        <f t="shared" si="6"/>
        <v>6.0126993731856118</v>
      </c>
      <c r="K75" s="81">
        <f t="shared" si="7"/>
        <v>0</v>
      </c>
    </row>
    <row r="76" spans="1:11">
      <c r="A76" s="71" t="s">
        <v>187</v>
      </c>
      <c r="B76" s="105">
        <v>92.883594025618621</v>
      </c>
      <c r="C76" s="105">
        <v>116.6439985826143</v>
      </c>
      <c r="D76" s="105">
        <v>113.84468019571477</v>
      </c>
      <c r="E76" s="105"/>
      <c r="F76" s="105"/>
      <c r="G76" s="105"/>
      <c r="H76" s="90">
        <f t="shared" si="4"/>
        <v>0.22567048992866046</v>
      </c>
      <c r="I76" s="81">
        <f t="shared" si="5"/>
        <v>20.961086170096152</v>
      </c>
      <c r="J76" s="81">
        <f t="shared" si="6"/>
        <v>-2.7993183868995288</v>
      </c>
      <c r="K76" s="81">
        <f t="shared" si="7"/>
        <v>0</v>
      </c>
    </row>
    <row r="77" spans="1:11">
      <c r="A77" s="71" t="s">
        <v>183</v>
      </c>
      <c r="B77" s="105">
        <v>113.77590173914389</v>
      </c>
      <c r="C77" s="105">
        <v>141.49092584758344</v>
      </c>
      <c r="D77" s="105">
        <v>138.50746308067735</v>
      </c>
      <c r="E77" s="105"/>
      <c r="F77" s="105"/>
      <c r="G77" s="105"/>
      <c r="H77" s="90">
        <f t="shared" si="4"/>
        <v>0.21737082249838785</v>
      </c>
      <c r="I77" s="81">
        <f t="shared" si="5"/>
        <v>24.731561341533464</v>
      </c>
      <c r="J77" s="81">
        <f t="shared" si="6"/>
        <v>-2.9834627669060865</v>
      </c>
      <c r="K77" s="81">
        <f t="shared" si="7"/>
        <v>0</v>
      </c>
    </row>
    <row r="78" spans="1:11">
      <c r="A78" s="71" t="s">
        <v>211</v>
      </c>
      <c r="B78" s="105">
        <v>90.677916877316221</v>
      </c>
      <c r="C78" s="105">
        <v>119.10762598240341</v>
      </c>
      <c r="D78" s="105">
        <v>117.76774861435133</v>
      </c>
      <c r="E78" s="105"/>
      <c r="F78" s="105"/>
      <c r="G78" s="105"/>
      <c r="H78" s="90">
        <f t="shared" si="4"/>
        <v>0.29874783927476661</v>
      </c>
      <c r="I78" s="81">
        <f t="shared" si="5"/>
        <v>27.089831737035112</v>
      </c>
      <c r="J78" s="81">
        <f t="shared" si="6"/>
        <v>-1.3398773680520719</v>
      </c>
      <c r="K78" s="81">
        <f t="shared" si="7"/>
        <v>0</v>
      </c>
    </row>
    <row r="79" spans="1:11">
      <c r="A79" s="71" t="s">
        <v>251</v>
      </c>
      <c r="B79" s="105">
        <v>105.68797070824462</v>
      </c>
      <c r="C79" s="105">
        <v>132.18355825424339</v>
      </c>
      <c r="D79" s="105">
        <v>127.90682523038495</v>
      </c>
      <c r="E79" s="105"/>
      <c r="F79" s="105"/>
      <c r="G79" s="105"/>
      <c r="H79" s="90">
        <f t="shared" si="4"/>
        <v>0.21023068541524245</v>
      </c>
      <c r="I79" s="81">
        <f t="shared" si="5"/>
        <v>22.218854522140333</v>
      </c>
      <c r="J79" s="81">
        <f t="shared" si="6"/>
        <v>-4.2767330238584407</v>
      </c>
      <c r="K79" s="81">
        <f t="shared" si="7"/>
        <v>0</v>
      </c>
    </row>
    <row r="80" spans="1:11">
      <c r="A80" s="71" t="s">
        <v>216</v>
      </c>
      <c r="B80" s="105">
        <v>110.1554880508084</v>
      </c>
      <c r="C80" s="105">
        <v>144.24492508862139</v>
      </c>
      <c r="D80" s="105">
        <v>137.00559264638392</v>
      </c>
      <c r="E80" s="105"/>
      <c r="F80" s="105"/>
      <c r="G80" s="105"/>
      <c r="H80" s="90">
        <f t="shared" si="4"/>
        <v>0.24374731636785182</v>
      </c>
      <c r="I80" s="81">
        <f t="shared" si="5"/>
        <v>26.850104595575516</v>
      </c>
      <c r="J80" s="81">
        <f t="shared" si="6"/>
        <v>-7.239332442237469</v>
      </c>
      <c r="K80" s="81">
        <f t="shared" si="7"/>
        <v>0</v>
      </c>
    </row>
    <row r="81" spans="1:11">
      <c r="A81" s="71" t="s">
        <v>221</v>
      </c>
      <c r="B81" s="105">
        <v>87.929891502596448</v>
      </c>
      <c r="C81" s="105">
        <v>113.94268409255064</v>
      </c>
      <c r="D81" s="105">
        <v>118.03073933733739</v>
      </c>
      <c r="E81" s="105"/>
      <c r="F81" s="105"/>
      <c r="G81" s="105"/>
      <c r="H81" s="90">
        <f t="shared" si="4"/>
        <v>0.34232781731400308</v>
      </c>
      <c r="I81" s="81">
        <f t="shared" si="5"/>
        <v>30.100847834740946</v>
      </c>
      <c r="J81" s="81">
        <f t="shared" si="6"/>
        <v>4.0880552447867586</v>
      </c>
      <c r="K81" s="81">
        <f t="shared" si="7"/>
        <v>0</v>
      </c>
    </row>
    <row r="82" spans="1:11">
      <c r="A82" s="71" t="s">
        <v>236</v>
      </c>
      <c r="B82" s="105">
        <v>93.458238745011073</v>
      </c>
      <c r="C82" s="105">
        <v>123.66996720206278</v>
      </c>
      <c r="D82" s="105">
        <v>116.90994870700393</v>
      </c>
      <c r="E82" s="105"/>
      <c r="F82" s="105"/>
      <c r="G82" s="105"/>
      <c r="H82" s="90">
        <f t="shared" si="4"/>
        <v>0.25093250500876518</v>
      </c>
      <c r="I82" s="81">
        <f t="shared" si="5"/>
        <v>23.451709961992862</v>
      </c>
      <c r="J82" s="81">
        <f t="shared" si="6"/>
        <v>-6.7600184950588442</v>
      </c>
      <c r="K82" s="81">
        <f t="shared" si="7"/>
        <v>0</v>
      </c>
    </row>
    <row r="83" spans="1:11">
      <c r="A83" s="71" t="s">
        <v>200</v>
      </c>
      <c r="B83" s="105">
        <v>94.375314929119625</v>
      </c>
      <c r="C83" s="105">
        <v>121.52511930330715</v>
      </c>
      <c r="D83" s="105">
        <v>116.9083379852688</v>
      </c>
      <c r="E83" s="105"/>
      <c r="F83" s="105"/>
      <c r="G83" s="105"/>
      <c r="H83" s="90">
        <f t="shared" si="4"/>
        <v>0.23875971246371527</v>
      </c>
      <c r="I83" s="81">
        <f t="shared" si="5"/>
        <v>22.533023056149176</v>
      </c>
      <c r="J83" s="81">
        <f t="shared" si="6"/>
        <v>-4.616781318038349</v>
      </c>
      <c r="K83" s="81">
        <f t="shared" si="7"/>
        <v>0</v>
      </c>
    </row>
    <row r="84" spans="1:11" s="114" customFormat="1">
      <c r="A84" s="71" t="s">
        <v>173</v>
      </c>
      <c r="B84" s="106">
        <v>110.67387376002139</v>
      </c>
      <c r="C84" s="106">
        <v>137.49683984377128</v>
      </c>
      <c r="D84" s="106">
        <v>136.0502692010019</v>
      </c>
      <c r="E84" s="106"/>
      <c r="F84" s="106"/>
      <c r="G84" s="106"/>
      <c r="H84" s="112">
        <f t="shared" si="4"/>
        <v>0.22928984573184055</v>
      </c>
      <c r="I84" s="115">
        <f t="shared" si="5"/>
        <v>25.376395440980502</v>
      </c>
      <c r="J84" s="115">
        <f t="shared" si="6"/>
        <v>-1.4465706427693874</v>
      </c>
      <c r="K84" s="81">
        <f t="shared" si="7"/>
        <v>0</v>
      </c>
    </row>
    <row r="85" spans="1:11">
      <c r="B85" s="72"/>
      <c r="C85" s="72"/>
      <c r="D85" s="72"/>
      <c r="E85" s="72"/>
      <c r="F85" s="72"/>
      <c r="G85" s="72"/>
    </row>
    <row r="86" spans="1:11">
      <c r="D86" s="165"/>
      <c r="E86" s="165"/>
    </row>
    <row r="87" spans="1:11">
      <c r="D87" s="165"/>
      <c r="E87" s="165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topLeftCell="A76" zoomScale="70" zoomScaleNormal="70" workbookViewId="0">
      <selection activeCell="P4" sqref="P4"/>
    </sheetView>
  </sheetViews>
  <sheetFormatPr defaultRowHeight="15"/>
  <cols>
    <col min="2" max="2" width="19.140625" customWidth="1"/>
    <col min="3" max="3" width="11.140625" style="149" customWidth="1"/>
    <col min="4" max="4" width="11.140625" style="147" customWidth="1"/>
    <col min="5" max="5" width="11.140625" style="148" customWidth="1"/>
    <col min="6" max="8" width="11.140625" style="155" customWidth="1"/>
    <col min="9" max="9" width="31.140625" customWidth="1"/>
    <col min="10" max="10" width="25.140625" customWidth="1"/>
    <col min="11" max="11" width="29" customWidth="1"/>
    <col min="12" max="12" width="28.140625" customWidth="1"/>
    <col min="13" max="13" width="28.140625" style="155" customWidth="1"/>
  </cols>
  <sheetData>
    <row r="1" spans="1:13" s="155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3" s="74" customFormat="1" ht="66.599999999999994" customHeight="1">
      <c r="A2" s="92" t="s">
        <v>91</v>
      </c>
      <c r="B2" s="92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352</v>
      </c>
      <c r="J2" s="92" t="s">
        <v>353</v>
      </c>
      <c r="K2" s="1" t="s">
        <v>354</v>
      </c>
      <c r="L2" s="159" t="s">
        <v>313</v>
      </c>
      <c r="M2" s="160"/>
    </row>
    <row r="3" spans="1:13">
      <c r="A3" s="75">
        <v>1</v>
      </c>
      <c r="B3" s="89" t="s">
        <v>92</v>
      </c>
      <c r="C3" s="82">
        <v>41484</v>
      </c>
      <c r="D3" s="82">
        <v>39662</v>
      </c>
      <c r="E3" s="82">
        <v>40336</v>
      </c>
      <c r="F3" s="82"/>
      <c r="G3" s="82"/>
      <c r="H3" s="82"/>
      <c r="I3" s="90">
        <f>(E3-C3)/C3</f>
        <v>-2.7673319834152926E-2</v>
      </c>
      <c r="J3" s="83">
        <f>E3-C3</f>
        <v>-1148</v>
      </c>
      <c r="K3" s="83">
        <f>E3-D3</f>
        <v>674</v>
      </c>
      <c r="L3" s="83">
        <f>H3-G3</f>
        <v>0</v>
      </c>
    </row>
    <row r="4" spans="1:13">
      <c r="A4" s="75">
        <v>2</v>
      </c>
      <c r="B4" s="89" t="s">
        <v>93</v>
      </c>
      <c r="C4" s="82">
        <v>7407</v>
      </c>
      <c r="D4" s="82">
        <v>7313</v>
      </c>
      <c r="E4" s="82">
        <v>7605</v>
      </c>
      <c r="F4" s="82"/>
      <c r="G4" s="82"/>
      <c r="H4" s="82"/>
      <c r="I4" s="90">
        <f t="shared" ref="I4:I67" si="0">(E4-C4)/C4</f>
        <v>2.6731470230862697E-2</v>
      </c>
      <c r="J4" s="83">
        <f t="shared" ref="J4:J67" si="1">E4-C4</f>
        <v>198</v>
      </c>
      <c r="K4" s="83">
        <f t="shared" ref="K4:K67" si="2">E4-D4</f>
        <v>292</v>
      </c>
      <c r="L4" s="83">
        <f t="shared" ref="L4:L67" si="3">H4-G4</f>
        <v>0</v>
      </c>
    </row>
    <row r="5" spans="1:13">
      <c r="A5" s="75">
        <v>3</v>
      </c>
      <c r="B5" s="89" t="s">
        <v>94</v>
      </c>
      <c r="C5" s="82">
        <v>13567</v>
      </c>
      <c r="D5" s="82">
        <v>12862</v>
      </c>
      <c r="E5" s="82">
        <v>13072</v>
      </c>
      <c r="F5" s="82"/>
      <c r="G5" s="82"/>
      <c r="H5" s="82"/>
      <c r="I5" s="90">
        <f t="shared" si="0"/>
        <v>-3.6485590034642884E-2</v>
      </c>
      <c r="J5" s="83">
        <f t="shared" si="1"/>
        <v>-495</v>
      </c>
      <c r="K5" s="83">
        <f t="shared" si="2"/>
        <v>210</v>
      </c>
      <c r="L5" s="83">
        <f t="shared" si="3"/>
        <v>0</v>
      </c>
    </row>
    <row r="6" spans="1:13">
      <c r="A6" s="75">
        <v>4</v>
      </c>
      <c r="B6" s="89" t="s">
        <v>95</v>
      </c>
      <c r="C6" s="82">
        <v>2885</v>
      </c>
      <c r="D6" s="82">
        <v>2770</v>
      </c>
      <c r="E6" s="82">
        <v>2867</v>
      </c>
      <c r="F6" s="82"/>
      <c r="G6" s="82"/>
      <c r="H6" s="82"/>
      <c r="I6" s="90">
        <f t="shared" si="0"/>
        <v>-6.2391681109185441E-3</v>
      </c>
      <c r="J6" s="83">
        <f t="shared" si="1"/>
        <v>-18</v>
      </c>
      <c r="K6" s="83">
        <f t="shared" si="2"/>
        <v>97</v>
      </c>
      <c r="L6" s="83">
        <f t="shared" si="3"/>
        <v>0</v>
      </c>
    </row>
    <row r="7" spans="1:13">
      <c r="A7" s="75">
        <v>5</v>
      </c>
      <c r="B7" s="89" t="s">
        <v>96</v>
      </c>
      <c r="C7" s="82">
        <v>6259</v>
      </c>
      <c r="D7" s="82">
        <v>6037</v>
      </c>
      <c r="E7" s="82">
        <v>6113</v>
      </c>
      <c r="F7" s="82"/>
      <c r="G7" s="82"/>
      <c r="H7" s="82"/>
      <c r="I7" s="90">
        <f t="shared" si="0"/>
        <v>-2.3326409969643712E-2</v>
      </c>
      <c r="J7" s="83">
        <f t="shared" si="1"/>
        <v>-146</v>
      </c>
      <c r="K7" s="83">
        <f t="shared" si="2"/>
        <v>76</v>
      </c>
      <c r="L7" s="83">
        <f t="shared" si="3"/>
        <v>0</v>
      </c>
    </row>
    <row r="8" spans="1:13">
      <c r="A8" s="75">
        <v>6</v>
      </c>
      <c r="B8" s="89" t="s">
        <v>97</v>
      </c>
      <c r="C8" s="82">
        <v>144749</v>
      </c>
      <c r="D8" s="82">
        <v>140032</v>
      </c>
      <c r="E8" s="82">
        <v>141747</v>
      </c>
      <c r="F8" s="82"/>
      <c r="G8" s="82"/>
      <c r="H8" s="82"/>
      <c r="I8" s="90">
        <f t="shared" si="0"/>
        <v>-2.0739348803791392E-2</v>
      </c>
      <c r="J8" s="83">
        <f t="shared" si="1"/>
        <v>-3002</v>
      </c>
      <c r="K8" s="83">
        <f t="shared" si="2"/>
        <v>1715</v>
      </c>
      <c r="L8" s="83">
        <f t="shared" si="3"/>
        <v>0</v>
      </c>
    </row>
    <row r="9" spans="1:13">
      <c r="A9" s="75">
        <v>7</v>
      </c>
      <c r="B9" s="89" t="s">
        <v>98</v>
      </c>
      <c r="C9" s="82">
        <v>74454</v>
      </c>
      <c r="D9" s="82">
        <v>75001</v>
      </c>
      <c r="E9" s="82">
        <v>75974</v>
      </c>
      <c r="F9" s="82"/>
      <c r="G9" s="82"/>
      <c r="H9" s="82"/>
      <c r="I9" s="90">
        <f t="shared" si="0"/>
        <v>2.0415289977704355E-2</v>
      </c>
      <c r="J9" s="83">
        <f t="shared" si="1"/>
        <v>1520</v>
      </c>
      <c r="K9" s="83">
        <f t="shared" si="2"/>
        <v>973</v>
      </c>
      <c r="L9" s="83">
        <f t="shared" si="3"/>
        <v>0</v>
      </c>
    </row>
    <row r="10" spans="1:13">
      <c r="A10" s="75">
        <v>8</v>
      </c>
      <c r="B10" s="89" t="s">
        <v>99</v>
      </c>
      <c r="C10" s="82">
        <v>4090</v>
      </c>
      <c r="D10" s="82">
        <v>3895</v>
      </c>
      <c r="E10" s="82">
        <v>3963</v>
      </c>
      <c r="F10" s="82"/>
      <c r="G10" s="82"/>
      <c r="H10" s="82"/>
      <c r="I10" s="90">
        <f t="shared" si="0"/>
        <v>-3.1051344743276282E-2</v>
      </c>
      <c r="J10" s="83">
        <f t="shared" si="1"/>
        <v>-127</v>
      </c>
      <c r="K10" s="83">
        <f t="shared" si="2"/>
        <v>68</v>
      </c>
      <c r="L10" s="83">
        <f t="shared" si="3"/>
        <v>0</v>
      </c>
    </row>
    <row r="11" spans="1:13">
      <c r="A11" s="75">
        <v>9</v>
      </c>
      <c r="B11" s="89" t="s">
        <v>100</v>
      </c>
      <c r="C11" s="82">
        <v>28234</v>
      </c>
      <c r="D11" s="82">
        <v>26973</v>
      </c>
      <c r="E11" s="82">
        <v>27524</v>
      </c>
      <c r="F11" s="82"/>
      <c r="G11" s="82"/>
      <c r="H11" s="82"/>
      <c r="I11" s="90">
        <f t="shared" si="0"/>
        <v>-2.5146985903520578E-2</v>
      </c>
      <c r="J11" s="83">
        <f t="shared" si="1"/>
        <v>-710</v>
      </c>
      <c r="K11" s="83">
        <f t="shared" si="2"/>
        <v>551</v>
      </c>
      <c r="L11" s="83">
        <f t="shared" si="3"/>
        <v>0</v>
      </c>
    </row>
    <row r="12" spans="1:13">
      <c r="A12" s="75">
        <v>10</v>
      </c>
      <c r="B12" s="89" t="s">
        <v>101</v>
      </c>
      <c r="C12" s="82">
        <v>30176</v>
      </c>
      <c r="D12" s="82">
        <v>29132</v>
      </c>
      <c r="E12" s="82">
        <v>29609</v>
      </c>
      <c r="F12" s="82"/>
      <c r="G12" s="82"/>
      <c r="H12" s="82"/>
      <c r="I12" s="90">
        <f t="shared" si="0"/>
        <v>-1.8789766702014845E-2</v>
      </c>
      <c r="J12" s="83">
        <f t="shared" si="1"/>
        <v>-567</v>
      </c>
      <c r="K12" s="83">
        <f t="shared" si="2"/>
        <v>477</v>
      </c>
      <c r="L12" s="83">
        <f t="shared" si="3"/>
        <v>0</v>
      </c>
    </row>
    <row r="13" spans="1:13">
      <c r="A13" s="75">
        <v>11</v>
      </c>
      <c r="B13" s="89" t="s">
        <v>102</v>
      </c>
      <c r="C13" s="82">
        <v>4740</v>
      </c>
      <c r="D13" s="82">
        <v>4517</v>
      </c>
      <c r="E13" s="82">
        <v>4580</v>
      </c>
      <c r="F13" s="82"/>
      <c r="G13" s="82"/>
      <c r="H13" s="82"/>
      <c r="I13" s="90">
        <f t="shared" si="0"/>
        <v>-3.3755274261603373E-2</v>
      </c>
      <c r="J13" s="83">
        <f t="shared" si="1"/>
        <v>-160</v>
      </c>
      <c r="K13" s="83">
        <f t="shared" si="2"/>
        <v>63</v>
      </c>
      <c r="L13" s="83">
        <f t="shared" si="3"/>
        <v>0</v>
      </c>
    </row>
    <row r="14" spans="1:13">
      <c r="A14" s="75">
        <v>12</v>
      </c>
      <c r="B14" s="89" t="s">
        <v>103</v>
      </c>
      <c r="C14" s="82">
        <v>2799</v>
      </c>
      <c r="D14" s="82">
        <v>2750</v>
      </c>
      <c r="E14" s="82">
        <v>2781</v>
      </c>
      <c r="F14" s="82"/>
      <c r="G14" s="82"/>
      <c r="H14" s="82"/>
      <c r="I14" s="90">
        <f t="shared" si="0"/>
        <v>-6.4308681672025723E-3</v>
      </c>
      <c r="J14" s="83">
        <f t="shared" si="1"/>
        <v>-18</v>
      </c>
      <c r="K14" s="83">
        <f t="shared" si="2"/>
        <v>31</v>
      </c>
      <c r="L14" s="83">
        <f t="shared" si="3"/>
        <v>0</v>
      </c>
    </row>
    <row r="15" spans="1:13">
      <c r="A15" s="75">
        <v>13</v>
      </c>
      <c r="B15" s="89" t="s">
        <v>104</v>
      </c>
      <c r="C15" s="82">
        <v>2986</v>
      </c>
      <c r="D15" s="82">
        <v>2707</v>
      </c>
      <c r="E15" s="82">
        <v>2791</v>
      </c>
      <c r="F15" s="82"/>
      <c r="G15" s="82"/>
      <c r="H15" s="82"/>
      <c r="I15" s="90">
        <f t="shared" si="0"/>
        <v>-6.5304755525787003E-2</v>
      </c>
      <c r="J15" s="83">
        <f t="shared" si="1"/>
        <v>-195</v>
      </c>
      <c r="K15" s="83">
        <f t="shared" si="2"/>
        <v>84</v>
      </c>
      <c r="L15" s="83">
        <f t="shared" si="3"/>
        <v>0</v>
      </c>
    </row>
    <row r="16" spans="1:13">
      <c r="A16" s="75">
        <v>14</v>
      </c>
      <c r="B16" s="89" t="s">
        <v>105</v>
      </c>
      <c r="C16" s="82">
        <v>7470</v>
      </c>
      <c r="D16" s="82">
        <v>6971</v>
      </c>
      <c r="E16" s="82">
        <v>7155</v>
      </c>
      <c r="F16" s="82"/>
      <c r="G16" s="82"/>
      <c r="H16" s="82"/>
      <c r="I16" s="90">
        <f t="shared" si="0"/>
        <v>-4.2168674698795178E-2</v>
      </c>
      <c r="J16" s="83">
        <f t="shared" si="1"/>
        <v>-315</v>
      </c>
      <c r="K16" s="83">
        <f t="shared" si="2"/>
        <v>184</v>
      </c>
      <c r="L16" s="83">
        <f t="shared" si="3"/>
        <v>0</v>
      </c>
    </row>
    <row r="17" spans="1:12">
      <c r="A17" s="75">
        <v>15</v>
      </c>
      <c r="B17" s="89" t="s">
        <v>106</v>
      </c>
      <c r="C17" s="82">
        <v>6274</v>
      </c>
      <c r="D17" s="82">
        <v>5807</v>
      </c>
      <c r="E17" s="82">
        <v>5968</v>
      </c>
      <c r="F17" s="82"/>
      <c r="G17" s="82"/>
      <c r="H17" s="82"/>
      <c r="I17" s="90">
        <f t="shared" si="0"/>
        <v>-4.8772712782913612E-2</v>
      </c>
      <c r="J17" s="83">
        <f t="shared" si="1"/>
        <v>-306</v>
      </c>
      <c r="K17" s="83">
        <f t="shared" si="2"/>
        <v>161</v>
      </c>
      <c r="L17" s="83">
        <f t="shared" si="3"/>
        <v>0</v>
      </c>
    </row>
    <row r="18" spans="1:12">
      <c r="A18" s="75">
        <v>16</v>
      </c>
      <c r="B18" s="89" t="s">
        <v>107</v>
      </c>
      <c r="C18" s="82">
        <v>78105</v>
      </c>
      <c r="D18" s="82">
        <v>75195</v>
      </c>
      <c r="E18" s="82">
        <v>76124</v>
      </c>
      <c r="F18" s="82"/>
      <c r="G18" s="82"/>
      <c r="H18" s="82"/>
      <c r="I18" s="90">
        <f t="shared" si="0"/>
        <v>-2.5363293003008769E-2</v>
      </c>
      <c r="J18" s="83">
        <f t="shared" si="1"/>
        <v>-1981</v>
      </c>
      <c r="K18" s="83">
        <f t="shared" si="2"/>
        <v>929</v>
      </c>
      <c r="L18" s="83">
        <f t="shared" si="3"/>
        <v>0</v>
      </c>
    </row>
    <row r="19" spans="1:12">
      <c r="A19" s="75">
        <v>17</v>
      </c>
      <c r="B19" s="89" t="s">
        <v>108</v>
      </c>
      <c r="C19" s="82">
        <v>14796</v>
      </c>
      <c r="D19" s="82">
        <v>13972</v>
      </c>
      <c r="E19" s="82">
        <v>14148</v>
      </c>
      <c r="F19" s="82"/>
      <c r="G19" s="82"/>
      <c r="H19" s="82"/>
      <c r="I19" s="90">
        <f t="shared" si="0"/>
        <v>-4.3795620437956206E-2</v>
      </c>
      <c r="J19" s="83">
        <f t="shared" si="1"/>
        <v>-648</v>
      </c>
      <c r="K19" s="83">
        <f t="shared" si="2"/>
        <v>176</v>
      </c>
      <c r="L19" s="83">
        <f t="shared" si="3"/>
        <v>0</v>
      </c>
    </row>
    <row r="20" spans="1:12">
      <c r="A20" s="75">
        <v>18</v>
      </c>
      <c r="B20" s="89" t="s">
        <v>109</v>
      </c>
      <c r="C20" s="82">
        <v>3181</v>
      </c>
      <c r="D20" s="82">
        <v>3039</v>
      </c>
      <c r="E20" s="82">
        <v>3039</v>
      </c>
      <c r="F20" s="82"/>
      <c r="G20" s="82"/>
      <c r="H20" s="82"/>
      <c r="I20" s="90">
        <f t="shared" si="0"/>
        <v>-4.4640050298648225E-2</v>
      </c>
      <c r="J20" s="83">
        <f t="shared" si="1"/>
        <v>-142</v>
      </c>
      <c r="K20" s="83">
        <f t="shared" si="2"/>
        <v>0</v>
      </c>
      <c r="L20" s="83">
        <f t="shared" si="3"/>
        <v>0</v>
      </c>
    </row>
    <row r="21" spans="1:12">
      <c r="A21" s="75">
        <v>19</v>
      </c>
      <c r="B21" s="89" t="s">
        <v>110</v>
      </c>
      <c r="C21" s="82">
        <v>8798</v>
      </c>
      <c r="D21" s="82">
        <v>8318</v>
      </c>
      <c r="E21" s="82">
        <v>8572</v>
      </c>
      <c r="F21" s="82"/>
      <c r="G21" s="82"/>
      <c r="H21" s="82"/>
      <c r="I21" s="90">
        <f t="shared" si="0"/>
        <v>-2.5687656285519438E-2</v>
      </c>
      <c r="J21" s="83">
        <f t="shared" si="1"/>
        <v>-226</v>
      </c>
      <c r="K21" s="83">
        <f t="shared" si="2"/>
        <v>254</v>
      </c>
      <c r="L21" s="83">
        <f t="shared" si="3"/>
        <v>0</v>
      </c>
    </row>
    <row r="22" spans="1:12">
      <c r="A22" s="75">
        <v>20</v>
      </c>
      <c r="B22" s="89" t="s">
        <v>111</v>
      </c>
      <c r="C22" s="82">
        <v>26066</v>
      </c>
      <c r="D22" s="82">
        <v>24935</v>
      </c>
      <c r="E22" s="82">
        <v>25313</v>
      </c>
      <c r="F22" s="82"/>
      <c r="G22" s="82"/>
      <c r="H22" s="82"/>
      <c r="I22" s="90">
        <f t="shared" si="0"/>
        <v>-2.8888206859510473E-2</v>
      </c>
      <c r="J22" s="83">
        <f t="shared" si="1"/>
        <v>-753</v>
      </c>
      <c r="K22" s="83">
        <f t="shared" si="2"/>
        <v>378</v>
      </c>
      <c r="L22" s="83">
        <f t="shared" si="3"/>
        <v>0</v>
      </c>
    </row>
    <row r="23" spans="1:12">
      <c r="A23" s="75">
        <v>21</v>
      </c>
      <c r="B23" s="89" t="s">
        <v>112</v>
      </c>
      <c r="C23" s="82">
        <v>16177</v>
      </c>
      <c r="D23" s="82">
        <v>16348</v>
      </c>
      <c r="E23" s="82">
        <v>16710</v>
      </c>
      <c r="F23" s="82"/>
      <c r="G23" s="82"/>
      <c r="H23" s="82"/>
      <c r="I23" s="90">
        <f t="shared" si="0"/>
        <v>3.2948012610496381E-2</v>
      </c>
      <c r="J23" s="83">
        <f t="shared" si="1"/>
        <v>533</v>
      </c>
      <c r="K23" s="83">
        <f t="shared" si="2"/>
        <v>362</v>
      </c>
      <c r="L23" s="83">
        <f t="shared" si="3"/>
        <v>0</v>
      </c>
    </row>
    <row r="24" spans="1:12">
      <c r="A24" s="75">
        <v>22</v>
      </c>
      <c r="B24" s="89" t="s">
        <v>113</v>
      </c>
      <c r="C24" s="82">
        <v>9802</v>
      </c>
      <c r="D24" s="82">
        <v>9386</v>
      </c>
      <c r="E24" s="82">
        <v>9507</v>
      </c>
      <c r="F24" s="82"/>
      <c r="G24" s="82"/>
      <c r="H24" s="82"/>
      <c r="I24" s="90">
        <f t="shared" si="0"/>
        <v>-3.0095898796164047E-2</v>
      </c>
      <c r="J24" s="83">
        <f t="shared" si="1"/>
        <v>-295</v>
      </c>
      <c r="K24" s="83">
        <f t="shared" si="2"/>
        <v>121</v>
      </c>
      <c r="L24" s="83">
        <f t="shared" si="3"/>
        <v>0</v>
      </c>
    </row>
    <row r="25" spans="1:12">
      <c r="A25" s="75">
        <v>23</v>
      </c>
      <c r="B25" s="89" t="s">
        <v>114</v>
      </c>
      <c r="C25" s="82">
        <v>8330</v>
      </c>
      <c r="D25" s="82">
        <v>8032</v>
      </c>
      <c r="E25" s="82">
        <v>8166</v>
      </c>
      <c r="F25" s="82"/>
      <c r="G25" s="82"/>
      <c r="H25" s="82"/>
      <c r="I25" s="90">
        <f t="shared" si="0"/>
        <v>-1.9687875150060024E-2</v>
      </c>
      <c r="J25" s="83">
        <f t="shared" si="1"/>
        <v>-164</v>
      </c>
      <c r="K25" s="83">
        <f t="shared" si="2"/>
        <v>134</v>
      </c>
      <c r="L25" s="83">
        <f t="shared" si="3"/>
        <v>0</v>
      </c>
    </row>
    <row r="26" spans="1:12">
      <c r="A26" s="75">
        <v>24</v>
      </c>
      <c r="B26" s="89" t="s">
        <v>115</v>
      </c>
      <c r="C26" s="82">
        <v>4131</v>
      </c>
      <c r="D26" s="82">
        <v>3796</v>
      </c>
      <c r="E26" s="82">
        <v>3868</v>
      </c>
      <c r="F26" s="82"/>
      <c r="G26" s="82"/>
      <c r="H26" s="82"/>
      <c r="I26" s="90">
        <f t="shared" si="0"/>
        <v>-6.3664972161704192E-2</v>
      </c>
      <c r="J26" s="83">
        <f t="shared" si="1"/>
        <v>-263</v>
      </c>
      <c r="K26" s="83">
        <f t="shared" si="2"/>
        <v>72</v>
      </c>
      <c r="L26" s="83">
        <f t="shared" si="3"/>
        <v>0</v>
      </c>
    </row>
    <row r="27" spans="1:12">
      <c r="A27" s="75">
        <v>25</v>
      </c>
      <c r="B27" s="89" t="s">
        <v>116</v>
      </c>
      <c r="C27" s="82">
        <v>10576</v>
      </c>
      <c r="D27" s="82">
        <v>9905</v>
      </c>
      <c r="E27" s="82">
        <v>10202</v>
      </c>
      <c r="F27" s="82"/>
      <c r="G27" s="82"/>
      <c r="H27" s="82"/>
      <c r="I27" s="90">
        <f t="shared" si="0"/>
        <v>-3.5363086232980331E-2</v>
      </c>
      <c r="J27" s="83">
        <f t="shared" si="1"/>
        <v>-374</v>
      </c>
      <c r="K27" s="83">
        <f t="shared" si="2"/>
        <v>297</v>
      </c>
      <c r="L27" s="83">
        <f t="shared" si="3"/>
        <v>0</v>
      </c>
    </row>
    <row r="28" spans="1:12">
      <c r="A28" s="75">
        <v>26</v>
      </c>
      <c r="B28" s="89" t="s">
        <v>117</v>
      </c>
      <c r="C28" s="82">
        <v>20893</v>
      </c>
      <c r="D28" s="82">
        <v>19824</v>
      </c>
      <c r="E28" s="82">
        <v>20248</v>
      </c>
      <c r="F28" s="82"/>
      <c r="G28" s="82"/>
      <c r="H28" s="82"/>
      <c r="I28" s="90">
        <f t="shared" si="0"/>
        <v>-3.0871583784042502E-2</v>
      </c>
      <c r="J28" s="83">
        <f t="shared" si="1"/>
        <v>-645</v>
      </c>
      <c r="K28" s="83">
        <f t="shared" si="2"/>
        <v>424</v>
      </c>
      <c r="L28" s="83">
        <f t="shared" si="3"/>
        <v>0</v>
      </c>
    </row>
    <row r="29" spans="1:12">
      <c r="A29" s="75">
        <v>27</v>
      </c>
      <c r="B29" s="89" t="s">
        <v>118</v>
      </c>
      <c r="C29" s="82">
        <v>33805</v>
      </c>
      <c r="D29" s="82">
        <v>32599</v>
      </c>
      <c r="E29" s="82">
        <v>32993</v>
      </c>
      <c r="F29" s="82"/>
      <c r="G29" s="82"/>
      <c r="H29" s="82"/>
      <c r="I29" s="90">
        <f t="shared" si="0"/>
        <v>-2.402011536754918E-2</v>
      </c>
      <c r="J29" s="83">
        <f t="shared" si="1"/>
        <v>-812</v>
      </c>
      <c r="K29" s="83">
        <f t="shared" si="2"/>
        <v>394</v>
      </c>
      <c r="L29" s="83">
        <f t="shared" si="3"/>
        <v>0</v>
      </c>
    </row>
    <row r="30" spans="1:12">
      <c r="A30" s="75">
        <v>28</v>
      </c>
      <c r="B30" s="89" t="s">
        <v>119</v>
      </c>
      <c r="C30" s="82">
        <v>9124</v>
      </c>
      <c r="D30" s="82">
        <v>8720</v>
      </c>
      <c r="E30" s="82">
        <v>9096</v>
      </c>
      <c r="F30" s="82"/>
      <c r="G30" s="82"/>
      <c r="H30" s="82"/>
      <c r="I30" s="90">
        <f t="shared" si="0"/>
        <v>-3.0688294607628232E-3</v>
      </c>
      <c r="J30" s="83">
        <f t="shared" si="1"/>
        <v>-28</v>
      </c>
      <c r="K30" s="83">
        <f t="shared" si="2"/>
        <v>376</v>
      </c>
      <c r="L30" s="83">
        <f t="shared" si="3"/>
        <v>0</v>
      </c>
    </row>
    <row r="31" spans="1:12">
      <c r="A31" s="75">
        <v>29</v>
      </c>
      <c r="B31" s="89" t="s">
        <v>120</v>
      </c>
      <c r="C31" s="82">
        <v>2452</v>
      </c>
      <c r="D31" s="82">
        <v>2282</v>
      </c>
      <c r="E31" s="82">
        <v>2360</v>
      </c>
      <c r="F31" s="82"/>
      <c r="G31" s="82"/>
      <c r="H31" s="82"/>
      <c r="I31" s="90">
        <f t="shared" si="0"/>
        <v>-3.7520391517128875E-2</v>
      </c>
      <c r="J31" s="83">
        <f t="shared" si="1"/>
        <v>-92</v>
      </c>
      <c r="K31" s="83">
        <f t="shared" si="2"/>
        <v>78</v>
      </c>
      <c r="L31" s="83">
        <f t="shared" si="3"/>
        <v>0</v>
      </c>
    </row>
    <row r="32" spans="1:12">
      <c r="A32" s="75">
        <v>30</v>
      </c>
      <c r="B32" s="89" t="s">
        <v>121</v>
      </c>
      <c r="C32" s="82">
        <v>1497</v>
      </c>
      <c r="D32" s="82">
        <v>1410</v>
      </c>
      <c r="E32" s="82">
        <v>1487</v>
      </c>
      <c r="F32" s="82"/>
      <c r="G32" s="82"/>
      <c r="H32" s="82"/>
      <c r="I32" s="90">
        <f t="shared" si="0"/>
        <v>-6.6800267201068807E-3</v>
      </c>
      <c r="J32" s="83">
        <f t="shared" si="1"/>
        <v>-10</v>
      </c>
      <c r="K32" s="83">
        <f t="shared" si="2"/>
        <v>77</v>
      </c>
      <c r="L32" s="83">
        <f t="shared" si="3"/>
        <v>0</v>
      </c>
    </row>
    <row r="33" spans="1:13">
      <c r="A33" s="75">
        <v>31</v>
      </c>
      <c r="B33" s="89" t="s">
        <v>122</v>
      </c>
      <c r="C33" s="82">
        <v>23679</v>
      </c>
      <c r="D33" s="82">
        <v>23176</v>
      </c>
      <c r="E33" s="82">
        <v>23455</v>
      </c>
      <c r="F33" s="82"/>
      <c r="G33" s="82"/>
      <c r="H33" s="82"/>
      <c r="I33" s="90">
        <f t="shared" si="0"/>
        <v>-9.4598589467460616E-3</v>
      </c>
      <c r="J33" s="83">
        <f t="shared" si="1"/>
        <v>-224</v>
      </c>
      <c r="K33" s="83">
        <f t="shared" si="2"/>
        <v>279</v>
      </c>
      <c r="L33" s="83">
        <f t="shared" si="3"/>
        <v>0</v>
      </c>
      <c r="M33"/>
    </row>
    <row r="34" spans="1:13">
      <c r="A34" s="75">
        <v>32</v>
      </c>
      <c r="B34" s="89" t="s">
        <v>123</v>
      </c>
      <c r="C34" s="82">
        <v>9280</v>
      </c>
      <c r="D34" s="82">
        <v>8855</v>
      </c>
      <c r="E34" s="82">
        <v>9049</v>
      </c>
      <c r="F34" s="82"/>
      <c r="G34" s="82"/>
      <c r="H34" s="82"/>
      <c r="I34" s="90">
        <f t="shared" si="0"/>
        <v>-2.4892241379310346E-2</v>
      </c>
      <c r="J34" s="83">
        <f t="shared" si="1"/>
        <v>-231</v>
      </c>
      <c r="K34" s="83">
        <f t="shared" si="2"/>
        <v>194</v>
      </c>
      <c r="L34" s="83">
        <f t="shared" si="3"/>
        <v>0</v>
      </c>
      <c r="M34"/>
    </row>
    <row r="35" spans="1:13">
      <c r="A35" s="75">
        <v>33</v>
      </c>
      <c r="B35" s="89" t="s">
        <v>124</v>
      </c>
      <c r="C35" s="82">
        <v>38197</v>
      </c>
      <c r="D35" s="82">
        <v>36887</v>
      </c>
      <c r="E35" s="82">
        <v>37544</v>
      </c>
      <c r="F35" s="82"/>
      <c r="G35" s="82"/>
      <c r="H35" s="82"/>
      <c r="I35" s="90">
        <f t="shared" si="0"/>
        <v>-1.7095583422781894E-2</v>
      </c>
      <c r="J35" s="83">
        <f t="shared" si="1"/>
        <v>-653</v>
      </c>
      <c r="K35" s="83">
        <f t="shared" si="2"/>
        <v>657</v>
      </c>
      <c r="L35" s="83">
        <f t="shared" si="3"/>
        <v>0</v>
      </c>
      <c r="M35"/>
    </row>
    <row r="36" spans="1:13">
      <c r="A36" s="75">
        <v>34</v>
      </c>
      <c r="B36" s="89" t="s">
        <v>125</v>
      </c>
      <c r="C36" s="82">
        <v>525260</v>
      </c>
      <c r="D36" s="82">
        <v>518092</v>
      </c>
      <c r="E36" s="82">
        <v>525821</v>
      </c>
      <c r="F36" s="82"/>
      <c r="G36" s="82"/>
      <c r="H36" s="82"/>
      <c r="I36" s="90">
        <f t="shared" si="0"/>
        <v>1.0680424932414424E-3</v>
      </c>
      <c r="J36" s="83">
        <f t="shared" si="1"/>
        <v>561</v>
      </c>
      <c r="K36" s="83">
        <f t="shared" si="2"/>
        <v>7729</v>
      </c>
      <c r="L36" s="83">
        <f t="shared" si="3"/>
        <v>0</v>
      </c>
      <c r="M36"/>
    </row>
    <row r="37" spans="1:13">
      <c r="A37" s="75">
        <v>35</v>
      </c>
      <c r="B37" s="89" t="s">
        <v>126</v>
      </c>
      <c r="C37" s="82">
        <v>131383</v>
      </c>
      <c r="D37" s="82">
        <v>127575</v>
      </c>
      <c r="E37" s="82">
        <v>128814</v>
      </c>
      <c r="F37" s="82"/>
      <c r="G37" s="82"/>
      <c r="H37" s="82"/>
      <c r="I37" s="90">
        <f t="shared" si="0"/>
        <v>-1.9553519100644678E-2</v>
      </c>
      <c r="J37" s="83">
        <f t="shared" si="1"/>
        <v>-2569</v>
      </c>
      <c r="K37" s="83">
        <f t="shared" si="2"/>
        <v>1239</v>
      </c>
      <c r="L37" s="83">
        <f t="shared" si="3"/>
        <v>0</v>
      </c>
      <c r="M37"/>
    </row>
    <row r="38" spans="1:13">
      <c r="A38" s="75">
        <v>36</v>
      </c>
      <c r="B38" s="89" t="s">
        <v>127</v>
      </c>
      <c r="C38" s="82">
        <v>3064</v>
      </c>
      <c r="D38" s="82">
        <v>2899</v>
      </c>
      <c r="E38" s="82">
        <v>2983</v>
      </c>
      <c r="F38" s="82"/>
      <c r="G38" s="82"/>
      <c r="H38" s="82"/>
      <c r="I38" s="90">
        <f t="shared" si="0"/>
        <v>-2.643603133159269E-2</v>
      </c>
      <c r="J38" s="83">
        <f t="shared" si="1"/>
        <v>-81</v>
      </c>
      <c r="K38" s="83">
        <f t="shared" si="2"/>
        <v>84</v>
      </c>
      <c r="L38" s="83">
        <f t="shared" si="3"/>
        <v>0</v>
      </c>
      <c r="M38"/>
    </row>
    <row r="39" spans="1:13">
      <c r="A39" s="75">
        <v>37</v>
      </c>
      <c r="B39" s="89" t="s">
        <v>128</v>
      </c>
      <c r="C39" s="82">
        <v>7920</v>
      </c>
      <c r="D39" s="82">
        <v>7473</v>
      </c>
      <c r="E39" s="82">
        <v>7761</v>
      </c>
      <c r="F39" s="82"/>
      <c r="G39" s="82"/>
      <c r="H39" s="82"/>
      <c r="I39" s="90">
        <f t="shared" si="0"/>
        <v>-2.0075757575757577E-2</v>
      </c>
      <c r="J39" s="83">
        <f t="shared" si="1"/>
        <v>-159</v>
      </c>
      <c r="K39" s="83">
        <f t="shared" si="2"/>
        <v>288</v>
      </c>
      <c r="L39" s="83">
        <f t="shared" si="3"/>
        <v>0</v>
      </c>
      <c r="M39"/>
    </row>
    <row r="40" spans="1:13">
      <c r="A40" s="75">
        <v>38</v>
      </c>
      <c r="B40" s="89" t="s">
        <v>129</v>
      </c>
      <c r="C40" s="82">
        <v>31683</v>
      </c>
      <c r="D40" s="82">
        <v>31119</v>
      </c>
      <c r="E40" s="82">
        <v>31652</v>
      </c>
      <c r="F40" s="82"/>
      <c r="G40" s="82"/>
      <c r="H40" s="82"/>
      <c r="I40" s="90">
        <f t="shared" si="0"/>
        <v>-9.7844269797683295E-4</v>
      </c>
      <c r="J40" s="83">
        <f t="shared" si="1"/>
        <v>-31</v>
      </c>
      <c r="K40" s="83">
        <f t="shared" si="2"/>
        <v>533</v>
      </c>
      <c r="L40" s="83">
        <f t="shared" si="3"/>
        <v>0</v>
      </c>
      <c r="M40"/>
    </row>
    <row r="41" spans="1:13">
      <c r="A41" s="75">
        <v>39</v>
      </c>
      <c r="B41" s="89" t="s">
        <v>130</v>
      </c>
      <c r="C41" s="82">
        <v>8541</v>
      </c>
      <c r="D41" s="82">
        <v>7891</v>
      </c>
      <c r="E41" s="82">
        <v>8219</v>
      </c>
      <c r="F41" s="82"/>
      <c r="G41" s="82"/>
      <c r="H41" s="82"/>
      <c r="I41" s="90">
        <f t="shared" si="0"/>
        <v>-3.7700503453928114E-2</v>
      </c>
      <c r="J41" s="83">
        <f t="shared" si="1"/>
        <v>-322</v>
      </c>
      <c r="K41" s="83">
        <f t="shared" si="2"/>
        <v>328</v>
      </c>
      <c r="L41" s="83">
        <f t="shared" si="3"/>
        <v>0</v>
      </c>
      <c r="M41"/>
    </row>
    <row r="42" spans="1:13">
      <c r="A42" s="75">
        <v>40</v>
      </c>
      <c r="B42" s="89" t="s">
        <v>131</v>
      </c>
      <c r="C42" s="82">
        <v>3986</v>
      </c>
      <c r="D42" s="82">
        <v>3727</v>
      </c>
      <c r="E42" s="82">
        <v>3697</v>
      </c>
      <c r="F42" s="82"/>
      <c r="G42" s="82"/>
      <c r="H42" s="82"/>
      <c r="I42" s="90">
        <f t="shared" si="0"/>
        <v>-7.2503763171098842E-2</v>
      </c>
      <c r="J42" s="83">
        <f t="shared" si="1"/>
        <v>-289</v>
      </c>
      <c r="K42" s="83">
        <f t="shared" si="2"/>
        <v>-30</v>
      </c>
      <c r="L42" s="83">
        <f t="shared" si="3"/>
        <v>0</v>
      </c>
      <c r="M42"/>
    </row>
    <row r="43" spans="1:13">
      <c r="A43" s="75">
        <v>41</v>
      </c>
      <c r="B43" s="89" t="s">
        <v>132</v>
      </c>
      <c r="C43" s="82">
        <v>46794</v>
      </c>
      <c r="D43" s="82">
        <v>44658</v>
      </c>
      <c r="E43" s="82">
        <v>45348</v>
      </c>
      <c r="F43" s="82"/>
      <c r="G43" s="82"/>
      <c r="H43" s="82"/>
      <c r="I43" s="90">
        <f t="shared" si="0"/>
        <v>-3.0901397615078856E-2</v>
      </c>
      <c r="J43" s="83">
        <f t="shared" si="1"/>
        <v>-1446</v>
      </c>
      <c r="K43" s="83">
        <f t="shared" si="2"/>
        <v>690</v>
      </c>
      <c r="L43" s="83">
        <f t="shared" si="3"/>
        <v>0</v>
      </c>
      <c r="M43"/>
    </row>
    <row r="44" spans="1:13">
      <c r="A44" s="75">
        <v>42</v>
      </c>
      <c r="B44" s="89" t="s">
        <v>133</v>
      </c>
      <c r="C44" s="82">
        <v>46177</v>
      </c>
      <c r="D44" s="82">
        <v>44368</v>
      </c>
      <c r="E44" s="82">
        <v>45209</v>
      </c>
      <c r="F44" s="82"/>
      <c r="G44" s="82"/>
      <c r="H44" s="82"/>
      <c r="I44" s="90">
        <f t="shared" si="0"/>
        <v>-2.0962816986811617E-2</v>
      </c>
      <c r="J44" s="83">
        <f t="shared" si="1"/>
        <v>-968</v>
      </c>
      <c r="K44" s="83">
        <f t="shared" si="2"/>
        <v>841</v>
      </c>
      <c r="L44" s="83">
        <f t="shared" si="3"/>
        <v>0</v>
      </c>
      <c r="M44"/>
    </row>
    <row r="45" spans="1:13">
      <c r="A45" s="75">
        <v>43</v>
      </c>
      <c r="B45" s="89" t="s">
        <v>134</v>
      </c>
      <c r="C45" s="82">
        <v>10790</v>
      </c>
      <c r="D45" s="82">
        <v>10219</v>
      </c>
      <c r="E45" s="82">
        <v>10403</v>
      </c>
      <c r="F45" s="82"/>
      <c r="G45" s="82"/>
      <c r="H45" s="82"/>
      <c r="I45" s="90">
        <f t="shared" si="0"/>
        <v>-3.586654309545876E-2</v>
      </c>
      <c r="J45" s="83">
        <f t="shared" si="1"/>
        <v>-387</v>
      </c>
      <c r="K45" s="83">
        <f t="shared" si="2"/>
        <v>184</v>
      </c>
      <c r="L45" s="83">
        <f t="shared" si="3"/>
        <v>0</v>
      </c>
      <c r="M45"/>
    </row>
    <row r="46" spans="1:13">
      <c r="A46" s="75">
        <v>44</v>
      </c>
      <c r="B46" s="89" t="s">
        <v>135</v>
      </c>
      <c r="C46" s="82">
        <v>12570</v>
      </c>
      <c r="D46" s="82">
        <v>12054</v>
      </c>
      <c r="E46" s="82">
        <v>12477</v>
      </c>
      <c r="F46" s="82"/>
      <c r="G46" s="82"/>
      <c r="H46" s="82"/>
      <c r="I46" s="90">
        <f t="shared" si="0"/>
        <v>-7.398568019093079E-3</v>
      </c>
      <c r="J46" s="83">
        <f t="shared" si="1"/>
        <v>-93</v>
      </c>
      <c r="K46" s="83">
        <f t="shared" si="2"/>
        <v>423</v>
      </c>
      <c r="L46" s="83">
        <f t="shared" si="3"/>
        <v>0</v>
      </c>
      <c r="M46"/>
    </row>
    <row r="47" spans="1:13">
      <c r="A47" s="75">
        <v>45</v>
      </c>
      <c r="B47" s="89" t="s">
        <v>136</v>
      </c>
      <c r="C47" s="82">
        <v>28323</v>
      </c>
      <c r="D47" s="82">
        <v>26514</v>
      </c>
      <c r="E47" s="82">
        <v>26963</v>
      </c>
      <c r="F47" s="82"/>
      <c r="G47" s="82"/>
      <c r="H47" s="82"/>
      <c r="I47" s="90">
        <f t="shared" si="0"/>
        <v>-4.8017512269180523E-2</v>
      </c>
      <c r="J47" s="83">
        <f t="shared" si="1"/>
        <v>-1360</v>
      </c>
      <c r="K47" s="83">
        <f t="shared" si="2"/>
        <v>449</v>
      </c>
      <c r="L47" s="83">
        <f t="shared" si="3"/>
        <v>0</v>
      </c>
      <c r="M47"/>
    </row>
    <row r="48" spans="1:13">
      <c r="A48" s="75">
        <v>46</v>
      </c>
      <c r="B48" s="89" t="s">
        <v>137</v>
      </c>
      <c r="C48" s="82">
        <v>16241</v>
      </c>
      <c r="D48" s="82">
        <v>15377</v>
      </c>
      <c r="E48" s="82">
        <v>15728</v>
      </c>
      <c r="F48" s="82"/>
      <c r="G48" s="82"/>
      <c r="H48" s="82"/>
      <c r="I48" s="90">
        <f t="shared" si="0"/>
        <v>-3.1586724955359892E-2</v>
      </c>
      <c r="J48" s="83">
        <f t="shared" si="1"/>
        <v>-513</v>
      </c>
      <c r="K48" s="83">
        <f t="shared" si="2"/>
        <v>351</v>
      </c>
      <c r="L48" s="83">
        <f t="shared" si="3"/>
        <v>0</v>
      </c>
      <c r="M48"/>
    </row>
    <row r="49" spans="1:13">
      <c r="A49" s="75">
        <v>47</v>
      </c>
      <c r="B49" s="89" t="s">
        <v>138</v>
      </c>
      <c r="C49" s="82">
        <v>6151</v>
      </c>
      <c r="D49" s="82">
        <v>6406</v>
      </c>
      <c r="E49" s="82">
        <v>6581</v>
      </c>
      <c r="F49" s="82"/>
      <c r="G49" s="82"/>
      <c r="H49" s="82"/>
      <c r="I49" s="90">
        <f t="shared" si="0"/>
        <v>6.9907332141115261E-2</v>
      </c>
      <c r="J49" s="83">
        <f t="shared" si="1"/>
        <v>430</v>
      </c>
      <c r="K49" s="83">
        <f t="shared" si="2"/>
        <v>175</v>
      </c>
      <c r="L49" s="83">
        <f t="shared" si="3"/>
        <v>0</v>
      </c>
      <c r="M49"/>
    </row>
    <row r="50" spans="1:13">
      <c r="A50" s="75">
        <v>48</v>
      </c>
      <c r="B50" s="89" t="s">
        <v>139</v>
      </c>
      <c r="C50" s="82">
        <v>37519</v>
      </c>
      <c r="D50" s="82">
        <v>37931</v>
      </c>
      <c r="E50" s="82">
        <v>38048</v>
      </c>
      <c r="F50" s="82"/>
      <c r="G50" s="82"/>
      <c r="H50" s="82"/>
      <c r="I50" s="90">
        <f t="shared" si="0"/>
        <v>1.4099522908393081E-2</v>
      </c>
      <c r="J50" s="83">
        <f t="shared" si="1"/>
        <v>529</v>
      </c>
      <c r="K50" s="83">
        <f t="shared" si="2"/>
        <v>117</v>
      </c>
      <c r="L50" s="83">
        <f t="shared" si="3"/>
        <v>0</v>
      </c>
      <c r="M50"/>
    </row>
    <row r="51" spans="1:13">
      <c r="A51" s="75">
        <v>49</v>
      </c>
      <c r="B51" s="89" t="s">
        <v>140</v>
      </c>
      <c r="C51" s="82">
        <v>2516</v>
      </c>
      <c r="D51" s="82">
        <v>2412</v>
      </c>
      <c r="E51" s="82">
        <v>2492</v>
      </c>
      <c r="F51" s="82"/>
      <c r="G51" s="82"/>
      <c r="H51" s="82"/>
      <c r="I51" s="90">
        <f t="shared" si="0"/>
        <v>-9.538950715421303E-3</v>
      </c>
      <c r="J51" s="83">
        <f t="shared" si="1"/>
        <v>-24</v>
      </c>
      <c r="K51" s="83">
        <f t="shared" si="2"/>
        <v>80</v>
      </c>
      <c r="L51" s="83">
        <f t="shared" si="3"/>
        <v>0</v>
      </c>
      <c r="M51"/>
    </row>
    <row r="52" spans="1:13">
      <c r="A52" s="75">
        <v>50</v>
      </c>
      <c r="B52" s="89" t="s">
        <v>141</v>
      </c>
      <c r="C52" s="82">
        <v>6559</v>
      </c>
      <c r="D52" s="82">
        <v>6655</v>
      </c>
      <c r="E52" s="82">
        <v>6824</v>
      </c>
      <c r="F52" s="82"/>
      <c r="G52" s="82"/>
      <c r="H52" s="82"/>
      <c r="I52" s="90">
        <f t="shared" si="0"/>
        <v>4.0402500381155664E-2</v>
      </c>
      <c r="J52" s="83">
        <f t="shared" si="1"/>
        <v>265</v>
      </c>
      <c r="K52" s="83">
        <f t="shared" si="2"/>
        <v>169</v>
      </c>
      <c r="L52" s="83">
        <f t="shared" si="3"/>
        <v>0</v>
      </c>
      <c r="M52"/>
    </row>
    <row r="53" spans="1:13">
      <c r="A53" s="75">
        <v>51</v>
      </c>
      <c r="B53" s="89" t="s">
        <v>142</v>
      </c>
      <c r="C53" s="82">
        <v>6224</v>
      </c>
      <c r="D53" s="82">
        <v>5971</v>
      </c>
      <c r="E53" s="82">
        <v>6119</v>
      </c>
      <c r="F53" s="82"/>
      <c r="G53" s="82"/>
      <c r="H53" s="82"/>
      <c r="I53" s="90">
        <f t="shared" si="0"/>
        <v>-1.6870179948586118E-2</v>
      </c>
      <c r="J53" s="83">
        <f t="shared" si="1"/>
        <v>-105</v>
      </c>
      <c r="K53" s="83">
        <f t="shared" si="2"/>
        <v>148</v>
      </c>
      <c r="L53" s="83">
        <f t="shared" si="3"/>
        <v>0</v>
      </c>
      <c r="M53"/>
    </row>
    <row r="54" spans="1:13">
      <c r="A54" s="75">
        <v>52</v>
      </c>
      <c r="B54" s="89" t="s">
        <v>143</v>
      </c>
      <c r="C54" s="82">
        <v>13453</v>
      </c>
      <c r="D54" s="82">
        <v>12867</v>
      </c>
      <c r="E54" s="82">
        <v>13195</v>
      </c>
      <c r="F54" s="82"/>
      <c r="G54" s="82"/>
      <c r="H54" s="82"/>
      <c r="I54" s="90">
        <f t="shared" si="0"/>
        <v>-1.917787854010258E-2</v>
      </c>
      <c r="J54" s="83">
        <f t="shared" si="1"/>
        <v>-258</v>
      </c>
      <c r="K54" s="83">
        <f t="shared" si="2"/>
        <v>328</v>
      </c>
      <c r="L54" s="83">
        <f t="shared" si="3"/>
        <v>0</v>
      </c>
      <c r="M54"/>
    </row>
    <row r="55" spans="1:13">
      <c r="A55" s="75">
        <v>53</v>
      </c>
      <c r="B55" s="89" t="s">
        <v>144</v>
      </c>
      <c r="C55" s="82">
        <v>7394</v>
      </c>
      <c r="D55" s="82">
        <v>7319</v>
      </c>
      <c r="E55" s="82">
        <v>7537</v>
      </c>
      <c r="F55" s="82"/>
      <c r="G55" s="82"/>
      <c r="H55" s="82"/>
      <c r="I55" s="90">
        <f t="shared" si="0"/>
        <v>1.9340005409791722E-2</v>
      </c>
      <c r="J55" s="83">
        <f t="shared" si="1"/>
        <v>143</v>
      </c>
      <c r="K55" s="83">
        <f t="shared" si="2"/>
        <v>218</v>
      </c>
      <c r="L55" s="83">
        <f t="shared" si="3"/>
        <v>0</v>
      </c>
      <c r="M55"/>
    </row>
    <row r="56" spans="1:13">
      <c r="A56" s="75">
        <v>54</v>
      </c>
      <c r="B56" s="89" t="s">
        <v>145</v>
      </c>
      <c r="C56" s="82">
        <v>22845</v>
      </c>
      <c r="D56" s="82">
        <v>21563</v>
      </c>
      <c r="E56" s="82">
        <v>22051</v>
      </c>
      <c r="F56" s="82"/>
      <c r="G56" s="82"/>
      <c r="H56" s="82"/>
      <c r="I56" s="90">
        <f t="shared" si="0"/>
        <v>-3.4755964105931278E-2</v>
      </c>
      <c r="J56" s="83">
        <f t="shared" si="1"/>
        <v>-794</v>
      </c>
      <c r="K56" s="83">
        <f t="shared" si="2"/>
        <v>488</v>
      </c>
      <c r="L56" s="83">
        <f t="shared" si="3"/>
        <v>0</v>
      </c>
      <c r="M56"/>
    </row>
    <row r="57" spans="1:13">
      <c r="A57" s="75">
        <v>55</v>
      </c>
      <c r="B57" s="89" t="s">
        <v>146</v>
      </c>
      <c r="C57" s="82">
        <v>26242</v>
      </c>
      <c r="D57" s="82">
        <v>24976</v>
      </c>
      <c r="E57" s="82">
        <v>25509</v>
      </c>
      <c r="F57" s="82"/>
      <c r="G57" s="82"/>
      <c r="H57" s="82"/>
      <c r="I57" s="90">
        <f t="shared" si="0"/>
        <v>-2.7932322231537229E-2</v>
      </c>
      <c r="J57" s="83">
        <f t="shared" si="1"/>
        <v>-733</v>
      </c>
      <c r="K57" s="83">
        <f t="shared" si="2"/>
        <v>533</v>
      </c>
      <c r="L57" s="83">
        <f t="shared" si="3"/>
        <v>0</v>
      </c>
      <c r="M57"/>
    </row>
    <row r="58" spans="1:13">
      <c r="A58" s="75">
        <v>56</v>
      </c>
      <c r="B58" s="89" t="s">
        <v>147</v>
      </c>
      <c r="C58" s="82">
        <v>2461</v>
      </c>
      <c r="D58" s="82">
        <v>2360</v>
      </c>
      <c r="E58" s="82">
        <v>2426</v>
      </c>
      <c r="F58" s="82"/>
      <c r="G58" s="82"/>
      <c r="H58" s="82"/>
      <c r="I58" s="90">
        <f t="shared" si="0"/>
        <v>-1.4221861032100772E-2</v>
      </c>
      <c r="J58" s="83">
        <f t="shared" si="1"/>
        <v>-35</v>
      </c>
      <c r="K58" s="83">
        <f t="shared" si="2"/>
        <v>66</v>
      </c>
      <c r="L58" s="83">
        <f t="shared" si="3"/>
        <v>0</v>
      </c>
      <c r="M58"/>
    </row>
    <row r="59" spans="1:13">
      <c r="A59" s="75">
        <v>57</v>
      </c>
      <c r="B59" s="89" t="s">
        <v>148</v>
      </c>
      <c r="C59" s="82">
        <v>4355</v>
      </c>
      <c r="D59" s="82">
        <v>4109</v>
      </c>
      <c r="E59" s="82">
        <v>4166</v>
      </c>
      <c r="F59" s="82"/>
      <c r="G59" s="82"/>
      <c r="H59" s="82"/>
      <c r="I59" s="90">
        <f t="shared" si="0"/>
        <v>-4.3398392652123995E-2</v>
      </c>
      <c r="J59" s="83">
        <f t="shared" si="1"/>
        <v>-189</v>
      </c>
      <c r="K59" s="83">
        <f t="shared" si="2"/>
        <v>57</v>
      </c>
      <c r="L59" s="83">
        <f t="shared" si="3"/>
        <v>0</v>
      </c>
      <c r="M59"/>
    </row>
    <row r="60" spans="1:13">
      <c r="A60" s="75">
        <v>58</v>
      </c>
      <c r="B60" s="89" t="s">
        <v>149</v>
      </c>
      <c r="C60" s="82">
        <v>10514</v>
      </c>
      <c r="D60" s="82">
        <v>9910</v>
      </c>
      <c r="E60" s="82">
        <v>10017</v>
      </c>
      <c r="F60" s="82"/>
      <c r="G60" s="82"/>
      <c r="H60" s="82"/>
      <c r="I60" s="90">
        <f t="shared" si="0"/>
        <v>-4.7270306258322237E-2</v>
      </c>
      <c r="J60" s="83">
        <f t="shared" si="1"/>
        <v>-497</v>
      </c>
      <c r="K60" s="83">
        <f t="shared" si="2"/>
        <v>107</v>
      </c>
      <c r="L60" s="83">
        <f t="shared" si="3"/>
        <v>0</v>
      </c>
      <c r="M60"/>
    </row>
    <row r="61" spans="1:13">
      <c r="A61" s="75">
        <v>59</v>
      </c>
      <c r="B61" s="89" t="s">
        <v>150</v>
      </c>
      <c r="C61" s="82">
        <v>24743</v>
      </c>
      <c r="D61" s="82">
        <v>23158</v>
      </c>
      <c r="E61" s="82">
        <v>23467</v>
      </c>
      <c r="F61" s="82"/>
      <c r="G61" s="82"/>
      <c r="H61" s="82"/>
      <c r="I61" s="90">
        <f t="shared" si="0"/>
        <v>-5.1570141049993939E-2</v>
      </c>
      <c r="J61" s="83">
        <f t="shared" si="1"/>
        <v>-1276</v>
      </c>
      <c r="K61" s="83">
        <f t="shared" si="2"/>
        <v>309</v>
      </c>
      <c r="L61" s="83">
        <f t="shared" si="3"/>
        <v>0</v>
      </c>
      <c r="M61"/>
    </row>
    <row r="62" spans="1:13">
      <c r="A62" s="75">
        <v>60</v>
      </c>
      <c r="B62" s="89" t="s">
        <v>151</v>
      </c>
      <c r="C62" s="82">
        <v>9048</v>
      </c>
      <c r="D62" s="82">
        <v>8548</v>
      </c>
      <c r="E62" s="82">
        <v>8765</v>
      </c>
      <c r="F62" s="82"/>
      <c r="G62" s="82"/>
      <c r="H62" s="82"/>
      <c r="I62" s="90">
        <f t="shared" si="0"/>
        <v>-3.1277630415561447E-2</v>
      </c>
      <c r="J62" s="83">
        <f t="shared" si="1"/>
        <v>-283</v>
      </c>
      <c r="K62" s="83">
        <f t="shared" si="2"/>
        <v>217</v>
      </c>
      <c r="L62" s="83">
        <f t="shared" si="3"/>
        <v>0</v>
      </c>
      <c r="M62"/>
    </row>
    <row r="63" spans="1:13">
      <c r="A63" s="75">
        <v>61</v>
      </c>
      <c r="B63" s="89" t="s">
        <v>152</v>
      </c>
      <c r="C63" s="82">
        <v>19252</v>
      </c>
      <c r="D63" s="82">
        <v>18940</v>
      </c>
      <c r="E63" s="82">
        <v>19423</v>
      </c>
      <c r="F63" s="82"/>
      <c r="G63" s="82"/>
      <c r="H63" s="82"/>
      <c r="I63" s="90">
        <f t="shared" si="0"/>
        <v>8.8821940577602319E-3</v>
      </c>
      <c r="J63" s="83">
        <f t="shared" si="1"/>
        <v>171</v>
      </c>
      <c r="K63" s="83">
        <f t="shared" si="2"/>
        <v>483</v>
      </c>
      <c r="L63" s="83">
        <f t="shared" si="3"/>
        <v>0</v>
      </c>
      <c r="M63"/>
    </row>
    <row r="64" spans="1:13">
      <c r="A64" s="75">
        <v>62</v>
      </c>
      <c r="B64" s="89" t="s">
        <v>153</v>
      </c>
      <c r="C64" s="82">
        <v>1379</v>
      </c>
      <c r="D64" s="82">
        <v>1397</v>
      </c>
      <c r="E64" s="82">
        <v>1421</v>
      </c>
      <c r="F64" s="82"/>
      <c r="G64" s="82"/>
      <c r="H64" s="82"/>
      <c r="I64" s="90">
        <f t="shared" si="0"/>
        <v>3.0456852791878174E-2</v>
      </c>
      <c r="J64" s="83">
        <f t="shared" si="1"/>
        <v>42</v>
      </c>
      <c r="K64" s="83">
        <f t="shared" si="2"/>
        <v>24</v>
      </c>
      <c r="L64" s="83">
        <f t="shared" si="3"/>
        <v>0</v>
      </c>
      <c r="M64"/>
    </row>
    <row r="65" spans="1:13">
      <c r="A65" s="75">
        <v>63</v>
      </c>
      <c r="B65" s="89" t="s">
        <v>154</v>
      </c>
      <c r="C65" s="82">
        <v>13602</v>
      </c>
      <c r="D65" s="82">
        <v>12967</v>
      </c>
      <c r="E65" s="82">
        <v>13422</v>
      </c>
      <c r="F65" s="82"/>
      <c r="G65" s="82"/>
      <c r="H65" s="82"/>
      <c r="I65" s="90">
        <f t="shared" si="0"/>
        <v>-1.3233348037053375E-2</v>
      </c>
      <c r="J65" s="83">
        <f t="shared" si="1"/>
        <v>-180</v>
      </c>
      <c r="K65" s="83">
        <f t="shared" si="2"/>
        <v>455</v>
      </c>
      <c r="L65" s="83">
        <f t="shared" si="3"/>
        <v>0</v>
      </c>
      <c r="M65"/>
    </row>
    <row r="66" spans="1:13">
      <c r="A66" s="75">
        <v>64</v>
      </c>
      <c r="B66" s="89" t="s">
        <v>155</v>
      </c>
      <c r="C66" s="82">
        <v>9256</v>
      </c>
      <c r="D66" s="82">
        <v>8852</v>
      </c>
      <c r="E66" s="82">
        <v>9105</v>
      </c>
      <c r="F66" s="82"/>
      <c r="G66" s="82"/>
      <c r="H66" s="82"/>
      <c r="I66" s="90">
        <f t="shared" si="0"/>
        <v>-1.6313742437337943E-2</v>
      </c>
      <c r="J66" s="83">
        <f t="shared" si="1"/>
        <v>-151</v>
      </c>
      <c r="K66" s="83">
        <f t="shared" si="2"/>
        <v>253</v>
      </c>
      <c r="L66" s="83">
        <f t="shared" si="3"/>
        <v>0</v>
      </c>
      <c r="M66"/>
    </row>
    <row r="67" spans="1:13">
      <c r="A67" s="75">
        <v>65</v>
      </c>
      <c r="B67" s="89" t="s">
        <v>156</v>
      </c>
      <c r="C67" s="82">
        <v>9150</v>
      </c>
      <c r="D67" s="82">
        <v>8938</v>
      </c>
      <c r="E67" s="82">
        <v>9197</v>
      </c>
      <c r="F67" s="82"/>
      <c r="G67" s="82"/>
      <c r="H67" s="82"/>
      <c r="I67" s="90">
        <f t="shared" si="0"/>
        <v>5.1366120218579239E-3</v>
      </c>
      <c r="J67" s="83">
        <f t="shared" si="1"/>
        <v>47</v>
      </c>
      <c r="K67" s="83">
        <f t="shared" si="2"/>
        <v>259</v>
      </c>
      <c r="L67" s="83">
        <f t="shared" si="3"/>
        <v>0</v>
      </c>
      <c r="M67"/>
    </row>
    <row r="68" spans="1:13">
      <c r="A68" s="75">
        <v>66</v>
      </c>
      <c r="B68" s="89" t="s">
        <v>157</v>
      </c>
      <c r="C68" s="82">
        <v>6105</v>
      </c>
      <c r="D68" s="82">
        <v>5794</v>
      </c>
      <c r="E68" s="82">
        <v>5972</v>
      </c>
      <c r="F68" s="82"/>
      <c r="G68" s="82"/>
      <c r="H68" s="82"/>
      <c r="I68" s="90">
        <f t="shared" ref="I68:I84" si="4">(E68-C68)/C68</f>
        <v>-2.1785421785421786E-2</v>
      </c>
      <c r="J68" s="83">
        <f t="shared" ref="J68:J84" si="5">E68-C68</f>
        <v>-133</v>
      </c>
      <c r="K68" s="83">
        <f t="shared" ref="K68:K84" si="6">E68-D68</f>
        <v>178</v>
      </c>
      <c r="L68" s="83">
        <f t="shared" ref="L68:L84" si="7">H68-G68</f>
        <v>0</v>
      </c>
      <c r="M68"/>
    </row>
    <row r="69" spans="1:13">
      <c r="A69" s="75">
        <v>67</v>
      </c>
      <c r="B69" s="89" t="s">
        <v>158</v>
      </c>
      <c r="C69" s="82">
        <v>11217</v>
      </c>
      <c r="D69" s="82">
        <v>10723</v>
      </c>
      <c r="E69" s="82">
        <v>11033</v>
      </c>
      <c r="F69" s="82"/>
      <c r="G69" s="82"/>
      <c r="H69" s="82"/>
      <c r="I69" s="90">
        <f t="shared" si="4"/>
        <v>-1.6403672996344834E-2</v>
      </c>
      <c r="J69" s="83">
        <f t="shared" si="5"/>
        <v>-184</v>
      </c>
      <c r="K69" s="83">
        <f t="shared" si="6"/>
        <v>310</v>
      </c>
      <c r="L69" s="83">
        <f t="shared" si="7"/>
        <v>0</v>
      </c>
      <c r="M69"/>
    </row>
    <row r="70" spans="1:13">
      <c r="A70" s="75">
        <v>68</v>
      </c>
      <c r="B70" s="89" t="s">
        <v>159</v>
      </c>
      <c r="C70" s="82">
        <v>7469</v>
      </c>
      <c r="D70" s="82">
        <v>7288</v>
      </c>
      <c r="E70" s="82">
        <v>7352</v>
      </c>
      <c r="F70" s="82"/>
      <c r="G70" s="82"/>
      <c r="H70" s="82"/>
      <c r="I70" s="90">
        <f t="shared" si="4"/>
        <v>-1.566474762351051E-2</v>
      </c>
      <c r="J70" s="83">
        <f t="shared" si="5"/>
        <v>-117</v>
      </c>
      <c r="K70" s="83">
        <f t="shared" si="6"/>
        <v>64</v>
      </c>
      <c r="L70" s="83">
        <f t="shared" si="7"/>
        <v>0</v>
      </c>
      <c r="M70"/>
    </row>
    <row r="71" spans="1:13">
      <c r="A71" s="75">
        <v>69</v>
      </c>
      <c r="B71" s="89" t="s">
        <v>160</v>
      </c>
      <c r="C71" s="82">
        <v>1285</v>
      </c>
      <c r="D71" s="82">
        <v>1197</v>
      </c>
      <c r="E71" s="82">
        <v>1252</v>
      </c>
      <c r="F71" s="82"/>
      <c r="G71" s="82"/>
      <c r="H71" s="82"/>
      <c r="I71" s="90">
        <f t="shared" si="4"/>
        <v>-2.5680933852140077E-2</v>
      </c>
      <c r="J71" s="83">
        <f t="shared" si="5"/>
        <v>-33</v>
      </c>
      <c r="K71" s="83">
        <f t="shared" si="6"/>
        <v>55</v>
      </c>
      <c r="L71" s="83">
        <f t="shared" si="7"/>
        <v>0</v>
      </c>
      <c r="M71"/>
    </row>
    <row r="72" spans="1:13">
      <c r="A72" s="75">
        <v>70</v>
      </c>
      <c r="B72" s="89" t="s">
        <v>161</v>
      </c>
      <c r="C72" s="82">
        <v>4697</v>
      </c>
      <c r="D72" s="82">
        <v>4471</v>
      </c>
      <c r="E72" s="82">
        <v>4595</v>
      </c>
      <c r="F72" s="82"/>
      <c r="G72" s="82"/>
      <c r="H72" s="82"/>
      <c r="I72" s="90">
        <f t="shared" si="4"/>
        <v>-2.1715988929103685E-2</v>
      </c>
      <c r="J72" s="83">
        <f t="shared" si="5"/>
        <v>-102</v>
      </c>
      <c r="K72" s="83">
        <f t="shared" si="6"/>
        <v>124</v>
      </c>
      <c r="L72" s="83">
        <f t="shared" si="7"/>
        <v>0</v>
      </c>
      <c r="M72"/>
    </row>
    <row r="73" spans="1:13">
      <c r="A73" s="75">
        <v>71</v>
      </c>
      <c r="B73" s="89" t="s">
        <v>162</v>
      </c>
      <c r="C73" s="82">
        <v>4883</v>
      </c>
      <c r="D73" s="82">
        <v>4527</v>
      </c>
      <c r="E73" s="82">
        <v>4632</v>
      </c>
      <c r="F73" s="82"/>
      <c r="G73" s="82"/>
      <c r="H73" s="82"/>
      <c r="I73" s="90">
        <f t="shared" si="4"/>
        <v>-5.1402826131476551E-2</v>
      </c>
      <c r="J73" s="83">
        <f t="shared" si="5"/>
        <v>-251</v>
      </c>
      <c r="K73" s="83">
        <f t="shared" si="6"/>
        <v>105</v>
      </c>
      <c r="L73" s="83">
        <f t="shared" si="7"/>
        <v>0</v>
      </c>
      <c r="M73"/>
    </row>
    <row r="74" spans="1:13">
      <c r="A74" s="75">
        <v>72</v>
      </c>
      <c r="B74" s="89" t="s">
        <v>163</v>
      </c>
      <c r="C74" s="82">
        <v>4556</v>
      </c>
      <c r="D74" s="82">
        <v>4842</v>
      </c>
      <c r="E74" s="82">
        <v>4980</v>
      </c>
      <c r="F74" s="82"/>
      <c r="G74" s="82"/>
      <c r="H74" s="82"/>
      <c r="I74" s="90">
        <f t="shared" si="4"/>
        <v>9.3064091308165051E-2</v>
      </c>
      <c r="J74" s="83">
        <f t="shared" si="5"/>
        <v>424</v>
      </c>
      <c r="K74" s="83">
        <f t="shared" si="6"/>
        <v>138</v>
      </c>
      <c r="L74" s="83">
        <f t="shared" si="7"/>
        <v>0</v>
      </c>
      <c r="M74"/>
    </row>
    <row r="75" spans="1:13">
      <c r="A75" s="75">
        <v>73</v>
      </c>
      <c r="B75" s="89" t="s">
        <v>164</v>
      </c>
      <c r="C75" s="82">
        <v>2789</v>
      </c>
      <c r="D75" s="82">
        <v>2861</v>
      </c>
      <c r="E75" s="82">
        <v>2943</v>
      </c>
      <c r="F75" s="82"/>
      <c r="G75" s="82"/>
      <c r="H75" s="82"/>
      <c r="I75" s="90">
        <f t="shared" si="4"/>
        <v>5.5216923628540693E-2</v>
      </c>
      <c r="J75" s="83">
        <f t="shared" si="5"/>
        <v>154</v>
      </c>
      <c r="K75" s="83">
        <f t="shared" si="6"/>
        <v>82</v>
      </c>
      <c r="L75" s="83">
        <f t="shared" si="7"/>
        <v>0</v>
      </c>
      <c r="M75"/>
    </row>
    <row r="76" spans="1:13">
      <c r="A76" s="75">
        <v>74</v>
      </c>
      <c r="B76" s="89" t="s">
        <v>165</v>
      </c>
      <c r="C76" s="82">
        <v>4273</v>
      </c>
      <c r="D76" s="82">
        <v>4073</v>
      </c>
      <c r="E76" s="82">
        <v>4044</v>
      </c>
      <c r="F76" s="82"/>
      <c r="G76" s="82"/>
      <c r="H76" s="82"/>
      <c r="I76" s="90">
        <f t="shared" si="4"/>
        <v>-5.3592323894219515E-2</v>
      </c>
      <c r="J76" s="83">
        <f t="shared" si="5"/>
        <v>-229</v>
      </c>
      <c r="K76" s="83">
        <f t="shared" si="6"/>
        <v>-29</v>
      </c>
      <c r="L76" s="83">
        <f t="shared" si="7"/>
        <v>0</v>
      </c>
      <c r="M76"/>
    </row>
    <row r="77" spans="1:13">
      <c r="A77" s="75">
        <v>75</v>
      </c>
      <c r="B77" s="89" t="s">
        <v>166</v>
      </c>
      <c r="C77" s="82">
        <v>1343</v>
      </c>
      <c r="D77" s="82">
        <v>1204</v>
      </c>
      <c r="E77" s="82">
        <v>1270</v>
      </c>
      <c r="F77" s="82"/>
      <c r="G77" s="82"/>
      <c r="H77" s="82"/>
      <c r="I77" s="90">
        <f t="shared" si="4"/>
        <v>-5.4355919583023084E-2</v>
      </c>
      <c r="J77" s="83">
        <f t="shared" si="5"/>
        <v>-73</v>
      </c>
      <c r="K77" s="83">
        <f t="shared" si="6"/>
        <v>66</v>
      </c>
      <c r="L77" s="83">
        <f t="shared" si="7"/>
        <v>0</v>
      </c>
      <c r="M77"/>
    </row>
    <row r="78" spans="1:13">
      <c r="A78" s="75">
        <v>76</v>
      </c>
      <c r="B78" s="89" t="s">
        <v>167</v>
      </c>
      <c r="C78" s="82">
        <v>2072</v>
      </c>
      <c r="D78" s="82">
        <v>2061</v>
      </c>
      <c r="E78" s="82">
        <v>2126</v>
      </c>
      <c r="F78" s="82"/>
      <c r="G78" s="82"/>
      <c r="H78" s="82"/>
      <c r="I78" s="90">
        <f t="shared" si="4"/>
        <v>2.6061776061776062E-2</v>
      </c>
      <c r="J78" s="83">
        <f t="shared" si="5"/>
        <v>54</v>
      </c>
      <c r="K78" s="83">
        <f t="shared" si="6"/>
        <v>65</v>
      </c>
      <c r="L78" s="83">
        <f t="shared" si="7"/>
        <v>0</v>
      </c>
      <c r="M78"/>
    </row>
    <row r="79" spans="1:13">
      <c r="A79" s="75">
        <v>77</v>
      </c>
      <c r="B79" s="89" t="s">
        <v>168</v>
      </c>
      <c r="C79" s="82">
        <v>7194</v>
      </c>
      <c r="D79" s="82">
        <v>6941</v>
      </c>
      <c r="E79" s="82">
        <v>7041</v>
      </c>
      <c r="F79" s="82"/>
      <c r="G79" s="82"/>
      <c r="H79" s="82"/>
      <c r="I79" s="90">
        <f t="shared" si="4"/>
        <v>-2.1267723102585488E-2</v>
      </c>
      <c r="J79" s="83">
        <f t="shared" si="5"/>
        <v>-153</v>
      </c>
      <c r="K79" s="83">
        <f t="shared" si="6"/>
        <v>100</v>
      </c>
      <c r="L79" s="83">
        <f t="shared" si="7"/>
        <v>0</v>
      </c>
      <c r="M79"/>
    </row>
    <row r="80" spans="1:13">
      <c r="A80" s="75">
        <v>78</v>
      </c>
      <c r="B80" s="89" t="s">
        <v>169</v>
      </c>
      <c r="C80" s="82">
        <v>5149</v>
      </c>
      <c r="D80" s="82">
        <v>4969</v>
      </c>
      <c r="E80" s="82">
        <v>5085</v>
      </c>
      <c r="F80" s="82"/>
      <c r="G80" s="82"/>
      <c r="H80" s="82"/>
      <c r="I80" s="90">
        <f t="shared" si="4"/>
        <v>-1.2429597980190329E-2</v>
      </c>
      <c r="J80" s="83">
        <f t="shared" si="5"/>
        <v>-64</v>
      </c>
      <c r="K80" s="83">
        <f t="shared" si="6"/>
        <v>116</v>
      </c>
      <c r="L80" s="83">
        <f t="shared" si="7"/>
        <v>0</v>
      </c>
      <c r="M80"/>
    </row>
    <row r="81" spans="1:13">
      <c r="A81" s="75">
        <v>79</v>
      </c>
      <c r="B81" s="89" t="s">
        <v>170</v>
      </c>
      <c r="C81" s="82">
        <v>1657</v>
      </c>
      <c r="D81" s="82">
        <v>1520</v>
      </c>
      <c r="E81" s="82">
        <v>1602</v>
      </c>
      <c r="F81" s="82"/>
      <c r="G81" s="82"/>
      <c r="H81" s="82"/>
      <c r="I81" s="90">
        <f t="shared" si="4"/>
        <v>-3.3192516596258298E-2</v>
      </c>
      <c r="J81" s="83">
        <f t="shared" si="5"/>
        <v>-55</v>
      </c>
      <c r="K81" s="83">
        <f t="shared" si="6"/>
        <v>82</v>
      </c>
      <c r="L81" s="83">
        <f t="shared" si="7"/>
        <v>0</v>
      </c>
      <c r="M81"/>
    </row>
    <row r="82" spans="1:13">
      <c r="A82" s="75">
        <v>80</v>
      </c>
      <c r="B82" s="89" t="s">
        <v>171</v>
      </c>
      <c r="C82" s="82">
        <v>7009</v>
      </c>
      <c r="D82" s="82">
        <v>6592</v>
      </c>
      <c r="E82" s="82">
        <v>6798</v>
      </c>
      <c r="F82" s="82"/>
      <c r="G82" s="82"/>
      <c r="H82" s="82"/>
      <c r="I82" s="90">
        <f t="shared" si="4"/>
        <v>-3.0104151804822371E-2</v>
      </c>
      <c r="J82" s="83">
        <f t="shared" si="5"/>
        <v>-211</v>
      </c>
      <c r="K82" s="83">
        <f t="shared" si="6"/>
        <v>206</v>
      </c>
      <c r="L82" s="83">
        <f t="shared" si="7"/>
        <v>0</v>
      </c>
      <c r="M82"/>
    </row>
    <row r="83" spans="1:13">
      <c r="A83" s="75">
        <v>81</v>
      </c>
      <c r="B83" s="89" t="s">
        <v>172</v>
      </c>
      <c r="C83" s="82">
        <v>8196</v>
      </c>
      <c r="D83" s="82">
        <v>7753</v>
      </c>
      <c r="E83" s="82">
        <v>7931</v>
      </c>
      <c r="F83" s="82"/>
      <c r="G83" s="82"/>
      <c r="H83" s="82"/>
      <c r="I83" s="90">
        <f t="shared" si="4"/>
        <v>-3.2332845290385555E-2</v>
      </c>
      <c r="J83" s="83">
        <f t="shared" si="5"/>
        <v>-265</v>
      </c>
      <c r="K83" s="83">
        <f t="shared" si="6"/>
        <v>178</v>
      </c>
      <c r="L83" s="83">
        <f t="shared" si="7"/>
        <v>0</v>
      </c>
      <c r="M83"/>
    </row>
    <row r="84" spans="1:13" s="114" customFormat="1">
      <c r="A84" s="191" t="s">
        <v>173</v>
      </c>
      <c r="B84" s="191"/>
      <c r="C84" s="116">
        <v>1881752</v>
      </c>
      <c r="D84" s="116">
        <v>1827169</v>
      </c>
      <c r="E84" s="116">
        <v>1857462</v>
      </c>
      <c r="F84" s="116"/>
      <c r="G84" s="116"/>
      <c r="H84" s="116"/>
      <c r="I84" s="111">
        <f t="shared" si="4"/>
        <v>-1.2908183437562441E-2</v>
      </c>
      <c r="J84" s="117">
        <f t="shared" si="5"/>
        <v>-24290</v>
      </c>
      <c r="K84" s="117">
        <f t="shared" si="6"/>
        <v>30293</v>
      </c>
      <c r="L84" s="83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D91" sqref="D91"/>
    </sheetView>
  </sheetViews>
  <sheetFormatPr defaultRowHeight="15"/>
  <cols>
    <col min="1" max="1" width="9.140625" style="155"/>
    <col min="2" max="2" width="16.7109375" style="155" customWidth="1"/>
    <col min="3" max="3" width="10.140625" style="155" customWidth="1"/>
    <col min="4" max="4" width="21.28515625" style="155" customWidth="1"/>
    <col min="5" max="5" width="9.28515625" style="155" customWidth="1"/>
    <col min="6" max="6" width="11.7109375" style="155" customWidth="1"/>
    <col min="7" max="7" width="8.7109375" style="155" customWidth="1"/>
    <col min="8" max="8" width="10.5703125" style="155" bestFit="1" customWidth="1"/>
    <col min="9" max="16384" width="9.140625" style="155"/>
  </cols>
  <sheetData>
    <row r="1" spans="1:8" ht="45">
      <c r="A1" s="174" t="s">
        <v>0</v>
      </c>
      <c r="B1" s="174" t="s">
        <v>286</v>
      </c>
      <c r="C1" s="174" t="s">
        <v>287</v>
      </c>
      <c r="D1" s="174" t="s">
        <v>288</v>
      </c>
      <c r="E1" s="174" t="s">
        <v>289</v>
      </c>
      <c r="F1" s="174" t="s">
        <v>290</v>
      </c>
      <c r="G1" s="174" t="s">
        <v>291</v>
      </c>
      <c r="H1" s="174" t="s">
        <v>292</v>
      </c>
    </row>
    <row r="2" spans="1:8">
      <c r="A2" s="175">
        <v>41275</v>
      </c>
      <c r="B2" s="157">
        <v>11698045</v>
      </c>
      <c r="C2" s="176">
        <f>(B2/$B$2)*100</f>
        <v>100</v>
      </c>
      <c r="D2" s="157">
        <v>2963719</v>
      </c>
      <c r="E2" s="176">
        <f>(D2/$D$2)*100</f>
        <v>100</v>
      </c>
      <c r="F2" s="157">
        <v>2667984</v>
      </c>
      <c r="G2" s="176">
        <f>(F2/$F$2*100)</f>
        <v>100</v>
      </c>
      <c r="H2" s="157">
        <f>B2+D2+F2</f>
        <v>17329748</v>
      </c>
    </row>
    <row r="3" spans="1:8">
      <c r="A3" s="175">
        <v>41306</v>
      </c>
      <c r="B3" s="157">
        <v>11620928</v>
      </c>
      <c r="C3" s="176">
        <f t="shared" ref="C3:C74" si="0">(B3/$B$2)*100</f>
        <v>99.340770188522953</v>
      </c>
      <c r="D3" s="157">
        <v>2969232</v>
      </c>
      <c r="E3" s="176">
        <f t="shared" ref="E3:E74" si="1">(D3/$D$2)*100</f>
        <v>100.18601628561952</v>
      </c>
      <c r="F3" s="157">
        <v>2670744</v>
      </c>
      <c r="G3" s="176">
        <f t="shared" ref="G3:G63" si="2">(F3/$F$2*100)</f>
        <v>100.10344889624525</v>
      </c>
      <c r="H3" s="157">
        <f>B3+D3+F3</f>
        <v>17260904</v>
      </c>
    </row>
    <row r="4" spans="1:8">
      <c r="A4" s="175">
        <v>41334</v>
      </c>
      <c r="B4" s="157">
        <v>11896801</v>
      </c>
      <c r="C4" s="176">
        <f t="shared" si="0"/>
        <v>101.69905313238236</v>
      </c>
      <c r="D4" s="157">
        <v>2973096</v>
      </c>
      <c r="E4" s="176">
        <f t="shared" si="1"/>
        <v>100.31639301836645</v>
      </c>
      <c r="F4" s="157">
        <v>2651342</v>
      </c>
      <c r="G4" s="176">
        <f t="shared" si="2"/>
        <v>99.376233140828433</v>
      </c>
      <c r="H4" s="157">
        <f t="shared" ref="H4:H63" si="3">B4+D4+F4</f>
        <v>17521239</v>
      </c>
    </row>
    <row r="5" spans="1:8">
      <c r="A5" s="175">
        <v>41365</v>
      </c>
      <c r="B5" s="157">
        <v>12132681</v>
      </c>
      <c r="C5" s="176">
        <f t="shared" si="0"/>
        <v>103.71545843771331</v>
      </c>
      <c r="D5" s="157">
        <v>2976760</v>
      </c>
      <c r="E5" s="176">
        <f t="shared" si="1"/>
        <v>100.44002147302089</v>
      </c>
      <c r="F5" s="157">
        <v>2649513</v>
      </c>
      <c r="G5" s="176">
        <f t="shared" si="2"/>
        <v>99.307679506323879</v>
      </c>
      <c r="H5" s="157">
        <f t="shared" si="3"/>
        <v>17758954</v>
      </c>
    </row>
    <row r="6" spans="1:8">
      <c r="A6" s="175">
        <v>41395</v>
      </c>
      <c r="B6" s="157">
        <v>12216079</v>
      </c>
      <c r="C6" s="176">
        <f t="shared" si="0"/>
        <v>104.42838098160847</v>
      </c>
      <c r="D6" s="157">
        <v>2981302</v>
      </c>
      <c r="E6" s="176">
        <f t="shared" si="1"/>
        <v>100.59327486850135</v>
      </c>
      <c r="F6" s="157">
        <v>2650756</v>
      </c>
      <c r="G6" s="176">
        <f t="shared" si="2"/>
        <v>99.354268991118388</v>
      </c>
      <c r="H6" s="157">
        <f t="shared" si="3"/>
        <v>17848137</v>
      </c>
    </row>
    <row r="7" spans="1:8">
      <c r="A7" s="175">
        <v>41426</v>
      </c>
      <c r="B7" s="157">
        <v>12274403</v>
      </c>
      <c r="C7" s="176">
        <f t="shared" si="0"/>
        <v>104.92696001767816</v>
      </c>
      <c r="D7" s="157">
        <v>2974355</v>
      </c>
      <c r="E7" s="176">
        <f t="shared" si="1"/>
        <v>100.35887342895869</v>
      </c>
      <c r="F7" s="157">
        <v>2663305</v>
      </c>
      <c r="G7" s="176">
        <f t="shared" si="2"/>
        <v>99.82462413567697</v>
      </c>
      <c r="H7" s="157">
        <f t="shared" si="3"/>
        <v>17912063</v>
      </c>
    </row>
    <row r="8" spans="1:8">
      <c r="A8" s="175">
        <v>41456</v>
      </c>
      <c r="B8" s="157">
        <v>12200031</v>
      </c>
      <c r="C8" s="176">
        <f t="shared" si="0"/>
        <v>104.29119566560054</v>
      </c>
      <c r="D8" s="157">
        <v>2970694</v>
      </c>
      <c r="E8" s="176">
        <f t="shared" si="1"/>
        <v>100.23534619847563</v>
      </c>
      <c r="F8" s="157">
        <v>2668898</v>
      </c>
      <c r="G8" s="176">
        <f t="shared" si="2"/>
        <v>100.03425807651021</v>
      </c>
      <c r="H8" s="157">
        <f t="shared" si="3"/>
        <v>17839623</v>
      </c>
    </row>
    <row r="9" spans="1:8">
      <c r="A9" s="175">
        <v>41487</v>
      </c>
      <c r="B9" s="157">
        <v>12236880</v>
      </c>
      <c r="C9" s="176">
        <f t="shared" si="0"/>
        <v>104.60619701839069</v>
      </c>
      <c r="D9" s="157">
        <v>2931681</v>
      </c>
      <c r="E9" s="176">
        <f t="shared" si="1"/>
        <v>98.91899333236384</v>
      </c>
      <c r="F9" s="157">
        <v>2663081</v>
      </c>
      <c r="G9" s="176">
        <f t="shared" si="2"/>
        <v>99.816228283228085</v>
      </c>
      <c r="H9" s="157">
        <f t="shared" si="3"/>
        <v>17831642</v>
      </c>
    </row>
    <row r="10" spans="1:8">
      <c r="A10" s="175">
        <v>41518</v>
      </c>
      <c r="B10" s="157">
        <v>12523723</v>
      </c>
      <c r="C10" s="176">
        <f t="shared" si="0"/>
        <v>107.05825631547836</v>
      </c>
      <c r="D10" s="157">
        <v>2883080</v>
      </c>
      <c r="E10" s="176">
        <f t="shared" si="1"/>
        <v>97.279128014497999</v>
      </c>
      <c r="F10" s="157">
        <v>2707070</v>
      </c>
      <c r="G10" s="176">
        <f t="shared" si="2"/>
        <v>101.46500128936304</v>
      </c>
      <c r="H10" s="157">
        <f t="shared" si="3"/>
        <v>18113873</v>
      </c>
    </row>
    <row r="11" spans="1:8">
      <c r="A11" s="175">
        <v>41548</v>
      </c>
      <c r="B11" s="157">
        <v>12297151</v>
      </c>
      <c r="C11" s="176">
        <f t="shared" si="0"/>
        <v>105.12141986118193</v>
      </c>
      <c r="D11" s="157">
        <v>2856746</v>
      </c>
      <c r="E11" s="176">
        <f t="shared" si="1"/>
        <v>96.390582238059679</v>
      </c>
      <c r="F11" s="157">
        <v>2756891</v>
      </c>
      <c r="G11" s="176">
        <f t="shared" si="2"/>
        <v>103.33236631104235</v>
      </c>
      <c r="H11" s="157">
        <f t="shared" si="3"/>
        <v>17910788</v>
      </c>
    </row>
    <row r="12" spans="1:8">
      <c r="A12" s="175">
        <v>41579</v>
      </c>
      <c r="B12" s="157">
        <v>12433976</v>
      </c>
      <c r="C12" s="176">
        <f t="shared" si="0"/>
        <v>106.29105974545318</v>
      </c>
      <c r="D12" s="157">
        <v>2800861</v>
      </c>
      <c r="E12" s="176">
        <f t="shared" si="1"/>
        <v>94.504944632065317</v>
      </c>
      <c r="F12" s="157">
        <v>2766055</v>
      </c>
      <c r="G12" s="176">
        <f t="shared" si="2"/>
        <v>103.6758466317639</v>
      </c>
      <c r="H12" s="157">
        <f t="shared" si="3"/>
        <v>18000892</v>
      </c>
    </row>
    <row r="13" spans="1:8">
      <c r="A13" s="175">
        <v>41609</v>
      </c>
      <c r="B13" s="157">
        <v>12363785</v>
      </c>
      <c r="C13" s="176">
        <f t="shared" si="0"/>
        <v>105.69103640822036</v>
      </c>
      <c r="D13" s="157">
        <v>2760917</v>
      </c>
      <c r="E13" s="176">
        <f t="shared" si="1"/>
        <v>93.157178531432976</v>
      </c>
      <c r="F13" s="157">
        <v>2822178</v>
      </c>
      <c r="G13" s="176">
        <f t="shared" si="2"/>
        <v>105.77941996653652</v>
      </c>
      <c r="H13" s="157">
        <f t="shared" si="3"/>
        <v>17946880</v>
      </c>
    </row>
    <row r="14" spans="1:8">
      <c r="A14" s="175">
        <v>41640</v>
      </c>
      <c r="B14" s="157">
        <v>12329012</v>
      </c>
      <c r="C14" s="176">
        <f t="shared" si="0"/>
        <v>105.39378161051698</v>
      </c>
      <c r="D14" s="157">
        <v>2720965</v>
      </c>
      <c r="E14" s="176">
        <f t="shared" si="1"/>
        <v>91.809142499676923</v>
      </c>
      <c r="F14" s="157">
        <v>2838873</v>
      </c>
      <c r="G14" s="176">
        <f t="shared" si="2"/>
        <v>106.40517334436788</v>
      </c>
      <c r="H14" s="157">
        <f t="shared" si="3"/>
        <v>17888850</v>
      </c>
    </row>
    <row r="15" spans="1:8">
      <c r="A15" s="175">
        <v>41671</v>
      </c>
      <c r="B15" s="157">
        <v>12355589</v>
      </c>
      <c r="C15" s="176">
        <f t="shared" si="0"/>
        <v>105.62097341906276</v>
      </c>
      <c r="D15" s="157">
        <v>2855300</v>
      </c>
      <c r="E15" s="176">
        <f t="shared" si="1"/>
        <v>96.341792187450963</v>
      </c>
      <c r="F15" s="157">
        <v>2836699</v>
      </c>
      <c r="G15" s="176">
        <f t="shared" si="2"/>
        <v>106.32368859783267</v>
      </c>
      <c r="H15" s="157">
        <f t="shared" si="3"/>
        <v>18047588</v>
      </c>
    </row>
    <row r="16" spans="1:8">
      <c r="A16" s="175">
        <v>41699</v>
      </c>
      <c r="B16" s="157">
        <v>12566310</v>
      </c>
      <c r="C16" s="176">
        <f t="shared" si="0"/>
        <v>107.42230859942836</v>
      </c>
      <c r="D16" s="157">
        <v>2871284</v>
      </c>
      <c r="E16" s="176">
        <f t="shared" si="1"/>
        <v>96.881114572602868</v>
      </c>
      <c r="F16" s="157">
        <v>2849623</v>
      </c>
      <c r="G16" s="176">
        <f t="shared" si="2"/>
        <v>106.80809929894633</v>
      </c>
      <c r="H16" s="157">
        <f t="shared" si="3"/>
        <v>18287217</v>
      </c>
    </row>
    <row r="17" spans="1:8">
      <c r="A17" s="175">
        <v>41730</v>
      </c>
      <c r="B17" s="157">
        <v>12730077</v>
      </c>
      <c r="C17" s="176">
        <f t="shared" si="0"/>
        <v>108.8222604717284</v>
      </c>
      <c r="D17" s="157">
        <v>2815090</v>
      </c>
      <c r="E17" s="176">
        <f t="shared" si="1"/>
        <v>94.985050876955611</v>
      </c>
      <c r="F17" s="157">
        <v>2844868</v>
      </c>
      <c r="G17" s="176">
        <f t="shared" si="2"/>
        <v>106.62987484182813</v>
      </c>
      <c r="H17" s="157">
        <f t="shared" si="3"/>
        <v>18390035</v>
      </c>
    </row>
    <row r="18" spans="1:8">
      <c r="A18" s="175">
        <v>41760</v>
      </c>
      <c r="B18" s="157">
        <v>12922571</v>
      </c>
      <c r="C18" s="176">
        <f t="shared" si="0"/>
        <v>110.46778329199452</v>
      </c>
      <c r="D18" s="157">
        <v>2815276</v>
      </c>
      <c r="E18" s="176">
        <f t="shared" si="1"/>
        <v>94.991326775581626</v>
      </c>
      <c r="F18" s="157">
        <v>2849314</v>
      </c>
      <c r="G18" s="176">
        <f t="shared" si="2"/>
        <v>106.79651752034496</v>
      </c>
      <c r="H18" s="157">
        <f t="shared" si="3"/>
        <v>18587161</v>
      </c>
    </row>
    <row r="19" spans="1:8">
      <c r="A19" s="175">
        <v>41791</v>
      </c>
      <c r="B19" s="157">
        <v>13034290</v>
      </c>
      <c r="C19" s="176">
        <f t="shared" si="0"/>
        <v>111.42280611845825</v>
      </c>
      <c r="D19" s="157">
        <v>2816946</v>
      </c>
      <c r="E19" s="176">
        <f t="shared" si="1"/>
        <v>95.04767489765392</v>
      </c>
      <c r="F19" s="157">
        <v>2852087</v>
      </c>
      <c r="G19" s="176">
        <f t="shared" si="2"/>
        <v>106.90045367588412</v>
      </c>
      <c r="H19" s="157">
        <f t="shared" si="3"/>
        <v>18703323</v>
      </c>
    </row>
    <row r="20" spans="1:8">
      <c r="A20" s="175">
        <v>41821</v>
      </c>
      <c r="B20" s="157">
        <v>12701507</v>
      </c>
      <c r="C20" s="176">
        <f t="shared" si="0"/>
        <v>108.57803162836184</v>
      </c>
      <c r="D20" s="157">
        <v>2875917</v>
      </c>
      <c r="E20" s="176">
        <f t="shared" si="1"/>
        <v>97.037438434615424</v>
      </c>
      <c r="F20" s="157">
        <v>2864800</v>
      </c>
      <c r="G20" s="176">
        <f t="shared" si="2"/>
        <v>107.37695578384279</v>
      </c>
      <c r="H20" s="157">
        <f t="shared" si="3"/>
        <v>18442224</v>
      </c>
    </row>
    <row r="21" spans="1:8">
      <c r="A21" s="175">
        <v>41852</v>
      </c>
      <c r="B21" s="157">
        <v>12884711</v>
      </c>
      <c r="C21" s="176">
        <f t="shared" si="0"/>
        <v>110.14413946945835</v>
      </c>
      <c r="D21" s="157">
        <v>2909657</v>
      </c>
      <c r="E21" s="176">
        <f t="shared" si="1"/>
        <v>98.175872948818693</v>
      </c>
      <c r="F21" s="157">
        <v>2859563</v>
      </c>
      <c r="G21" s="176">
        <f t="shared" si="2"/>
        <v>107.18066525136582</v>
      </c>
      <c r="H21" s="157">
        <f t="shared" si="3"/>
        <v>18653931</v>
      </c>
    </row>
    <row r="22" spans="1:8">
      <c r="A22" s="175">
        <v>41883</v>
      </c>
      <c r="B22" s="157">
        <v>13155308</v>
      </c>
      <c r="C22" s="176">
        <f t="shared" si="0"/>
        <v>112.45732086002404</v>
      </c>
      <c r="D22" s="157">
        <v>2907549</v>
      </c>
      <c r="E22" s="176">
        <f t="shared" si="1"/>
        <v>98.104746097723833</v>
      </c>
      <c r="F22" s="157">
        <v>2879940</v>
      </c>
      <c r="G22" s="176">
        <f t="shared" si="2"/>
        <v>107.94442545382581</v>
      </c>
      <c r="H22" s="157">
        <f t="shared" si="3"/>
        <v>18942797</v>
      </c>
    </row>
    <row r="23" spans="1:8">
      <c r="A23" s="175">
        <v>41913</v>
      </c>
      <c r="B23" s="157">
        <v>13072609</v>
      </c>
      <c r="C23" s="176">
        <f t="shared" si="0"/>
        <v>111.75037367354972</v>
      </c>
      <c r="D23" s="157">
        <v>2924846</v>
      </c>
      <c r="E23" s="176">
        <f t="shared" si="1"/>
        <v>98.688370928552942</v>
      </c>
      <c r="F23" s="157">
        <v>2908367</v>
      </c>
      <c r="G23" s="176">
        <f t="shared" si="2"/>
        <v>109.0099116036678</v>
      </c>
      <c r="H23" s="157">
        <f t="shared" si="3"/>
        <v>18905822</v>
      </c>
    </row>
    <row r="24" spans="1:8">
      <c r="A24" s="175">
        <v>41944</v>
      </c>
      <c r="B24" s="157">
        <v>13100694</v>
      </c>
      <c r="C24" s="176">
        <f t="shared" si="0"/>
        <v>111.99045652500055</v>
      </c>
      <c r="D24" s="157">
        <v>2868886</v>
      </c>
      <c r="E24" s="176">
        <f t="shared" si="1"/>
        <v>96.800202718273894</v>
      </c>
      <c r="F24" s="157">
        <v>2929226</v>
      </c>
      <c r="G24" s="176">
        <f t="shared" si="2"/>
        <v>109.79173788148655</v>
      </c>
      <c r="H24" s="157">
        <f t="shared" si="3"/>
        <v>18898806</v>
      </c>
    </row>
    <row r="25" spans="1:8">
      <c r="A25" s="175">
        <v>41974</v>
      </c>
      <c r="B25" s="157">
        <v>13093230</v>
      </c>
      <c r="C25" s="176">
        <f t="shared" si="0"/>
        <v>111.92665099168279</v>
      </c>
      <c r="D25" s="157">
        <v>2827633</v>
      </c>
      <c r="E25" s="176">
        <f t="shared" si="1"/>
        <v>95.40826913752619</v>
      </c>
      <c r="F25" s="157">
        <v>2909003</v>
      </c>
      <c r="G25" s="176">
        <f t="shared" si="2"/>
        <v>109.03374982758518</v>
      </c>
      <c r="H25" s="157">
        <f t="shared" si="3"/>
        <v>18829866</v>
      </c>
    </row>
    <row r="26" spans="1:8">
      <c r="A26" s="175">
        <v>42005</v>
      </c>
      <c r="B26" s="157">
        <v>12913416</v>
      </c>
      <c r="C26" s="176">
        <f t="shared" si="0"/>
        <v>110.38952235181179</v>
      </c>
      <c r="D26" s="157">
        <v>2821819</v>
      </c>
      <c r="E26" s="176">
        <f t="shared" si="1"/>
        <v>95.212096693377475</v>
      </c>
      <c r="F26" s="157">
        <v>2926680</v>
      </c>
      <c r="G26" s="176">
        <f t="shared" si="2"/>
        <v>109.69631002284872</v>
      </c>
      <c r="H26" s="157">
        <f t="shared" si="3"/>
        <v>18661915</v>
      </c>
    </row>
    <row r="27" spans="1:8">
      <c r="A27" s="175">
        <v>42036</v>
      </c>
      <c r="B27" s="157">
        <v>12851205</v>
      </c>
      <c r="C27" s="176">
        <f t="shared" si="0"/>
        <v>109.85771554135755</v>
      </c>
      <c r="D27" s="157">
        <v>2914541</v>
      </c>
      <c r="E27" s="176">
        <f t="shared" si="1"/>
        <v>98.340665899837333</v>
      </c>
      <c r="F27" s="157">
        <v>2929385</v>
      </c>
      <c r="G27" s="176">
        <f t="shared" si="2"/>
        <v>109.7976974374659</v>
      </c>
      <c r="H27" s="157">
        <f t="shared" si="3"/>
        <v>18695131</v>
      </c>
    </row>
    <row r="28" spans="1:8">
      <c r="A28" s="175">
        <v>42064</v>
      </c>
      <c r="B28" s="157">
        <v>13148326</v>
      </c>
      <c r="C28" s="176">
        <f t="shared" si="0"/>
        <v>112.39763567331123</v>
      </c>
      <c r="D28" s="157">
        <v>2898016</v>
      </c>
      <c r="E28" s="176">
        <f t="shared" si="1"/>
        <v>97.783089422445244</v>
      </c>
      <c r="F28" s="157">
        <v>2926533</v>
      </c>
      <c r="G28" s="176">
        <f t="shared" si="2"/>
        <v>109.69080024467912</v>
      </c>
      <c r="H28" s="157">
        <f t="shared" si="3"/>
        <v>18972875</v>
      </c>
    </row>
    <row r="29" spans="1:8">
      <c r="A29" s="175">
        <v>42095</v>
      </c>
      <c r="B29" s="157">
        <v>13451823</v>
      </c>
      <c r="C29" s="176">
        <f t="shared" si="0"/>
        <v>114.99206063919227</v>
      </c>
      <c r="D29" s="157">
        <v>2789168</v>
      </c>
      <c r="E29" s="176">
        <f t="shared" si="1"/>
        <v>94.110406553387833</v>
      </c>
      <c r="F29" s="157">
        <v>2928695</v>
      </c>
      <c r="G29" s="176">
        <f t="shared" si="2"/>
        <v>109.77183521340457</v>
      </c>
      <c r="H29" s="157">
        <f t="shared" si="3"/>
        <v>19169686</v>
      </c>
    </row>
    <row r="30" spans="1:8">
      <c r="A30" s="175">
        <v>42125</v>
      </c>
      <c r="B30" s="157">
        <v>13585611</v>
      </c>
      <c r="C30" s="176">
        <f t="shared" si="0"/>
        <v>116.13573892047775</v>
      </c>
      <c r="D30" s="157">
        <v>2874835</v>
      </c>
      <c r="E30" s="176">
        <f t="shared" si="1"/>
        <v>97.000930250135056</v>
      </c>
      <c r="F30" s="157">
        <v>2928677</v>
      </c>
      <c r="G30" s="176">
        <f t="shared" si="2"/>
        <v>109.77116054668994</v>
      </c>
      <c r="H30" s="157">
        <f t="shared" si="3"/>
        <v>19389123</v>
      </c>
    </row>
    <row r="31" spans="1:8">
      <c r="A31" s="175">
        <v>42156</v>
      </c>
      <c r="B31" s="157">
        <v>13596512</v>
      </c>
      <c r="C31" s="176">
        <f t="shared" si="0"/>
        <v>116.22892543155716</v>
      </c>
      <c r="D31" s="157">
        <v>2829934</v>
      </c>
      <c r="E31" s="176">
        <f t="shared" si="1"/>
        <v>95.485908076980309</v>
      </c>
      <c r="F31" s="157">
        <v>2936848</v>
      </c>
      <c r="G31" s="176">
        <f t="shared" si="2"/>
        <v>110.0774217536537</v>
      </c>
      <c r="H31" s="157">
        <f t="shared" si="3"/>
        <v>19363294</v>
      </c>
    </row>
    <row r="32" spans="1:8">
      <c r="A32" s="175">
        <v>42186</v>
      </c>
      <c r="B32" s="157">
        <v>13318215</v>
      </c>
      <c r="C32" s="176">
        <f t="shared" si="0"/>
        <v>113.84992107655596</v>
      </c>
      <c r="D32" s="157">
        <v>2838611</v>
      </c>
      <c r="E32" s="176">
        <f t="shared" si="1"/>
        <v>95.778682122023042</v>
      </c>
      <c r="F32" s="157">
        <v>2948014</v>
      </c>
      <c r="G32" s="176">
        <f t="shared" si="2"/>
        <v>110.49594000563721</v>
      </c>
      <c r="H32" s="157">
        <f t="shared" si="3"/>
        <v>19104840</v>
      </c>
    </row>
    <row r="33" spans="1:8">
      <c r="A33" s="175">
        <v>42217</v>
      </c>
      <c r="B33" s="157">
        <v>13566414</v>
      </c>
      <c r="C33" s="176">
        <f t="shared" si="0"/>
        <v>115.97163457654676</v>
      </c>
      <c r="D33" s="157">
        <v>2629792</v>
      </c>
      <c r="E33" s="176">
        <f t="shared" si="1"/>
        <v>88.732838707043413</v>
      </c>
      <c r="F33" s="157">
        <v>2949836</v>
      </c>
      <c r="G33" s="176">
        <f t="shared" si="2"/>
        <v>110.56423126975274</v>
      </c>
      <c r="H33" s="157">
        <f t="shared" si="3"/>
        <v>19146042</v>
      </c>
    </row>
    <row r="34" spans="1:8">
      <c r="A34" s="175">
        <v>42248</v>
      </c>
      <c r="B34" s="157">
        <v>13489364</v>
      </c>
      <c r="C34" s="176">
        <f t="shared" si="0"/>
        <v>115.31297751034468</v>
      </c>
      <c r="D34" s="157">
        <v>2841359</v>
      </c>
      <c r="E34" s="176">
        <f t="shared" si="1"/>
        <v>95.871403463013877</v>
      </c>
      <c r="F34" s="157">
        <v>2967562</v>
      </c>
      <c r="G34" s="176">
        <f t="shared" si="2"/>
        <v>111.22862805773947</v>
      </c>
      <c r="H34" s="157">
        <f t="shared" si="3"/>
        <v>19298285</v>
      </c>
    </row>
    <row r="35" spans="1:8">
      <c r="A35" s="175">
        <v>42278</v>
      </c>
      <c r="B35" s="157">
        <v>13741124</v>
      </c>
      <c r="C35" s="176">
        <f t="shared" si="0"/>
        <v>117.46513199427768</v>
      </c>
      <c r="D35" s="157">
        <v>2834268</v>
      </c>
      <c r="E35" s="176">
        <f t="shared" si="1"/>
        <v>95.6321432632446</v>
      </c>
      <c r="F35" s="157">
        <v>3071020</v>
      </c>
      <c r="G35" s="176">
        <f t="shared" si="2"/>
        <v>115.10638744460238</v>
      </c>
      <c r="H35" s="157">
        <f t="shared" si="3"/>
        <v>19646412</v>
      </c>
    </row>
    <row r="36" spans="1:8">
      <c r="A36" s="175">
        <v>42309</v>
      </c>
      <c r="B36" s="157">
        <v>13755572</v>
      </c>
      <c r="C36" s="176">
        <f t="shared" si="0"/>
        <v>117.58863981118213</v>
      </c>
      <c r="D36" s="157">
        <v>2830809</v>
      </c>
      <c r="E36" s="176">
        <f t="shared" si="1"/>
        <v>95.515431793634946</v>
      </c>
      <c r="F36" s="157">
        <v>2996123</v>
      </c>
      <c r="G36" s="176">
        <f t="shared" si="2"/>
        <v>112.29913672645712</v>
      </c>
      <c r="H36" s="157">
        <f t="shared" si="3"/>
        <v>19582504</v>
      </c>
    </row>
    <row r="37" spans="1:8">
      <c r="A37" s="175">
        <v>42339</v>
      </c>
      <c r="B37" s="157">
        <v>13713717</v>
      </c>
      <c r="C37" s="176">
        <f t="shared" si="0"/>
        <v>117.23084498307195</v>
      </c>
      <c r="D37" s="157">
        <v>2833035</v>
      </c>
      <c r="E37" s="176">
        <f t="shared" si="1"/>
        <v>95.590540128804378</v>
      </c>
      <c r="F37" s="157">
        <v>3031979</v>
      </c>
      <c r="G37" s="176">
        <f t="shared" si="2"/>
        <v>113.64307282202593</v>
      </c>
      <c r="H37" s="157">
        <f t="shared" si="3"/>
        <v>19578731</v>
      </c>
    </row>
    <row r="38" spans="1:8">
      <c r="A38" s="175">
        <v>42370</v>
      </c>
      <c r="B38" s="157">
        <v>13352629</v>
      </c>
      <c r="C38" s="176">
        <f t="shared" si="0"/>
        <v>114.14410698539798</v>
      </c>
      <c r="D38" s="157">
        <v>2803728</v>
      </c>
      <c r="E38" s="176">
        <f t="shared" si="1"/>
        <v>94.601681198521177</v>
      </c>
      <c r="F38" s="157">
        <v>3034105</v>
      </c>
      <c r="G38" s="176">
        <f t="shared" si="2"/>
        <v>113.72275845732209</v>
      </c>
      <c r="H38" s="157">
        <f t="shared" si="3"/>
        <v>19190462</v>
      </c>
    </row>
    <row r="39" spans="1:8">
      <c r="A39" s="175">
        <v>42401</v>
      </c>
      <c r="B39" s="157">
        <v>13258741</v>
      </c>
      <c r="C39" s="176">
        <f t="shared" si="0"/>
        <v>113.34151133800563</v>
      </c>
      <c r="D39" s="157">
        <v>2708174</v>
      </c>
      <c r="E39" s="176">
        <f t="shared" si="1"/>
        <v>91.377556374271649</v>
      </c>
      <c r="F39" s="157">
        <v>3059263</v>
      </c>
      <c r="G39" s="176">
        <f t="shared" si="2"/>
        <v>114.66571763548808</v>
      </c>
      <c r="H39" s="157">
        <f t="shared" si="3"/>
        <v>19026178</v>
      </c>
    </row>
    <row r="40" spans="1:8">
      <c r="A40" s="175">
        <v>42430</v>
      </c>
      <c r="B40" s="157">
        <v>13503330</v>
      </c>
      <c r="C40" s="176">
        <f t="shared" si="0"/>
        <v>115.43236498064419</v>
      </c>
      <c r="D40" s="157">
        <v>2683978</v>
      </c>
      <c r="E40" s="176">
        <f t="shared" si="1"/>
        <v>90.561149690642068</v>
      </c>
      <c r="F40" s="157">
        <v>3068719</v>
      </c>
      <c r="G40" s="176">
        <f t="shared" si="2"/>
        <v>115.02014254958051</v>
      </c>
      <c r="H40" s="157">
        <f t="shared" si="3"/>
        <v>19256027</v>
      </c>
    </row>
    <row r="41" spans="1:8">
      <c r="A41" s="175">
        <v>42461</v>
      </c>
      <c r="B41" s="157">
        <v>13665900</v>
      </c>
      <c r="C41" s="176">
        <f t="shared" si="0"/>
        <v>116.82208437392745</v>
      </c>
      <c r="D41" s="157">
        <v>2671866</v>
      </c>
      <c r="E41" s="176">
        <f t="shared" si="1"/>
        <v>90.152473969360784</v>
      </c>
      <c r="F41" s="157">
        <v>3062031</v>
      </c>
      <c r="G41" s="176">
        <f t="shared" si="2"/>
        <v>114.7694663836065</v>
      </c>
      <c r="H41" s="157">
        <f t="shared" si="3"/>
        <v>19399797</v>
      </c>
    </row>
    <row r="42" spans="1:8">
      <c r="A42" s="175">
        <v>42491</v>
      </c>
      <c r="B42" s="157">
        <v>13696518</v>
      </c>
      <c r="C42" s="176">
        <f t="shared" si="0"/>
        <v>117.08382041614647</v>
      </c>
      <c r="D42" s="157">
        <v>2683126</v>
      </c>
      <c r="E42" s="176">
        <f t="shared" si="1"/>
        <v>90.532402025968054</v>
      </c>
      <c r="F42" s="157">
        <v>3063975</v>
      </c>
      <c r="G42" s="176">
        <f t="shared" si="2"/>
        <v>114.84233038878796</v>
      </c>
      <c r="H42" s="157">
        <f t="shared" si="3"/>
        <v>19443619</v>
      </c>
    </row>
    <row r="43" spans="1:8">
      <c r="A43" s="177">
        <v>42522</v>
      </c>
      <c r="B43" s="157">
        <v>13686743</v>
      </c>
      <c r="C43" s="176">
        <f t="shared" si="0"/>
        <v>117.00025944506112</v>
      </c>
      <c r="D43" s="157">
        <v>2679867</v>
      </c>
      <c r="E43" s="176">
        <f t="shared" si="1"/>
        <v>90.422438834450901</v>
      </c>
      <c r="F43" s="157">
        <v>3083240</v>
      </c>
      <c r="G43" s="176">
        <f t="shared" si="2"/>
        <v>115.56441118087663</v>
      </c>
      <c r="H43" s="157">
        <f t="shared" si="3"/>
        <v>19449850</v>
      </c>
    </row>
    <row r="44" spans="1:8">
      <c r="A44" s="177">
        <v>42552</v>
      </c>
      <c r="B44" s="157">
        <v>13362031</v>
      </c>
      <c r="C44" s="176">
        <f t="shared" si="0"/>
        <v>114.22447938950482</v>
      </c>
      <c r="D44" s="157">
        <v>2684141</v>
      </c>
      <c r="E44" s="176">
        <f t="shared" si="1"/>
        <v>90.566649537287446</v>
      </c>
      <c r="F44" s="157">
        <v>3071724</v>
      </c>
      <c r="G44" s="176">
        <f t="shared" si="2"/>
        <v>115.13277440944174</v>
      </c>
      <c r="H44" s="157">
        <f t="shared" si="3"/>
        <v>19117896</v>
      </c>
    </row>
    <row r="45" spans="1:8">
      <c r="A45" s="177">
        <v>42583</v>
      </c>
      <c r="B45" s="157">
        <v>13471407</v>
      </c>
      <c r="C45" s="176">
        <f t="shared" si="0"/>
        <v>115.15947322821891</v>
      </c>
      <c r="D45" s="157">
        <v>2690074</v>
      </c>
      <c r="E45" s="176">
        <f t="shared" si="1"/>
        <v>90.766837206901201</v>
      </c>
      <c r="F45" s="157">
        <v>3042243</v>
      </c>
      <c r="G45" s="176">
        <f t="shared" si="2"/>
        <v>114.02778277530901</v>
      </c>
      <c r="H45" s="157">
        <f t="shared" si="3"/>
        <v>19203724</v>
      </c>
    </row>
    <row r="46" spans="1:8">
      <c r="A46" s="177">
        <v>42614</v>
      </c>
      <c r="B46" s="157">
        <v>13470684</v>
      </c>
      <c r="C46" s="176">
        <f t="shared" si="0"/>
        <v>115.15329270831151</v>
      </c>
      <c r="D46" s="157">
        <v>2692666</v>
      </c>
      <c r="E46" s="176">
        <f t="shared" si="1"/>
        <v>90.854294890979887</v>
      </c>
      <c r="F46" s="157">
        <v>2992784</v>
      </c>
      <c r="G46" s="176">
        <f t="shared" si="2"/>
        <v>112.17398605089086</v>
      </c>
      <c r="H46" s="157">
        <f t="shared" si="3"/>
        <v>19156134</v>
      </c>
    </row>
    <row r="47" spans="1:8">
      <c r="A47" s="177">
        <v>42644</v>
      </c>
      <c r="B47" s="157">
        <v>13660465</v>
      </c>
      <c r="C47" s="176">
        <f t="shared" si="0"/>
        <v>116.7756236191603</v>
      </c>
      <c r="D47" s="157">
        <v>2695038</v>
      </c>
      <c r="E47" s="176">
        <f t="shared" si="1"/>
        <v>90.934329469156822</v>
      </c>
      <c r="F47" s="157">
        <v>2994165</v>
      </c>
      <c r="G47" s="176">
        <f t="shared" si="2"/>
        <v>112.22574798049763</v>
      </c>
      <c r="H47" s="157">
        <f t="shared" si="3"/>
        <v>19349668</v>
      </c>
    </row>
    <row r="48" spans="1:8">
      <c r="A48" s="177">
        <v>42675</v>
      </c>
      <c r="B48" s="157">
        <v>13583875</v>
      </c>
      <c r="C48" s="176">
        <f t="shared" si="0"/>
        <v>116.12089883395046</v>
      </c>
      <c r="D48" s="157">
        <v>2706609</v>
      </c>
      <c r="E48" s="176">
        <f t="shared" si="1"/>
        <v>91.324751098197908</v>
      </c>
      <c r="F48" s="157">
        <v>2985474</v>
      </c>
      <c r="G48" s="176">
        <f t="shared" si="2"/>
        <v>111.89999640177753</v>
      </c>
      <c r="H48" s="157">
        <f t="shared" si="3"/>
        <v>19275958</v>
      </c>
    </row>
    <row r="49" spans="1:10">
      <c r="A49" s="177">
        <v>42705</v>
      </c>
      <c r="B49" s="157">
        <v>13415843</v>
      </c>
      <c r="C49" s="176">
        <f t="shared" si="0"/>
        <v>114.6844878781027</v>
      </c>
      <c r="D49" s="157">
        <v>2701537</v>
      </c>
      <c r="E49" s="176">
        <f t="shared" si="1"/>
        <v>91.153614765772332</v>
      </c>
      <c r="F49" s="157">
        <v>2981646</v>
      </c>
      <c r="G49" s="176">
        <f t="shared" si="2"/>
        <v>111.75651728046346</v>
      </c>
      <c r="H49" s="157">
        <f t="shared" si="3"/>
        <v>19099026</v>
      </c>
    </row>
    <row r="50" spans="1:10">
      <c r="A50" s="177">
        <v>42736</v>
      </c>
      <c r="B50" s="157">
        <v>13115945</v>
      </c>
      <c r="C50" s="176">
        <f t="shared" si="0"/>
        <v>112.12082873676756</v>
      </c>
      <c r="D50" s="157">
        <v>2520079</v>
      </c>
      <c r="E50" s="176">
        <f t="shared" si="1"/>
        <v>85.030969535235968</v>
      </c>
      <c r="F50" s="157">
        <v>2970210</v>
      </c>
      <c r="G50" s="176">
        <f t="shared" si="2"/>
        <v>111.32787902776029</v>
      </c>
      <c r="H50" s="157">
        <f t="shared" si="3"/>
        <v>18606234</v>
      </c>
      <c r="J50" s="157"/>
    </row>
    <row r="51" spans="1:10">
      <c r="A51" s="177">
        <v>42767</v>
      </c>
      <c r="B51" s="157">
        <v>13126079</v>
      </c>
      <c r="C51" s="176">
        <f t="shared" si="0"/>
        <v>112.20745859671423</v>
      </c>
      <c r="D51" s="157">
        <v>2698940</v>
      </c>
      <c r="E51" s="176">
        <f t="shared" si="1"/>
        <v>91.065988374741323</v>
      </c>
      <c r="F51" s="157">
        <v>2965218</v>
      </c>
      <c r="G51" s="176">
        <f t="shared" si="2"/>
        <v>111.14077145889931</v>
      </c>
      <c r="H51" s="157">
        <f t="shared" si="3"/>
        <v>18790237</v>
      </c>
      <c r="J51" s="157"/>
    </row>
    <row r="52" spans="1:10">
      <c r="A52" s="177">
        <v>42795</v>
      </c>
      <c r="B52" s="157">
        <v>13558783</v>
      </c>
      <c r="C52" s="176">
        <f t="shared" si="0"/>
        <v>115.90640145426011</v>
      </c>
      <c r="D52" s="157">
        <v>2734104</v>
      </c>
      <c r="E52" s="176">
        <f t="shared" si="1"/>
        <v>92.252470628963138</v>
      </c>
      <c r="F52" s="157">
        <v>2970810</v>
      </c>
      <c r="G52" s="176">
        <f t="shared" si="2"/>
        <v>111.35036791824839</v>
      </c>
      <c r="H52" s="157">
        <f t="shared" si="3"/>
        <v>19263697</v>
      </c>
      <c r="J52" s="157"/>
    </row>
    <row r="53" spans="1:10">
      <c r="A53" s="177">
        <v>42826</v>
      </c>
      <c r="B53" s="157">
        <v>13849359</v>
      </c>
      <c r="C53" s="176">
        <f t="shared" si="0"/>
        <v>118.39037206644359</v>
      </c>
      <c r="D53" s="157">
        <v>2760089</v>
      </c>
      <c r="E53" s="176">
        <f t="shared" si="1"/>
        <v>93.129240660130066</v>
      </c>
      <c r="F53" s="157">
        <v>2969930</v>
      </c>
      <c r="G53" s="176">
        <f t="shared" si="2"/>
        <v>111.31738421219917</v>
      </c>
      <c r="H53" s="157">
        <f t="shared" si="3"/>
        <v>19579378</v>
      </c>
      <c r="J53" s="157"/>
    </row>
    <row r="54" spans="1:10">
      <c r="A54" s="177">
        <v>42856</v>
      </c>
      <c r="B54" s="157">
        <v>14105505</v>
      </c>
      <c r="C54" s="176">
        <f t="shared" si="0"/>
        <v>120.580019994794</v>
      </c>
      <c r="D54" s="157">
        <v>2771634</v>
      </c>
      <c r="E54" s="176">
        <f t="shared" si="1"/>
        <v>93.518785013019112</v>
      </c>
      <c r="F54" s="157">
        <v>2970555</v>
      </c>
      <c r="G54" s="176">
        <f t="shared" si="2"/>
        <v>111.34081013979093</v>
      </c>
      <c r="H54" s="157">
        <f t="shared" si="3"/>
        <v>19847694</v>
      </c>
      <c r="J54" s="157"/>
    </row>
    <row r="55" spans="1:10">
      <c r="A55" s="177">
        <v>42887</v>
      </c>
      <c r="B55" s="157">
        <v>14009873</v>
      </c>
      <c r="C55" s="176">
        <f t="shared" si="0"/>
        <v>119.76251587337885</v>
      </c>
      <c r="D55" s="157">
        <v>2789173</v>
      </c>
      <c r="E55" s="176">
        <f t="shared" si="1"/>
        <v>94.110575260340141</v>
      </c>
      <c r="F55" s="157">
        <v>2976758</v>
      </c>
      <c r="G55" s="176">
        <f t="shared" si="2"/>
        <v>111.57330778595373</v>
      </c>
      <c r="H55" s="157">
        <f t="shared" si="3"/>
        <v>19775804</v>
      </c>
      <c r="J55" s="157"/>
    </row>
    <row r="56" spans="1:10">
      <c r="A56" s="177">
        <v>42917</v>
      </c>
      <c r="B56" s="157">
        <v>14195607</v>
      </c>
      <c r="C56" s="176">
        <f t="shared" si="0"/>
        <v>121.35025125993275</v>
      </c>
      <c r="D56" s="157">
        <v>2751389</v>
      </c>
      <c r="E56" s="176">
        <f t="shared" si="1"/>
        <v>92.835690563106681</v>
      </c>
      <c r="F56" s="157">
        <v>2975092</v>
      </c>
      <c r="G56" s="176">
        <f t="shared" si="2"/>
        <v>111.5108636333651</v>
      </c>
      <c r="H56" s="157">
        <f t="shared" si="3"/>
        <v>19922088</v>
      </c>
      <c r="J56" s="157"/>
    </row>
    <row r="57" spans="1:10">
      <c r="A57" s="177">
        <v>42948</v>
      </c>
      <c r="B57" s="157">
        <v>14265038</v>
      </c>
      <c r="C57" s="176">
        <f t="shared" si="0"/>
        <v>121.94377778509144</v>
      </c>
      <c r="D57" s="157">
        <v>2753919</v>
      </c>
      <c r="E57" s="176">
        <f t="shared" si="1"/>
        <v>92.921056280976714</v>
      </c>
      <c r="F57" s="157">
        <v>2960311</v>
      </c>
      <c r="G57" s="176">
        <f t="shared" si="2"/>
        <v>110.95684981619081</v>
      </c>
      <c r="H57" s="157">
        <f t="shared" si="3"/>
        <v>19979268</v>
      </c>
      <c r="J57" s="157"/>
    </row>
    <row r="58" spans="1:10">
      <c r="A58" s="177">
        <v>42979</v>
      </c>
      <c r="B58" s="157">
        <v>14547574</v>
      </c>
      <c r="C58" s="176">
        <f t="shared" si="0"/>
        <v>124.35901896427993</v>
      </c>
      <c r="D58" s="157">
        <v>2772117</v>
      </c>
      <c r="E58" s="176">
        <f t="shared" si="1"/>
        <v>93.535082104612471</v>
      </c>
      <c r="F58" s="157">
        <v>2964754</v>
      </c>
      <c r="G58" s="176">
        <f t="shared" si="2"/>
        <v>111.12338005025518</v>
      </c>
      <c r="H58" s="157">
        <f t="shared" si="3"/>
        <v>20284445</v>
      </c>
      <c r="J58" s="157"/>
    </row>
    <row r="59" spans="1:10">
      <c r="A59" s="177">
        <v>43009</v>
      </c>
      <c r="B59" s="157">
        <v>14644895</v>
      </c>
      <c r="C59" s="176">
        <f t="shared" si="0"/>
        <v>125.1909613956862</v>
      </c>
      <c r="D59" s="157">
        <v>2768836</v>
      </c>
      <c r="E59" s="176">
        <f t="shared" si="1"/>
        <v>93.424376602505163</v>
      </c>
      <c r="F59" s="157">
        <v>2976497</v>
      </c>
      <c r="G59" s="176">
        <f t="shared" si="2"/>
        <v>111.56352511859143</v>
      </c>
      <c r="H59" s="157">
        <f t="shared" si="3"/>
        <v>20390228</v>
      </c>
      <c r="J59" s="157"/>
    </row>
    <row r="60" spans="1:10">
      <c r="A60" s="177">
        <v>43040</v>
      </c>
      <c r="B60" s="178">
        <v>14555878</v>
      </c>
      <c r="C60" s="176">
        <f t="shared" si="0"/>
        <v>124.43000518462701</v>
      </c>
      <c r="D60" s="178">
        <v>2767790</v>
      </c>
      <c r="E60" s="176">
        <f t="shared" si="1"/>
        <v>93.389083108081437</v>
      </c>
      <c r="F60" s="178">
        <v>2979048</v>
      </c>
      <c r="G60" s="176">
        <f t="shared" si="2"/>
        <v>111.65914038464999</v>
      </c>
      <c r="H60" s="157">
        <f t="shared" si="3"/>
        <v>20302716</v>
      </c>
      <c r="J60" s="178"/>
    </row>
    <row r="61" spans="1:10">
      <c r="A61" s="177">
        <v>43070</v>
      </c>
      <c r="B61" s="178">
        <v>14477817</v>
      </c>
      <c r="C61" s="176">
        <f t="shared" si="0"/>
        <v>123.7627056486789</v>
      </c>
      <c r="D61" s="178">
        <v>2777484</v>
      </c>
      <c r="E61" s="176">
        <f t="shared" si="1"/>
        <v>93.716172147224484</v>
      </c>
      <c r="F61" s="178">
        <v>2986088</v>
      </c>
      <c r="G61" s="176">
        <f t="shared" si="2"/>
        <v>111.92301003304368</v>
      </c>
      <c r="H61" s="157">
        <f t="shared" si="3"/>
        <v>20241389</v>
      </c>
      <c r="J61" s="178"/>
    </row>
    <row r="62" spans="1:10">
      <c r="A62" s="177">
        <v>43101</v>
      </c>
      <c r="B62" s="178">
        <v>14218231</v>
      </c>
      <c r="C62" s="176">
        <f t="shared" si="0"/>
        <v>121.543651097256</v>
      </c>
      <c r="D62" s="178">
        <v>2762901</v>
      </c>
      <c r="E62" s="176">
        <f t="shared" si="1"/>
        <v>93.224121450110488</v>
      </c>
      <c r="F62" s="178">
        <v>2989631</v>
      </c>
      <c r="G62" s="176">
        <f t="shared" si="2"/>
        <v>112.05580693137588</v>
      </c>
      <c r="H62" s="157">
        <f t="shared" si="3"/>
        <v>19970763</v>
      </c>
      <c r="J62" s="178"/>
    </row>
    <row r="63" spans="1:10">
      <c r="A63" s="177">
        <v>43132</v>
      </c>
      <c r="B63" s="178">
        <v>14127524</v>
      </c>
      <c r="C63" s="176">
        <f t="shared" si="0"/>
        <v>120.76824802776873</v>
      </c>
      <c r="D63" s="178">
        <v>2835795</v>
      </c>
      <c r="E63" s="176">
        <f t="shared" si="1"/>
        <v>95.683666366480765</v>
      </c>
      <c r="F63" s="178">
        <v>2996690</v>
      </c>
      <c r="G63" s="176">
        <f t="shared" si="2"/>
        <v>112.32038872796839</v>
      </c>
      <c r="H63" s="157">
        <f t="shared" si="3"/>
        <v>19960009</v>
      </c>
      <c r="J63" s="178"/>
    </row>
    <row r="64" spans="1:10">
      <c r="A64" s="177">
        <v>43160</v>
      </c>
      <c r="B64" s="178">
        <v>14325806</v>
      </c>
      <c r="C64" s="176">
        <f t="shared" si="0"/>
        <v>122.46324920104171</v>
      </c>
      <c r="D64" s="178">
        <v>2804909</v>
      </c>
      <c r="E64" s="176">
        <f t="shared" si="1"/>
        <v>94.641529780657336</v>
      </c>
      <c r="F64" s="178">
        <v>3006828</v>
      </c>
      <c r="G64" s="176">
        <f t="shared" ref="G64:G82" si="4">(F64/$F$2*100)</f>
        <v>112.70037601424896</v>
      </c>
      <c r="H64" s="157">
        <f t="shared" ref="H64:H82" si="5">B64+D64+F64</f>
        <v>20137543</v>
      </c>
      <c r="J64" s="178"/>
    </row>
    <row r="65" spans="1:10">
      <c r="A65" s="177">
        <v>43191</v>
      </c>
      <c r="B65" s="178">
        <v>14527332</v>
      </c>
      <c r="C65" s="176">
        <f t="shared" si="0"/>
        <v>124.185981503747</v>
      </c>
      <c r="D65" s="178">
        <v>2812961</v>
      </c>
      <c r="E65" s="176">
        <f t="shared" si="1"/>
        <v>94.913215456661035</v>
      </c>
      <c r="F65" s="178">
        <v>3011373</v>
      </c>
      <c r="G65" s="176">
        <f t="shared" si="4"/>
        <v>112.87072935969631</v>
      </c>
      <c r="H65" s="157">
        <f t="shared" si="5"/>
        <v>20351666</v>
      </c>
      <c r="J65" s="178"/>
    </row>
    <row r="66" spans="1:10">
      <c r="A66" s="177">
        <v>43221</v>
      </c>
      <c r="B66" s="178">
        <v>14729306</v>
      </c>
      <c r="C66" s="176">
        <f t="shared" si="0"/>
        <v>125.91254350620125</v>
      </c>
      <c r="D66" s="178">
        <v>2803693</v>
      </c>
      <c r="E66" s="176">
        <f t="shared" si="1"/>
        <v>94.600500249855003</v>
      </c>
      <c r="F66" s="178">
        <v>3014740</v>
      </c>
      <c r="G66" s="176">
        <f t="shared" si="4"/>
        <v>112.9969295168187</v>
      </c>
      <c r="H66" s="157">
        <f t="shared" si="5"/>
        <v>20547739</v>
      </c>
      <c r="J66" s="178"/>
    </row>
    <row r="67" spans="1:10">
      <c r="A67" s="177">
        <v>43252</v>
      </c>
      <c r="B67" s="178">
        <v>14570283</v>
      </c>
      <c r="C67" s="176">
        <f t="shared" si="0"/>
        <v>124.55314541874304</v>
      </c>
      <c r="D67" s="178">
        <v>2702964</v>
      </c>
      <c r="E67" s="176">
        <f t="shared" si="1"/>
        <v>91.201763729962252</v>
      </c>
      <c r="F67" s="178">
        <v>3019444</v>
      </c>
      <c r="G67" s="176">
        <f t="shared" si="4"/>
        <v>113.17324241824538</v>
      </c>
      <c r="H67" s="157">
        <f t="shared" si="5"/>
        <v>20292691</v>
      </c>
    </row>
    <row r="68" spans="1:10">
      <c r="A68" s="177">
        <v>43282</v>
      </c>
      <c r="B68" s="157">
        <v>14664384</v>
      </c>
      <c r="C68" s="176">
        <f t="shared" si="0"/>
        <v>125.35756188320354</v>
      </c>
      <c r="D68" s="157">
        <v>2848614</v>
      </c>
      <c r="E68" s="176">
        <f t="shared" si="1"/>
        <v>96.116197250818985</v>
      </c>
      <c r="F68" s="157">
        <v>3010588</v>
      </c>
      <c r="G68" s="176">
        <f t="shared" si="4"/>
        <v>112.84130639464105</v>
      </c>
      <c r="H68" s="157">
        <f t="shared" si="5"/>
        <v>20523586</v>
      </c>
    </row>
    <row r="69" spans="1:10">
      <c r="A69" s="177">
        <v>43313</v>
      </c>
      <c r="B69" s="157">
        <v>14482653</v>
      </c>
      <c r="C69" s="176">
        <f t="shared" si="0"/>
        <v>123.80404588971918</v>
      </c>
      <c r="D69" s="157">
        <v>2844133</v>
      </c>
      <c r="E69" s="176">
        <f t="shared" si="1"/>
        <v>95.965002080156722</v>
      </c>
      <c r="F69" s="157">
        <v>2998531</v>
      </c>
      <c r="G69" s="176">
        <f t="shared" si="4"/>
        <v>112.38939214028269</v>
      </c>
      <c r="H69" s="157">
        <f t="shared" si="5"/>
        <v>20325317</v>
      </c>
    </row>
    <row r="70" spans="1:10">
      <c r="A70" s="177">
        <v>43344</v>
      </c>
      <c r="B70" s="157">
        <v>14809349</v>
      </c>
      <c r="C70" s="176">
        <f t="shared" si="0"/>
        <v>126.59678604416381</v>
      </c>
      <c r="D70" s="157">
        <v>2810852</v>
      </c>
      <c r="E70" s="176">
        <f t="shared" si="1"/>
        <v>94.842054864175722</v>
      </c>
      <c r="F70" s="157">
        <v>3001713</v>
      </c>
      <c r="G70" s="176">
        <f t="shared" si="4"/>
        <v>112.50865822283791</v>
      </c>
      <c r="H70" s="157">
        <f t="shared" si="5"/>
        <v>20621914</v>
      </c>
    </row>
    <row r="71" spans="1:10">
      <c r="A71" s="177">
        <v>43374</v>
      </c>
      <c r="B71" s="178">
        <v>14695062</v>
      </c>
      <c r="C71" s="176">
        <f t="shared" si="0"/>
        <v>125.61981083163896</v>
      </c>
      <c r="D71" s="178">
        <v>2904436</v>
      </c>
      <c r="E71" s="176">
        <f t="shared" si="1"/>
        <v>97.999709149214212</v>
      </c>
      <c r="F71" s="178">
        <v>3020919</v>
      </c>
      <c r="G71" s="176">
        <f t="shared" si="4"/>
        <v>113.22852760736197</v>
      </c>
      <c r="H71" s="157">
        <f t="shared" si="5"/>
        <v>20620417</v>
      </c>
    </row>
    <row r="72" spans="1:10">
      <c r="A72" s="177">
        <v>43405</v>
      </c>
      <c r="B72" s="178">
        <v>14448590</v>
      </c>
      <c r="C72" s="176">
        <f t="shared" si="0"/>
        <v>123.51286048224297</v>
      </c>
      <c r="D72" s="178">
        <v>2879630</v>
      </c>
      <c r="E72" s="176">
        <f t="shared" si="1"/>
        <v>97.162720217402537</v>
      </c>
      <c r="F72" s="178">
        <v>3021127</v>
      </c>
      <c r="G72" s="176">
        <f t="shared" si="4"/>
        <v>113.23632375606449</v>
      </c>
      <c r="H72" s="157">
        <f t="shared" si="5"/>
        <v>20349347</v>
      </c>
    </row>
    <row r="73" spans="1:10">
      <c r="A73" s="177">
        <v>43435</v>
      </c>
      <c r="B73" s="178">
        <v>14229170</v>
      </c>
      <c r="C73" s="176">
        <f t="shared" si="0"/>
        <v>121.63716244893912</v>
      </c>
      <c r="D73" s="178">
        <v>2833299</v>
      </c>
      <c r="E73" s="176">
        <f t="shared" si="1"/>
        <v>95.599447855886481</v>
      </c>
      <c r="F73" s="178">
        <v>3031311</v>
      </c>
      <c r="G73" s="176">
        <f t="shared" si="4"/>
        <v>113.61803519061584</v>
      </c>
      <c r="H73" s="157">
        <f t="shared" si="5"/>
        <v>20093780</v>
      </c>
    </row>
    <row r="74" spans="1:10">
      <c r="A74" s="177">
        <v>43466</v>
      </c>
      <c r="B74" s="178">
        <v>13826757</v>
      </c>
      <c r="C74" s="176">
        <f t="shared" si="0"/>
        <v>118.19716029473301</v>
      </c>
      <c r="D74" s="178">
        <v>2791418</v>
      </c>
      <c r="E74" s="176">
        <f t="shared" si="1"/>
        <v>94.18632468192834</v>
      </c>
      <c r="F74" s="178">
        <v>3030725</v>
      </c>
      <c r="G74" s="176">
        <f t="shared" si="4"/>
        <v>113.59607104090578</v>
      </c>
      <c r="H74" s="157">
        <f t="shared" si="5"/>
        <v>19648900</v>
      </c>
    </row>
    <row r="75" spans="1:10">
      <c r="A75" s="177">
        <v>43497</v>
      </c>
      <c r="B75" s="178">
        <v>13807689</v>
      </c>
      <c r="C75" s="176">
        <f t="shared" ref="C75:C82" si="6">(B75/$B$2)*100</f>
        <v>118.03415869916725</v>
      </c>
      <c r="D75" s="178">
        <v>2801378</v>
      </c>
      <c r="E75" s="176">
        <f t="shared" ref="E75:E82" si="7">(D75/$D$2)*100</f>
        <v>94.522388930934412</v>
      </c>
      <c r="F75" s="178">
        <v>3038819</v>
      </c>
      <c r="G75" s="176">
        <f t="shared" si="4"/>
        <v>113.89944617359025</v>
      </c>
      <c r="H75" s="157">
        <f t="shared" si="5"/>
        <v>19647886</v>
      </c>
    </row>
    <row r="76" spans="1:10">
      <c r="A76" s="177">
        <v>43525</v>
      </c>
      <c r="B76" s="178">
        <v>13994899</v>
      </c>
      <c r="C76" s="176">
        <f t="shared" si="6"/>
        <v>119.63451157864414</v>
      </c>
      <c r="D76" s="178">
        <v>2793511</v>
      </c>
      <c r="E76" s="176">
        <f t="shared" si="7"/>
        <v>94.256945412166274</v>
      </c>
      <c r="F76" s="178">
        <v>3039681</v>
      </c>
      <c r="G76" s="176">
        <f t="shared" si="4"/>
        <v>113.93175521292483</v>
      </c>
      <c r="H76" s="157">
        <f t="shared" si="5"/>
        <v>19828091</v>
      </c>
    </row>
    <row r="77" spans="1:10">
      <c r="A77" s="177">
        <v>43556</v>
      </c>
      <c r="B77" s="178">
        <v>14226393</v>
      </c>
      <c r="C77" s="176">
        <f t="shared" si="6"/>
        <v>121.61342343955764</v>
      </c>
      <c r="D77" s="178">
        <v>2761695</v>
      </c>
      <c r="E77" s="176">
        <f t="shared" si="7"/>
        <v>93.183429333212757</v>
      </c>
      <c r="F77" s="178">
        <v>3050182</v>
      </c>
      <c r="G77" s="176">
        <f t="shared" si="4"/>
        <v>114.3253482779507</v>
      </c>
      <c r="H77" s="157">
        <f t="shared" si="5"/>
        <v>20038270</v>
      </c>
    </row>
    <row r="78" spans="1:10">
      <c r="A78" s="177">
        <v>43586</v>
      </c>
      <c r="B78" s="178">
        <v>14324472</v>
      </c>
      <c r="C78" s="176">
        <f t="shared" si="6"/>
        <v>122.45184558616418</v>
      </c>
      <c r="D78" s="178">
        <v>2838167</v>
      </c>
      <c r="E78" s="176">
        <f t="shared" si="7"/>
        <v>95.7637009446577</v>
      </c>
      <c r="F78" s="178">
        <v>3055833</v>
      </c>
      <c r="G78" s="176">
        <f t="shared" si="4"/>
        <v>114.53715614486444</v>
      </c>
      <c r="H78" s="157">
        <f t="shared" si="5"/>
        <v>20218472</v>
      </c>
    </row>
    <row r="79" spans="1:10">
      <c r="A79" s="177">
        <v>43617</v>
      </c>
      <c r="B79" s="178">
        <v>14287607</v>
      </c>
      <c r="C79" s="176">
        <f t="shared" si="6"/>
        <v>122.13670745838301</v>
      </c>
      <c r="D79" s="178">
        <v>2874942</v>
      </c>
      <c r="E79" s="176">
        <f t="shared" si="7"/>
        <v>97.004540578914529</v>
      </c>
      <c r="F79" s="178">
        <v>3058258</v>
      </c>
      <c r="G79" s="176">
        <f t="shared" si="4"/>
        <v>114.6280487439205</v>
      </c>
      <c r="H79" s="157">
        <f t="shared" si="5"/>
        <v>20220807</v>
      </c>
    </row>
    <row r="80" spans="1:10">
      <c r="A80" s="177">
        <v>43647</v>
      </c>
      <c r="B80" s="178">
        <v>14198097</v>
      </c>
      <c r="C80" s="176">
        <f t="shared" si="6"/>
        <v>121.37153686791255</v>
      </c>
      <c r="D80" s="178">
        <v>2835662</v>
      </c>
      <c r="E80" s="176">
        <f t="shared" si="7"/>
        <v>95.679178761549252</v>
      </c>
      <c r="F80" s="178">
        <v>3069057</v>
      </c>
      <c r="G80" s="176">
        <f t="shared" si="4"/>
        <v>115.03281129122213</v>
      </c>
      <c r="H80" s="157">
        <f t="shared" si="5"/>
        <v>20102816</v>
      </c>
    </row>
    <row r="81" spans="1:8">
      <c r="A81" s="177">
        <v>43678</v>
      </c>
      <c r="B81" s="178">
        <v>14119665</v>
      </c>
      <c r="C81" s="176">
        <f t="shared" si="6"/>
        <v>120.70106586185983</v>
      </c>
      <c r="D81" s="178">
        <v>2783315</v>
      </c>
      <c r="E81" s="176">
        <f t="shared" si="7"/>
        <v>93.912918195011059</v>
      </c>
      <c r="F81" s="178">
        <v>3042624</v>
      </c>
      <c r="G81" s="176">
        <f t="shared" si="4"/>
        <v>114.04206322076892</v>
      </c>
      <c r="H81" s="157">
        <f t="shared" si="5"/>
        <v>19945604</v>
      </c>
    </row>
    <row r="82" spans="1:8">
      <c r="A82" s="177">
        <v>43709</v>
      </c>
      <c r="B82" s="178">
        <v>14440956</v>
      </c>
      <c r="C82" s="176">
        <f t="shared" si="6"/>
        <v>123.44760171464549</v>
      </c>
      <c r="D82" s="178">
        <v>2783328</v>
      </c>
      <c r="E82" s="176">
        <f t="shared" si="7"/>
        <v>93.913356833087079</v>
      </c>
      <c r="F82" s="178">
        <v>3055436</v>
      </c>
      <c r="G82" s="176">
        <f t="shared" si="4"/>
        <v>114.52227599565813</v>
      </c>
      <c r="H82" s="157">
        <f t="shared" si="5"/>
        <v>20279720</v>
      </c>
    </row>
    <row r="83" spans="1:8">
      <c r="B83" s="179"/>
      <c r="C83" s="179"/>
      <c r="D83" s="179"/>
      <c r="E83" s="179"/>
      <c r="F83" s="179"/>
    </row>
    <row r="85" spans="1:8">
      <c r="B85" s="179"/>
      <c r="C85" s="179"/>
      <c r="D85" s="179"/>
      <c r="E85" s="179"/>
      <c r="F85" s="17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topLeftCell="J1" zoomScale="80" zoomScaleNormal="80" workbookViewId="0">
      <selection activeCell="P6" sqref="P6"/>
    </sheetView>
  </sheetViews>
  <sheetFormatPr defaultRowHeight="15"/>
  <cols>
    <col min="2" max="2" width="34.5703125" customWidth="1"/>
    <col min="3" max="3" width="11.42578125" style="150" customWidth="1"/>
    <col min="4" max="4" width="11.42578125" style="149" customWidth="1"/>
    <col min="5" max="5" width="11.42578125" style="151" customWidth="1"/>
    <col min="6" max="8" width="11.42578125" style="155" customWidth="1"/>
    <col min="9" max="9" width="24.42578125" customWidth="1"/>
    <col min="10" max="10" width="23.5703125" customWidth="1"/>
    <col min="11" max="11" width="30.85546875" customWidth="1"/>
    <col min="12" max="12" width="30.85546875" style="155" customWidth="1"/>
  </cols>
  <sheetData>
    <row r="1" spans="1:12" s="155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ht="45">
      <c r="A2" s="95" t="s">
        <v>1</v>
      </c>
      <c r="B2" s="94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355</v>
      </c>
      <c r="J2" s="92" t="s">
        <v>356</v>
      </c>
      <c r="K2" s="1" t="s">
        <v>357</v>
      </c>
      <c r="L2" s="162" t="s">
        <v>314</v>
      </c>
    </row>
    <row r="3" spans="1:12">
      <c r="A3" s="84">
        <v>1</v>
      </c>
      <c r="B3" s="85" t="s">
        <v>2</v>
      </c>
      <c r="C3" s="82">
        <v>17518</v>
      </c>
      <c r="D3" s="82">
        <v>17552</v>
      </c>
      <c r="E3" s="82">
        <v>17590</v>
      </c>
      <c r="F3" s="82"/>
      <c r="G3" s="82"/>
      <c r="H3" s="82"/>
      <c r="I3" s="90">
        <f>(E3-C3)/C3</f>
        <v>4.1100582258248655E-3</v>
      </c>
      <c r="J3" s="83">
        <f>E3-C3</f>
        <v>72</v>
      </c>
      <c r="K3" s="83">
        <f>E3-D3</f>
        <v>38</v>
      </c>
      <c r="L3" s="83">
        <f>H3-G3</f>
        <v>0</v>
      </c>
    </row>
    <row r="4" spans="1:12">
      <c r="A4" s="84">
        <v>2</v>
      </c>
      <c r="B4" s="85" t="s">
        <v>3</v>
      </c>
      <c r="C4" s="82">
        <v>3884</v>
      </c>
      <c r="D4" s="82">
        <v>3352</v>
      </c>
      <c r="E4" s="82">
        <v>3483</v>
      </c>
      <c r="F4" s="82"/>
      <c r="G4" s="82"/>
      <c r="H4" s="82"/>
      <c r="I4" s="90">
        <f t="shared" ref="I4:I67" si="0">(E4-C4)/C4</f>
        <v>-0.10324407826982493</v>
      </c>
      <c r="J4" s="83">
        <f t="shared" ref="J4:J67" si="1">E4-C4</f>
        <v>-401</v>
      </c>
      <c r="K4" s="83">
        <f t="shared" ref="K4:K67" si="2">E4-D4</f>
        <v>131</v>
      </c>
      <c r="L4" s="83">
        <f t="shared" ref="L4:L67" si="3">H4-G4</f>
        <v>0</v>
      </c>
    </row>
    <row r="5" spans="1:12">
      <c r="A5" s="84">
        <v>3</v>
      </c>
      <c r="B5" s="85" t="s">
        <v>4</v>
      </c>
      <c r="C5" s="82">
        <v>1162</v>
      </c>
      <c r="D5" s="82">
        <v>1119</v>
      </c>
      <c r="E5" s="82">
        <v>1160</v>
      </c>
      <c r="F5" s="82"/>
      <c r="G5" s="82"/>
      <c r="H5" s="82"/>
      <c r="I5" s="90">
        <f t="shared" si="0"/>
        <v>-1.7211703958691911E-3</v>
      </c>
      <c r="J5" s="83">
        <f t="shared" si="1"/>
        <v>-2</v>
      </c>
      <c r="K5" s="83">
        <f t="shared" si="2"/>
        <v>41</v>
      </c>
      <c r="L5" s="83">
        <f t="shared" si="3"/>
        <v>0</v>
      </c>
    </row>
    <row r="6" spans="1:12">
      <c r="A6" s="84">
        <v>5</v>
      </c>
      <c r="B6" s="85" t="s">
        <v>5</v>
      </c>
      <c r="C6" s="82">
        <v>416</v>
      </c>
      <c r="D6" s="82">
        <v>414</v>
      </c>
      <c r="E6" s="82">
        <v>417</v>
      </c>
      <c r="F6" s="82"/>
      <c r="G6" s="82"/>
      <c r="H6" s="82"/>
      <c r="I6" s="90">
        <f t="shared" si="0"/>
        <v>2.403846153846154E-3</v>
      </c>
      <c r="J6" s="83">
        <f t="shared" si="1"/>
        <v>1</v>
      </c>
      <c r="K6" s="83">
        <f t="shared" si="2"/>
        <v>3</v>
      </c>
      <c r="L6" s="83">
        <f t="shared" si="3"/>
        <v>0</v>
      </c>
    </row>
    <row r="7" spans="1:12">
      <c r="A7" s="84">
        <v>6</v>
      </c>
      <c r="B7" s="85" t="s">
        <v>6</v>
      </c>
      <c r="C7" s="82">
        <v>27</v>
      </c>
      <c r="D7" s="82">
        <v>30</v>
      </c>
      <c r="E7" s="82">
        <v>31</v>
      </c>
      <c r="F7" s="82"/>
      <c r="G7" s="82"/>
      <c r="H7" s="82"/>
      <c r="I7" s="90">
        <f t="shared" si="0"/>
        <v>0.14814814814814814</v>
      </c>
      <c r="J7" s="83">
        <f t="shared" si="1"/>
        <v>4</v>
      </c>
      <c r="K7" s="83">
        <f t="shared" si="2"/>
        <v>1</v>
      </c>
      <c r="L7" s="83">
        <f t="shared" si="3"/>
        <v>0</v>
      </c>
    </row>
    <row r="8" spans="1:12">
      <c r="A8" s="84">
        <v>7</v>
      </c>
      <c r="B8" s="85" t="s">
        <v>7</v>
      </c>
      <c r="C8" s="82">
        <v>762</v>
      </c>
      <c r="D8" s="82">
        <v>762</v>
      </c>
      <c r="E8" s="82">
        <v>762</v>
      </c>
      <c r="F8" s="82"/>
      <c r="G8" s="82"/>
      <c r="H8" s="82"/>
      <c r="I8" s="90">
        <f t="shared" si="0"/>
        <v>0</v>
      </c>
      <c r="J8" s="83">
        <f t="shared" si="1"/>
        <v>0</v>
      </c>
      <c r="K8" s="83">
        <f t="shared" si="2"/>
        <v>0</v>
      </c>
      <c r="L8" s="83">
        <f t="shared" si="3"/>
        <v>0</v>
      </c>
    </row>
    <row r="9" spans="1:12">
      <c r="A9" s="84">
        <v>8</v>
      </c>
      <c r="B9" s="85" t="s">
        <v>300</v>
      </c>
      <c r="C9" s="82">
        <v>5011</v>
      </c>
      <c r="D9" s="82">
        <v>4912</v>
      </c>
      <c r="E9" s="82">
        <v>4941</v>
      </c>
      <c r="F9" s="82"/>
      <c r="G9" s="82"/>
      <c r="H9" s="82"/>
      <c r="I9" s="90">
        <f t="shared" si="0"/>
        <v>-1.3969267611255238E-2</v>
      </c>
      <c r="J9" s="83">
        <f t="shared" si="1"/>
        <v>-70</v>
      </c>
      <c r="K9" s="83">
        <f t="shared" si="2"/>
        <v>29</v>
      </c>
      <c r="L9" s="83">
        <f t="shared" si="3"/>
        <v>0</v>
      </c>
    </row>
    <row r="10" spans="1:12">
      <c r="A10" s="84">
        <v>9</v>
      </c>
      <c r="B10" s="85" t="s">
        <v>8</v>
      </c>
      <c r="C10" s="82">
        <v>636</v>
      </c>
      <c r="D10" s="82">
        <v>616</v>
      </c>
      <c r="E10" s="82">
        <v>612</v>
      </c>
      <c r="F10" s="82"/>
      <c r="G10" s="82"/>
      <c r="H10" s="82"/>
      <c r="I10" s="90">
        <f t="shared" si="0"/>
        <v>-3.7735849056603772E-2</v>
      </c>
      <c r="J10" s="83">
        <f t="shared" si="1"/>
        <v>-24</v>
      </c>
      <c r="K10" s="83">
        <f t="shared" si="2"/>
        <v>-4</v>
      </c>
      <c r="L10" s="83">
        <f t="shared" si="3"/>
        <v>0</v>
      </c>
    </row>
    <row r="11" spans="1:12">
      <c r="A11" s="86">
        <v>10</v>
      </c>
      <c r="B11" s="85" t="s">
        <v>9</v>
      </c>
      <c r="C11" s="82">
        <v>42917</v>
      </c>
      <c r="D11" s="82">
        <v>43405</v>
      </c>
      <c r="E11" s="82">
        <v>43817</v>
      </c>
      <c r="F11" s="82"/>
      <c r="G11" s="82"/>
      <c r="H11" s="82"/>
      <c r="I11" s="90">
        <f t="shared" si="0"/>
        <v>2.097071090709975E-2</v>
      </c>
      <c r="J11" s="83">
        <f t="shared" si="1"/>
        <v>900</v>
      </c>
      <c r="K11" s="83">
        <f t="shared" si="2"/>
        <v>412</v>
      </c>
      <c r="L11" s="83">
        <f t="shared" si="3"/>
        <v>0</v>
      </c>
    </row>
    <row r="12" spans="1:12">
      <c r="A12" s="86">
        <v>11</v>
      </c>
      <c r="B12" s="85" t="s">
        <v>10</v>
      </c>
      <c r="C12" s="82">
        <v>660</v>
      </c>
      <c r="D12" s="82">
        <v>678</v>
      </c>
      <c r="E12" s="82">
        <v>679</v>
      </c>
      <c r="F12" s="82"/>
      <c r="G12" s="82"/>
      <c r="H12" s="82"/>
      <c r="I12" s="90">
        <f t="shared" si="0"/>
        <v>2.8787878787878789E-2</v>
      </c>
      <c r="J12" s="83">
        <f t="shared" si="1"/>
        <v>19</v>
      </c>
      <c r="K12" s="83">
        <f t="shared" si="2"/>
        <v>1</v>
      </c>
      <c r="L12" s="83">
        <f t="shared" si="3"/>
        <v>0</v>
      </c>
    </row>
    <row r="13" spans="1:12">
      <c r="A13" s="86">
        <v>12</v>
      </c>
      <c r="B13" s="85" t="s">
        <v>11</v>
      </c>
      <c r="C13" s="82">
        <v>64</v>
      </c>
      <c r="D13" s="82">
        <v>70</v>
      </c>
      <c r="E13" s="82">
        <v>72</v>
      </c>
      <c r="F13" s="82"/>
      <c r="G13" s="82"/>
      <c r="H13" s="82"/>
      <c r="I13" s="90">
        <f t="shared" si="0"/>
        <v>0.125</v>
      </c>
      <c r="J13" s="83">
        <f t="shared" si="1"/>
        <v>8</v>
      </c>
      <c r="K13" s="83">
        <f t="shared" si="2"/>
        <v>2</v>
      </c>
      <c r="L13" s="83">
        <f t="shared" si="3"/>
        <v>0</v>
      </c>
    </row>
    <row r="14" spans="1:12">
      <c r="A14" s="86">
        <v>13</v>
      </c>
      <c r="B14" s="85" t="s">
        <v>12</v>
      </c>
      <c r="C14" s="82">
        <v>16595</v>
      </c>
      <c r="D14" s="82">
        <v>16322</v>
      </c>
      <c r="E14" s="82">
        <v>16416</v>
      </c>
      <c r="F14" s="82"/>
      <c r="G14" s="82"/>
      <c r="H14" s="82"/>
      <c r="I14" s="90">
        <f t="shared" si="0"/>
        <v>-1.078638144019283E-2</v>
      </c>
      <c r="J14" s="83">
        <f t="shared" si="1"/>
        <v>-179</v>
      </c>
      <c r="K14" s="83">
        <f t="shared" si="2"/>
        <v>94</v>
      </c>
      <c r="L14" s="83">
        <f t="shared" si="3"/>
        <v>0</v>
      </c>
    </row>
    <row r="15" spans="1:12">
      <c r="A15" s="86">
        <v>14</v>
      </c>
      <c r="B15" s="85" t="s">
        <v>13</v>
      </c>
      <c r="C15" s="82">
        <v>33287</v>
      </c>
      <c r="D15" s="82">
        <v>33287</v>
      </c>
      <c r="E15" s="82">
        <v>33663</v>
      </c>
      <c r="F15" s="82"/>
      <c r="G15" s="82"/>
      <c r="H15" s="82"/>
      <c r="I15" s="90">
        <f t="shared" si="0"/>
        <v>1.1295701024423949E-2</v>
      </c>
      <c r="J15" s="83">
        <f t="shared" si="1"/>
        <v>376</v>
      </c>
      <c r="K15" s="83">
        <f t="shared" si="2"/>
        <v>376</v>
      </c>
      <c r="L15" s="83">
        <f t="shared" si="3"/>
        <v>0</v>
      </c>
    </row>
    <row r="16" spans="1:12">
      <c r="A16" s="86">
        <v>15</v>
      </c>
      <c r="B16" s="85" t="s">
        <v>14</v>
      </c>
      <c r="C16" s="82">
        <v>6438</v>
      </c>
      <c r="D16" s="82">
        <v>6325</v>
      </c>
      <c r="E16" s="82">
        <v>6338</v>
      </c>
      <c r="F16" s="82"/>
      <c r="G16" s="82"/>
      <c r="H16" s="82"/>
      <c r="I16" s="90">
        <f t="shared" si="0"/>
        <v>-1.5532774153463809E-2</v>
      </c>
      <c r="J16" s="83">
        <f t="shared" si="1"/>
        <v>-100</v>
      </c>
      <c r="K16" s="83">
        <f t="shared" si="2"/>
        <v>13</v>
      </c>
      <c r="L16" s="83">
        <f t="shared" si="3"/>
        <v>0</v>
      </c>
    </row>
    <row r="17" spans="1:12">
      <c r="A17" s="86">
        <v>16</v>
      </c>
      <c r="B17" s="85" t="s">
        <v>15</v>
      </c>
      <c r="C17" s="82">
        <v>10506</v>
      </c>
      <c r="D17" s="82">
        <v>9983</v>
      </c>
      <c r="E17" s="82">
        <v>10027</v>
      </c>
      <c r="F17" s="82"/>
      <c r="G17" s="82"/>
      <c r="H17" s="82"/>
      <c r="I17" s="90">
        <f t="shared" si="0"/>
        <v>-4.5592994479345138E-2</v>
      </c>
      <c r="J17" s="83">
        <f t="shared" si="1"/>
        <v>-479</v>
      </c>
      <c r="K17" s="83">
        <f t="shared" si="2"/>
        <v>44</v>
      </c>
      <c r="L17" s="83">
        <f t="shared" si="3"/>
        <v>0</v>
      </c>
    </row>
    <row r="18" spans="1:12">
      <c r="A18" s="86">
        <v>17</v>
      </c>
      <c r="B18" s="85" t="s">
        <v>16</v>
      </c>
      <c r="C18" s="82">
        <v>2627</v>
      </c>
      <c r="D18" s="82">
        <v>2709</v>
      </c>
      <c r="E18" s="82">
        <v>2747</v>
      </c>
      <c r="F18" s="82"/>
      <c r="G18" s="82"/>
      <c r="H18" s="82"/>
      <c r="I18" s="90">
        <f t="shared" si="0"/>
        <v>4.5679482299200609E-2</v>
      </c>
      <c r="J18" s="83">
        <f t="shared" si="1"/>
        <v>120</v>
      </c>
      <c r="K18" s="83">
        <f t="shared" si="2"/>
        <v>38</v>
      </c>
      <c r="L18" s="83">
        <f t="shared" si="3"/>
        <v>0</v>
      </c>
    </row>
    <row r="19" spans="1:12">
      <c r="A19" s="86">
        <v>18</v>
      </c>
      <c r="B19" s="85" t="s">
        <v>17</v>
      </c>
      <c r="C19" s="82">
        <v>7661</v>
      </c>
      <c r="D19" s="82">
        <v>7308</v>
      </c>
      <c r="E19" s="82">
        <v>7307</v>
      </c>
      <c r="F19" s="82"/>
      <c r="G19" s="82"/>
      <c r="H19" s="82"/>
      <c r="I19" s="90">
        <f t="shared" si="0"/>
        <v>-4.6208066832006268E-2</v>
      </c>
      <c r="J19" s="83">
        <f t="shared" si="1"/>
        <v>-354</v>
      </c>
      <c r="K19" s="83">
        <f t="shared" si="2"/>
        <v>-1</v>
      </c>
      <c r="L19" s="83">
        <f t="shared" si="3"/>
        <v>0</v>
      </c>
    </row>
    <row r="20" spans="1:12">
      <c r="A20" s="86">
        <v>19</v>
      </c>
      <c r="B20" s="85" t="s">
        <v>18</v>
      </c>
      <c r="C20" s="82">
        <v>256</v>
      </c>
      <c r="D20" s="82">
        <v>247</v>
      </c>
      <c r="E20" s="82">
        <v>249</v>
      </c>
      <c r="F20" s="82"/>
      <c r="G20" s="82"/>
      <c r="H20" s="82"/>
      <c r="I20" s="90">
        <f t="shared" si="0"/>
        <v>-2.734375E-2</v>
      </c>
      <c r="J20" s="83">
        <f t="shared" si="1"/>
        <v>-7</v>
      </c>
      <c r="K20" s="83">
        <f t="shared" si="2"/>
        <v>2</v>
      </c>
      <c r="L20" s="83">
        <f t="shared" si="3"/>
        <v>0</v>
      </c>
    </row>
    <row r="21" spans="1:12">
      <c r="A21" s="86">
        <v>20</v>
      </c>
      <c r="B21" s="85" t="s">
        <v>19</v>
      </c>
      <c r="C21" s="82">
        <v>4692</v>
      </c>
      <c r="D21" s="82">
        <v>4918</v>
      </c>
      <c r="E21" s="82">
        <v>4977</v>
      </c>
      <c r="F21" s="82"/>
      <c r="G21" s="82"/>
      <c r="H21" s="82"/>
      <c r="I21" s="90">
        <f t="shared" si="0"/>
        <v>6.0741687979539639E-2</v>
      </c>
      <c r="J21" s="83">
        <f t="shared" si="1"/>
        <v>285</v>
      </c>
      <c r="K21" s="83">
        <f t="shared" si="2"/>
        <v>59</v>
      </c>
      <c r="L21" s="83">
        <f t="shared" si="3"/>
        <v>0</v>
      </c>
    </row>
    <row r="22" spans="1:12">
      <c r="A22" s="86">
        <v>21</v>
      </c>
      <c r="B22" s="85" t="s">
        <v>20</v>
      </c>
      <c r="C22" s="82">
        <v>412</v>
      </c>
      <c r="D22" s="82">
        <v>441</v>
      </c>
      <c r="E22" s="82">
        <v>449</v>
      </c>
      <c r="F22" s="82"/>
      <c r="G22" s="82"/>
      <c r="H22" s="82"/>
      <c r="I22" s="90">
        <f t="shared" si="0"/>
        <v>8.9805825242718448E-2</v>
      </c>
      <c r="J22" s="83">
        <f t="shared" si="1"/>
        <v>37</v>
      </c>
      <c r="K22" s="83">
        <f t="shared" si="2"/>
        <v>8</v>
      </c>
      <c r="L22" s="83">
        <f t="shared" si="3"/>
        <v>0</v>
      </c>
    </row>
    <row r="23" spans="1:12">
      <c r="A23" s="86">
        <v>22</v>
      </c>
      <c r="B23" s="85" t="s">
        <v>21</v>
      </c>
      <c r="C23" s="82">
        <v>13371</v>
      </c>
      <c r="D23" s="82">
        <v>13107</v>
      </c>
      <c r="E23" s="82">
        <v>13195</v>
      </c>
      <c r="F23" s="82"/>
      <c r="G23" s="82"/>
      <c r="H23" s="82"/>
      <c r="I23" s="90">
        <f t="shared" si="0"/>
        <v>-1.3162815047490839E-2</v>
      </c>
      <c r="J23" s="83">
        <f t="shared" si="1"/>
        <v>-176</v>
      </c>
      <c r="K23" s="83">
        <f t="shared" si="2"/>
        <v>88</v>
      </c>
      <c r="L23" s="83">
        <f t="shared" si="3"/>
        <v>0</v>
      </c>
    </row>
    <row r="24" spans="1:12">
      <c r="A24" s="86">
        <v>23</v>
      </c>
      <c r="B24" s="85" t="s">
        <v>22</v>
      </c>
      <c r="C24" s="82">
        <v>14215</v>
      </c>
      <c r="D24" s="82">
        <v>13681</v>
      </c>
      <c r="E24" s="82">
        <v>13707</v>
      </c>
      <c r="F24" s="82"/>
      <c r="G24" s="82"/>
      <c r="H24" s="82"/>
      <c r="I24" s="90">
        <f t="shared" si="0"/>
        <v>-3.5736897643334507E-2</v>
      </c>
      <c r="J24" s="83">
        <f t="shared" si="1"/>
        <v>-508</v>
      </c>
      <c r="K24" s="83">
        <f t="shared" si="2"/>
        <v>26</v>
      </c>
      <c r="L24" s="83">
        <f t="shared" si="3"/>
        <v>0</v>
      </c>
    </row>
    <row r="25" spans="1:12">
      <c r="A25" s="86">
        <v>24</v>
      </c>
      <c r="B25" s="85" t="s">
        <v>23</v>
      </c>
      <c r="C25" s="82">
        <v>6630</v>
      </c>
      <c r="D25" s="82">
        <v>6431</v>
      </c>
      <c r="E25" s="82">
        <v>6464</v>
      </c>
      <c r="F25" s="82"/>
      <c r="G25" s="82"/>
      <c r="H25" s="82"/>
      <c r="I25" s="90">
        <f t="shared" si="0"/>
        <v>-2.5037707390648568E-2</v>
      </c>
      <c r="J25" s="83">
        <f t="shared" si="1"/>
        <v>-166</v>
      </c>
      <c r="K25" s="83">
        <f t="shared" si="2"/>
        <v>33</v>
      </c>
      <c r="L25" s="83">
        <f t="shared" si="3"/>
        <v>0</v>
      </c>
    </row>
    <row r="26" spans="1:12">
      <c r="A26" s="86">
        <v>25</v>
      </c>
      <c r="B26" s="85" t="s">
        <v>24</v>
      </c>
      <c r="C26" s="82">
        <v>35668</v>
      </c>
      <c r="D26" s="82">
        <v>34307</v>
      </c>
      <c r="E26" s="82">
        <v>34561</v>
      </c>
      <c r="F26" s="82"/>
      <c r="G26" s="82"/>
      <c r="H26" s="82"/>
      <c r="I26" s="90">
        <f t="shared" si="0"/>
        <v>-3.1036222944936638E-2</v>
      </c>
      <c r="J26" s="83">
        <f t="shared" si="1"/>
        <v>-1107</v>
      </c>
      <c r="K26" s="83">
        <f t="shared" si="2"/>
        <v>254</v>
      </c>
      <c r="L26" s="83">
        <f t="shared" si="3"/>
        <v>0</v>
      </c>
    </row>
    <row r="27" spans="1:12">
      <c r="A27" s="86">
        <v>26</v>
      </c>
      <c r="B27" s="85" t="s">
        <v>25</v>
      </c>
      <c r="C27" s="82">
        <v>1723</v>
      </c>
      <c r="D27" s="82">
        <v>1865</v>
      </c>
      <c r="E27" s="82">
        <v>1891</v>
      </c>
      <c r="F27" s="82"/>
      <c r="G27" s="82"/>
      <c r="H27" s="82"/>
      <c r="I27" s="90">
        <f t="shared" si="0"/>
        <v>9.7504352872896105E-2</v>
      </c>
      <c r="J27" s="83">
        <f t="shared" si="1"/>
        <v>168</v>
      </c>
      <c r="K27" s="83">
        <f t="shared" si="2"/>
        <v>26</v>
      </c>
      <c r="L27" s="83">
        <f t="shared" si="3"/>
        <v>0</v>
      </c>
    </row>
    <row r="28" spans="1:12">
      <c r="A28" s="86">
        <v>27</v>
      </c>
      <c r="B28" s="85" t="s">
        <v>26</v>
      </c>
      <c r="C28" s="82">
        <v>6225</v>
      </c>
      <c r="D28" s="82">
        <v>6268</v>
      </c>
      <c r="E28" s="82">
        <v>6287</v>
      </c>
      <c r="F28" s="82"/>
      <c r="G28" s="82"/>
      <c r="H28" s="82"/>
      <c r="I28" s="90">
        <f t="shared" si="0"/>
        <v>9.9598393574297193E-3</v>
      </c>
      <c r="J28" s="83">
        <f t="shared" si="1"/>
        <v>62</v>
      </c>
      <c r="K28" s="83">
        <f t="shared" si="2"/>
        <v>19</v>
      </c>
      <c r="L28" s="83">
        <f t="shared" si="3"/>
        <v>0</v>
      </c>
    </row>
    <row r="29" spans="1:12">
      <c r="A29" s="86">
        <v>28</v>
      </c>
      <c r="B29" s="85" t="s">
        <v>27</v>
      </c>
      <c r="C29" s="82">
        <v>11757</v>
      </c>
      <c r="D29" s="82">
        <v>11987</v>
      </c>
      <c r="E29" s="82">
        <v>12089</v>
      </c>
      <c r="F29" s="82"/>
      <c r="G29" s="82"/>
      <c r="H29" s="82"/>
      <c r="I29" s="90">
        <f t="shared" si="0"/>
        <v>2.823849621502084E-2</v>
      </c>
      <c r="J29" s="83">
        <f t="shared" si="1"/>
        <v>332</v>
      </c>
      <c r="K29" s="83">
        <f t="shared" si="2"/>
        <v>102</v>
      </c>
      <c r="L29" s="83">
        <f t="shared" si="3"/>
        <v>0</v>
      </c>
    </row>
    <row r="30" spans="1:12">
      <c r="A30" s="86">
        <v>29</v>
      </c>
      <c r="B30" s="85" t="s">
        <v>28</v>
      </c>
      <c r="C30" s="82">
        <v>3665</v>
      </c>
      <c r="D30" s="82">
        <v>3649</v>
      </c>
      <c r="E30" s="82">
        <v>3673</v>
      </c>
      <c r="F30" s="82"/>
      <c r="G30" s="82"/>
      <c r="H30" s="82"/>
      <c r="I30" s="90">
        <f t="shared" si="0"/>
        <v>2.1828103683492498E-3</v>
      </c>
      <c r="J30" s="83">
        <f t="shared" si="1"/>
        <v>8</v>
      </c>
      <c r="K30" s="83">
        <f t="shared" si="2"/>
        <v>24</v>
      </c>
      <c r="L30" s="83">
        <f t="shared" si="3"/>
        <v>0</v>
      </c>
    </row>
    <row r="31" spans="1:12">
      <c r="A31" s="86">
        <v>30</v>
      </c>
      <c r="B31" s="85" t="s">
        <v>29</v>
      </c>
      <c r="C31" s="82">
        <v>1111</v>
      </c>
      <c r="D31" s="82">
        <v>1136</v>
      </c>
      <c r="E31" s="82">
        <v>1145</v>
      </c>
      <c r="F31" s="82"/>
      <c r="G31" s="82"/>
      <c r="H31" s="82"/>
      <c r="I31" s="90">
        <f t="shared" si="0"/>
        <v>3.0603060306030602E-2</v>
      </c>
      <c r="J31" s="83">
        <f t="shared" si="1"/>
        <v>34</v>
      </c>
      <c r="K31" s="83">
        <f t="shared" si="2"/>
        <v>9</v>
      </c>
      <c r="L31" s="83">
        <f t="shared" si="3"/>
        <v>0</v>
      </c>
    </row>
    <row r="32" spans="1:12">
      <c r="A32" s="86">
        <v>31</v>
      </c>
      <c r="B32" s="85" t="s">
        <v>30</v>
      </c>
      <c r="C32" s="82">
        <v>22121</v>
      </c>
      <c r="D32" s="82">
        <v>21187</v>
      </c>
      <c r="E32" s="82">
        <v>21283</v>
      </c>
      <c r="F32" s="82"/>
      <c r="G32" s="82"/>
      <c r="H32" s="82"/>
      <c r="I32" s="90">
        <f t="shared" si="0"/>
        <v>-3.7882555038198998E-2</v>
      </c>
      <c r="J32" s="83">
        <f t="shared" si="1"/>
        <v>-838</v>
      </c>
      <c r="K32" s="83">
        <f t="shared" si="2"/>
        <v>96</v>
      </c>
      <c r="L32" s="83">
        <f t="shared" si="3"/>
        <v>0</v>
      </c>
    </row>
    <row r="33" spans="1:12">
      <c r="A33" s="86">
        <v>32</v>
      </c>
      <c r="B33" s="85" t="s">
        <v>31</v>
      </c>
      <c r="C33" s="82">
        <v>6865</v>
      </c>
      <c r="D33" s="82">
        <v>7106</v>
      </c>
      <c r="E33" s="82">
        <v>7145</v>
      </c>
      <c r="F33" s="82"/>
      <c r="G33" s="82"/>
      <c r="H33" s="82"/>
      <c r="I33" s="90">
        <f t="shared" si="0"/>
        <v>4.0786598689002182E-2</v>
      </c>
      <c r="J33" s="83">
        <f t="shared" si="1"/>
        <v>280</v>
      </c>
      <c r="K33" s="83">
        <f t="shared" si="2"/>
        <v>39</v>
      </c>
      <c r="L33" s="83">
        <f t="shared" si="3"/>
        <v>0</v>
      </c>
    </row>
    <row r="34" spans="1:12">
      <c r="A34" s="86">
        <v>33</v>
      </c>
      <c r="B34" s="85" t="s">
        <v>32</v>
      </c>
      <c r="C34" s="82">
        <v>19038</v>
      </c>
      <c r="D34" s="82">
        <v>18685</v>
      </c>
      <c r="E34" s="82">
        <v>18719</v>
      </c>
      <c r="F34" s="82"/>
      <c r="G34" s="82"/>
      <c r="H34" s="82"/>
      <c r="I34" s="90">
        <f t="shared" si="0"/>
        <v>-1.6755961760689147E-2</v>
      </c>
      <c r="J34" s="83">
        <f t="shared" si="1"/>
        <v>-319</v>
      </c>
      <c r="K34" s="83">
        <f t="shared" si="2"/>
        <v>34</v>
      </c>
      <c r="L34" s="83">
        <f t="shared" si="3"/>
        <v>0</v>
      </c>
    </row>
    <row r="35" spans="1:12">
      <c r="A35" s="86">
        <v>35</v>
      </c>
      <c r="B35" s="85" t="s">
        <v>33</v>
      </c>
      <c r="C35" s="82">
        <v>13709</v>
      </c>
      <c r="D35" s="82">
        <v>12612</v>
      </c>
      <c r="E35" s="82">
        <v>12634</v>
      </c>
      <c r="F35" s="82"/>
      <c r="G35" s="82"/>
      <c r="H35" s="82"/>
      <c r="I35" s="90">
        <f t="shared" si="0"/>
        <v>-7.8415639361003722E-2</v>
      </c>
      <c r="J35" s="83">
        <f t="shared" si="1"/>
        <v>-1075</v>
      </c>
      <c r="K35" s="83">
        <f t="shared" si="2"/>
        <v>22</v>
      </c>
      <c r="L35" s="83">
        <f t="shared" si="3"/>
        <v>0</v>
      </c>
    </row>
    <row r="36" spans="1:12">
      <c r="A36" s="86">
        <v>36</v>
      </c>
      <c r="B36" s="85" t="s">
        <v>34</v>
      </c>
      <c r="C36" s="82">
        <v>936</v>
      </c>
      <c r="D36" s="82">
        <v>821</v>
      </c>
      <c r="E36" s="82">
        <v>830</v>
      </c>
      <c r="F36" s="82"/>
      <c r="G36" s="82"/>
      <c r="H36" s="82"/>
      <c r="I36" s="90">
        <f t="shared" si="0"/>
        <v>-0.11324786324786325</v>
      </c>
      <c r="J36" s="83">
        <f t="shared" si="1"/>
        <v>-106</v>
      </c>
      <c r="K36" s="83">
        <f t="shared" si="2"/>
        <v>9</v>
      </c>
      <c r="L36" s="83">
        <f t="shared" si="3"/>
        <v>0</v>
      </c>
    </row>
    <row r="37" spans="1:12">
      <c r="A37" s="86">
        <v>37</v>
      </c>
      <c r="B37" s="85" t="s">
        <v>35</v>
      </c>
      <c r="C37" s="82">
        <v>585</v>
      </c>
      <c r="D37" s="82">
        <v>512</v>
      </c>
      <c r="E37" s="82">
        <v>518</v>
      </c>
      <c r="F37" s="82"/>
      <c r="G37" s="82"/>
      <c r="H37" s="82"/>
      <c r="I37" s="90">
        <f t="shared" si="0"/>
        <v>-0.11452991452991453</v>
      </c>
      <c r="J37" s="83">
        <f t="shared" si="1"/>
        <v>-67</v>
      </c>
      <c r="K37" s="83">
        <f t="shared" si="2"/>
        <v>6</v>
      </c>
      <c r="L37" s="83">
        <f t="shared" si="3"/>
        <v>0</v>
      </c>
    </row>
    <row r="38" spans="1:12">
      <c r="A38" s="86">
        <v>38</v>
      </c>
      <c r="B38" s="85" t="s">
        <v>36</v>
      </c>
      <c r="C38" s="82">
        <v>3616</v>
      </c>
      <c r="D38" s="82">
        <v>3751</v>
      </c>
      <c r="E38" s="82">
        <v>3793</v>
      </c>
      <c r="F38" s="82"/>
      <c r="G38" s="82"/>
      <c r="H38" s="82"/>
      <c r="I38" s="90">
        <f t="shared" si="0"/>
        <v>4.8949115044247787E-2</v>
      </c>
      <c r="J38" s="83">
        <f t="shared" si="1"/>
        <v>177</v>
      </c>
      <c r="K38" s="83">
        <f t="shared" si="2"/>
        <v>42</v>
      </c>
      <c r="L38" s="83">
        <f t="shared" si="3"/>
        <v>0</v>
      </c>
    </row>
    <row r="39" spans="1:12">
      <c r="A39" s="86">
        <v>39</v>
      </c>
      <c r="B39" s="85" t="s">
        <v>37</v>
      </c>
      <c r="C39" s="82">
        <v>112</v>
      </c>
      <c r="D39" s="82">
        <v>102</v>
      </c>
      <c r="E39" s="82">
        <v>112</v>
      </c>
      <c r="F39" s="82"/>
      <c r="G39" s="82"/>
      <c r="H39" s="82"/>
      <c r="I39" s="90">
        <f t="shared" si="0"/>
        <v>0</v>
      </c>
      <c r="J39" s="83">
        <f t="shared" si="1"/>
        <v>0</v>
      </c>
      <c r="K39" s="83">
        <f t="shared" si="2"/>
        <v>10</v>
      </c>
      <c r="L39" s="83">
        <f t="shared" si="3"/>
        <v>0</v>
      </c>
    </row>
    <row r="40" spans="1:12">
      <c r="A40" s="86">
        <v>41</v>
      </c>
      <c r="B40" s="85" t="s">
        <v>38</v>
      </c>
      <c r="C40" s="82">
        <v>128388</v>
      </c>
      <c r="D40" s="82">
        <v>90945</v>
      </c>
      <c r="E40" s="82">
        <v>91513</v>
      </c>
      <c r="F40" s="82"/>
      <c r="G40" s="82"/>
      <c r="H40" s="82"/>
      <c r="I40" s="90">
        <f t="shared" si="0"/>
        <v>-0.28721531607315326</v>
      </c>
      <c r="J40" s="83">
        <f t="shared" si="1"/>
        <v>-36875</v>
      </c>
      <c r="K40" s="83">
        <f t="shared" si="2"/>
        <v>568</v>
      </c>
      <c r="L40" s="83">
        <f t="shared" si="3"/>
        <v>0</v>
      </c>
    </row>
    <row r="41" spans="1:12">
      <c r="A41" s="86">
        <v>42</v>
      </c>
      <c r="B41" s="85" t="s">
        <v>39</v>
      </c>
      <c r="C41" s="82">
        <v>15591</v>
      </c>
      <c r="D41" s="82">
        <v>12495</v>
      </c>
      <c r="E41" s="82">
        <v>12629</v>
      </c>
      <c r="F41" s="82"/>
      <c r="G41" s="82"/>
      <c r="H41" s="82"/>
      <c r="I41" s="90">
        <f t="shared" si="0"/>
        <v>-0.18998139952536719</v>
      </c>
      <c r="J41" s="83">
        <f t="shared" si="1"/>
        <v>-2962</v>
      </c>
      <c r="K41" s="83">
        <f t="shared" si="2"/>
        <v>134</v>
      </c>
      <c r="L41" s="83">
        <f t="shared" si="3"/>
        <v>0</v>
      </c>
    </row>
    <row r="42" spans="1:12">
      <c r="A42" s="86">
        <v>43</v>
      </c>
      <c r="B42" s="85" t="s">
        <v>40</v>
      </c>
      <c r="C42" s="82">
        <v>58177</v>
      </c>
      <c r="D42" s="82">
        <v>53428</v>
      </c>
      <c r="E42" s="82">
        <v>54044</v>
      </c>
      <c r="F42" s="82"/>
      <c r="G42" s="82"/>
      <c r="H42" s="82"/>
      <c r="I42" s="90">
        <f t="shared" si="0"/>
        <v>-7.1041820650772636E-2</v>
      </c>
      <c r="J42" s="83">
        <f t="shared" si="1"/>
        <v>-4133</v>
      </c>
      <c r="K42" s="83">
        <f t="shared" si="2"/>
        <v>616</v>
      </c>
      <c r="L42" s="83">
        <f t="shared" si="3"/>
        <v>0</v>
      </c>
    </row>
    <row r="43" spans="1:12">
      <c r="A43" s="86">
        <v>45</v>
      </c>
      <c r="B43" s="85" t="s">
        <v>41</v>
      </c>
      <c r="C43" s="82">
        <v>55538</v>
      </c>
      <c r="D43" s="82">
        <v>56606</v>
      </c>
      <c r="E43" s="82">
        <v>57150</v>
      </c>
      <c r="F43" s="82"/>
      <c r="G43" s="82"/>
      <c r="H43" s="82"/>
      <c r="I43" s="90">
        <f t="shared" si="0"/>
        <v>2.902517195433757E-2</v>
      </c>
      <c r="J43" s="83">
        <f t="shared" si="1"/>
        <v>1612</v>
      </c>
      <c r="K43" s="83">
        <f t="shared" si="2"/>
        <v>544</v>
      </c>
      <c r="L43" s="83">
        <f t="shared" si="3"/>
        <v>0</v>
      </c>
    </row>
    <row r="44" spans="1:12">
      <c r="A44" s="86">
        <v>46</v>
      </c>
      <c r="B44" s="85" t="s">
        <v>42</v>
      </c>
      <c r="C44" s="82">
        <v>139825</v>
      </c>
      <c r="D44" s="82">
        <v>140944</v>
      </c>
      <c r="E44" s="82">
        <v>142059</v>
      </c>
      <c r="F44" s="82"/>
      <c r="G44" s="82"/>
      <c r="H44" s="82"/>
      <c r="I44" s="90">
        <f t="shared" si="0"/>
        <v>1.59771142499553E-2</v>
      </c>
      <c r="J44" s="83">
        <f t="shared" si="1"/>
        <v>2234</v>
      </c>
      <c r="K44" s="83">
        <f t="shared" si="2"/>
        <v>1115</v>
      </c>
      <c r="L44" s="83">
        <f t="shared" si="3"/>
        <v>0</v>
      </c>
    </row>
    <row r="45" spans="1:12">
      <c r="A45" s="86">
        <v>47</v>
      </c>
      <c r="B45" s="85" t="s">
        <v>43</v>
      </c>
      <c r="C45" s="82">
        <v>323442</v>
      </c>
      <c r="D45" s="82">
        <v>322954</v>
      </c>
      <c r="E45" s="82">
        <v>324624</v>
      </c>
      <c r="F45" s="82"/>
      <c r="G45" s="82"/>
      <c r="H45" s="82"/>
      <c r="I45" s="90">
        <f t="shared" si="0"/>
        <v>3.6544419092140166E-3</v>
      </c>
      <c r="J45" s="83">
        <f t="shared" si="1"/>
        <v>1182</v>
      </c>
      <c r="K45" s="83">
        <f t="shared" si="2"/>
        <v>1670</v>
      </c>
      <c r="L45" s="83">
        <f t="shared" si="3"/>
        <v>0</v>
      </c>
    </row>
    <row r="46" spans="1:12">
      <c r="A46" s="86">
        <v>49</v>
      </c>
      <c r="B46" s="85" t="s">
        <v>44</v>
      </c>
      <c r="C46" s="82">
        <v>125837</v>
      </c>
      <c r="D46" s="82">
        <v>126780</v>
      </c>
      <c r="E46" s="82">
        <v>135880</v>
      </c>
      <c r="F46" s="82"/>
      <c r="G46" s="82"/>
      <c r="H46" s="82"/>
      <c r="I46" s="90">
        <f t="shared" si="0"/>
        <v>7.9809594952200066E-2</v>
      </c>
      <c r="J46" s="83">
        <f t="shared" si="1"/>
        <v>10043</v>
      </c>
      <c r="K46" s="83">
        <f t="shared" si="2"/>
        <v>9100</v>
      </c>
      <c r="L46" s="83">
        <f t="shared" si="3"/>
        <v>0</v>
      </c>
    </row>
    <row r="47" spans="1:12">
      <c r="A47" s="86">
        <v>50</v>
      </c>
      <c r="B47" s="85" t="s">
        <v>45</v>
      </c>
      <c r="C47" s="82">
        <v>3090</v>
      </c>
      <c r="D47" s="82">
        <v>3328</v>
      </c>
      <c r="E47" s="82">
        <v>3271</v>
      </c>
      <c r="F47" s="82"/>
      <c r="G47" s="82"/>
      <c r="H47" s="82"/>
      <c r="I47" s="90">
        <f t="shared" si="0"/>
        <v>5.8576051779935273E-2</v>
      </c>
      <c r="J47" s="83">
        <f t="shared" si="1"/>
        <v>181</v>
      </c>
      <c r="K47" s="83">
        <f t="shared" si="2"/>
        <v>-57</v>
      </c>
      <c r="L47" s="83">
        <f t="shared" si="3"/>
        <v>0</v>
      </c>
    </row>
    <row r="48" spans="1:12">
      <c r="A48" s="86">
        <v>51</v>
      </c>
      <c r="B48" s="85" t="s">
        <v>46</v>
      </c>
      <c r="C48" s="82">
        <v>273</v>
      </c>
      <c r="D48" s="82">
        <v>297</v>
      </c>
      <c r="E48" s="82">
        <v>301</v>
      </c>
      <c r="F48" s="82"/>
      <c r="G48" s="82"/>
      <c r="H48" s="82"/>
      <c r="I48" s="90">
        <f t="shared" si="0"/>
        <v>0.10256410256410256</v>
      </c>
      <c r="J48" s="83">
        <f t="shared" si="1"/>
        <v>28</v>
      </c>
      <c r="K48" s="83">
        <f t="shared" si="2"/>
        <v>4</v>
      </c>
      <c r="L48" s="83">
        <f t="shared" si="3"/>
        <v>0</v>
      </c>
    </row>
    <row r="49" spans="1:12">
      <c r="A49" s="86">
        <v>52</v>
      </c>
      <c r="B49" s="85" t="s">
        <v>47</v>
      </c>
      <c r="C49" s="82">
        <v>18609</v>
      </c>
      <c r="D49" s="82">
        <v>18423</v>
      </c>
      <c r="E49" s="82">
        <v>18647</v>
      </c>
      <c r="F49" s="82"/>
      <c r="G49" s="82"/>
      <c r="H49" s="82"/>
      <c r="I49" s="90">
        <f t="shared" si="0"/>
        <v>2.0420226771992048E-3</v>
      </c>
      <c r="J49" s="83">
        <f t="shared" si="1"/>
        <v>38</v>
      </c>
      <c r="K49" s="83">
        <f t="shared" si="2"/>
        <v>224</v>
      </c>
      <c r="L49" s="83">
        <f t="shared" si="3"/>
        <v>0</v>
      </c>
    </row>
    <row r="50" spans="1:12">
      <c r="A50" s="86">
        <v>53</v>
      </c>
      <c r="B50" s="85" t="s">
        <v>48</v>
      </c>
      <c r="C50" s="82">
        <v>2986</v>
      </c>
      <c r="D50" s="82">
        <v>3129</v>
      </c>
      <c r="E50" s="82">
        <v>3170</v>
      </c>
      <c r="F50" s="82"/>
      <c r="G50" s="82"/>
      <c r="H50" s="82"/>
      <c r="I50" s="90">
        <f t="shared" si="0"/>
        <v>6.1620897521768254E-2</v>
      </c>
      <c r="J50" s="83">
        <f t="shared" si="1"/>
        <v>184</v>
      </c>
      <c r="K50" s="83">
        <f t="shared" si="2"/>
        <v>41</v>
      </c>
      <c r="L50" s="83">
        <f t="shared" si="3"/>
        <v>0</v>
      </c>
    </row>
    <row r="51" spans="1:12">
      <c r="A51" s="86">
        <v>55</v>
      </c>
      <c r="B51" s="85" t="s">
        <v>49</v>
      </c>
      <c r="C51" s="82">
        <v>19287</v>
      </c>
      <c r="D51" s="82">
        <v>20271</v>
      </c>
      <c r="E51" s="82">
        <v>20263</v>
      </c>
      <c r="F51" s="82"/>
      <c r="G51" s="82"/>
      <c r="H51" s="82"/>
      <c r="I51" s="90">
        <f t="shared" si="0"/>
        <v>5.0604033805153728E-2</v>
      </c>
      <c r="J51" s="83">
        <f t="shared" si="1"/>
        <v>976</v>
      </c>
      <c r="K51" s="83">
        <f t="shared" si="2"/>
        <v>-8</v>
      </c>
      <c r="L51" s="83">
        <f t="shared" si="3"/>
        <v>0</v>
      </c>
    </row>
    <row r="52" spans="1:12">
      <c r="A52" s="86">
        <v>56</v>
      </c>
      <c r="B52" s="85" t="s">
        <v>50</v>
      </c>
      <c r="C52" s="82">
        <v>120139</v>
      </c>
      <c r="D52" s="82">
        <v>118571</v>
      </c>
      <c r="E52" s="82">
        <v>123298</v>
      </c>
      <c r="F52" s="82"/>
      <c r="G52" s="82"/>
      <c r="H52" s="82"/>
      <c r="I52" s="90">
        <f t="shared" si="0"/>
        <v>2.6294542155336734E-2</v>
      </c>
      <c r="J52" s="83">
        <f t="shared" si="1"/>
        <v>3159</v>
      </c>
      <c r="K52" s="83">
        <f t="shared" si="2"/>
        <v>4727</v>
      </c>
      <c r="L52" s="83">
        <f t="shared" si="3"/>
        <v>0</v>
      </c>
    </row>
    <row r="53" spans="1:12">
      <c r="A53" s="86">
        <v>58</v>
      </c>
      <c r="B53" s="85" t="s">
        <v>51</v>
      </c>
      <c r="C53" s="82">
        <v>2664</v>
      </c>
      <c r="D53" s="82">
        <v>2693</v>
      </c>
      <c r="E53" s="82">
        <v>2730</v>
      </c>
      <c r="F53" s="82"/>
      <c r="G53" s="82"/>
      <c r="H53" s="82"/>
      <c r="I53" s="90">
        <f t="shared" si="0"/>
        <v>2.4774774774774775E-2</v>
      </c>
      <c r="J53" s="83">
        <f t="shared" si="1"/>
        <v>66</v>
      </c>
      <c r="K53" s="83">
        <f t="shared" si="2"/>
        <v>37</v>
      </c>
      <c r="L53" s="83">
        <f t="shared" si="3"/>
        <v>0</v>
      </c>
    </row>
    <row r="54" spans="1:12">
      <c r="A54" s="86">
        <v>59</v>
      </c>
      <c r="B54" s="85" t="s">
        <v>52</v>
      </c>
      <c r="C54" s="82">
        <v>2110</v>
      </c>
      <c r="D54" s="82">
        <v>2120</v>
      </c>
      <c r="E54" s="82">
        <v>2141</v>
      </c>
      <c r="F54" s="82"/>
      <c r="G54" s="82"/>
      <c r="H54" s="82"/>
      <c r="I54" s="90">
        <f t="shared" si="0"/>
        <v>1.4691943127962086E-2</v>
      </c>
      <c r="J54" s="83">
        <f t="shared" si="1"/>
        <v>31</v>
      </c>
      <c r="K54" s="83">
        <f t="shared" si="2"/>
        <v>21</v>
      </c>
      <c r="L54" s="83">
        <f t="shared" si="3"/>
        <v>0</v>
      </c>
    </row>
    <row r="55" spans="1:12">
      <c r="A55" s="86">
        <v>60</v>
      </c>
      <c r="B55" s="85" t="s">
        <v>53</v>
      </c>
      <c r="C55" s="82">
        <v>763</v>
      </c>
      <c r="D55" s="82">
        <v>724</v>
      </c>
      <c r="E55" s="82">
        <v>721</v>
      </c>
      <c r="F55" s="82"/>
      <c r="G55" s="82"/>
      <c r="H55" s="82"/>
      <c r="I55" s="90">
        <f t="shared" si="0"/>
        <v>-5.5045871559633031E-2</v>
      </c>
      <c r="J55" s="83">
        <f t="shared" si="1"/>
        <v>-42</v>
      </c>
      <c r="K55" s="83">
        <f t="shared" si="2"/>
        <v>-3</v>
      </c>
      <c r="L55" s="83">
        <f t="shared" si="3"/>
        <v>0</v>
      </c>
    </row>
    <row r="56" spans="1:12">
      <c r="A56" s="86">
        <v>61</v>
      </c>
      <c r="B56" s="85" t="s">
        <v>54</v>
      </c>
      <c r="C56" s="82">
        <v>3028</v>
      </c>
      <c r="D56" s="82">
        <v>2939</v>
      </c>
      <c r="E56" s="82">
        <v>2967</v>
      </c>
      <c r="F56" s="82"/>
      <c r="G56" s="82"/>
      <c r="H56" s="82"/>
      <c r="I56" s="90">
        <f t="shared" si="0"/>
        <v>-2.0145310435931308E-2</v>
      </c>
      <c r="J56" s="83">
        <f t="shared" si="1"/>
        <v>-61</v>
      </c>
      <c r="K56" s="83">
        <f t="shared" si="2"/>
        <v>28</v>
      </c>
      <c r="L56" s="83">
        <f t="shared" si="3"/>
        <v>0</v>
      </c>
    </row>
    <row r="57" spans="1:12">
      <c r="A57" s="86">
        <v>62</v>
      </c>
      <c r="B57" s="85" t="s">
        <v>55</v>
      </c>
      <c r="C57" s="82">
        <v>9140</v>
      </c>
      <c r="D57" s="82">
        <v>10094</v>
      </c>
      <c r="E57" s="82">
        <v>10241</v>
      </c>
      <c r="F57" s="82"/>
      <c r="G57" s="82"/>
      <c r="H57" s="82"/>
      <c r="I57" s="90">
        <f t="shared" si="0"/>
        <v>0.12045951859956236</v>
      </c>
      <c r="J57" s="83">
        <f t="shared" si="1"/>
        <v>1101</v>
      </c>
      <c r="K57" s="83">
        <f t="shared" si="2"/>
        <v>147</v>
      </c>
      <c r="L57" s="83">
        <f t="shared" si="3"/>
        <v>0</v>
      </c>
    </row>
    <row r="58" spans="1:12">
      <c r="A58" s="86">
        <v>63</v>
      </c>
      <c r="B58" s="85" t="s">
        <v>56</v>
      </c>
      <c r="C58" s="82">
        <v>1838</v>
      </c>
      <c r="D58" s="82">
        <v>1837</v>
      </c>
      <c r="E58" s="82">
        <v>1851</v>
      </c>
      <c r="F58" s="82"/>
      <c r="G58" s="82"/>
      <c r="H58" s="82"/>
      <c r="I58" s="90">
        <f t="shared" si="0"/>
        <v>7.0729053318824807E-3</v>
      </c>
      <c r="J58" s="83">
        <f t="shared" si="1"/>
        <v>13</v>
      </c>
      <c r="K58" s="83">
        <f t="shared" si="2"/>
        <v>14</v>
      </c>
      <c r="L58" s="83">
        <f t="shared" si="3"/>
        <v>0</v>
      </c>
    </row>
    <row r="59" spans="1:12">
      <c r="A59" s="86">
        <v>64</v>
      </c>
      <c r="B59" s="85" t="s">
        <v>57</v>
      </c>
      <c r="C59" s="82">
        <v>7185</v>
      </c>
      <c r="D59" s="82">
        <v>7059</v>
      </c>
      <c r="E59" s="82">
        <v>7074</v>
      </c>
      <c r="F59" s="82"/>
      <c r="G59" s="82"/>
      <c r="H59" s="82"/>
      <c r="I59" s="90">
        <f t="shared" si="0"/>
        <v>-1.5448851774530271E-2</v>
      </c>
      <c r="J59" s="83">
        <f t="shared" si="1"/>
        <v>-111</v>
      </c>
      <c r="K59" s="83">
        <f t="shared" si="2"/>
        <v>15</v>
      </c>
      <c r="L59" s="83">
        <f t="shared" si="3"/>
        <v>0</v>
      </c>
    </row>
    <row r="60" spans="1:12">
      <c r="A60" s="86">
        <v>65</v>
      </c>
      <c r="B60" s="85" t="s">
        <v>58</v>
      </c>
      <c r="C60" s="82">
        <v>3710</v>
      </c>
      <c r="D60" s="82">
        <v>3516</v>
      </c>
      <c r="E60" s="82">
        <v>3506</v>
      </c>
      <c r="F60" s="82"/>
      <c r="G60" s="82"/>
      <c r="H60" s="82"/>
      <c r="I60" s="90">
        <f t="shared" si="0"/>
        <v>-5.498652291105121E-2</v>
      </c>
      <c r="J60" s="83">
        <f t="shared" si="1"/>
        <v>-204</v>
      </c>
      <c r="K60" s="83">
        <f t="shared" si="2"/>
        <v>-10</v>
      </c>
      <c r="L60" s="83">
        <f t="shared" si="3"/>
        <v>0</v>
      </c>
    </row>
    <row r="61" spans="1:12">
      <c r="A61" s="86">
        <v>66</v>
      </c>
      <c r="B61" s="85" t="s">
        <v>59</v>
      </c>
      <c r="C61" s="82">
        <v>12064</v>
      </c>
      <c r="D61" s="82">
        <v>12278</v>
      </c>
      <c r="E61" s="82">
        <v>12334</v>
      </c>
      <c r="F61" s="82"/>
      <c r="G61" s="82"/>
      <c r="H61" s="82"/>
      <c r="I61" s="90">
        <f t="shared" si="0"/>
        <v>2.2380636604774535E-2</v>
      </c>
      <c r="J61" s="83">
        <f t="shared" si="1"/>
        <v>270</v>
      </c>
      <c r="K61" s="83">
        <f t="shared" si="2"/>
        <v>56</v>
      </c>
      <c r="L61" s="83">
        <f t="shared" si="3"/>
        <v>0</v>
      </c>
    </row>
    <row r="62" spans="1:12">
      <c r="A62" s="86">
        <v>68</v>
      </c>
      <c r="B62" s="85" t="s">
        <v>60</v>
      </c>
      <c r="C62" s="82">
        <v>61132</v>
      </c>
      <c r="D62" s="82">
        <v>62512</v>
      </c>
      <c r="E62" s="82">
        <v>62870</v>
      </c>
      <c r="F62" s="82"/>
      <c r="G62" s="82"/>
      <c r="H62" s="82"/>
      <c r="I62" s="90">
        <f t="shared" si="0"/>
        <v>2.8430282012693844E-2</v>
      </c>
      <c r="J62" s="83">
        <f t="shared" si="1"/>
        <v>1738</v>
      </c>
      <c r="K62" s="83">
        <f t="shared" si="2"/>
        <v>358</v>
      </c>
      <c r="L62" s="83">
        <f t="shared" si="3"/>
        <v>0</v>
      </c>
    </row>
    <row r="63" spans="1:12">
      <c r="A63" s="86">
        <v>69</v>
      </c>
      <c r="B63" s="85" t="s">
        <v>61</v>
      </c>
      <c r="C63" s="82">
        <v>50682</v>
      </c>
      <c r="D63" s="82">
        <v>51733</v>
      </c>
      <c r="E63" s="82">
        <v>51960</v>
      </c>
      <c r="F63" s="82"/>
      <c r="G63" s="82"/>
      <c r="H63" s="82"/>
      <c r="I63" s="90">
        <f t="shared" si="0"/>
        <v>2.5216053036581036E-2</v>
      </c>
      <c r="J63" s="83">
        <f t="shared" si="1"/>
        <v>1278</v>
      </c>
      <c r="K63" s="83">
        <f t="shared" si="2"/>
        <v>227</v>
      </c>
      <c r="L63" s="83">
        <f t="shared" si="3"/>
        <v>0</v>
      </c>
    </row>
    <row r="64" spans="1:12">
      <c r="A64" s="86">
        <v>70</v>
      </c>
      <c r="B64" s="85" t="s">
        <v>62</v>
      </c>
      <c r="C64" s="82">
        <v>19893</v>
      </c>
      <c r="D64" s="82">
        <v>19204</v>
      </c>
      <c r="E64" s="82">
        <v>19261</v>
      </c>
      <c r="F64" s="82"/>
      <c r="G64" s="82"/>
      <c r="H64" s="82"/>
      <c r="I64" s="90">
        <f t="shared" si="0"/>
        <v>-3.1769969335947321E-2</v>
      </c>
      <c r="J64" s="83">
        <f t="shared" si="1"/>
        <v>-632</v>
      </c>
      <c r="K64" s="83">
        <f t="shared" si="2"/>
        <v>57</v>
      </c>
      <c r="L64" s="83">
        <f t="shared" si="3"/>
        <v>0</v>
      </c>
    </row>
    <row r="65" spans="1:12">
      <c r="A65" s="86">
        <v>71</v>
      </c>
      <c r="B65" s="85" t="s">
        <v>63</v>
      </c>
      <c r="C65" s="82">
        <v>25332</v>
      </c>
      <c r="D65" s="82">
        <v>24348</v>
      </c>
      <c r="E65" s="82">
        <v>24401</v>
      </c>
      <c r="F65" s="82"/>
      <c r="G65" s="82"/>
      <c r="H65" s="82"/>
      <c r="I65" s="90">
        <f t="shared" si="0"/>
        <v>-3.675193431233223E-2</v>
      </c>
      <c r="J65" s="83">
        <f t="shared" si="1"/>
        <v>-931</v>
      </c>
      <c r="K65" s="83">
        <f t="shared" si="2"/>
        <v>53</v>
      </c>
      <c r="L65" s="83">
        <f t="shared" si="3"/>
        <v>0</v>
      </c>
    </row>
    <row r="66" spans="1:12">
      <c r="A66" s="86">
        <v>72</v>
      </c>
      <c r="B66" s="85" t="s">
        <v>64</v>
      </c>
      <c r="C66" s="82">
        <v>930</v>
      </c>
      <c r="D66" s="82">
        <v>994</v>
      </c>
      <c r="E66" s="82">
        <v>983</v>
      </c>
      <c r="F66" s="82"/>
      <c r="G66" s="82"/>
      <c r="H66" s="82"/>
      <c r="I66" s="90">
        <f t="shared" si="0"/>
        <v>5.6989247311827959E-2</v>
      </c>
      <c r="J66" s="83">
        <f t="shared" si="1"/>
        <v>53</v>
      </c>
      <c r="K66" s="83">
        <f t="shared" si="2"/>
        <v>-11</v>
      </c>
      <c r="L66" s="83">
        <f t="shared" si="3"/>
        <v>0</v>
      </c>
    </row>
    <row r="67" spans="1:12">
      <c r="A67" s="86">
        <v>73</v>
      </c>
      <c r="B67" s="85" t="s">
        <v>65</v>
      </c>
      <c r="C67" s="82">
        <v>7381</v>
      </c>
      <c r="D67" s="82">
        <v>7119</v>
      </c>
      <c r="E67" s="82">
        <v>7196</v>
      </c>
      <c r="F67" s="82"/>
      <c r="G67" s="82"/>
      <c r="H67" s="82"/>
      <c r="I67" s="90">
        <f t="shared" si="0"/>
        <v>-2.5064354423519848E-2</v>
      </c>
      <c r="J67" s="83">
        <f t="shared" si="1"/>
        <v>-185</v>
      </c>
      <c r="K67" s="83">
        <f t="shared" si="2"/>
        <v>77</v>
      </c>
      <c r="L67" s="83">
        <f t="shared" si="3"/>
        <v>0</v>
      </c>
    </row>
    <row r="68" spans="1:12">
      <c r="A68" s="86">
        <v>74</v>
      </c>
      <c r="B68" s="85" t="s">
        <v>66</v>
      </c>
      <c r="C68" s="82">
        <v>9142</v>
      </c>
      <c r="D68" s="82">
        <v>9134</v>
      </c>
      <c r="E68" s="82">
        <v>9177</v>
      </c>
      <c r="F68" s="82"/>
      <c r="G68" s="82"/>
      <c r="H68" s="82"/>
      <c r="I68" s="90">
        <f t="shared" ref="I68:I92" si="4">(E68-C68)/C68</f>
        <v>3.8284839203675345E-3</v>
      </c>
      <c r="J68" s="83">
        <f t="shared" ref="J68:J92" si="5">E68-C68</f>
        <v>35</v>
      </c>
      <c r="K68" s="83">
        <f t="shared" ref="K68:K92" si="6">E68-D68</f>
        <v>43</v>
      </c>
      <c r="L68" s="83">
        <f t="shared" ref="L68:L92" si="7">H68-G68</f>
        <v>0</v>
      </c>
    </row>
    <row r="69" spans="1:12">
      <c r="A69" s="86">
        <v>75</v>
      </c>
      <c r="B69" s="85" t="s">
        <v>67</v>
      </c>
      <c r="C69" s="82">
        <v>2699</v>
      </c>
      <c r="D69" s="82">
        <v>2840</v>
      </c>
      <c r="E69" s="82">
        <v>2876</v>
      </c>
      <c r="F69" s="82"/>
      <c r="G69" s="82"/>
      <c r="H69" s="82"/>
      <c r="I69" s="90">
        <f t="shared" si="4"/>
        <v>6.557984438680993E-2</v>
      </c>
      <c r="J69" s="83">
        <f t="shared" si="5"/>
        <v>177</v>
      </c>
      <c r="K69" s="83">
        <f t="shared" si="6"/>
        <v>36</v>
      </c>
      <c r="L69" s="83">
        <f t="shared" si="7"/>
        <v>0</v>
      </c>
    </row>
    <row r="70" spans="1:12">
      <c r="A70" s="86">
        <v>77</v>
      </c>
      <c r="B70" s="85" t="s">
        <v>68</v>
      </c>
      <c r="C70" s="82">
        <v>6010</v>
      </c>
      <c r="D70" s="82">
        <v>5709</v>
      </c>
      <c r="E70" s="82">
        <v>5754</v>
      </c>
      <c r="F70" s="82"/>
      <c r="G70" s="82"/>
      <c r="H70" s="82"/>
      <c r="I70" s="90">
        <f t="shared" si="4"/>
        <v>-4.2595673876871881E-2</v>
      </c>
      <c r="J70" s="83">
        <f t="shared" si="5"/>
        <v>-256</v>
      </c>
      <c r="K70" s="83">
        <f t="shared" si="6"/>
        <v>45</v>
      </c>
      <c r="L70" s="83">
        <f t="shared" si="7"/>
        <v>0</v>
      </c>
    </row>
    <row r="71" spans="1:12">
      <c r="A71" s="86">
        <v>78</v>
      </c>
      <c r="B71" s="85" t="s">
        <v>69</v>
      </c>
      <c r="C71" s="82">
        <v>1869</v>
      </c>
      <c r="D71" s="82">
        <v>2118</v>
      </c>
      <c r="E71" s="82">
        <v>2184</v>
      </c>
      <c r="F71" s="82"/>
      <c r="G71" s="82"/>
      <c r="H71" s="82"/>
      <c r="I71" s="90">
        <f t="shared" si="4"/>
        <v>0.16853932584269662</v>
      </c>
      <c r="J71" s="83">
        <f t="shared" si="5"/>
        <v>315</v>
      </c>
      <c r="K71" s="83">
        <f t="shared" si="6"/>
        <v>66</v>
      </c>
      <c r="L71" s="83">
        <f t="shared" si="7"/>
        <v>0</v>
      </c>
    </row>
    <row r="72" spans="1:12">
      <c r="A72" s="86">
        <v>79</v>
      </c>
      <c r="B72" s="85" t="s">
        <v>70</v>
      </c>
      <c r="C72" s="82">
        <v>8405</v>
      </c>
      <c r="D72" s="82">
        <v>8919</v>
      </c>
      <c r="E72" s="82">
        <v>8964</v>
      </c>
      <c r="F72" s="82"/>
      <c r="G72" s="82"/>
      <c r="H72" s="82"/>
      <c r="I72" s="90">
        <f t="shared" si="4"/>
        <v>6.6508030933967871E-2</v>
      </c>
      <c r="J72" s="83">
        <f t="shared" si="5"/>
        <v>559</v>
      </c>
      <c r="K72" s="83">
        <f t="shared" si="6"/>
        <v>45</v>
      </c>
      <c r="L72" s="83">
        <f t="shared" si="7"/>
        <v>0</v>
      </c>
    </row>
    <row r="73" spans="1:12">
      <c r="A73" s="86">
        <v>80</v>
      </c>
      <c r="B73" s="85" t="s">
        <v>71</v>
      </c>
      <c r="C73" s="82">
        <v>22576</v>
      </c>
      <c r="D73" s="82">
        <v>22186</v>
      </c>
      <c r="E73" s="82">
        <v>22265</v>
      </c>
      <c r="F73" s="82"/>
      <c r="G73" s="82"/>
      <c r="H73" s="82"/>
      <c r="I73" s="90">
        <f t="shared" si="4"/>
        <v>-1.3775690999291284E-2</v>
      </c>
      <c r="J73" s="83">
        <f t="shared" si="5"/>
        <v>-311</v>
      </c>
      <c r="K73" s="83">
        <f t="shared" si="6"/>
        <v>79</v>
      </c>
      <c r="L73" s="83">
        <f t="shared" si="7"/>
        <v>0</v>
      </c>
    </row>
    <row r="74" spans="1:12">
      <c r="A74" s="86">
        <v>81</v>
      </c>
      <c r="B74" s="85" t="s">
        <v>72</v>
      </c>
      <c r="C74" s="82">
        <v>48483</v>
      </c>
      <c r="D74" s="82">
        <v>44313</v>
      </c>
      <c r="E74" s="82">
        <v>44324</v>
      </c>
      <c r="F74" s="82"/>
      <c r="G74" s="82"/>
      <c r="H74" s="82"/>
      <c r="I74" s="90">
        <f t="shared" si="4"/>
        <v>-8.5782645463358287E-2</v>
      </c>
      <c r="J74" s="83">
        <f t="shared" si="5"/>
        <v>-4159</v>
      </c>
      <c r="K74" s="83">
        <f t="shared" si="6"/>
        <v>11</v>
      </c>
      <c r="L74" s="83">
        <f t="shared" si="7"/>
        <v>0</v>
      </c>
    </row>
    <row r="75" spans="1:12">
      <c r="A75" s="86">
        <v>82</v>
      </c>
      <c r="B75" s="85" t="s">
        <v>73</v>
      </c>
      <c r="C75" s="82">
        <v>49414</v>
      </c>
      <c r="D75" s="82">
        <v>46341</v>
      </c>
      <c r="E75" s="82">
        <v>46287</v>
      </c>
      <c r="F75" s="82"/>
      <c r="G75" s="82"/>
      <c r="H75" s="82"/>
      <c r="I75" s="90">
        <f t="shared" si="4"/>
        <v>-6.3281661067713602E-2</v>
      </c>
      <c r="J75" s="83">
        <f t="shared" si="5"/>
        <v>-3127</v>
      </c>
      <c r="K75" s="83">
        <f t="shared" si="6"/>
        <v>-54</v>
      </c>
      <c r="L75" s="83">
        <f t="shared" si="7"/>
        <v>0</v>
      </c>
    </row>
    <row r="76" spans="1:12">
      <c r="A76" s="86">
        <v>84</v>
      </c>
      <c r="B76" s="85" t="s">
        <v>74</v>
      </c>
      <c r="C76" s="82">
        <v>4101</v>
      </c>
      <c r="D76" s="82">
        <v>4527</v>
      </c>
      <c r="E76" s="82">
        <v>4622</v>
      </c>
      <c r="F76" s="82"/>
      <c r="G76" s="82"/>
      <c r="H76" s="82"/>
      <c r="I76" s="90">
        <f t="shared" si="4"/>
        <v>0.12704218483296756</v>
      </c>
      <c r="J76" s="83">
        <f t="shared" si="5"/>
        <v>521</v>
      </c>
      <c r="K76" s="83">
        <f t="shared" si="6"/>
        <v>95</v>
      </c>
      <c r="L76" s="83">
        <f t="shared" si="7"/>
        <v>0</v>
      </c>
    </row>
    <row r="77" spans="1:12">
      <c r="A77" s="86">
        <v>85</v>
      </c>
      <c r="B77" s="85" t="s">
        <v>75</v>
      </c>
      <c r="C77" s="82">
        <v>34499</v>
      </c>
      <c r="D77" s="82">
        <v>30162</v>
      </c>
      <c r="E77" s="82">
        <v>36639</v>
      </c>
      <c r="F77" s="82"/>
      <c r="G77" s="82"/>
      <c r="H77" s="82"/>
      <c r="I77" s="90">
        <f t="shared" si="4"/>
        <v>6.2030783500971041E-2</v>
      </c>
      <c r="J77" s="83">
        <f t="shared" si="5"/>
        <v>2140</v>
      </c>
      <c r="K77" s="83">
        <f t="shared" si="6"/>
        <v>6477</v>
      </c>
      <c r="L77" s="83">
        <f t="shared" si="7"/>
        <v>0</v>
      </c>
    </row>
    <row r="78" spans="1:12">
      <c r="A78" s="86">
        <v>86</v>
      </c>
      <c r="B78" s="85" t="s">
        <v>76</v>
      </c>
      <c r="C78" s="82">
        <v>25647</v>
      </c>
      <c r="D78" s="82">
        <v>27607</v>
      </c>
      <c r="E78" s="82">
        <v>27862</v>
      </c>
      <c r="F78" s="82"/>
      <c r="G78" s="82"/>
      <c r="H78" s="82"/>
      <c r="I78" s="90">
        <f t="shared" si="4"/>
        <v>8.6364876983662811E-2</v>
      </c>
      <c r="J78" s="83">
        <f t="shared" si="5"/>
        <v>2215</v>
      </c>
      <c r="K78" s="83">
        <f t="shared" si="6"/>
        <v>255</v>
      </c>
      <c r="L78" s="83">
        <f t="shared" si="7"/>
        <v>0</v>
      </c>
    </row>
    <row r="79" spans="1:12">
      <c r="A79" s="86">
        <v>87</v>
      </c>
      <c r="B79" s="85" t="s">
        <v>77</v>
      </c>
      <c r="C79" s="82">
        <v>1631</v>
      </c>
      <c r="D79" s="82">
        <v>1664</v>
      </c>
      <c r="E79" s="82">
        <v>1666</v>
      </c>
      <c r="F79" s="82"/>
      <c r="G79" s="82"/>
      <c r="H79" s="82"/>
      <c r="I79" s="90">
        <f t="shared" si="4"/>
        <v>2.1459227467811159E-2</v>
      </c>
      <c r="J79" s="83">
        <f t="shared" si="5"/>
        <v>35</v>
      </c>
      <c r="K79" s="83">
        <f t="shared" si="6"/>
        <v>2</v>
      </c>
      <c r="L79" s="83">
        <f t="shared" si="7"/>
        <v>0</v>
      </c>
    </row>
    <row r="80" spans="1:12">
      <c r="A80" s="86">
        <v>88</v>
      </c>
      <c r="B80" s="85" t="s">
        <v>78</v>
      </c>
      <c r="C80" s="82">
        <v>5122</v>
      </c>
      <c r="D80" s="82">
        <v>5232</v>
      </c>
      <c r="E80" s="82">
        <v>5344</v>
      </c>
      <c r="F80" s="82"/>
      <c r="G80" s="82"/>
      <c r="H80" s="82"/>
      <c r="I80" s="90">
        <f t="shared" si="4"/>
        <v>4.3342444357672781E-2</v>
      </c>
      <c r="J80" s="83">
        <f t="shared" si="5"/>
        <v>222</v>
      </c>
      <c r="K80" s="83">
        <f t="shared" si="6"/>
        <v>112</v>
      </c>
      <c r="L80" s="83">
        <f t="shared" si="7"/>
        <v>0</v>
      </c>
    </row>
    <row r="81" spans="1:12">
      <c r="A81" s="86">
        <v>90</v>
      </c>
      <c r="B81" s="85" t="s">
        <v>79</v>
      </c>
      <c r="C81" s="82">
        <v>1445</v>
      </c>
      <c r="D81" s="82">
        <v>1439</v>
      </c>
      <c r="E81" s="82">
        <v>1460</v>
      </c>
      <c r="F81" s="82"/>
      <c r="G81" s="82"/>
      <c r="H81" s="82"/>
      <c r="I81" s="90">
        <f t="shared" si="4"/>
        <v>1.0380622837370242E-2</v>
      </c>
      <c r="J81" s="83">
        <f t="shared" si="5"/>
        <v>15</v>
      </c>
      <c r="K81" s="83">
        <f t="shared" si="6"/>
        <v>21</v>
      </c>
      <c r="L81" s="83">
        <f t="shared" si="7"/>
        <v>0</v>
      </c>
    </row>
    <row r="82" spans="1:12">
      <c r="A82" s="86">
        <v>91</v>
      </c>
      <c r="B82" s="85" t="s">
        <v>80</v>
      </c>
      <c r="C82" s="82">
        <v>513</v>
      </c>
      <c r="D82" s="82">
        <v>613</v>
      </c>
      <c r="E82" s="82">
        <v>613</v>
      </c>
      <c r="F82" s="82"/>
      <c r="G82" s="82"/>
      <c r="H82" s="82"/>
      <c r="I82" s="90">
        <f t="shared" si="4"/>
        <v>0.19493177387914229</v>
      </c>
      <c r="J82" s="83">
        <f t="shared" si="5"/>
        <v>100</v>
      </c>
      <c r="K82" s="83">
        <f t="shared" si="6"/>
        <v>0</v>
      </c>
      <c r="L82" s="83">
        <f t="shared" si="7"/>
        <v>0</v>
      </c>
    </row>
    <row r="83" spans="1:12">
      <c r="A83" s="86">
        <v>92</v>
      </c>
      <c r="B83" s="85" t="s">
        <v>81</v>
      </c>
      <c r="C83" s="82">
        <v>3136</v>
      </c>
      <c r="D83" s="82">
        <v>2837</v>
      </c>
      <c r="E83" s="82">
        <v>2856</v>
      </c>
      <c r="F83" s="82"/>
      <c r="G83" s="82"/>
      <c r="H83" s="82"/>
      <c r="I83" s="90">
        <f t="shared" si="4"/>
        <v>-8.9285714285714288E-2</v>
      </c>
      <c r="J83" s="83">
        <f t="shared" si="5"/>
        <v>-280</v>
      </c>
      <c r="K83" s="83">
        <f t="shared" si="6"/>
        <v>19</v>
      </c>
      <c r="L83" s="83">
        <f t="shared" si="7"/>
        <v>0</v>
      </c>
    </row>
    <row r="84" spans="1:12">
      <c r="A84" s="86">
        <v>93</v>
      </c>
      <c r="B84" s="85" t="s">
        <v>82</v>
      </c>
      <c r="C84" s="82">
        <v>8945</v>
      </c>
      <c r="D84" s="82">
        <v>9342</v>
      </c>
      <c r="E84" s="82">
        <v>9397</v>
      </c>
      <c r="F84" s="82"/>
      <c r="G84" s="82"/>
      <c r="H84" s="82"/>
      <c r="I84" s="90">
        <f t="shared" si="4"/>
        <v>5.0531022917831188E-2</v>
      </c>
      <c r="J84" s="83">
        <f t="shared" si="5"/>
        <v>452</v>
      </c>
      <c r="K84" s="83">
        <f t="shared" si="6"/>
        <v>55</v>
      </c>
      <c r="L84" s="83">
        <f t="shared" si="7"/>
        <v>0</v>
      </c>
    </row>
    <row r="85" spans="1:12">
      <c r="A85" s="86">
        <v>94</v>
      </c>
      <c r="B85" s="85" t="s">
        <v>83</v>
      </c>
      <c r="C85" s="82">
        <v>10672</v>
      </c>
      <c r="D85" s="82">
        <v>10993</v>
      </c>
      <c r="E85" s="82">
        <v>11415</v>
      </c>
      <c r="F85" s="82"/>
      <c r="G85" s="82"/>
      <c r="H85" s="82"/>
      <c r="I85" s="90">
        <f t="shared" si="4"/>
        <v>6.9621439280359826E-2</v>
      </c>
      <c r="J85" s="83">
        <f t="shared" si="5"/>
        <v>743</v>
      </c>
      <c r="K85" s="83">
        <f t="shared" si="6"/>
        <v>422</v>
      </c>
      <c r="L85" s="83">
        <f t="shared" si="7"/>
        <v>0</v>
      </c>
    </row>
    <row r="86" spans="1:12">
      <c r="A86" s="86">
        <v>95</v>
      </c>
      <c r="B86" s="85" t="s">
        <v>84</v>
      </c>
      <c r="C86" s="82">
        <v>11836</v>
      </c>
      <c r="D86" s="82">
        <v>11588</v>
      </c>
      <c r="E86" s="82">
        <v>11663</v>
      </c>
      <c r="F86" s="82"/>
      <c r="G86" s="82"/>
      <c r="H86" s="82"/>
      <c r="I86" s="90">
        <f t="shared" si="4"/>
        <v>-1.4616424467725583E-2</v>
      </c>
      <c r="J86" s="83">
        <f t="shared" si="5"/>
        <v>-173</v>
      </c>
      <c r="K86" s="83">
        <f t="shared" si="6"/>
        <v>75</v>
      </c>
      <c r="L86" s="83">
        <f t="shared" si="7"/>
        <v>0</v>
      </c>
    </row>
    <row r="87" spans="1:12">
      <c r="A87" s="86">
        <v>96</v>
      </c>
      <c r="B87" s="85" t="s">
        <v>85</v>
      </c>
      <c r="C87" s="82">
        <v>32871</v>
      </c>
      <c r="D87" s="82">
        <v>33455</v>
      </c>
      <c r="E87" s="82">
        <v>33926</v>
      </c>
      <c r="F87" s="82"/>
      <c r="G87" s="82"/>
      <c r="H87" s="82"/>
      <c r="I87" s="90">
        <f t="shared" si="4"/>
        <v>3.2095159867360286E-2</v>
      </c>
      <c r="J87" s="83">
        <f t="shared" si="5"/>
        <v>1055</v>
      </c>
      <c r="K87" s="83">
        <f t="shared" si="6"/>
        <v>471</v>
      </c>
      <c r="L87" s="83">
        <f t="shared" si="7"/>
        <v>0</v>
      </c>
    </row>
    <row r="88" spans="1:12">
      <c r="A88" s="86">
        <v>97</v>
      </c>
      <c r="B88" s="85" t="s">
        <v>86</v>
      </c>
      <c r="C88" s="82">
        <v>12671</v>
      </c>
      <c r="D88" s="82">
        <v>10204</v>
      </c>
      <c r="E88" s="82">
        <v>10058</v>
      </c>
      <c r="F88" s="82"/>
      <c r="G88" s="82"/>
      <c r="H88" s="82"/>
      <c r="I88" s="90">
        <f t="shared" si="4"/>
        <v>-0.20621892510456949</v>
      </c>
      <c r="J88" s="83">
        <f t="shared" si="5"/>
        <v>-2613</v>
      </c>
      <c r="K88" s="83">
        <f t="shared" si="6"/>
        <v>-146</v>
      </c>
      <c r="L88" s="83">
        <f t="shared" si="7"/>
        <v>0</v>
      </c>
    </row>
    <row r="89" spans="1:12">
      <c r="A89" s="86">
        <v>98</v>
      </c>
      <c r="B89" s="85" t="s">
        <v>87</v>
      </c>
      <c r="C89" s="82">
        <v>386</v>
      </c>
      <c r="D89" s="82">
        <v>359</v>
      </c>
      <c r="E89" s="82">
        <v>355</v>
      </c>
      <c r="F89" s="82"/>
      <c r="G89" s="82"/>
      <c r="H89" s="82"/>
      <c r="I89" s="90">
        <f t="shared" si="4"/>
        <v>-8.0310880829015538E-2</v>
      </c>
      <c r="J89" s="83">
        <f t="shared" si="5"/>
        <v>-31</v>
      </c>
      <c r="K89" s="83">
        <f t="shared" si="6"/>
        <v>-4</v>
      </c>
      <c r="L89" s="83">
        <f t="shared" si="7"/>
        <v>0</v>
      </c>
    </row>
    <row r="90" spans="1:12">
      <c r="A90" s="86">
        <v>99</v>
      </c>
      <c r="B90" s="85" t="s">
        <v>88</v>
      </c>
      <c r="C90" s="82">
        <v>435</v>
      </c>
      <c r="D90" s="82">
        <v>440</v>
      </c>
      <c r="E90" s="82">
        <v>443</v>
      </c>
      <c r="F90" s="82"/>
      <c r="G90" s="82"/>
      <c r="H90" s="82"/>
      <c r="I90" s="90">
        <f t="shared" si="4"/>
        <v>1.8390804597701149E-2</v>
      </c>
      <c r="J90" s="83">
        <f t="shared" si="5"/>
        <v>8</v>
      </c>
      <c r="K90" s="83">
        <f t="shared" si="6"/>
        <v>3</v>
      </c>
      <c r="L90" s="83">
        <f t="shared" si="7"/>
        <v>0</v>
      </c>
    </row>
    <row r="91" spans="1:12" s="155" customFormat="1">
      <c r="A91" s="86"/>
      <c r="B91" s="85" t="s">
        <v>285</v>
      </c>
      <c r="C91" s="82">
        <v>43332</v>
      </c>
      <c r="D91" s="82">
        <v>46149</v>
      </c>
      <c r="E91" s="82">
        <v>46444</v>
      </c>
      <c r="F91" s="82"/>
      <c r="G91" s="82"/>
      <c r="H91" s="82"/>
      <c r="I91" s="90">
        <f>(E91-C91)/C91</f>
        <v>7.1817594387519612E-2</v>
      </c>
      <c r="J91" s="83">
        <f>E91-C91</f>
        <v>3112</v>
      </c>
      <c r="K91" s="83">
        <f>E91-D91</f>
        <v>295</v>
      </c>
      <c r="L91" s="83">
        <f>H91-G91</f>
        <v>0</v>
      </c>
    </row>
    <row r="92" spans="1:12" s="114" customFormat="1" ht="14.45" customHeight="1">
      <c r="A92" s="193" t="s">
        <v>89</v>
      </c>
      <c r="B92" s="193"/>
      <c r="C92" s="116">
        <v>1881752</v>
      </c>
      <c r="D92" s="116">
        <v>1827169</v>
      </c>
      <c r="E92" s="116">
        <v>1857462</v>
      </c>
      <c r="F92" s="116"/>
      <c r="G92" s="116"/>
      <c r="H92" s="116"/>
      <c r="I92" s="111">
        <f t="shared" si="4"/>
        <v>-1.2908183437562441E-2</v>
      </c>
      <c r="J92" s="117">
        <f t="shared" si="5"/>
        <v>-24290</v>
      </c>
      <c r="K92" s="117">
        <f t="shared" si="6"/>
        <v>30293</v>
      </c>
      <c r="L92" s="83">
        <f t="shared" si="7"/>
        <v>0</v>
      </c>
    </row>
    <row r="93" spans="1:12">
      <c r="A93" s="8"/>
      <c r="B93" s="8"/>
    </row>
    <row r="94" spans="1:12">
      <c r="E94" s="164"/>
      <c r="F94" s="164"/>
    </row>
    <row r="95" spans="1:12">
      <c r="E95" s="164"/>
      <c r="F95" s="164"/>
    </row>
    <row r="97" spans="3:8">
      <c r="C97" s="168"/>
      <c r="D97" s="168"/>
      <c r="E97" s="168"/>
      <c r="F97" s="168"/>
      <c r="G97" s="168"/>
      <c r="H97" s="168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3" zoomScaleNormal="83" workbookViewId="0">
      <selection activeCell="M1" sqref="M1:AF1048576"/>
    </sheetView>
  </sheetViews>
  <sheetFormatPr defaultRowHeight="15"/>
  <cols>
    <col min="2" max="2" width="19.140625" customWidth="1"/>
    <col min="3" max="3" width="13.140625" style="152" customWidth="1"/>
    <col min="4" max="4" width="13.140625" style="151" customWidth="1"/>
    <col min="5" max="5" width="13.140625" style="153" customWidth="1"/>
    <col min="6" max="8" width="13.140625" style="155" customWidth="1"/>
    <col min="9" max="9" width="34.85546875" customWidth="1"/>
    <col min="10" max="10" width="34.5703125" customWidth="1"/>
    <col min="11" max="11" width="31" customWidth="1"/>
    <col min="12" max="12" width="31" style="155" customWidth="1"/>
  </cols>
  <sheetData>
    <row r="1" spans="1:12" s="155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ht="43.5" customHeight="1">
      <c r="A2" s="92" t="s">
        <v>91</v>
      </c>
      <c r="B2" s="92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358</v>
      </c>
      <c r="J2" s="92" t="s">
        <v>359</v>
      </c>
      <c r="K2" s="1" t="s">
        <v>360</v>
      </c>
      <c r="L2" s="162" t="s">
        <v>315</v>
      </c>
    </row>
    <row r="3" spans="1:12">
      <c r="A3" s="75">
        <v>1</v>
      </c>
      <c r="B3" s="89" t="s">
        <v>92</v>
      </c>
      <c r="C3" s="27">
        <v>255417</v>
      </c>
      <c r="D3" s="27">
        <v>229865</v>
      </c>
      <c r="E3" s="27">
        <v>233544</v>
      </c>
      <c r="F3" s="27"/>
      <c r="G3" s="27"/>
      <c r="H3" s="27"/>
      <c r="I3" s="90">
        <f>(E3-C3)/C3</f>
        <v>-8.5636429838264486E-2</v>
      </c>
      <c r="J3" s="27">
        <f>E3-C3</f>
        <v>-21873</v>
      </c>
      <c r="K3" s="27">
        <f>E3-D3</f>
        <v>3679</v>
      </c>
      <c r="L3" s="27">
        <f>H3-G3</f>
        <v>0</v>
      </c>
    </row>
    <row r="4" spans="1:12">
      <c r="A4" s="75">
        <v>2</v>
      </c>
      <c r="B4" s="89" t="s">
        <v>93</v>
      </c>
      <c r="C4" s="27">
        <v>48023</v>
      </c>
      <c r="D4" s="27">
        <v>45780</v>
      </c>
      <c r="E4" s="27">
        <v>48867</v>
      </c>
      <c r="F4" s="27"/>
      <c r="G4" s="27"/>
      <c r="H4" s="27"/>
      <c r="I4" s="90">
        <f t="shared" ref="I4:I67" si="0">(E4-C4)/C4</f>
        <v>1.7574912021323115E-2</v>
      </c>
      <c r="J4" s="27">
        <f t="shared" ref="J4:J67" si="1">E4-C4</f>
        <v>844</v>
      </c>
      <c r="K4" s="27">
        <f t="shared" ref="K4:K67" si="2">E4-D4</f>
        <v>3087</v>
      </c>
      <c r="L4" s="27">
        <f t="shared" ref="L4:L67" si="3">H4-G4</f>
        <v>0</v>
      </c>
    </row>
    <row r="5" spans="1:12">
      <c r="A5" s="75">
        <v>3</v>
      </c>
      <c r="B5" s="89" t="s">
        <v>94</v>
      </c>
      <c r="C5" s="27">
        <v>86591</v>
      </c>
      <c r="D5" s="27">
        <v>79654</v>
      </c>
      <c r="E5" s="27">
        <v>80761</v>
      </c>
      <c r="F5" s="27"/>
      <c r="G5" s="27"/>
      <c r="H5" s="27"/>
      <c r="I5" s="90">
        <f t="shared" si="0"/>
        <v>-6.7328013303923046E-2</v>
      </c>
      <c r="J5" s="27">
        <f t="shared" si="1"/>
        <v>-5830</v>
      </c>
      <c r="K5" s="27">
        <f t="shared" si="2"/>
        <v>1107</v>
      </c>
      <c r="L5" s="27">
        <f t="shared" si="3"/>
        <v>0</v>
      </c>
    </row>
    <row r="6" spans="1:12">
      <c r="A6" s="75">
        <v>4</v>
      </c>
      <c r="B6" s="89" t="s">
        <v>95</v>
      </c>
      <c r="C6" s="27">
        <v>26691</v>
      </c>
      <c r="D6" s="27">
        <v>21963</v>
      </c>
      <c r="E6" s="27">
        <v>23920</v>
      </c>
      <c r="F6" s="27"/>
      <c r="G6" s="27"/>
      <c r="H6" s="27"/>
      <c r="I6" s="90">
        <f t="shared" si="0"/>
        <v>-0.10381776628826196</v>
      </c>
      <c r="J6" s="27">
        <f t="shared" si="1"/>
        <v>-2771</v>
      </c>
      <c r="K6" s="27">
        <f t="shared" si="2"/>
        <v>1957</v>
      </c>
      <c r="L6" s="27">
        <f t="shared" si="3"/>
        <v>0</v>
      </c>
    </row>
    <row r="7" spans="1:12">
      <c r="A7" s="75">
        <v>5</v>
      </c>
      <c r="B7" s="89" t="s">
        <v>96</v>
      </c>
      <c r="C7" s="27">
        <v>36660</v>
      </c>
      <c r="D7" s="27">
        <v>32976</v>
      </c>
      <c r="E7" s="27">
        <v>33358</v>
      </c>
      <c r="F7" s="27"/>
      <c r="G7" s="27"/>
      <c r="H7" s="27"/>
      <c r="I7" s="90">
        <f t="shared" si="0"/>
        <v>-9.0070921985815608E-2</v>
      </c>
      <c r="J7" s="27">
        <f t="shared" si="1"/>
        <v>-3302</v>
      </c>
      <c r="K7" s="27">
        <f t="shared" si="2"/>
        <v>382</v>
      </c>
      <c r="L7" s="27">
        <f t="shared" si="3"/>
        <v>0</v>
      </c>
    </row>
    <row r="8" spans="1:12">
      <c r="A8" s="75">
        <v>6</v>
      </c>
      <c r="B8" s="89" t="s">
        <v>97</v>
      </c>
      <c r="C8" s="27">
        <v>919764</v>
      </c>
      <c r="D8" s="27">
        <v>853618</v>
      </c>
      <c r="E8" s="27">
        <v>876201</v>
      </c>
      <c r="F8" s="27"/>
      <c r="G8" s="27"/>
      <c r="H8" s="27"/>
      <c r="I8" s="90">
        <f t="shared" si="0"/>
        <v>-4.7363236656359678E-2</v>
      </c>
      <c r="J8" s="27">
        <f t="shared" si="1"/>
        <v>-43563</v>
      </c>
      <c r="K8" s="27">
        <f t="shared" si="2"/>
        <v>22583</v>
      </c>
      <c r="L8" s="27">
        <f t="shared" si="3"/>
        <v>0</v>
      </c>
    </row>
    <row r="9" spans="1:12">
      <c r="A9" s="75">
        <v>7</v>
      </c>
      <c r="B9" s="89" t="s">
        <v>98</v>
      </c>
      <c r="C9" s="27">
        <v>459278</v>
      </c>
      <c r="D9" s="27">
        <v>457736</v>
      </c>
      <c r="E9" s="27">
        <v>462555</v>
      </c>
      <c r="F9" s="27"/>
      <c r="G9" s="27"/>
      <c r="H9" s="27"/>
      <c r="I9" s="90">
        <f t="shared" si="0"/>
        <v>7.1351120672011291E-3</v>
      </c>
      <c r="J9" s="27">
        <f t="shared" si="1"/>
        <v>3277</v>
      </c>
      <c r="K9" s="27">
        <f t="shared" si="2"/>
        <v>4819</v>
      </c>
      <c r="L9" s="27">
        <f t="shared" si="3"/>
        <v>0</v>
      </c>
    </row>
    <row r="10" spans="1:12">
      <c r="A10" s="75">
        <v>8</v>
      </c>
      <c r="B10" s="89" t="s">
        <v>99</v>
      </c>
      <c r="C10" s="27">
        <v>23378</v>
      </c>
      <c r="D10" s="27">
        <v>21906</v>
      </c>
      <c r="E10" s="27">
        <v>22420</v>
      </c>
      <c r="F10" s="27"/>
      <c r="G10" s="27"/>
      <c r="H10" s="27"/>
      <c r="I10" s="90">
        <f t="shared" si="0"/>
        <v>-4.0978697921122423E-2</v>
      </c>
      <c r="J10" s="27">
        <f t="shared" si="1"/>
        <v>-958</v>
      </c>
      <c r="K10" s="27">
        <f t="shared" si="2"/>
        <v>514</v>
      </c>
      <c r="L10" s="27">
        <f t="shared" si="3"/>
        <v>0</v>
      </c>
    </row>
    <row r="11" spans="1:12">
      <c r="A11" s="75">
        <v>9</v>
      </c>
      <c r="B11" s="89" t="s">
        <v>100</v>
      </c>
      <c r="C11" s="27">
        <v>146788</v>
      </c>
      <c r="D11" s="27">
        <v>135739</v>
      </c>
      <c r="E11" s="27">
        <v>139526</v>
      </c>
      <c r="F11" s="27"/>
      <c r="G11" s="27"/>
      <c r="H11" s="27"/>
      <c r="I11" s="90">
        <f t="shared" si="0"/>
        <v>-4.947270894078535E-2</v>
      </c>
      <c r="J11" s="27">
        <f t="shared" si="1"/>
        <v>-7262</v>
      </c>
      <c r="K11" s="27">
        <f t="shared" si="2"/>
        <v>3787</v>
      </c>
      <c r="L11" s="27">
        <f t="shared" si="3"/>
        <v>0</v>
      </c>
    </row>
    <row r="12" spans="1:12">
      <c r="A12" s="75">
        <v>10</v>
      </c>
      <c r="B12" s="89" t="s">
        <v>101</v>
      </c>
      <c r="C12" s="27">
        <v>159023</v>
      </c>
      <c r="D12" s="27">
        <v>150750</v>
      </c>
      <c r="E12" s="27">
        <v>151922</v>
      </c>
      <c r="F12" s="27"/>
      <c r="G12" s="27"/>
      <c r="H12" s="27"/>
      <c r="I12" s="90">
        <f t="shared" si="0"/>
        <v>-4.4653917986706322E-2</v>
      </c>
      <c r="J12" s="27">
        <f t="shared" si="1"/>
        <v>-7101</v>
      </c>
      <c r="K12" s="27">
        <f t="shared" si="2"/>
        <v>1172</v>
      </c>
      <c r="L12" s="27">
        <f t="shared" si="3"/>
        <v>0</v>
      </c>
    </row>
    <row r="13" spans="1:12">
      <c r="A13" s="75">
        <v>11</v>
      </c>
      <c r="B13" s="89" t="s">
        <v>102</v>
      </c>
      <c r="C13" s="27">
        <v>31359</v>
      </c>
      <c r="D13" s="27">
        <v>28963</v>
      </c>
      <c r="E13" s="27">
        <v>29201</v>
      </c>
      <c r="F13" s="27"/>
      <c r="G13" s="27"/>
      <c r="H13" s="27"/>
      <c r="I13" s="90">
        <f t="shared" si="0"/>
        <v>-6.8815969896999271E-2</v>
      </c>
      <c r="J13" s="27">
        <f t="shared" si="1"/>
        <v>-2158</v>
      </c>
      <c r="K13" s="27">
        <f t="shared" si="2"/>
        <v>238</v>
      </c>
      <c r="L13" s="27">
        <f t="shared" si="3"/>
        <v>0</v>
      </c>
    </row>
    <row r="14" spans="1:12">
      <c r="A14" s="75">
        <v>12</v>
      </c>
      <c r="B14" s="89" t="s">
        <v>103</v>
      </c>
      <c r="C14" s="27">
        <v>24945</v>
      </c>
      <c r="D14" s="27">
        <v>22278</v>
      </c>
      <c r="E14" s="27">
        <v>21736</v>
      </c>
      <c r="F14" s="27"/>
      <c r="G14" s="27"/>
      <c r="H14" s="27"/>
      <c r="I14" s="90">
        <f t="shared" si="0"/>
        <v>-0.12864301463219083</v>
      </c>
      <c r="J14" s="27">
        <f t="shared" si="1"/>
        <v>-3209</v>
      </c>
      <c r="K14" s="27">
        <f t="shared" si="2"/>
        <v>-542</v>
      </c>
      <c r="L14" s="27">
        <f t="shared" si="3"/>
        <v>0</v>
      </c>
    </row>
    <row r="15" spans="1:12">
      <c r="A15" s="75">
        <v>13</v>
      </c>
      <c r="B15" s="89" t="s">
        <v>104</v>
      </c>
      <c r="C15" s="27">
        <v>24573</v>
      </c>
      <c r="D15" s="27">
        <v>22757</v>
      </c>
      <c r="E15" s="27">
        <v>23019</v>
      </c>
      <c r="F15" s="27"/>
      <c r="G15" s="27"/>
      <c r="H15" s="27"/>
      <c r="I15" s="90">
        <f t="shared" si="0"/>
        <v>-6.3240141618849957E-2</v>
      </c>
      <c r="J15" s="27">
        <f t="shared" si="1"/>
        <v>-1554</v>
      </c>
      <c r="K15" s="27">
        <f t="shared" si="2"/>
        <v>262</v>
      </c>
      <c r="L15" s="27">
        <f t="shared" si="3"/>
        <v>0</v>
      </c>
    </row>
    <row r="16" spans="1:12">
      <c r="A16" s="75">
        <v>14</v>
      </c>
      <c r="B16" s="89" t="s">
        <v>105</v>
      </c>
      <c r="C16" s="27">
        <v>47613</v>
      </c>
      <c r="D16" s="27">
        <v>44908</v>
      </c>
      <c r="E16" s="27">
        <v>46278</v>
      </c>
      <c r="F16" s="27"/>
      <c r="G16" s="27"/>
      <c r="H16" s="27"/>
      <c r="I16" s="90">
        <f t="shared" si="0"/>
        <v>-2.8038560897233947E-2</v>
      </c>
      <c r="J16" s="27">
        <f t="shared" si="1"/>
        <v>-1335</v>
      </c>
      <c r="K16" s="27">
        <f t="shared" si="2"/>
        <v>1370</v>
      </c>
      <c r="L16" s="27">
        <f t="shared" si="3"/>
        <v>0</v>
      </c>
    </row>
    <row r="17" spans="1:12">
      <c r="A17" s="75">
        <v>15</v>
      </c>
      <c r="B17" s="89" t="s">
        <v>106</v>
      </c>
      <c r="C17" s="27">
        <v>33983</v>
      </c>
      <c r="D17" s="27">
        <v>30929</v>
      </c>
      <c r="E17" s="27">
        <v>31832</v>
      </c>
      <c r="F17" s="27"/>
      <c r="G17" s="27"/>
      <c r="H17" s="27"/>
      <c r="I17" s="90">
        <f t="shared" si="0"/>
        <v>-6.3296354059382637E-2</v>
      </c>
      <c r="J17" s="27">
        <f t="shared" si="1"/>
        <v>-2151</v>
      </c>
      <c r="K17" s="27">
        <f t="shared" si="2"/>
        <v>903</v>
      </c>
      <c r="L17" s="27">
        <f t="shared" si="3"/>
        <v>0</v>
      </c>
    </row>
    <row r="18" spans="1:12">
      <c r="A18" s="75">
        <v>16</v>
      </c>
      <c r="B18" s="89" t="s">
        <v>107</v>
      </c>
      <c r="C18" s="27">
        <v>527021</v>
      </c>
      <c r="D18" s="27">
        <v>497804</v>
      </c>
      <c r="E18" s="27">
        <v>509841</v>
      </c>
      <c r="F18" s="27"/>
      <c r="G18" s="27"/>
      <c r="H18" s="27"/>
      <c r="I18" s="90">
        <f t="shared" si="0"/>
        <v>-3.2598321509010077E-2</v>
      </c>
      <c r="J18" s="27">
        <f t="shared" si="1"/>
        <v>-17180</v>
      </c>
      <c r="K18" s="27">
        <f t="shared" si="2"/>
        <v>12037</v>
      </c>
      <c r="L18" s="27">
        <f t="shared" si="3"/>
        <v>0</v>
      </c>
    </row>
    <row r="19" spans="1:12">
      <c r="A19" s="75">
        <v>17</v>
      </c>
      <c r="B19" s="89" t="s">
        <v>108</v>
      </c>
      <c r="C19" s="27">
        <v>73725</v>
      </c>
      <c r="D19" s="27">
        <v>68725</v>
      </c>
      <c r="E19" s="27">
        <v>68574</v>
      </c>
      <c r="F19" s="27"/>
      <c r="G19" s="27"/>
      <c r="H19" s="27"/>
      <c r="I19" s="90">
        <f t="shared" si="0"/>
        <v>-6.9867751780264498E-2</v>
      </c>
      <c r="J19" s="27">
        <f t="shared" si="1"/>
        <v>-5151</v>
      </c>
      <c r="K19" s="27">
        <f t="shared" si="2"/>
        <v>-151</v>
      </c>
      <c r="L19" s="27">
        <f t="shared" si="3"/>
        <v>0</v>
      </c>
    </row>
    <row r="20" spans="1:12">
      <c r="A20" s="75">
        <v>18</v>
      </c>
      <c r="B20" s="89" t="s">
        <v>109</v>
      </c>
      <c r="C20" s="27">
        <v>21087</v>
      </c>
      <c r="D20" s="27">
        <v>18681</v>
      </c>
      <c r="E20" s="27">
        <v>18679</v>
      </c>
      <c r="F20" s="27"/>
      <c r="G20" s="27"/>
      <c r="H20" s="27"/>
      <c r="I20" s="90">
        <f t="shared" si="0"/>
        <v>-0.11419357898231138</v>
      </c>
      <c r="J20" s="27">
        <f t="shared" si="1"/>
        <v>-2408</v>
      </c>
      <c r="K20" s="27">
        <f t="shared" si="2"/>
        <v>-2</v>
      </c>
      <c r="L20" s="27">
        <f t="shared" si="3"/>
        <v>0</v>
      </c>
    </row>
    <row r="21" spans="1:12">
      <c r="A21" s="75">
        <v>19</v>
      </c>
      <c r="B21" s="89" t="s">
        <v>110</v>
      </c>
      <c r="C21" s="27">
        <v>55715</v>
      </c>
      <c r="D21" s="27">
        <v>48035</v>
      </c>
      <c r="E21" s="27">
        <v>49570</v>
      </c>
      <c r="F21" s="27"/>
      <c r="G21" s="27"/>
      <c r="H21" s="27"/>
      <c r="I21" s="90">
        <f t="shared" si="0"/>
        <v>-0.11029345777618235</v>
      </c>
      <c r="J21" s="27">
        <f t="shared" si="1"/>
        <v>-6145</v>
      </c>
      <c r="K21" s="27">
        <f t="shared" si="2"/>
        <v>1535</v>
      </c>
      <c r="L21" s="27">
        <f t="shared" si="3"/>
        <v>0</v>
      </c>
    </row>
    <row r="22" spans="1:12">
      <c r="A22" s="75">
        <v>20</v>
      </c>
      <c r="B22" s="89" t="s">
        <v>111</v>
      </c>
      <c r="C22" s="27">
        <v>166572</v>
      </c>
      <c r="D22" s="27">
        <v>153089</v>
      </c>
      <c r="E22" s="27">
        <v>156483</v>
      </c>
      <c r="F22" s="27"/>
      <c r="G22" s="27"/>
      <c r="H22" s="27"/>
      <c r="I22" s="90">
        <f t="shared" si="0"/>
        <v>-6.0568402852820405E-2</v>
      </c>
      <c r="J22" s="27">
        <f t="shared" si="1"/>
        <v>-10089</v>
      </c>
      <c r="K22" s="27">
        <f t="shared" si="2"/>
        <v>3394</v>
      </c>
      <c r="L22" s="27">
        <f t="shared" si="3"/>
        <v>0</v>
      </c>
    </row>
    <row r="23" spans="1:12">
      <c r="A23" s="75">
        <v>21</v>
      </c>
      <c r="B23" s="89" t="s">
        <v>112</v>
      </c>
      <c r="C23" s="27">
        <v>129465</v>
      </c>
      <c r="D23" s="27">
        <v>115941</v>
      </c>
      <c r="E23" s="27">
        <v>123882</v>
      </c>
      <c r="F23" s="27"/>
      <c r="G23" s="27"/>
      <c r="H23" s="27"/>
      <c r="I23" s="90">
        <f t="shared" si="0"/>
        <v>-4.3123624145521955E-2</v>
      </c>
      <c r="J23" s="27">
        <f t="shared" si="1"/>
        <v>-5583</v>
      </c>
      <c r="K23" s="27">
        <f t="shared" si="2"/>
        <v>7941</v>
      </c>
      <c r="L23" s="27">
        <f t="shared" si="3"/>
        <v>0</v>
      </c>
    </row>
    <row r="24" spans="1:12">
      <c r="A24" s="75">
        <v>22</v>
      </c>
      <c r="B24" s="89" t="s">
        <v>113</v>
      </c>
      <c r="C24" s="27">
        <v>53206</v>
      </c>
      <c r="D24" s="27">
        <v>50132</v>
      </c>
      <c r="E24" s="27">
        <v>50319</v>
      </c>
      <c r="F24" s="27"/>
      <c r="G24" s="27"/>
      <c r="H24" s="27"/>
      <c r="I24" s="90">
        <f t="shared" si="0"/>
        <v>-5.4260797654399881E-2</v>
      </c>
      <c r="J24" s="27">
        <f t="shared" si="1"/>
        <v>-2887</v>
      </c>
      <c r="K24" s="27">
        <f t="shared" si="2"/>
        <v>187</v>
      </c>
      <c r="L24" s="27">
        <f t="shared" si="3"/>
        <v>0</v>
      </c>
    </row>
    <row r="25" spans="1:12">
      <c r="A25" s="75">
        <v>23</v>
      </c>
      <c r="B25" s="89" t="s">
        <v>114</v>
      </c>
      <c r="C25" s="27">
        <v>63026</v>
      </c>
      <c r="D25" s="27">
        <v>54869</v>
      </c>
      <c r="E25" s="27">
        <v>56119</v>
      </c>
      <c r="F25" s="27"/>
      <c r="G25" s="27"/>
      <c r="H25" s="27"/>
      <c r="I25" s="90">
        <f t="shared" si="0"/>
        <v>-0.10958969314251261</v>
      </c>
      <c r="J25" s="27">
        <f t="shared" si="1"/>
        <v>-6907</v>
      </c>
      <c r="K25" s="27">
        <f t="shared" si="2"/>
        <v>1250</v>
      </c>
      <c r="L25" s="27">
        <f t="shared" si="3"/>
        <v>0</v>
      </c>
    </row>
    <row r="26" spans="1:12">
      <c r="A26" s="75">
        <v>24</v>
      </c>
      <c r="B26" s="89" t="s">
        <v>115</v>
      </c>
      <c r="C26" s="27">
        <v>30409</v>
      </c>
      <c r="D26" s="27">
        <v>25241</v>
      </c>
      <c r="E26" s="27">
        <v>25916</v>
      </c>
      <c r="F26" s="27"/>
      <c r="G26" s="27"/>
      <c r="H26" s="27"/>
      <c r="I26" s="90">
        <f t="shared" si="0"/>
        <v>-0.14775231017133086</v>
      </c>
      <c r="J26" s="27">
        <f t="shared" si="1"/>
        <v>-4493</v>
      </c>
      <c r="K26" s="27">
        <f t="shared" si="2"/>
        <v>675</v>
      </c>
      <c r="L26" s="27">
        <f t="shared" si="3"/>
        <v>0</v>
      </c>
    </row>
    <row r="27" spans="1:12">
      <c r="A27" s="75">
        <v>25</v>
      </c>
      <c r="B27" s="89" t="s">
        <v>116</v>
      </c>
      <c r="C27" s="27">
        <v>77999</v>
      </c>
      <c r="D27" s="27">
        <v>67347</v>
      </c>
      <c r="E27" s="27">
        <v>69962</v>
      </c>
      <c r="F27" s="27"/>
      <c r="G27" s="27"/>
      <c r="H27" s="27"/>
      <c r="I27" s="90">
        <f t="shared" si="0"/>
        <v>-0.10303978256131489</v>
      </c>
      <c r="J27" s="27">
        <f t="shared" si="1"/>
        <v>-8037</v>
      </c>
      <c r="K27" s="27">
        <f t="shared" si="2"/>
        <v>2615</v>
      </c>
      <c r="L27" s="27">
        <f t="shared" si="3"/>
        <v>0</v>
      </c>
    </row>
    <row r="28" spans="1:12">
      <c r="A28" s="75">
        <v>26</v>
      </c>
      <c r="B28" s="89" t="s">
        <v>117</v>
      </c>
      <c r="C28" s="27">
        <v>119761</v>
      </c>
      <c r="D28" s="27">
        <v>116601</v>
      </c>
      <c r="E28" s="27">
        <v>119000</v>
      </c>
      <c r="F28" s="27"/>
      <c r="G28" s="27"/>
      <c r="H28" s="27"/>
      <c r="I28" s="90">
        <f t="shared" si="0"/>
        <v>-6.3543223586977398E-3</v>
      </c>
      <c r="J28" s="27">
        <f t="shared" si="1"/>
        <v>-761</v>
      </c>
      <c r="K28" s="27">
        <f t="shared" si="2"/>
        <v>2399</v>
      </c>
      <c r="L28" s="27">
        <f t="shared" si="3"/>
        <v>0</v>
      </c>
    </row>
    <row r="29" spans="1:12">
      <c r="A29" s="75">
        <v>27</v>
      </c>
      <c r="B29" s="89" t="s">
        <v>118</v>
      </c>
      <c r="C29" s="27">
        <v>223539</v>
      </c>
      <c r="D29" s="27">
        <v>212178</v>
      </c>
      <c r="E29" s="27">
        <v>217082</v>
      </c>
      <c r="F29" s="27"/>
      <c r="G29" s="27"/>
      <c r="H29" s="27"/>
      <c r="I29" s="90">
        <f t="shared" si="0"/>
        <v>-2.8885339918314032E-2</v>
      </c>
      <c r="J29" s="27">
        <f t="shared" si="1"/>
        <v>-6457</v>
      </c>
      <c r="K29" s="27">
        <f t="shared" si="2"/>
        <v>4904</v>
      </c>
      <c r="L29" s="27">
        <f t="shared" si="3"/>
        <v>0</v>
      </c>
    </row>
    <row r="30" spans="1:12">
      <c r="A30" s="75">
        <v>28</v>
      </c>
      <c r="B30" s="89" t="s">
        <v>119</v>
      </c>
      <c r="C30" s="27">
        <v>49796</v>
      </c>
      <c r="D30" s="27">
        <v>43777</v>
      </c>
      <c r="E30" s="27">
        <v>46108</v>
      </c>
      <c r="F30" s="27"/>
      <c r="G30" s="27"/>
      <c r="H30" s="27"/>
      <c r="I30" s="90">
        <f t="shared" si="0"/>
        <v>-7.4062173668567752E-2</v>
      </c>
      <c r="J30" s="27">
        <f t="shared" si="1"/>
        <v>-3688</v>
      </c>
      <c r="K30" s="27">
        <f t="shared" si="2"/>
        <v>2331</v>
      </c>
      <c r="L30" s="27">
        <f t="shared" si="3"/>
        <v>0</v>
      </c>
    </row>
    <row r="31" spans="1:12">
      <c r="A31" s="75">
        <v>29</v>
      </c>
      <c r="B31" s="89" t="s">
        <v>120</v>
      </c>
      <c r="C31" s="27">
        <v>15625</v>
      </c>
      <c r="D31" s="27">
        <v>14097</v>
      </c>
      <c r="E31" s="27">
        <v>14758</v>
      </c>
      <c r="F31" s="27"/>
      <c r="G31" s="27"/>
      <c r="H31" s="27"/>
      <c r="I31" s="90">
        <f t="shared" si="0"/>
        <v>-5.5488000000000003E-2</v>
      </c>
      <c r="J31" s="27">
        <f t="shared" si="1"/>
        <v>-867</v>
      </c>
      <c r="K31" s="27">
        <f t="shared" si="2"/>
        <v>661</v>
      </c>
      <c r="L31" s="27">
        <f t="shared" si="3"/>
        <v>0</v>
      </c>
    </row>
    <row r="32" spans="1:12">
      <c r="A32" s="75">
        <v>30</v>
      </c>
      <c r="B32" s="89" t="s">
        <v>121</v>
      </c>
      <c r="C32" s="27">
        <v>16932</v>
      </c>
      <c r="D32" s="27">
        <v>14126</v>
      </c>
      <c r="E32" s="27">
        <v>15570</v>
      </c>
      <c r="F32" s="27"/>
      <c r="G32" s="27"/>
      <c r="H32" s="27"/>
      <c r="I32" s="90">
        <f t="shared" si="0"/>
        <v>-8.043940467753366E-2</v>
      </c>
      <c r="J32" s="27">
        <f t="shared" si="1"/>
        <v>-1362</v>
      </c>
      <c r="K32" s="27">
        <f t="shared" si="2"/>
        <v>1444</v>
      </c>
      <c r="L32" s="27">
        <f t="shared" si="3"/>
        <v>0</v>
      </c>
    </row>
    <row r="33" spans="1:12">
      <c r="A33" s="75">
        <v>31</v>
      </c>
      <c r="B33" s="89" t="s">
        <v>122</v>
      </c>
      <c r="C33" s="27">
        <v>141026</v>
      </c>
      <c r="D33" s="27">
        <v>131779</v>
      </c>
      <c r="E33" s="27">
        <v>133008</v>
      </c>
      <c r="F33" s="27"/>
      <c r="G33" s="27"/>
      <c r="H33" s="27"/>
      <c r="I33" s="90">
        <f t="shared" si="0"/>
        <v>-5.6854764369690697E-2</v>
      </c>
      <c r="J33" s="27">
        <f t="shared" si="1"/>
        <v>-8018</v>
      </c>
      <c r="K33" s="27">
        <f t="shared" si="2"/>
        <v>1229</v>
      </c>
      <c r="L33" s="27">
        <f t="shared" si="3"/>
        <v>0</v>
      </c>
    </row>
    <row r="34" spans="1:12">
      <c r="A34" s="75">
        <v>32</v>
      </c>
      <c r="B34" s="89" t="s">
        <v>123</v>
      </c>
      <c r="C34" s="27">
        <v>52496</v>
      </c>
      <c r="D34" s="27">
        <v>49381</v>
      </c>
      <c r="E34" s="27">
        <v>50611</v>
      </c>
      <c r="F34" s="27"/>
      <c r="G34" s="27"/>
      <c r="H34" s="27"/>
      <c r="I34" s="90">
        <f t="shared" si="0"/>
        <v>-3.5907497714111551E-2</v>
      </c>
      <c r="J34" s="27">
        <f t="shared" si="1"/>
        <v>-1885</v>
      </c>
      <c r="K34" s="27">
        <f t="shared" si="2"/>
        <v>1230</v>
      </c>
      <c r="L34" s="27">
        <f t="shared" si="3"/>
        <v>0</v>
      </c>
    </row>
    <row r="35" spans="1:12">
      <c r="A35" s="75">
        <v>33</v>
      </c>
      <c r="B35" s="89" t="s">
        <v>124</v>
      </c>
      <c r="C35" s="27">
        <v>221827</v>
      </c>
      <c r="D35" s="27">
        <v>206413</v>
      </c>
      <c r="E35" s="27">
        <v>211680</v>
      </c>
      <c r="F35" s="27"/>
      <c r="G35" s="27"/>
      <c r="H35" s="27"/>
      <c r="I35" s="90">
        <f t="shared" si="0"/>
        <v>-4.5742853665243638E-2</v>
      </c>
      <c r="J35" s="27">
        <f t="shared" si="1"/>
        <v>-10147</v>
      </c>
      <c r="K35" s="27">
        <f t="shared" si="2"/>
        <v>5267</v>
      </c>
      <c r="L35" s="27">
        <f t="shared" si="3"/>
        <v>0</v>
      </c>
    </row>
    <row r="36" spans="1:12">
      <c r="A36" s="75">
        <v>34</v>
      </c>
      <c r="B36" s="89" t="s">
        <v>125</v>
      </c>
      <c r="C36" s="27">
        <v>3293976</v>
      </c>
      <c r="D36" s="27">
        <v>3154840</v>
      </c>
      <c r="E36" s="27">
        <v>3246873</v>
      </c>
      <c r="F36" s="27"/>
      <c r="G36" s="27"/>
      <c r="H36" s="27"/>
      <c r="I36" s="90">
        <f t="shared" si="0"/>
        <v>-1.429973988881522E-2</v>
      </c>
      <c r="J36" s="27">
        <f t="shared" si="1"/>
        <v>-47103</v>
      </c>
      <c r="K36" s="27">
        <f t="shared" si="2"/>
        <v>92033</v>
      </c>
      <c r="L36" s="27">
        <f t="shared" si="3"/>
        <v>0</v>
      </c>
    </row>
    <row r="37" spans="1:12">
      <c r="A37" s="75">
        <v>35</v>
      </c>
      <c r="B37" s="89" t="s">
        <v>126</v>
      </c>
      <c r="C37" s="27">
        <v>763466</v>
      </c>
      <c r="D37" s="27">
        <v>725071</v>
      </c>
      <c r="E37" s="27">
        <v>734918</v>
      </c>
      <c r="F37" s="27"/>
      <c r="G37" s="27"/>
      <c r="H37" s="27"/>
      <c r="I37" s="90">
        <f t="shared" si="0"/>
        <v>-3.7392627831494787E-2</v>
      </c>
      <c r="J37" s="27">
        <f t="shared" si="1"/>
        <v>-28548</v>
      </c>
      <c r="K37" s="27">
        <f t="shared" si="2"/>
        <v>9847</v>
      </c>
      <c r="L37" s="27">
        <f t="shared" si="3"/>
        <v>0</v>
      </c>
    </row>
    <row r="38" spans="1:12">
      <c r="A38" s="75">
        <v>36</v>
      </c>
      <c r="B38" s="89" t="s">
        <v>127</v>
      </c>
      <c r="C38" s="27">
        <v>25696</v>
      </c>
      <c r="D38" s="27">
        <v>21120</v>
      </c>
      <c r="E38" s="27">
        <v>22230</v>
      </c>
      <c r="F38" s="27"/>
      <c r="G38" s="27"/>
      <c r="H38" s="27"/>
      <c r="I38" s="90">
        <f t="shared" si="0"/>
        <v>-0.13488480697384808</v>
      </c>
      <c r="J38" s="27">
        <f t="shared" si="1"/>
        <v>-3466</v>
      </c>
      <c r="K38" s="27">
        <f t="shared" si="2"/>
        <v>1110</v>
      </c>
      <c r="L38" s="27">
        <f t="shared" si="3"/>
        <v>0</v>
      </c>
    </row>
    <row r="39" spans="1:12">
      <c r="A39" s="75">
        <v>37</v>
      </c>
      <c r="B39" s="89" t="s">
        <v>128</v>
      </c>
      <c r="C39" s="27">
        <v>48058</v>
      </c>
      <c r="D39" s="27">
        <v>42953</v>
      </c>
      <c r="E39" s="27">
        <v>44139</v>
      </c>
      <c r="F39" s="27"/>
      <c r="G39" s="27"/>
      <c r="H39" s="27"/>
      <c r="I39" s="90">
        <f t="shared" si="0"/>
        <v>-8.1547297016105538E-2</v>
      </c>
      <c r="J39" s="27">
        <f t="shared" si="1"/>
        <v>-3919</v>
      </c>
      <c r="K39" s="27">
        <f t="shared" si="2"/>
        <v>1186</v>
      </c>
      <c r="L39" s="27">
        <f t="shared" si="3"/>
        <v>0</v>
      </c>
    </row>
    <row r="40" spans="1:12">
      <c r="A40" s="75">
        <v>38</v>
      </c>
      <c r="B40" s="89" t="s">
        <v>129</v>
      </c>
      <c r="C40" s="27">
        <v>181723</v>
      </c>
      <c r="D40" s="27">
        <v>172616</v>
      </c>
      <c r="E40" s="27">
        <v>174897</v>
      </c>
      <c r="F40" s="27"/>
      <c r="G40" s="27"/>
      <c r="H40" s="27"/>
      <c r="I40" s="90">
        <f t="shared" si="0"/>
        <v>-3.75626640546326E-2</v>
      </c>
      <c r="J40" s="27">
        <f t="shared" si="1"/>
        <v>-6826</v>
      </c>
      <c r="K40" s="27">
        <f t="shared" si="2"/>
        <v>2281</v>
      </c>
      <c r="L40" s="27">
        <f t="shared" si="3"/>
        <v>0</v>
      </c>
    </row>
    <row r="41" spans="1:12">
      <c r="A41" s="75">
        <v>39</v>
      </c>
      <c r="B41" s="89" t="s">
        <v>130</v>
      </c>
      <c r="C41" s="27">
        <v>51923</v>
      </c>
      <c r="D41" s="27">
        <v>46978</v>
      </c>
      <c r="E41" s="27">
        <v>50190</v>
      </c>
      <c r="F41" s="27"/>
      <c r="G41" s="27"/>
      <c r="H41" s="27"/>
      <c r="I41" s="90">
        <f t="shared" si="0"/>
        <v>-3.3376345742734431E-2</v>
      </c>
      <c r="J41" s="27">
        <f t="shared" si="1"/>
        <v>-1733</v>
      </c>
      <c r="K41" s="27">
        <f t="shared" si="2"/>
        <v>3212</v>
      </c>
      <c r="L41" s="27">
        <f t="shared" si="3"/>
        <v>0</v>
      </c>
    </row>
    <row r="42" spans="1:12">
      <c r="A42" s="75">
        <v>40</v>
      </c>
      <c r="B42" s="89" t="s">
        <v>131</v>
      </c>
      <c r="C42" s="27">
        <v>21811</v>
      </c>
      <c r="D42" s="27">
        <v>18822</v>
      </c>
      <c r="E42" s="27">
        <v>18456</v>
      </c>
      <c r="F42" s="27"/>
      <c r="G42" s="27"/>
      <c r="H42" s="27"/>
      <c r="I42" s="90">
        <f t="shared" si="0"/>
        <v>-0.1538214662326349</v>
      </c>
      <c r="J42" s="27">
        <f t="shared" si="1"/>
        <v>-3355</v>
      </c>
      <c r="K42" s="27">
        <f t="shared" si="2"/>
        <v>-366</v>
      </c>
      <c r="L42" s="27">
        <f t="shared" si="3"/>
        <v>0</v>
      </c>
    </row>
    <row r="43" spans="1:12">
      <c r="A43" s="75">
        <v>41</v>
      </c>
      <c r="B43" s="89" t="s">
        <v>132</v>
      </c>
      <c r="C43" s="27">
        <v>367644</v>
      </c>
      <c r="D43" s="27">
        <v>342311</v>
      </c>
      <c r="E43" s="27">
        <v>351437</v>
      </c>
      <c r="F43" s="27"/>
      <c r="G43" s="27"/>
      <c r="H43" s="27"/>
      <c r="I43" s="90">
        <f t="shared" si="0"/>
        <v>-4.4083406773944359E-2</v>
      </c>
      <c r="J43" s="27">
        <f t="shared" si="1"/>
        <v>-16207</v>
      </c>
      <c r="K43" s="27">
        <f t="shared" si="2"/>
        <v>9126</v>
      </c>
      <c r="L43" s="27">
        <f t="shared" si="3"/>
        <v>0</v>
      </c>
    </row>
    <row r="44" spans="1:12">
      <c r="A44" s="75">
        <v>42</v>
      </c>
      <c r="B44" s="89" t="s">
        <v>133</v>
      </c>
      <c r="C44" s="27">
        <v>269011</v>
      </c>
      <c r="D44" s="27">
        <v>250805</v>
      </c>
      <c r="E44" s="27">
        <v>257448</v>
      </c>
      <c r="F44" s="27"/>
      <c r="G44" s="27"/>
      <c r="H44" s="27"/>
      <c r="I44" s="90">
        <f t="shared" si="0"/>
        <v>-4.2983372427149821E-2</v>
      </c>
      <c r="J44" s="27">
        <f t="shared" si="1"/>
        <v>-11563</v>
      </c>
      <c r="K44" s="27">
        <f t="shared" si="2"/>
        <v>6643</v>
      </c>
      <c r="L44" s="27">
        <f t="shared" si="3"/>
        <v>0</v>
      </c>
    </row>
    <row r="45" spans="1:12">
      <c r="A45" s="75">
        <v>43</v>
      </c>
      <c r="B45" s="89" t="s">
        <v>134</v>
      </c>
      <c r="C45" s="27">
        <v>64619</v>
      </c>
      <c r="D45" s="27">
        <v>60248</v>
      </c>
      <c r="E45" s="27">
        <v>60843</v>
      </c>
      <c r="F45" s="27"/>
      <c r="G45" s="27"/>
      <c r="H45" s="27"/>
      <c r="I45" s="90">
        <f t="shared" si="0"/>
        <v>-5.843482567046844E-2</v>
      </c>
      <c r="J45" s="27">
        <f t="shared" si="1"/>
        <v>-3776</v>
      </c>
      <c r="K45" s="27">
        <f t="shared" si="2"/>
        <v>595</v>
      </c>
      <c r="L45" s="27">
        <f t="shared" si="3"/>
        <v>0</v>
      </c>
    </row>
    <row r="46" spans="1:12">
      <c r="A46" s="75">
        <v>44</v>
      </c>
      <c r="B46" s="89" t="s">
        <v>135</v>
      </c>
      <c r="C46" s="27">
        <v>82721</v>
      </c>
      <c r="D46" s="27">
        <v>75300</v>
      </c>
      <c r="E46" s="27">
        <v>77875</v>
      </c>
      <c r="F46" s="27"/>
      <c r="G46" s="27"/>
      <c r="H46" s="27"/>
      <c r="I46" s="90">
        <f t="shared" si="0"/>
        <v>-5.8582463945068365E-2</v>
      </c>
      <c r="J46" s="27">
        <f t="shared" si="1"/>
        <v>-4846</v>
      </c>
      <c r="K46" s="27">
        <f t="shared" si="2"/>
        <v>2575</v>
      </c>
      <c r="L46" s="27">
        <f t="shared" si="3"/>
        <v>0</v>
      </c>
    </row>
    <row r="47" spans="1:12">
      <c r="A47" s="75">
        <v>45</v>
      </c>
      <c r="B47" s="89" t="s">
        <v>136</v>
      </c>
      <c r="C47" s="27">
        <v>177705</v>
      </c>
      <c r="D47" s="27">
        <v>163228</v>
      </c>
      <c r="E47" s="27">
        <v>165936</v>
      </c>
      <c r="F47" s="27"/>
      <c r="G47" s="27"/>
      <c r="H47" s="27"/>
      <c r="I47" s="90">
        <f t="shared" si="0"/>
        <v>-6.6227736979826118E-2</v>
      </c>
      <c r="J47" s="27">
        <f t="shared" si="1"/>
        <v>-11769</v>
      </c>
      <c r="K47" s="27">
        <f t="shared" si="2"/>
        <v>2708</v>
      </c>
      <c r="L47" s="27">
        <f t="shared" si="3"/>
        <v>0</v>
      </c>
    </row>
    <row r="48" spans="1:12">
      <c r="A48" s="75">
        <v>46</v>
      </c>
      <c r="B48" s="89" t="s">
        <v>137</v>
      </c>
      <c r="C48" s="27">
        <v>110726</v>
      </c>
      <c r="D48" s="27">
        <v>99964</v>
      </c>
      <c r="E48" s="27">
        <v>104029</v>
      </c>
      <c r="F48" s="27"/>
      <c r="G48" s="27"/>
      <c r="H48" s="27"/>
      <c r="I48" s="90">
        <f t="shared" si="0"/>
        <v>-6.048263280530318E-2</v>
      </c>
      <c r="J48" s="27">
        <f t="shared" si="1"/>
        <v>-6697</v>
      </c>
      <c r="K48" s="27">
        <f t="shared" si="2"/>
        <v>4065</v>
      </c>
      <c r="L48" s="27">
        <f t="shared" si="3"/>
        <v>0</v>
      </c>
    </row>
    <row r="49" spans="1:12">
      <c r="A49" s="75">
        <v>47</v>
      </c>
      <c r="B49" s="89" t="s">
        <v>138</v>
      </c>
      <c r="C49" s="27">
        <v>63587</v>
      </c>
      <c r="D49" s="27">
        <v>63342</v>
      </c>
      <c r="E49" s="27">
        <v>65302</v>
      </c>
      <c r="F49" s="27"/>
      <c r="G49" s="27"/>
      <c r="H49" s="27"/>
      <c r="I49" s="90">
        <f t="shared" si="0"/>
        <v>2.6970921729284288E-2</v>
      </c>
      <c r="J49" s="27">
        <f t="shared" si="1"/>
        <v>1715</v>
      </c>
      <c r="K49" s="27">
        <f t="shared" si="2"/>
        <v>1960</v>
      </c>
      <c r="L49" s="27">
        <f t="shared" si="3"/>
        <v>0</v>
      </c>
    </row>
    <row r="50" spans="1:12">
      <c r="A50" s="75">
        <v>48</v>
      </c>
      <c r="B50" s="89" t="s">
        <v>139</v>
      </c>
      <c r="C50" s="27">
        <v>203427</v>
      </c>
      <c r="D50" s="27">
        <v>212350</v>
      </c>
      <c r="E50" s="27">
        <v>207346</v>
      </c>
      <c r="F50" s="27"/>
      <c r="G50" s="27"/>
      <c r="H50" s="27"/>
      <c r="I50" s="90">
        <f t="shared" si="0"/>
        <v>1.9264896006921401E-2</v>
      </c>
      <c r="J50" s="27">
        <f t="shared" si="1"/>
        <v>3919</v>
      </c>
      <c r="K50" s="27">
        <f t="shared" si="2"/>
        <v>-5004</v>
      </c>
      <c r="L50" s="27">
        <f t="shared" si="3"/>
        <v>0</v>
      </c>
    </row>
    <row r="51" spans="1:12">
      <c r="A51" s="75">
        <v>49</v>
      </c>
      <c r="B51" s="89" t="s">
        <v>140</v>
      </c>
      <c r="C51" s="27">
        <v>22612</v>
      </c>
      <c r="D51" s="27">
        <v>20631</v>
      </c>
      <c r="E51" s="27">
        <v>21556</v>
      </c>
      <c r="F51" s="27"/>
      <c r="G51" s="27"/>
      <c r="H51" s="27"/>
      <c r="I51" s="90">
        <f t="shared" si="0"/>
        <v>-4.6700866796391294E-2</v>
      </c>
      <c r="J51" s="27">
        <f t="shared" si="1"/>
        <v>-1056</v>
      </c>
      <c r="K51" s="27">
        <f t="shared" si="2"/>
        <v>925</v>
      </c>
      <c r="L51" s="27">
        <f t="shared" si="3"/>
        <v>0</v>
      </c>
    </row>
    <row r="52" spans="1:12">
      <c r="A52" s="75">
        <v>50</v>
      </c>
      <c r="B52" s="89" t="s">
        <v>141</v>
      </c>
      <c r="C52" s="27">
        <v>40185</v>
      </c>
      <c r="D52" s="27">
        <v>38688</v>
      </c>
      <c r="E52" s="27">
        <v>39657</v>
      </c>
      <c r="F52" s="27"/>
      <c r="G52" s="27"/>
      <c r="H52" s="27"/>
      <c r="I52" s="90">
        <f t="shared" si="0"/>
        <v>-1.3139231056364315E-2</v>
      </c>
      <c r="J52" s="27">
        <f t="shared" si="1"/>
        <v>-528</v>
      </c>
      <c r="K52" s="27">
        <f t="shared" si="2"/>
        <v>969</v>
      </c>
      <c r="L52" s="27">
        <f t="shared" si="3"/>
        <v>0</v>
      </c>
    </row>
    <row r="53" spans="1:12">
      <c r="A53" s="75">
        <v>51</v>
      </c>
      <c r="B53" s="89" t="s">
        <v>142</v>
      </c>
      <c r="C53" s="27">
        <v>36694</v>
      </c>
      <c r="D53" s="27">
        <v>33323</v>
      </c>
      <c r="E53" s="27">
        <v>34167</v>
      </c>
      <c r="F53" s="27"/>
      <c r="G53" s="27"/>
      <c r="H53" s="27"/>
      <c r="I53" s="90">
        <f t="shared" si="0"/>
        <v>-6.8866844715757339E-2</v>
      </c>
      <c r="J53" s="27">
        <f t="shared" si="1"/>
        <v>-2527</v>
      </c>
      <c r="K53" s="27">
        <f t="shared" si="2"/>
        <v>844</v>
      </c>
      <c r="L53" s="27">
        <f t="shared" si="3"/>
        <v>0</v>
      </c>
    </row>
    <row r="54" spans="1:12">
      <c r="A54" s="75">
        <v>52</v>
      </c>
      <c r="B54" s="89" t="s">
        <v>143</v>
      </c>
      <c r="C54" s="27">
        <v>74754</v>
      </c>
      <c r="D54" s="27">
        <v>68025</v>
      </c>
      <c r="E54" s="27">
        <v>70680</v>
      </c>
      <c r="F54" s="27"/>
      <c r="G54" s="27"/>
      <c r="H54" s="27"/>
      <c r="I54" s="90">
        <f t="shared" si="0"/>
        <v>-5.4498755919415685E-2</v>
      </c>
      <c r="J54" s="27">
        <f t="shared" si="1"/>
        <v>-4074</v>
      </c>
      <c r="K54" s="27">
        <f t="shared" si="2"/>
        <v>2655</v>
      </c>
      <c r="L54" s="27">
        <f t="shared" si="3"/>
        <v>0</v>
      </c>
    </row>
    <row r="55" spans="1:12">
      <c r="A55" s="75">
        <v>53</v>
      </c>
      <c r="B55" s="89" t="s">
        <v>144</v>
      </c>
      <c r="C55" s="27">
        <v>50525</v>
      </c>
      <c r="D55" s="27">
        <v>45880</v>
      </c>
      <c r="E55" s="27">
        <v>47416</v>
      </c>
      <c r="F55" s="27"/>
      <c r="G55" s="27"/>
      <c r="H55" s="27"/>
      <c r="I55" s="90">
        <f t="shared" si="0"/>
        <v>-6.1533894111825832E-2</v>
      </c>
      <c r="J55" s="27">
        <f t="shared" si="1"/>
        <v>-3109</v>
      </c>
      <c r="K55" s="27">
        <f t="shared" si="2"/>
        <v>1536</v>
      </c>
      <c r="L55" s="27">
        <f t="shared" si="3"/>
        <v>0</v>
      </c>
    </row>
    <row r="56" spans="1:12">
      <c r="A56" s="75">
        <v>54</v>
      </c>
      <c r="B56" s="89" t="s">
        <v>145</v>
      </c>
      <c r="C56" s="27">
        <v>136764</v>
      </c>
      <c r="D56" s="27">
        <v>127453</v>
      </c>
      <c r="E56" s="27">
        <v>130278</v>
      </c>
      <c r="F56" s="27"/>
      <c r="G56" s="27"/>
      <c r="H56" s="27"/>
      <c r="I56" s="90">
        <f t="shared" si="0"/>
        <v>-4.7424760901991755E-2</v>
      </c>
      <c r="J56" s="27">
        <f t="shared" si="1"/>
        <v>-6486</v>
      </c>
      <c r="K56" s="27">
        <f t="shared" si="2"/>
        <v>2825</v>
      </c>
      <c r="L56" s="27">
        <f t="shared" si="3"/>
        <v>0</v>
      </c>
    </row>
    <row r="57" spans="1:12">
      <c r="A57" s="75">
        <v>55</v>
      </c>
      <c r="B57" s="89" t="s">
        <v>146</v>
      </c>
      <c r="C57" s="27">
        <v>150424</v>
      </c>
      <c r="D57" s="27">
        <v>137820</v>
      </c>
      <c r="E57" s="27">
        <v>140421</v>
      </c>
      <c r="F57" s="27"/>
      <c r="G57" s="27"/>
      <c r="H57" s="27"/>
      <c r="I57" s="90">
        <f t="shared" si="0"/>
        <v>-6.6498697016433544E-2</v>
      </c>
      <c r="J57" s="27">
        <f t="shared" si="1"/>
        <v>-10003</v>
      </c>
      <c r="K57" s="27">
        <f t="shared" si="2"/>
        <v>2601</v>
      </c>
      <c r="L57" s="27">
        <f t="shared" si="3"/>
        <v>0</v>
      </c>
    </row>
    <row r="58" spans="1:12">
      <c r="A58" s="75">
        <v>56</v>
      </c>
      <c r="B58" s="89" t="s">
        <v>147</v>
      </c>
      <c r="C58" s="27">
        <v>21918</v>
      </c>
      <c r="D58" s="27">
        <v>20819</v>
      </c>
      <c r="E58" s="27">
        <v>21712</v>
      </c>
      <c r="F58" s="27"/>
      <c r="G58" s="27"/>
      <c r="H58" s="27"/>
      <c r="I58" s="90">
        <f t="shared" si="0"/>
        <v>-9.3986677616570858E-3</v>
      </c>
      <c r="J58" s="27">
        <f t="shared" si="1"/>
        <v>-206</v>
      </c>
      <c r="K58" s="27">
        <f t="shared" si="2"/>
        <v>893</v>
      </c>
      <c r="L58" s="27">
        <f t="shared" si="3"/>
        <v>0</v>
      </c>
    </row>
    <row r="59" spans="1:12">
      <c r="A59" s="75">
        <v>57</v>
      </c>
      <c r="B59" s="89" t="s">
        <v>148</v>
      </c>
      <c r="C59" s="27">
        <v>24781</v>
      </c>
      <c r="D59" s="27">
        <v>22259</v>
      </c>
      <c r="E59" s="27">
        <v>22705</v>
      </c>
      <c r="F59" s="27"/>
      <c r="G59" s="27"/>
      <c r="H59" s="27"/>
      <c r="I59" s="90">
        <f t="shared" si="0"/>
        <v>-8.3773859004882767E-2</v>
      </c>
      <c r="J59" s="27">
        <f t="shared" si="1"/>
        <v>-2076</v>
      </c>
      <c r="K59" s="27">
        <f t="shared" si="2"/>
        <v>446</v>
      </c>
      <c r="L59" s="27">
        <f t="shared" si="3"/>
        <v>0</v>
      </c>
    </row>
    <row r="60" spans="1:12">
      <c r="A60" s="75">
        <v>58</v>
      </c>
      <c r="B60" s="89" t="s">
        <v>149</v>
      </c>
      <c r="C60" s="27">
        <v>70477</v>
      </c>
      <c r="D60" s="27">
        <v>61204</v>
      </c>
      <c r="E60" s="27">
        <v>62466</v>
      </c>
      <c r="F60" s="27"/>
      <c r="G60" s="27"/>
      <c r="H60" s="27"/>
      <c r="I60" s="90">
        <f t="shared" si="0"/>
        <v>-0.11366828894532968</v>
      </c>
      <c r="J60" s="27">
        <f t="shared" si="1"/>
        <v>-8011</v>
      </c>
      <c r="K60" s="27">
        <f t="shared" si="2"/>
        <v>1262</v>
      </c>
      <c r="L60" s="27">
        <f t="shared" si="3"/>
        <v>0</v>
      </c>
    </row>
    <row r="61" spans="1:12">
      <c r="A61" s="75">
        <v>59</v>
      </c>
      <c r="B61" s="89" t="s">
        <v>150</v>
      </c>
      <c r="C61" s="27">
        <v>196816</v>
      </c>
      <c r="D61" s="27">
        <v>182305</v>
      </c>
      <c r="E61" s="27">
        <v>185323</v>
      </c>
      <c r="F61" s="27"/>
      <c r="G61" s="27"/>
      <c r="H61" s="27"/>
      <c r="I61" s="90">
        <f t="shared" si="0"/>
        <v>-5.8394642711974636E-2</v>
      </c>
      <c r="J61" s="27">
        <f t="shared" si="1"/>
        <v>-11493</v>
      </c>
      <c r="K61" s="27">
        <f t="shared" si="2"/>
        <v>3018</v>
      </c>
      <c r="L61" s="27">
        <f t="shared" si="3"/>
        <v>0</v>
      </c>
    </row>
    <row r="62" spans="1:12">
      <c r="A62" s="75">
        <v>60</v>
      </c>
      <c r="B62" s="89" t="s">
        <v>151</v>
      </c>
      <c r="C62" s="27">
        <v>53335</v>
      </c>
      <c r="D62" s="27">
        <v>47595</v>
      </c>
      <c r="E62" s="27">
        <v>48456</v>
      </c>
      <c r="F62" s="27"/>
      <c r="G62" s="27"/>
      <c r="H62" s="27"/>
      <c r="I62" s="90">
        <f t="shared" si="0"/>
        <v>-9.1478391300271869E-2</v>
      </c>
      <c r="J62" s="27">
        <f t="shared" si="1"/>
        <v>-4879</v>
      </c>
      <c r="K62" s="27">
        <f t="shared" si="2"/>
        <v>861</v>
      </c>
      <c r="L62" s="27">
        <f t="shared" si="3"/>
        <v>0</v>
      </c>
    </row>
    <row r="63" spans="1:12">
      <c r="A63" s="75">
        <v>61</v>
      </c>
      <c r="B63" s="89" t="s">
        <v>152</v>
      </c>
      <c r="C63" s="27">
        <v>110449</v>
      </c>
      <c r="D63" s="27">
        <v>102701</v>
      </c>
      <c r="E63" s="27">
        <v>105050</v>
      </c>
      <c r="F63" s="27"/>
      <c r="G63" s="27"/>
      <c r="H63" s="27"/>
      <c r="I63" s="90">
        <f t="shared" si="0"/>
        <v>-4.888228956350895E-2</v>
      </c>
      <c r="J63" s="27">
        <f t="shared" si="1"/>
        <v>-5399</v>
      </c>
      <c r="K63" s="27">
        <f t="shared" si="2"/>
        <v>2349</v>
      </c>
      <c r="L63" s="27">
        <f t="shared" si="3"/>
        <v>0</v>
      </c>
    </row>
    <row r="64" spans="1:12">
      <c r="A64" s="75">
        <v>62</v>
      </c>
      <c r="B64" s="89" t="s">
        <v>153</v>
      </c>
      <c r="C64" s="27">
        <v>9747</v>
      </c>
      <c r="D64" s="27">
        <v>9091</v>
      </c>
      <c r="E64" s="27">
        <v>9288</v>
      </c>
      <c r="F64" s="27"/>
      <c r="G64" s="27"/>
      <c r="H64" s="27"/>
      <c r="I64" s="90">
        <f t="shared" si="0"/>
        <v>-4.7091412742382273E-2</v>
      </c>
      <c r="J64" s="27">
        <f t="shared" si="1"/>
        <v>-459</v>
      </c>
      <c r="K64" s="27">
        <f t="shared" si="2"/>
        <v>197</v>
      </c>
      <c r="L64" s="27">
        <f t="shared" si="3"/>
        <v>0</v>
      </c>
    </row>
    <row r="65" spans="1:12">
      <c r="A65" s="75">
        <v>63</v>
      </c>
      <c r="B65" s="89" t="s">
        <v>154</v>
      </c>
      <c r="C65" s="27">
        <v>104156</v>
      </c>
      <c r="D65" s="27">
        <v>94040</v>
      </c>
      <c r="E65" s="27">
        <v>99207</v>
      </c>
      <c r="F65" s="27"/>
      <c r="G65" s="27"/>
      <c r="H65" s="27"/>
      <c r="I65" s="90">
        <f t="shared" si="0"/>
        <v>-4.7515265563193673E-2</v>
      </c>
      <c r="J65" s="27">
        <f t="shared" si="1"/>
        <v>-4949</v>
      </c>
      <c r="K65" s="27">
        <f t="shared" si="2"/>
        <v>5167</v>
      </c>
      <c r="L65" s="27">
        <f t="shared" si="3"/>
        <v>0</v>
      </c>
    </row>
    <row r="66" spans="1:12">
      <c r="A66" s="75">
        <v>64</v>
      </c>
      <c r="B66" s="89" t="s">
        <v>155</v>
      </c>
      <c r="C66" s="27">
        <v>52545</v>
      </c>
      <c r="D66" s="27">
        <v>48815</v>
      </c>
      <c r="E66" s="27">
        <v>50601</v>
      </c>
      <c r="F66" s="27"/>
      <c r="G66" s="27"/>
      <c r="H66" s="27"/>
      <c r="I66" s="90">
        <f t="shared" si="0"/>
        <v>-3.6996859834427631E-2</v>
      </c>
      <c r="J66" s="27">
        <f t="shared" si="1"/>
        <v>-1944</v>
      </c>
      <c r="K66" s="27">
        <f t="shared" si="2"/>
        <v>1786</v>
      </c>
      <c r="L66" s="27">
        <f t="shared" si="3"/>
        <v>0</v>
      </c>
    </row>
    <row r="67" spans="1:12">
      <c r="A67" s="75">
        <v>65</v>
      </c>
      <c r="B67" s="89" t="s">
        <v>156</v>
      </c>
      <c r="C67" s="27">
        <v>73993</v>
      </c>
      <c r="D67" s="27">
        <v>65565</v>
      </c>
      <c r="E67" s="27">
        <v>71494</v>
      </c>
      <c r="F67" s="27"/>
      <c r="G67" s="27"/>
      <c r="H67" s="27"/>
      <c r="I67" s="90">
        <f t="shared" si="0"/>
        <v>-3.377346505750544E-2</v>
      </c>
      <c r="J67" s="27">
        <f t="shared" si="1"/>
        <v>-2499</v>
      </c>
      <c r="K67" s="27">
        <f t="shared" si="2"/>
        <v>5929</v>
      </c>
      <c r="L67" s="27">
        <f t="shared" si="3"/>
        <v>0</v>
      </c>
    </row>
    <row r="68" spans="1:12">
      <c r="A68" s="75">
        <v>66</v>
      </c>
      <c r="B68" s="89" t="s">
        <v>157</v>
      </c>
      <c r="C68" s="27">
        <v>39508</v>
      </c>
      <c r="D68" s="27">
        <v>32576</v>
      </c>
      <c r="E68" s="27">
        <v>33849</v>
      </c>
      <c r="F68" s="27"/>
      <c r="G68" s="27"/>
      <c r="H68" s="27"/>
      <c r="I68" s="90">
        <f t="shared" ref="I68:I84" si="4">(E68-C68)/C68</f>
        <v>-0.14323681279740813</v>
      </c>
      <c r="J68" s="27">
        <f t="shared" ref="J68:J84" si="5">E68-C68</f>
        <v>-5659</v>
      </c>
      <c r="K68" s="27">
        <f t="shared" ref="K68:K84" si="6">E68-D68</f>
        <v>1273</v>
      </c>
      <c r="L68" s="27">
        <f t="shared" ref="L68:L84" si="7">H68-G68</f>
        <v>0</v>
      </c>
    </row>
    <row r="69" spans="1:12">
      <c r="A69" s="75">
        <v>67</v>
      </c>
      <c r="B69" s="89" t="s">
        <v>158</v>
      </c>
      <c r="C69" s="27">
        <v>66738</v>
      </c>
      <c r="D69" s="27">
        <v>60498</v>
      </c>
      <c r="E69" s="27">
        <v>62135</v>
      </c>
      <c r="F69" s="27"/>
      <c r="G69" s="27"/>
      <c r="H69" s="27"/>
      <c r="I69" s="90">
        <f t="shared" si="4"/>
        <v>-6.8971200815127809E-2</v>
      </c>
      <c r="J69" s="27">
        <f t="shared" si="5"/>
        <v>-4603</v>
      </c>
      <c r="K69" s="27">
        <f t="shared" si="6"/>
        <v>1637</v>
      </c>
      <c r="L69" s="27">
        <f t="shared" si="7"/>
        <v>0</v>
      </c>
    </row>
    <row r="70" spans="1:12">
      <c r="A70" s="75">
        <v>68</v>
      </c>
      <c r="B70" s="89" t="s">
        <v>159</v>
      </c>
      <c r="C70" s="27">
        <v>45014</v>
      </c>
      <c r="D70" s="27">
        <v>41546</v>
      </c>
      <c r="E70" s="27">
        <v>41752</v>
      </c>
      <c r="F70" s="27"/>
      <c r="G70" s="27"/>
      <c r="H70" s="27"/>
      <c r="I70" s="90">
        <f t="shared" si="4"/>
        <v>-7.2466343804149819E-2</v>
      </c>
      <c r="J70" s="27">
        <f t="shared" si="5"/>
        <v>-3262</v>
      </c>
      <c r="K70" s="27">
        <f t="shared" si="6"/>
        <v>206</v>
      </c>
      <c r="L70" s="27">
        <f t="shared" si="7"/>
        <v>0</v>
      </c>
    </row>
    <row r="71" spans="1:12">
      <c r="A71" s="75">
        <v>69</v>
      </c>
      <c r="B71" s="89" t="s">
        <v>160</v>
      </c>
      <c r="C71" s="27">
        <v>9639</v>
      </c>
      <c r="D71" s="27">
        <v>8874</v>
      </c>
      <c r="E71" s="27">
        <v>9292</v>
      </c>
      <c r="F71" s="27"/>
      <c r="G71" s="27"/>
      <c r="H71" s="27"/>
      <c r="I71" s="90">
        <f t="shared" si="4"/>
        <v>-3.5999585019192863E-2</v>
      </c>
      <c r="J71" s="27">
        <f t="shared" si="5"/>
        <v>-347</v>
      </c>
      <c r="K71" s="27">
        <f t="shared" si="6"/>
        <v>418</v>
      </c>
      <c r="L71" s="27">
        <f t="shared" si="7"/>
        <v>0</v>
      </c>
    </row>
    <row r="72" spans="1:12">
      <c r="A72" s="75">
        <v>70</v>
      </c>
      <c r="B72" s="89" t="s">
        <v>161</v>
      </c>
      <c r="C72" s="27">
        <v>29799</v>
      </c>
      <c r="D72" s="27">
        <v>27147</v>
      </c>
      <c r="E72" s="27">
        <v>28464</v>
      </c>
      <c r="F72" s="27"/>
      <c r="G72" s="27"/>
      <c r="H72" s="27"/>
      <c r="I72" s="90">
        <f t="shared" si="4"/>
        <v>-4.4800161079230849E-2</v>
      </c>
      <c r="J72" s="27">
        <f t="shared" si="5"/>
        <v>-1335</v>
      </c>
      <c r="K72" s="27">
        <f t="shared" si="6"/>
        <v>1317</v>
      </c>
      <c r="L72" s="27">
        <f t="shared" si="7"/>
        <v>0</v>
      </c>
    </row>
    <row r="73" spans="1:12">
      <c r="A73" s="75">
        <v>71</v>
      </c>
      <c r="B73" s="89" t="s">
        <v>162</v>
      </c>
      <c r="C73" s="27">
        <v>29770</v>
      </c>
      <c r="D73" s="27">
        <v>27226</v>
      </c>
      <c r="E73" s="27">
        <v>27298</v>
      </c>
      <c r="F73" s="27"/>
      <c r="G73" s="27"/>
      <c r="H73" s="27"/>
      <c r="I73" s="90">
        <f t="shared" si="4"/>
        <v>-8.3036614040980852E-2</v>
      </c>
      <c r="J73" s="27">
        <f t="shared" si="5"/>
        <v>-2472</v>
      </c>
      <c r="K73" s="27">
        <f t="shared" si="6"/>
        <v>72</v>
      </c>
      <c r="L73" s="27">
        <f t="shared" si="7"/>
        <v>0</v>
      </c>
    </row>
    <row r="74" spans="1:12">
      <c r="A74" s="75">
        <v>72</v>
      </c>
      <c r="B74" s="89" t="s">
        <v>163</v>
      </c>
      <c r="C74" s="27">
        <v>47408</v>
      </c>
      <c r="D74" s="27">
        <v>49994</v>
      </c>
      <c r="E74" s="27">
        <v>53113</v>
      </c>
      <c r="F74" s="27"/>
      <c r="G74" s="27"/>
      <c r="H74" s="27"/>
      <c r="I74" s="90">
        <f t="shared" si="4"/>
        <v>0.120338339520756</v>
      </c>
      <c r="J74" s="27">
        <f t="shared" si="5"/>
        <v>5705</v>
      </c>
      <c r="K74" s="27">
        <f t="shared" si="6"/>
        <v>3119</v>
      </c>
      <c r="L74" s="27">
        <f t="shared" si="7"/>
        <v>0</v>
      </c>
    </row>
    <row r="75" spans="1:12">
      <c r="A75" s="75">
        <v>73</v>
      </c>
      <c r="B75" s="89" t="s">
        <v>164</v>
      </c>
      <c r="C75" s="27">
        <v>32662</v>
      </c>
      <c r="D75" s="27">
        <v>32102</v>
      </c>
      <c r="E75" s="27">
        <v>34049</v>
      </c>
      <c r="F75" s="27"/>
      <c r="G75" s="27"/>
      <c r="H75" s="27"/>
      <c r="I75" s="90">
        <f t="shared" si="4"/>
        <v>4.2465250137774781E-2</v>
      </c>
      <c r="J75" s="27">
        <f t="shared" si="5"/>
        <v>1387</v>
      </c>
      <c r="K75" s="27">
        <f t="shared" si="6"/>
        <v>1947</v>
      </c>
      <c r="L75" s="27">
        <f t="shared" si="7"/>
        <v>0</v>
      </c>
    </row>
    <row r="76" spans="1:12">
      <c r="A76" s="75">
        <v>74</v>
      </c>
      <c r="B76" s="89" t="s">
        <v>165</v>
      </c>
      <c r="C76" s="27">
        <v>24045</v>
      </c>
      <c r="D76" s="27">
        <v>22120</v>
      </c>
      <c r="E76" s="27">
        <v>22614</v>
      </c>
      <c r="F76" s="27"/>
      <c r="G76" s="27"/>
      <c r="H76" s="27"/>
      <c r="I76" s="90">
        <f t="shared" si="4"/>
        <v>-5.9513412351840302E-2</v>
      </c>
      <c r="J76" s="27">
        <f t="shared" si="5"/>
        <v>-1431</v>
      </c>
      <c r="K76" s="27">
        <f t="shared" si="6"/>
        <v>494</v>
      </c>
      <c r="L76" s="27">
        <f t="shared" si="7"/>
        <v>0</v>
      </c>
    </row>
    <row r="77" spans="1:12">
      <c r="A77" s="75">
        <v>75</v>
      </c>
      <c r="B77" s="89" t="s">
        <v>166</v>
      </c>
      <c r="C77" s="27">
        <v>9952</v>
      </c>
      <c r="D77" s="27">
        <v>9080</v>
      </c>
      <c r="E77" s="27">
        <v>8881</v>
      </c>
      <c r="F77" s="27"/>
      <c r="G77" s="27"/>
      <c r="H77" s="27"/>
      <c r="I77" s="90">
        <f t="shared" si="4"/>
        <v>-0.10761655948553055</v>
      </c>
      <c r="J77" s="27">
        <f t="shared" si="5"/>
        <v>-1071</v>
      </c>
      <c r="K77" s="27">
        <f t="shared" si="6"/>
        <v>-199</v>
      </c>
      <c r="L77" s="27">
        <f t="shared" si="7"/>
        <v>0</v>
      </c>
    </row>
    <row r="78" spans="1:12">
      <c r="A78" s="75">
        <v>76</v>
      </c>
      <c r="B78" s="89" t="s">
        <v>167</v>
      </c>
      <c r="C78" s="27">
        <v>16484</v>
      </c>
      <c r="D78" s="27">
        <v>14745</v>
      </c>
      <c r="E78" s="27">
        <v>15314</v>
      </c>
      <c r="F78" s="27"/>
      <c r="G78" s="27"/>
      <c r="H78" s="27"/>
      <c r="I78" s="90">
        <f t="shared" si="4"/>
        <v>-7.0977917981072558E-2</v>
      </c>
      <c r="J78" s="27">
        <f t="shared" si="5"/>
        <v>-1170</v>
      </c>
      <c r="K78" s="27">
        <f t="shared" si="6"/>
        <v>569</v>
      </c>
      <c r="L78" s="27">
        <f t="shared" si="7"/>
        <v>0</v>
      </c>
    </row>
    <row r="79" spans="1:12">
      <c r="A79" s="75">
        <v>77</v>
      </c>
      <c r="B79" s="89" t="s">
        <v>168</v>
      </c>
      <c r="C79" s="27">
        <v>40320</v>
      </c>
      <c r="D79" s="27">
        <v>38660</v>
      </c>
      <c r="E79" s="27">
        <v>39405</v>
      </c>
      <c r="F79" s="27"/>
      <c r="G79" s="27"/>
      <c r="H79" s="27"/>
      <c r="I79" s="90">
        <f t="shared" si="4"/>
        <v>-2.269345238095238E-2</v>
      </c>
      <c r="J79" s="27">
        <f t="shared" si="5"/>
        <v>-915</v>
      </c>
      <c r="K79" s="27">
        <f t="shared" si="6"/>
        <v>745</v>
      </c>
      <c r="L79" s="27">
        <f t="shared" si="7"/>
        <v>0</v>
      </c>
    </row>
    <row r="80" spans="1:12">
      <c r="A80" s="75">
        <v>78</v>
      </c>
      <c r="B80" s="89" t="s">
        <v>169</v>
      </c>
      <c r="C80" s="27">
        <v>29203</v>
      </c>
      <c r="D80" s="27">
        <v>28582</v>
      </c>
      <c r="E80" s="27">
        <v>29268</v>
      </c>
      <c r="F80" s="27"/>
      <c r="G80" s="27"/>
      <c r="H80" s="27"/>
      <c r="I80" s="90">
        <f t="shared" si="4"/>
        <v>2.2257987193096598E-3</v>
      </c>
      <c r="J80" s="27">
        <f t="shared" si="5"/>
        <v>65</v>
      </c>
      <c r="K80" s="27">
        <f t="shared" si="6"/>
        <v>686</v>
      </c>
      <c r="L80" s="27">
        <f t="shared" si="7"/>
        <v>0</v>
      </c>
    </row>
    <row r="81" spans="1:12">
      <c r="A81" s="75">
        <v>79</v>
      </c>
      <c r="B81" s="89" t="s">
        <v>170</v>
      </c>
      <c r="C81" s="27">
        <v>14438</v>
      </c>
      <c r="D81" s="27">
        <v>12163</v>
      </c>
      <c r="E81" s="27">
        <v>11883</v>
      </c>
      <c r="F81" s="27"/>
      <c r="G81" s="27"/>
      <c r="H81" s="27"/>
      <c r="I81" s="90">
        <f t="shared" si="4"/>
        <v>-0.17696356836126886</v>
      </c>
      <c r="J81" s="27">
        <f t="shared" si="5"/>
        <v>-2555</v>
      </c>
      <c r="K81" s="27">
        <f t="shared" si="6"/>
        <v>-280</v>
      </c>
      <c r="L81" s="27">
        <f t="shared" si="7"/>
        <v>0</v>
      </c>
    </row>
    <row r="82" spans="1:12">
      <c r="A82" s="75">
        <v>80</v>
      </c>
      <c r="B82" s="89" t="s">
        <v>171</v>
      </c>
      <c r="C82" s="27">
        <v>44393</v>
      </c>
      <c r="D82" s="27">
        <v>38048</v>
      </c>
      <c r="E82" s="27">
        <v>39435</v>
      </c>
      <c r="F82" s="27"/>
      <c r="G82" s="27"/>
      <c r="H82" s="27"/>
      <c r="I82" s="90">
        <f t="shared" si="4"/>
        <v>-0.11168427454778906</v>
      </c>
      <c r="J82" s="27">
        <f t="shared" si="5"/>
        <v>-4958</v>
      </c>
      <c r="K82" s="27">
        <f t="shared" si="6"/>
        <v>1387</v>
      </c>
      <c r="L82" s="27">
        <f t="shared" si="7"/>
        <v>0</v>
      </c>
    </row>
    <row r="83" spans="1:12">
      <c r="A83" s="75">
        <v>81</v>
      </c>
      <c r="B83" s="89" t="s">
        <v>172</v>
      </c>
      <c r="C83" s="27">
        <v>59128</v>
      </c>
      <c r="D83" s="27">
        <v>53803</v>
      </c>
      <c r="E83" s="27">
        <v>55649</v>
      </c>
      <c r="F83" s="27"/>
      <c r="G83" s="27"/>
      <c r="H83" s="27"/>
      <c r="I83" s="90">
        <f t="shared" si="4"/>
        <v>-5.8838452171560009E-2</v>
      </c>
      <c r="J83" s="27">
        <f t="shared" si="5"/>
        <v>-3479</v>
      </c>
      <c r="K83" s="27">
        <f t="shared" si="6"/>
        <v>1846</v>
      </c>
      <c r="L83" s="27">
        <f t="shared" si="7"/>
        <v>0</v>
      </c>
    </row>
    <row r="84" spans="1:12" s="114" customFormat="1">
      <c r="A84" s="191" t="s">
        <v>173</v>
      </c>
      <c r="B84" s="191"/>
      <c r="C84" s="118">
        <v>11858082</v>
      </c>
      <c r="D84" s="118">
        <v>11141364</v>
      </c>
      <c r="E84" s="118">
        <v>11417099</v>
      </c>
      <c r="F84" s="118"/>
      <c r="G84" s="118"/>
      <c r="H84" s="118"/>
      <c r="I84" s="111">
        <f t="shared" si="4"/>
        <v>-3.7188391849541938E-2</v>
      </c>
      <c r="J84" s="119">
        <f t="shared" si="5"/>
        <v>-440983</v>
      </c>
      <c r="K84" s="119">
        <f t="shared" si="6"/>
        <v>275735</v>
      </c>
      <c r="L84" s="27">
        <f t="shared" si="7"/>
        <v>0</v>
      </c>
    </row>
    <row r="86" spans="1:12">
      <c r="E86" s="157"/>
      <c r="F86" s="157"/>
    </row>
    <row r="87" spans="1:12">
      <c r="E87" s="157"/>
      <c r="F87" s="157"/>
      <c r="G87" s="157"/>
      <c r="H87" s="157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topLeftCell="L1" zoomScale="80" zoomScaleNormal="80" workbookViewId="0">
      <selection activeCell="W9" sqref="W9"/>
    </sheetView>
  </sheetViews>
  <sheetFormatPr defaultRowHeight="15"/>
  <cols>
    <col min="2" max="2" width="39.5703125" customWidth="1"/>
    <col min="3" max="3" width="19.42578125" style="155" customWidth="1"/>
    <col min="4" max="4" width="19.42578125" style="153" customWidth="1"/>
    <col min="5" max="5" width="19.42578125" style="154" customWidth="1"/>
    <col min="6" max="8" width="19.42578125" style="155" customWidth="1"/>
    <col min="9" max="9" width="24.85546875" customWidth="1"/>
    <col min="10" max="10" width="29.140625" customWidth="1"/>
    <col min="11" max="11" width="23.42578125" customWidth="1"/>
    <col min="12" max="12" width="23.42578125" style="155" customWidth="1"/>
  </cols>
  <sheetData>
    <row r="1" spans="1:12" s="155" customFormat="1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2" ht="62.1" customHeight="1">
      <c r="A2" s="95" t="s">
        <v>1</v>
      </c>
      <c r="B2" s="94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361</v>
      </c>
      <c r="J2" s="92" t="s">
        <v>362</v>
      </c>
      <c r="K2" s="1" t="s">
        <v>363</v>
      </c>
      <c r="L2" s="162" t="s">
        <v>316</v>
      </c>
    </row>
    <row r="3" spans="1:12">
      <c r="A3" s="84">
        <v>1</v>
      </c>
      <c r="B3" s="85" t="s">
        <v>2</v>
      </c>
      <c r="C3" s="27">
        <v>103770</v>
      </c>
      <c r="D3" s="27">
        <v>99221</v>
      </c>
      <c r="E3" s="27">
        <v>101844</v>
      </c>
      <c r="F3" s="27"/>
      <c r="G3" s="27"/>
      <c r="H3" s="27"/>
      <c r="I3" s="90">
        <f>(E3-C3)/C3</f>
        <v>-1.8560277536860365E-2</v>
      </c>
      <c r="J3" s="27">
        <f>E3-C3</f>
        <v>-1926</v>
      </c>
      <c r="K3" s="27">
        <f>E3-D3</f>
        <v>2623</v>
      </c>
      <c r="L3" s="27">
        <f>H3-G3</f>
        <v>0</v>
      </c>
    </row>
    <row r="4" spans="1:12">
      <c r="A4" s="84">
        <v>2</v>
      </c>
      <c r="B4" s="85" t="s">
        <v>3</v>
      </c>
      <c r="C4" s="27">
        <v>46255</v>
      </c>
      <c r="D4" s="27">
        <v>34954</v>
      </c>
      <c r="E4" s="27">
        <v>33171</v>
      </c>
      <c r="F4" s="27"/>
      <c r="G4" s="27"/>
      <c r="H4" s="27"/>
      <c r="I4" s="90">
        <f t="shared" ref="I4:I67" si="0">(E4-C4)/C4</f>
        <v>-0.28286671711166361</v>
      </c>
      <c r="J4" s="27">
        <f t="shared" ref="J4:J67" si="1">E4-C4</f>
        <v>-13084</v>
      </c>
      <c r="K4" s="27">
        <f t="shared" ref="K4:K67" si="2">E4-D4</f>
        <v>-1783</v>
      </c>
      <c r="L4" s="27">
        <f t="shared" ref="L4:L67" si="3">H4-G4</f>
        <v>0</v>
      </c>
    </row>
    <row r="5" spans="1:12">
      <c r="A5" s="84">
        <v>3</v>
      </c>
      <c r="B5" s="85" t="s">
        <v>4</v>
      </c>
      <c r="C5" s="27">
        <v>9238</v>
      </c>
      <c r="D5" s="27">
        <v>8042</v>
      </c>
      <c r="E5" s="27">
        <v>9152</v>
      </c>
      <c r="F5" s="27"/>
      <c r="G5" s="27"/>
      <c r="H5" s="27"/>
      <c r="I5" s="90">
        <f t="shared" si="0"/>
        <v>-9.3093743234466328E-3</v>
      </c>
      <c r="J5" s="27">
        <f t="shared" si="1"/>
        <v>-86</v>
      </c>
      <c r="K5" s="27">
        <f t="shared" si="2"/>
        <v>1110</v>
      </c>
      <c r="L5" s="27">
        <f t="shared" si="3"/>
        <v>0</v>
      </c>
    </row>
    <row r="6" spans="1:12">
      <c r="A6" s="84">
        <v>5</v>
      </c>
      <c r="B6" s="85" t="s">
        <v>5</v>
      </c>
      <c r="C6" s="27">
        <v>12513</v>
      </c>
      <c r="D6" s="27">
        <v>12354</v>
      </c>
      <c r="E6" s="27">
        <v>13000</v>
      </c>
      <c r="F6" s="27"/>
      <c r="G6" s="27"/>
      <c r="H6" s="27"/>
      <c r="I6" s="90">
        <f t="shared" si="0"/>
        <v>3.8919523695356832E-2</v>
      </c>
      <c r="J6" s="27">
        <f t="shared" si="1"/>
        <v>487</v>
      </c>
      <c r="K6" s="27">
        <f t="shared" si="2"/>
        <v>646</v>
      </c>
      <c r="L6" s="27">
        <f t="shared" si="3"/>
        <v>0</v>
      </c>
    </row>
    <row r="7" spans="1:12">
      <c r="A7" s="84">
        <v>6</v>
      </c>
      <c r="B7" s="85" t="s">
        <v>6</v>
      </c>
      <c r="C7" s="27">
        <v>1096</v>
      </c>
      <c r="D7" s="27">
        <v>1248</v>
      </c>
      <c r="E7" s="27">
        <v>1287</v>
      </c>
      <c r="F7" s="27"/>
      <c r="G7" s="27"/>
      <c r="H7" s="27"/>
      <c r="I7" s="90">
        <f t="shared" si="0"/>
        <v>0.17427007299270073</v>
      </c>
      <c r="J7" s="27">
        <f t="shared" si="1"/>
        <v>191</v>
      </c>
      <c r="K7" s="27">
        <f t="shared" si="2"/>
        <v>39</v>
      </c>
      <c r="L7" s="27">
        <f t="shared" si="3"/>
        <v>0</v>
      </c>
    </row>
    <row r="8" spans="1:12">
      <c r="A8" s="84">
        <v>7</v>
      </c>
      <c r="B8" s="85" t="s">
        <v>7</v>
      </c>
      <c r="C8" s="27">
        <v>17465</v>
      </c>
      <c r="D8" s="27">
        <v>17290</v>
      </c>
      <c r="E8" s="27">
        <v>17071</v>
      </c>
      <c r="F8" s="27"/>
      <c r="G8" s="27"/>
      <c r="H8" s="27"/>
      <c r="I8" s="90">
        <f t="shared" si="0"/>
        <v>-2.2559404523332379E-2</v>
      </c>
      <c r="J8" s="27">
        <f t="shared" si="1"/>
        <v>-394</v>
      </c>
      <c r="K8" s="27">
        <f t="shared" si="2"/>
        <v>-219</v>
      </c>
      <c r="L8" s="27">
        <f t="shared" si="3"/>
        <v>0</v>
      </c>
    </row>
    <row r="9" spans="1:12">
      <c r="A9" s="84">
        <v>8</v>
      </c>
      <c r="B9" s="85" t="s">
        <v>300</v>
      </c>
      <c r="C9" s="27">
        <v>61418</v>
      </c>
      <c r="D9" s="27">
        <v>56120</v>
      </c>
      <c r="E9" s="27">
        <v>56346</v>
      </c>
      <c r="F9" s="27"/>
      <c r="G9" s="27"/>
      <c r="H9" s="27"/>
      <c r="I9" s="90">
        <f t="shared" si="0"/>
        <v>-8.2581653586896356E-2</v>
      </c>
      <c r="J9" s="27">
        <f t="shared" si="1"/>
        <v>-5072</v>
      </c>
      <c r="K9" s="27">
        <f t="shared" si="2"/>
        <v>226</v>
      </c>
      <c r="L9" s="27">
        <f t="shared" si="3"/>
        <v>0</v>
      </c>
    </row>
    <row r="10" spans="1:12">
      <c r="A10" s="84">
        <v>9</v>
      </c>
      <c r="B10" s="85" t="s">
        <v>8</v>
      </c>
      <c r="C10" s="27">
        <v>8706</v>
      </c>
      <c r="D10" s="27">
        <v>8010</v>
      </c>
      <c r="E10" s="27">
        <v>8194</v>
      </c>
      <c r="F10" s="27"/>
      <c r="G10" s="27"/>
      <c r="H10" s="27"/>
      <c r="I10" s="90">
        <f t="shared" si="0"/>
        <v>-5.8810016080863774E-2</v>
      </c>
      <c r="J10" s="27">
        <f t="shared" si="1"/>
        <v>-512</v>
      </c>
      <c r="K10" s="27">
        <f t="shared" si="2"/>
        <v>184</v>
      </c>
      <c r="L10" s="27">
        <f t="shared" si="3"/>
        <v>0</v>
      </c>
    </row>
    <row r="11" spans="1:12">
      <c r="A11" s="86">
        <v>10</v>
      </c>
      <c r="B11" s="85" t="s">
        <v>9</v>
      </c>
      <c r="C11" s="27">
        <v>337116</v>
      </c>
      <c r="D11" s="27">
        <v>337250</v>
      </c>
      <c r="E11" s="27">
        <v>344300</v>
      </c>
      <c r="F11" s="27"/>
      <c r="G11" s="27"/>
      <c r="H11" s="27"/>
      <c r="I11" s="90">
        <f t="shared" si="0"/>
        <v>2.1310172166257312E-2</v>
      </c>
      <c r="J11" s="27">
        <f t="shared" si="1"/>
        <v>7184</v>
      </c>
      <c r="K11" s="27">
        <f t="shared" si="2"/>
        <v>7050</v>
      </c>
      <c r="L11" s="27">
        <f t="shared" si="3"/>
        <v>0</v>
      </c>
    </row>
    <row r="12" spans="1:12">
      <c r="A12" s="86">
        <v>11</v>
      </c>
      <c r="B12" s="85" t="s">
        <v>10</v>
      </c>
      <c r="C12" s="27">
        <v>14944</v>
      </c>
      <c r="D12" s="27">
        <v>15247</v>
      </c>
      <c r="E12" s="27">
        <v>15300</v>
      </c>
      <c r="F12" s="27"/>
      <c r="G12" s="27"/>
      <c r="H12" s="27"/>
      <c r="I12" s="90">
        <f t="shared" si="0"/>
        <v>2.3822269807280513E-2</v>
      </c>
      <c r="J12" s="27">
        <f t="shared" si="1"/>
        <v>356</v>
      </c>
      <c r="K12" s="27">
        <f t="shared" si="2"/>
        <v>53</v>
      </c>
      <c r="L12" s="27">
        <f t="shared" si="3"/>
        <v>0</v>
      </c>
    </row>
    <row r="13" spans="1:12">
      <c r="A13" s="86">
        <v>12</v>
      </c>
      <c r="B13" s="85" t="s">
        <v>11</v>
      </c>
      <c r="C13" s="27">
        <v>1265</v>
      </c>
      <c r="D13" s="27">
        <v>1432</v>
      </c>
      <c r="E13" s="27">
        <v>1527</v>
      </c>
      <c r="F13" s="27"/>
      <c r="G13" s="27"/>
      <c r="H13" s="27"/>
      <c r="I13" s="90">
        <f t="shared" si="0"/>
        <v>0.20711462450592885</v>
      </c>
      <c r="J13" s="27">
        <f t="shared" si="1"/>
        <v>262</v>
      </c>
      <c r="K13" s="27">
        <f t="shared" si="2"/>
        <v>95</v>
      </c>
      <c r="L13" s="27">
        <f t="shared" si="3"/>
        <v>0</v>
      </c>
    </row>
    <row r="14" spans="1:12">
      <c r="A14" s="86">
        <v>13</v>
      </c>
      <c r="B14" s="85" t="s">
        <v>12</v>
      </c>
      <c r="C14" s="27">
        <v>265653</v>
      </c>
      <c r="D14" s="27">
        <v>263082</v>
      </c>
      <c r="E14" s="27">
        <v>264956</v>
      </c>
      <c r="F14" s="27"/>
      <c r="G14" s="27"/>
      <c r="H14" s="27"/>
      <c r="I14" s="90">
        <f t="shared" si="0"/>
        <v>-2.6237234286832821E-3</v>
      </c>
      <c r="J14" s="27">
        <f t="shared" si="1"/>
        <v>-697</v>
      </c>
      <c r="K14" s="27">
        <f t="shared" si="2"/>
        <v>1874</v>
      </c>
      <c r="L14" s="27">
        <f t="shared" si="3"/>
        <v>0</v>
      </c>
    </row>
    <row r="15" spans="1:12">
      <c r="A15" s="86">
        <v>14</v>
      </c>
      <c r="B15" s="85" t="s">
        <v>13</v>
      </c>
      <c r="C15" s="27">
        <v>399844</v>
      </c>
      <c r="D15" s="27">
        <v>423782</v>
      </c>
      <c r="E15" s="27">
        <v>429777</v>
      </c>
      <c r="F15" s="27"/>
      <c r="G15" s="27"/>
      <c r="H15" s="27"/>
      <c r="I15" s="90">
        <f t="shared" si="0"/>
        <v>7.4861696061463964E-2</v>
      </c>
      <c r="J15" s="27">
        <f t="shared" si="1"/>
        <v>29933</v>
      </c>
      <c r="K15" s="27">
        <f t="shared" si="2"/>
        <v>5995</v>
      </c>
      <c r="L15" s="27">
        <f t="shared" si="3"/>
        <v>0</v>
      </c>
    </row>
    <row r="16" spans="1:12">
      <c r="A16" s="86">
        <v>15</v>
      </c>
      <c r="B16" s="85" t="s">
        <v>14</v>
      </c>
      <c r="C16" s="27">
        <v>54212</v>
      </c>
      <c r="D16" s="27">
        <v>52378</v>
      </c>
      <c r="E16" s="27">
        <v>53498</v>
      </c>
      <c r="F16" s="27"/>
      <c r="G16" s="27"/>
      <c r="H16" s="27"/>
      <c r="I16" s="90">
        <f t="shared" si="0"/>
        <v>-1.3170515752969823E-2</v>
      </c>
      <c r="J16" s="27">
        <f t="shared" si="1"/>
        <v>-714</v>
      </c>
      <c r="K16" s="27">
        <f t="shared" si="2"/>
        <v>1120</v>
      </c>
      <c r="L16" s="27">
        <f t="shared" si="3"/>
        <v>0</v>
      </c>
    </row>
    <row r="17" spans="1:12">
      <c r="A17" s="86">
        <v>16</v>
      </c>
      <c r="B17" s="85" t="s">
        <v>15</v>
      </c>
      <c r="C17" s="27">
        <v>54069</v>
      </c>
      <c r="D17" s="27">
        <v>49772</v>
      </c>
      <c r="E17" s="27">
        <v>50268</v>
      </c>
      <c r="F17" s="27"/>
      <c r="G17" s="27"/>
      <c r="H17" s="27"/>
      <c r="I17" s="90">
        <f t="shared" si="0"/>
        <v>-7.0299062309271493E-2</v>
      </c>
      <c r="J17" s="27">
        <f t="shared" si="1"/>
        <v>-3801</v>
      </c>
      <c r="K17" s="27">
        <f t="shared" si="2"/>
        <v>496</v>
      </c>
      <c r="L17" s="27">
        <f t="shared" si="3"/>
        <v>0</v>
      </c>
    </row>
    <row r="18" spans="1:12">
      <c r="A18" s="86">
        <v>17</v>
      </c>
      <c r="B18" s="85" t="s">
        <v>16</v>
      </c>
      <c r="C18" s="27">
        <v>44223</v>
      </c>
      <c r="D18" s="27">
        <v>44409</v>
      </c>
      <c r="E18" s="27">
        <v>45689</v>
      </c>
      <c r="F18" s="27"/>
      <c r="G18" s="27"/>
      <c r="H18" s="27"/>
      <c r="I18" s="90">
        <f t="shared" si="0"/>
        <v>3.3150170725640506E-2</v>
      </c>
      <c r="J18" s="27">
        <f t="shared" si="1"/>
        <v>1466</v>
      </c>
      <c r="K18" s="27">
        <f t="shared" si="2"/>
        <v>1280</v>
      </c>
      <c r="L18" s="27">
        <f t="shared" si="3"/>
        <v>0</v>
      </c>
    </row>
    <row r="19" spans="1:12">
      <c r="A19" s="86">
        <v>18</v>
      </c>
      <c r="B19" s="85" t="s">
        <v>17</v>
      </c>
      <c r="C19" s="27">
        <v>47102</v>
      </c>
      <c r="D19" s="27">
        <v>44752</v>
      </c>
      <c r="E19" s="27">
        <v>44284</v>
      </c>
      <c r="F19" s="27"/>
      <c r="G19" s="27"/>
      <c r="H19" s="27"/>
      <c r="I19" s="90">
        <f t="shared" si="0"/>
        <v>-5.9827608169504477E-2</v>
      </c>
      <c r="J19" s="27">
        <f t="shared" si="1"/>
        <v>-2818</v>
      </c>
      <c r="K19" s="27">
        <f t="shared" si="2"/>
        <v>-468</v>
      </c>
      <c r="L19" s="27">
        <f t="shared" si="3"/>
        <v>0</v>
      </c>
    </row>
    <row r="20" spans="1:12">
      <c r="A20" s="86">
        <v>19</v>
      </c>
      <c r="B20" s="85" t="s">
        <v>18</v>
      </c>
      <c r="C20" s="27">
        <v>2924</v>
      </c>
      <c r="D20" s="27">
        <v>2884</v>
      </c>
      <c r="E20" s="27">
        <v>2882</v>
      </c>
      <c r="F20" s="27"/>
      <c r="G20" s="27"/>
      <c r="H20" s="27"/>
      <c r="I20" s="90">
        <f t="shared" si="0"/>
        <v>-1.4363885088919288E-2</v>
      </c>
      <c r="J20" s="27">
        <f t="shared" si="1"/>
        <v>-42</v>
      </c>
      <c r="K20" s="27">
        <f t="shared" si="2"/>
        <v>-2</v>
      </c>
      <c r="L20" s="27">
        <f t="shared" si="3"/>
        <v>0</v>
      </c>
    </row>
    <row r="21" spans="1:12">
      <c r="A21" s="86">
        <v>20</v>
      </c>
      <c r="B21" s="85" t="s">
        <v>19</v>
      </c>
      <c r="C21" s="27">
        <v>58759</v>
      </c>
      <c r="D21" s="27">
        <v>61424</v>
      </c>
      <c r="E21" s="27">
        <v>62816</v>
      </c>
      <c r="F21" s="27"/>
      <c r="G21" s="27"/>
      <c r="H21" s="27"/>
      <c r="I21" s="90">
        <f t="shared" si="0"/>
        <v>6.9044742082064028E-2</v>
      </c>
      <c r="J21" s="27">
        <f t="shared" si="1"/>
        <v>4057</v>
      </c>
      <c r="K21" s="27">
        <f t="shared" si="2"/>
        <v>1392</v>
      </c>
      <c r="L21" s="27">
        <f t="shared" si="3"/>
        <v>0</v>
      </c>
    </row>
    <row r="22" spans="1:12">
      <c r="A22" s="86">
        <v>21</v>
      </c>
      <c r="B22" s="85" t="s">
        <v>20</v>
      </c>
      <c r="C22" s="27">
        <v>11275</v>
      </c>
      <c r="D22" s="27">
        <v>11382</v>
      </c>
      <c r="E22" s="27">
        <v>11621</v>
      </c>
      <c r="F22" s="27"/>
      <c r="G22" s="27"/>
      <c r="H22" s="27"/>
      <c r="I22" s="90">
        <f t="shared" si="0"/>
        <v>3.0687361419068738E-2</v>
      </c>
      <c r="J22" s="27">
        <f t="shared" si="1"/>
        <v>346</v>
      </c>
      <c r="K22" s="27">
        <f t="shared" si="2"/>
        <v>239</v>
      </c>
      <c r="L22" s="27">
        <f t="shared" si="3"/>
        <v>0</v>
      </c>
    </row>
    <row r="23" spans="1:12">
      <c r="A23" s="86">
        <v>22</v>
      </c>
      <c r="B23" s="85" t="s">
        <v>21</v>
      </c>
      <c r="C23" s="27">
        <v>155121</v>
      </c>
      <c r="D23" s="27">
        <v>153477</v>
      </c>
      <c r="E23" s="27">
        <v>155233</v>
      </c>
      <c r="F23" s="27"/>
      <c r="G23" s="27"/>
      <c r="H23" s="27"/>
      <c r="I23" s="90">
        <f t="shared" si="0"/>
        <v>7.220170060791253E-4</v>
      </c>
      <c r="J23" s="27">
        <f t="shared" si="1"/>
        <v>112</v>
      </c>
      <c r="K23" s="27">
        <f t="shared" si="2"/>
        <v>1756</v>
      </c>
      <c r="L23" s="27">
        <f t="shared" si="3"/>
        <v>0</v>
      </c>
    </row>
    <row r="24" spans="1:12">
      <c r="A24" s="86">
        <v>23</v>
      </c>
      <c r="B24" s="85" t="s">
        <v>22</v>
      </c>
      <c r="C24" s="27">
        <v>174184</v>
      </c>
      <c r="D24" s="27">
        <v>153883</v>
      </c>
      <c r="E24" s="27">
        <v>153917</v>
      </c>
      <c r="F24" s="27"/>
      <c r="G24" s="27"/>
      <c r="H24" s="27"/>
      <c r="I24" s="90">
        <f t="shared" si="0"/>
        <v>-0.11635397051393928</v>
      </c>
      <c r="J24" s="27">
        <f t="shared" si="1"/>
        <v>-20267</v>
      </c>
      <c r="K24" s="27">
        <f t="shared" si="2"/>
        <v>34</v>
      </c>
      <c r="L24" s="27">
        <f t="shared" si="3"/>
        <v>0</v>
      </c>
    </row>
    <row r="25" spans="1:12">
      <c r="A25" s="86">
        <v>24</v>
      </c>
      <c r="B25" s="85" t="s">
        <v>23</v>
      </c>
      <c r="C25" s="27">
        <v>85418</v>
      </c>
      <c r="D25" s="27">
        <v>78780</v>
      </c>
      <c r="E25" s="27">
        <v>79981</v>
      </c>
      <c r="F25" s="27"/>
      <c r="G25" s="27"/>
      <c r="H25" s="27"/>
      <c r="I25" s="90">
        <f t="shared" si="0"/>
        <v>-6.365168933948348E-2</v>
      </c>
      <c r="J25" s="27">
        <f t="shared" si="1"/>
        <v>-5437</v>
      </c>
      <c r="K25" s="27">
        <f t="shared" si="2"/>
        <v>1201</v>
      </c>
      <c r="L25" s="27">
        <f t="shared" si="3"/>
        <v>0</v>
      </c>
    </row>
    <row r="26" spans="1:12">
      <c r="A26" s="86">
        <v>25</v>
      </c>
      <c r="B26" s="85" t="s">
        <v>24</v>
      </c>
      <c r="C26" s="27">
        <v>304015</v>
      </c>
      <c r="D26" s="27">
        <v>289594</v>
      </c>
      <c r="E26" s="27">
        <v>292510</v>
      </c>
      <c r="F26" s="27"/>
      <c r="G26" s="27"/>
      <c r="H26" s="27"/>
      <c r="I26" s="90">
        <f t="shared" si="0"/>
        <v>-3.7843527457526768E-2</v>
      </c>
      <c r="J26" s="27">
        <f t="shared" si="1"/>
        <v>-11505</v>
      </c>
      <c r="K26" s="27">
        <f t="shared" si="2"/>
        <v>2916</v>
      </c>
      <c r="L26" s="27">
        <f t="shared" si="3"/>
        <v>0</v>
      </c>
    </row>
    <row r="27" spans="1:12">
      <c r="A27" s="86">
        <v>26</v>
      </c>
      <c r="B27" s="85" t="s">
        <v>25</v>
      </c>
      <c r="C27" s="27">
        <v>19861</v>
      </c>
      <c r="D27" s="27">
        <v>20771</v>
      </c>
      <c r="E27" s="27">
        <v>20858</v>
      </c>
      <c r="F27" s="27"/>
      <c r="G27" s="27"/>
      <c r="H27" s="27"/>
      <c r="I27" s="90">
        <f t="shared" si="0"/>
        <v>5.0198882231508986E-2</v>
      </c>
      <c r="J27" s="27">
        <f t="shared" si="1"/>
        <v>997</v>
      </c>
      <c r="K27" s="27">
        <f t="shared" si="2"/>
        <v>87</v>
      </c>
      <c r="L27" s="27">
        <f t="shared" si="3"/>
        <v>0</v>
      </c>
    </row>
    <row r="28" spans="1:12">
      <c r="A28" s="86">
        <v>27</v>
      </c>
      <c r="B28" s="85" t="s">
        <v>26</v>
      </c>
      <c r="C28" s="27">
        <v>78480</v>
      </c>
      <c r="D28" s="27">
        <v>77427</v>
      </c>
      <c r="E28" s="27">
        <v>78400</v>
      </c>
      <c r="F28" s="27"/>
      <c r="G28" s="27"/>
      <c r="H28" s="27"/>
      <c r="I28" s="90">
        <f t="shared" si="0"/>
        <v>-1.0193679918450561E-3</v>
      </c>
      <c r="J28" s="27">
        <f t="shared" si="1"/>
        <v>-80</v>
      </c>
      <c r="K28" s="27">
        <f t="shared" si="2"/>
        <v>973</v>
      </c>
      <c r="L28" s="27">
        <f t="shared" si="3"/>
        <v>0</v>
      </c>
    </row>
    <row r="29" spans="1:12">
      <c r="A29" s="86">
        <v>28</v>
      </c>
      <c r="B29" s="85" t="s">
        <v>27</v>
      </c>
      <c r="C29" s="27">
        <v>134710</v>
      </c>
      <c r="D29" s="27">
        <v>131706</v>
      </c>
      <c r="E29" s="27">
        <v>133996</v>
      </c>
      <c r="F29" s="27"/>
      <c r="G29" s="27"/>
      <c r="H29" s="27"/>
      <c r="I29" s="90">
        <f t="shared" si="0"/>
        <v>-5.3002746640932377E-3</v>
      </c>
      <c r="J29" s="27">
        <f t="shared" si="1"/>
        <v>-714</v>
      </c>
      <c r="K29" s="27">
        <f t="shared" si="2"/>
        <v>2290</v>
      </c>
      <c r="L29" s="27">
        <f t="shared" si="3"/>
        <v>0</v>
      </c>
    </row>
    <row r="30" spans="1:12">
      <c r="A30" s="86">
        <v>29</v>
      </c>
      <c r="B30" s="85" t="s">
        <v>28</v>
      </c>
      <c r="C30" s="27">
        <v>67733</v>
      </c>
      <c r="D30" s="27">
        <v>68804</v>
      </c>
      <c r="E30" s="27">
        <v>68745</v>
      </c>
      <c r="F30" s="27"/>
      <c r="G30" s="27"/>
      <c r="H30" s="27"/>
      <c r="I30" s="90">
        <f t="shared" si="0"/>
        <v>1.4941018410523674E-2</v>
      </c>
      <c r="J30" s="27">
        <f t="shared" si="1"/>
        <v>1012</v>
      </c>
      <c r="K30" s="27">
        <f t="shared" si="2"/>
        <v>-59</v>
      </c>
      <c r="L30" s="27">
        <f t="shared" si="3"/>
        <v>0</v>
      </c>
    </row>
    <row r="31" spans="1:12">
      <c r="A31" s="86">
        <v>30</v>
      </c>
      <c r="B31" s="85" t="s">
        <v>29</v>
      </c>
      <c r="C31" s="27">
        <v>18432</v>
      </c>
      <c r="D31" s="27">
        <v>19945</v>
      </c>
      <c r="E31" s="27">
        <v>20574</v>
      </c>
      <c r="F31" s="27"/>
      <c r="G31" s="27"/>
      <c r="H31" s="27"/>
      <c r="I31" s="90">
        <f t="shared" si="0"/>
        <v>0.1162109375</v>
      </c>
      <c r="J31" s="27">
        <f t="shared" si="1"/>
        <v>2142</v>
      </c>
      <c r="K31" s="27">
        <f t="shared" si="2"/>
        <v>629</v>
      </c>
      <c r="L31" s="27">
        <f t="shared" si="3"/>
        <v>0</v>
      </c>
    </row>
    <row r="32" spans="1:12">
      <c r="A32" s="86">
        <v>31</v>
      </c>
      <c r="B32" s="85" t="s">
        <v>30</v>
      </c>
      <c r="C32" s="27">
        <v>136885</v>
      </c>
      <c r="D32" s="27">
        <v>130010</v>
      </c>
      <c r="E32" s="27">
        <v>131612</v>
      </c>
      <c r="F32" s="27"/>
      <c r="G32" s="27"/>
      <c r="H32" s="27"/>
      <c r="I32" s="90">
        <f t="shared" si="0"/>
        <v>-3.8521386565365086E-2</v>
      </c>
      <c r="J32" s="27">
        <f t="shared" si="1"/>
        <v>-5273</v>
      </c>
      <c r="K32" s="27">
        <f t="shared" si="2"/>
        <v>1602</v>
      </c>
      <c r="L32" s="27">
        <f t="shared" si="3"/>
        <v>0</v>
      </c>
    </row>
    <row r="33" spans="1:12">
      <c r="A33" s="86">
        <v>32</v>
      </c>
      <c r="B33" s="85" t="s">
        <v>31</v>
      </c>
      <c r="C33" s="27">
        <v>52184</v>
      </c>
      <c r="D33" s="27">
        <v>54281</v>
      </c>
      <c r="E33" s="27">
        <v>55401</v>
      </c>
      <c r="F33" s="27"/>
      <c r="G33" s="27"/>
      <c r="H33" s="27"/>
      <c r="I33" s="90">
        <f t="shared" si="0"/>
        <v>6.1647248198681587E-2</v>
      </c>
      <c r="J33" s="27">
        <f t="shared" si="1"/>
        <v>3217</v>
      </c>
      <c r="K33" s="27">
        <f t="shared" si="2"/>
        <v>1120</v>
      </c>
      <c r="L33" s="27">
        <f t="shared" si="3"/>
        <v>0</v>
      </c>
    </row>
    <row r="34" spans="1:12">
      <c r="A34" s="86">
        <v>33</v>
      </c>
      <c r="B34" s="85" t="s">
        <v>32</v>
      </c>
      <c r="C34" s="27">
        <v>114450</v>
      </c>
      <c r="D34" s="27">
        <v>110336</v>
      </c>
      <c r="E34" s="27">
        <v>110961</v>
      </c>
      <c r="F34" s="27"/>
      <c r="G34" s="27"/>
      <c r="H34" s="27"/>
      <c r="I34" s="90">
        <f t="shared" si="0"/>
        <v>-3.0484927916120577E-2</v>
      </c>
      <c r="J34" s="27">
        <f t="shared" si="1"/>
        <v>-3489</v>
      </c>
      <c r="K34" s="27">
        <f t="shared" si="2"/>
        <v>625</v>
      </c>
      <c r="L34" s="27">
        <f t="shared" si="3"/>
        <v>0</v>
      </c>
    </row>
    <row r="35" spans="1:12">
      <c r="A35" s="86">
        <v>35</v>
      </c>
      <c r="B35" s="85" t="s">
        <v>33</v>
      </c>
      <c r="C35" s="27">
        <v>76675</v>
      </c>
      <c r="D35" s="27">
        <v>76957</v>
      </c>
      <c r="E35" s="27">
        <v>78199</v>
      </c>
      <c r="F35" s="27"/>
      <c r="G35" s="27"/>
      <c r="H35" s="27"/>
      <c r="I35" s="90">
        <f t="shared" si="0"/>
        <v>1.987610042386697E-2</v>
      </c>
      <c r="J35" s="27">
        <f t="shared" si="1"/>
        <v>1524</v>
      </c>
      <c r="K35" s="27">
        <f t="shared" si="2"/>
        <v>1242</v>
      </c>
      <c r="L35" s="27">
        <f t="shared" si="3"/>
        <v>0</v>
      </c>
    </row>
    <row r="36" spans="1:12">
      <c r="A36" s="86">
        <v>36</v>
      </c>
      <c r="B36" s="85" t="s">
        <v>34</v>
      </c>
      <c r="C36" s="27">
        <v>10904</v>
      </c>
      <c r="D36" s="27">
        <v>9443</v>
      </c>
      <c r="E36" s="27">
        <v>9421</v>
      </c>
      <c r="F36" s="27"/>
      <c r="G36" s="27"/>
      <c r="H36" s="27"/>
      <c r="I36" s="90">
        <f t="shared" si="0"/>
        <v>-0.13600513573000733</v>
      </c>
      <c r="J36" s="27">
        <f t="shared" si="1"/>
        <v>-1483</v>
      </c>
      <c r="K36" s="27">
        <f t="shared" si="2"/>
        <v>-22</v>
      </c>
      <c r="L36" s="27">
        <f t="shared" si="3"/>
        <v>0</v>
      </c>
    </row>
    <row r="37" spans="1:12">
      <c r="A37" s="86">
        <v>37</v>
      </c>
      <c r="B37" s="85" t="s">
        <v>35</v>
      </c>
      <c r="C37" s="27">
        <v>7806</v>
      </c>
      <c r="D37" s="27">
        <v>6891</v>
      </c>
      <c r="E37" s="27">
        <v>6998</v>
      </c>
      <c r="F37" s="27"/>
      <c r="G37" s="27"/>
      <c r="H37" s="27"/>
      <c r="I37" s="90">
        <f t="shared" si="0"/>
        <v>-0.1035101204201896</v>
      </c>
      <c r="J37" s="27">
        <f t="shared" si="1"/>
        <v>-808</v>
      </c>
      <c r="K37" s="27">
        <f t="shared" si="2"/>
        <v>107</v>
      </c>
      <c r="L37" s="27">
        <f t="shared" si="3"/>
        <v>0</v>
      </c>
    </row>
    <row r="38" spans="1:12">
      <c r="A38" s="86">
        <v>38</v>
      </c>
      <c r="B38" s="85" t="s">
        <v>36</v>
      </c>
      <c r="C38" s="27">
        <v>52779</v>
      </c>
      <c r="D38" s="27">
        <v>51466</v>
      </c>
      <c r="E38" s="27">
        <v>51862</v>
      </c>
      <c r="F38" s="27"/>
      <c r="G38" s="27"/>
      <c r="H38" s="27"/>
      <c r="I38" s="90">
        <f t="shared" si="0"/>
        <v>-1.7374334489096043E-2</v>
      </c>
      <c r="J38" s="27">
        <f t="shared" si="1"/>
        <v>-917</v>
      </c>
      <c r="K38" s="27">
        <f t="shared" si="2"/>
        <v>396</v>
      </c>
      <c r="L38" s="27">
        <f t="shared" si="3"/>
        <v>0</v>
      </c>
    </row>
    <row r="39" spans="1:12">
      <c r="A39" s="86">
        <v>39</v>
      </c>
      <c r="B39" s="85" t="s">
        <v>37</v>
      </c>
      <c r="C39" s="27">
        <v>1401</v>
      </c>
      <c r="D39" s="27">
        <v>1403</v>
      </c>
      <c r="E39" s="27">
        <v>1417</v>
      </c>
      <c r="F39" s="27"/>
      <c r="G39" s="27"/>
      <c r="H39" s="27"/>
      <c r="I39" s="90">
        <f t="shared" si="0"/>
        <v>1.1420413990007138E-2</v>
      </c>
      <c r="J39" s="27">
        <f t="shared" si="1"/>
        <v>16</v>
      </c>
      <c r="K39" s="27">
        <f t="shared" si="2"/>
        <v>14</v>
      </c>
      <c r="L39" s="27">
        <f t="shared" si="3"/>
        <v>0</v>
      </c>
    </row>
    <row r="40" spans="1:12">
      <c r="A40" s="86">
        <v>41</v>
      </c>
      <c r="B40" s="85" t="s">
        <v>38</v>
      </c>
      <c r="C40" s="27">
        <v>968376</v>
      </c>
      <c r="D40" s="27">
        <v>631072</v>
      </c>
      <c r="E40" s="27">
        <v>640900</v>
      </c>
      <c r="F40" s="27"/>
      <c r="G40" s="27"/>
      <c r="H40" s="27"/>
      <c r="I40" s="90">
        <f t="shared" si="0"/>
        <v>-0.33817029748775268</v>
      </c>
      <c r="J40" s="27">
        <f t="shared" si="1"/>
        <v>-327476</v>
      </c>
      <c r="K40" s="27">
        <f t="shared" si="2"/>
        <v>9828</v>
      </c>
      <c r="L40" s="27">
        <f t="shared" si="3"/>
        <v>0</v>
      </c>
    </row>
    <row r="41" spans="1:12">
      <c r="A41" s="86">
        <v>42</v>
      </c>
      <c r="B41" s="85" t="s">
        <v>39</v>
      </c>
      <c r="C41" s="27">
        <v>262159</v>
      </c>
      <c r="D41" s="27">
        <v>213158</v>
      </c>
      <c r="E41" s="27">
        <v>217489</v>
      </c>
      <c r="F41" s="27"/>
      <c r="G41" s="27"/>
      <c r="H41" s="27"/>
      <c r="I41" s="90">
        <f t="shared" si="0"/>
        <v>-0.17039277690256677</v>
      </c>
      <c r="J41" s="27">
        <f t="shared" si="1"/>
        <v>-44670</v>
      </c>
      <c r="K41" s="27">
        <f t="shared" si="2"/>
        <v>4331</v>
      </c>
      <c r="L41" s="27">
        <f t="shared" si="3"/>
        <v>0</v>
      </c>
    </row>
    <row r="42" spans="1:12">
      <c r="A42" s="86">
        <v>43</v>
      </c>
      <c r="B42" s="85" t="s">
        <v>40</v>
      </c>
      <c r="C42" s="27">
        <v>298242</v>
      </c>
      <c r="D42" s="27">
        <v>256116</v>
      </c>
      <c r="E42" s="27">
        <v>262789</v>
      </c>
      <c r="F42" s="27"/>
      <c r="G42" s="27"/>
      <c r="H42" s="27"/>
      <c r="I42" s="90">
        <f t="shared" si="0"/>
        <v>-0.11887326399366957</v>
      </c>
      <c r="J42" s="27">
        <f t="shared" si="1"/>
        <v>-35453</v>
      </c>
      <c r="K42" s="27">
        <f t="shared" si="2"/>
        <v>6673</v>
      </c>
      <c r="L42" s="27">
        <f t="shared" si="3"/>
        <v>0</v>
      </c>
    </row>
    <row r="43" spans="1:12">
      <c r="A43" s="86">
        <v>45</v>
      </c>
      <c r="B43" s="85" t="s">
        <v>41</v>
      </c>
      <c r="C43" s="27">
        <v>211735</v>
      </c>
      <c r="D43" s="27">
        <v>207180</v>
      </c>
      <c r="E43" s="27">
        <v>209037</v>
      </c>
      <c r="F43" s="27"/>
      <c r="G43" s="27"/>
      <c r="H43" s="27"/>
      <c r="I43" s="90">
        <f t="shared" si="0"/>
        <v>-1.2742343023118521E-2</v>
      </c>
      <c r="J43" s="27">
        <f t="shared" si="1"/>
        <v>-2698</v>
      </c>
      <c r="K43" s="27">
        <f t="shared" si="2"/>
        <v>1857</v>
      </c>
      <c r="L43" s="27">
        <f t="shared" si="3"/>
        <v>0</v>
      </c>
    </row>
    <row r="44" spans="1:12">
      <c r="A44" s="86">
        <v>46</v>
      </c>
      <c r="B44" s="85" t="s">
        <v>42</v>
      </c>
      <c r="C44" s="27">
        <v>700974</v>
      </c>
      <c r="D44" s="27">
        <v>689369</v>
      </c>
      <c r="E44" s="27">
        <v>697757</v>
      </c>
      <c r="F44" s="27"/>
      <c r="G44" s="27"/>
      <c r="H44" s="27"/>
      <c r="I44" s="90">
        <f t="shared" si="0"/>
        <v>-4.5893285628282928E-3</v>
      </c>
      <c r="J44" s="27">
        <f t="shared" si="1"/>
        <v>-3217</v>
      </c>
      <c r="K44" s="27">
        <f t="shared" si="2"/>
        <v>8388</v>
      </c>
      <c r="L44" s="27">
        <f t="shared" si="3"/>
        <v>0</v>
      </c>
    </row>
    <row r="45" spans="1:12">
      <c r="A45" s="86">
        <v>47</v>
      </c>
      <c r="B45" s="85" t="s">
        <v>43</v>
      </c>
      <c r="C45" s="27">
        <v>1312956</v>
      </c>
      <c r="D45" s="27">
        <v>1306711</v>
      </c>
      <c r="E45" s="27">
        <v>1312317</v>
      </c>
      <c r="F45" s="27"/>
      <c r="G45" s="27"/>
      <c r="H45" s="27"/>
      <c r="I45" s="90">
        <f t="shared" si="0"/>
        <v>-4.8668805352197639E-4</v>
      </c>
      <c r="J45" s="27">
        <f t="shared" si="1"/>
        <v>-639</v>
      </c>
      <c r="K45" s="27">
        <f t="shared" si="2"/>
        <v>5606</v>
      </c>
      <c r="L45" s="27">
        <f t="shared" si="3"/>
        <v>0</v>
      </c>
    </row>
    <row r="46" spans="1:12">
      <c r="A46" s="86">
        <v>49</v>
      </c>
      <c r="B46" s="85" t="s">
        <v>44</v>
      </c>
      <c r="C46" s="27">
        <v>488177</v>
      </c>
      <c r="D46" s="27">
        <v>451273</v>
      </c>
      <c r="E46" s="27">
        <v>502479</v>
      </c>
      <c r="F46" s="27"/>
      <c r="G46" s="27"/>
      <c r="H46" s="27"/>
      <c r="I46" s="90">
        <f t="shared" si="0"/>
        <v>2.9296750973519851E-2</v>
      </c>
      <c r="J46" s="27">
        <f t="shared" si="1"/>
        <v>14302</v>
      </c>
      <c r="K46" s="27">
        <f t="shared" si="2"/>
        <v>51206</v>
      </c>
      <c r="L46" s="27">
        <f t="shared" si="3"/>
        <v>0</v>
      </c>
    </row>
    <row r="47" spans="1:12">
      <c r="A47" s="86">
        <v>50</v>
      </c>
      <c r="B47" s="85" t="s">
        <v>45</v>
      </c>
      <c r="C47" s="27">
        <v>16297</v>
      </c>
      <c r="D47" s="27">
        <v>16786</v>
      </c>
      <c r="E47" s="27">
        <v>16399</v>
      </c>
      <c r="F47" s="27"/>
      <c r="G47" s="27"/>
      <c r="H47" s="27"/>
      <c r="I47" s="90">
        <f t="shared" si="0"/>
        <v>6.2588206418359204E-3</v>
      </c>
      <c r="J47" s="27">
        <f t="shared" si="1"/>
        <v>102</v>
      </c>
      <c r="K47" s="27">
        <f t="shared" si="2"/>
        <v>-387</v>
      </c>
      <c r="L47" s="27">
        <f t="shared" si="3"/>
        <v>0</v>
      </c>
    </row>
    <row r="48" spans="1:12">
      <c r="A48" s="86">
        <v>51</v>
      </c>
      <c r="B48" s="85" t="s">
        <v>46</v>
      </c>
      <c r="C48" s="27">
        <v>5064</v>
      </c>
      <c r="D48" s="27">
        <v>4713</v>
      </c>
      <c r="E48" s="27">
        <v>4777</v>
      </c>
      <c r="F48" s="27"/>
      <c r="G48" s="27"/>
      <c r="H48" s="27"/>
      <c r="I48" s="90">
        <f t="shared" si="0"/>
        <v>-5.6674565560821483E-2</v>
      </c>
      <c r="J48" s="27">
        <f t="shared" si="1"/>
        <v>-287</v>
      </c>
      <c r="K48" s="27">
        <f t="shared" si="2"/>
        <v>64</v>
      </c>
      <c r="L48" s="27">
        <f t="shared" si="3"/>
        <v>0</v>
      </c>
    </row>
    <row r="49" spans="1:12">
      <c r="A49" s="86">
        <v>52</v>
      </c>
      <c r="B49" s="85" t="s">
        <v>47</v>
      </c>
      <c r="C49" s="27">
        <v>191994</v>
      </c>
      <c r="D49" s="27">
        <v>184787</v>
      </c>
      <c r="E49" s="27">
        <v>187658</v>
      </c>
      <c r="F49" s="27"/>
      <c r="G49" s="27"/>
      <c r="H49" s="27"/>
      <c r="I49" s="90">
        <f t="shared" si="0"/>
        <v>-2.2584039084554725E-2</v>
      </c>
      <c r="J49" s="27">
        <f t="shared" si="1"/>
        <v>-4336</v>
      </c>
      <c r="K49" s="27">
        <f t="shared" si="2"/>
        <v>2871</v>
      </c>
      <c r="L49" s="27">
        <f t="shared" si="3"/>
        <v>0</v>
      </c>
    </row>
    <row r="50" spans="1:12">
      <c r="A50" s="86">
        <v>53</v>
      </c>
      <c r="B50" s="85" t="s">
        <v>48</v>
      </c>
      <c r="C50" s="27">
        <v>27589</v>
      </c>
      <c r="D50" s="27">
        <v>30515</v>
      </c>
      <c r="E50" s="27">
        <v>31392</v>
      </c>
      <c r="F50" s="27"/>
      <c r="G50" s="27"/>
      <c r="H50" s="27"/>
      <c r="I50" s="90">
        <f t="shared" si="0"/>
        <v>0.13784479321468701</v>
      </c>
      <c r="J50" s="27">
        <f t="shared" si="1"/>
        <v>3803</v>
      </c>
      <c r="K50" s="27">
        <f t="shared" si="2"/>
        <v>877</v>
      </c>
      <c r="L50" s="27">
        <f t="shared" si="3"/>
        <v>0</v>
      </c>
    </row>
    <row r="51" spans="1:12">
      <c r="A51" s="86">
        <v>55</v>
      </c>
      <c r="B51" s="85" t="s">
        <v>49</v>
      </c>
      <c r="C51" s="27">
        <v>250989</v>
      </c>
      <c r="D51" s="27">
        <v>270089</v>
      </c>
      <c r="E51" s="27">
        <v>267833</v>
      </c>
      <c r="F51" s="27"/>
      <c r="G51" s="27"/>
      <c r="H51" s="27"/>
      <c r="I51" s="90">
        <f t="shared" si="0"/>
        <v>6.7110510819199248E-2</v>
      </c>
      <c r="J51" s="27">
        <f t="shared" si="1"/>
        <v>16844</v>
      </c>
      <c r="K51" s="27">
        <f t="shared" si="2"/>
        <v>-2256</v>
      </c>
      <c r="L51" s="27">
        <f t="shared" si="3"/>
        <v>0</v>
      </c>
    </row>
    <row r="52" spans="1:12">
      <c r="A52" s="86">
        <v>56</v>
      </c>
      <c r="B52" s="85" t="s">
        <v>50</v>
      </c>
      <c r="C52" s="27">
        <v>657118</v>
      </c>
      <c r="D52" s="27">
        <v>643177</v>
      </c>
      <c r="E52" s="27">
        <v>673474</v>
      </c>
      <c r="F52" s="27"/>
      <c r="G52" s="27"/>
      <c r="H52" s="27"/>
      <c r="I52" s="90">
        <f t="shared" si="0"/>
        <v>2.4890506727863183E-2</v>
      </c>
      <c r="J52" s="27">
        <f t="shared" si="1"/>
        <v>16356</v>
      </c>
      <c r="K52" s="27">
        <f t="shared" si="2"/>
        <v>30297</v>
      </c>
      <c r="L52" s="27">
        <f t="shared" si="3"/>
        <v>0</v>
      </c>
    </row>
    <row r="53" spans="1:12">
      <c r="A53" s="86">
        <v>58</v>
      </c>
      <c r="B53" s="85" t="s">
        <v>51</v>
      </c>
      <c r="C53" s="27">
        <v>22748</v>
      </c>
      <c r="D53" s="27">
        <v>21746</v>
      </c>
      <c r="E53" s="27">
        <v>21893</v>
      </c>
      <c r="F53" s="27"/>
      <c r="G53" s="27"/>
      <c r="H53" s="27"/>
      <c r="I53" s="90">
        <f t="shared" si="0"/>
        <v>-3.7585721821698607E-2</v>
      </c>
      <c r="J53" s="27">
        <f t="shared" si="1"/>
        <v>-855</v>
      </c>
      <c r="K53" s="27">
        <f t="shared" si="2"/>
        <v>147</v>
      </c>
      <c r="L53" s="27">
        <f t="shared" si="3"/>
        <v>0</v>
      </c>
    </row>
    <row r="54" spans="1:12">
      <c r="A54" s="86">
        <v>59</v>
      </c>
      <c r="B54" s="85" t="s">
        <v>52</v>
      </c>
      <c r="C54" s="27">
        <v>15672</v>
      </c>
      <c r="D54" s="27">
        <v>15273</v>
      </c>
      <c r="E54" s="27">
        <v>16393</v>
      </c>
      <c r="F54" s="27"/>
      <c r="G54" s="27"/>
      <c r="H54" s="27"/>
      <c r="I54" s="90">
        <f t="shared" si="0"/>
        <v>4.6005615109749876E-2</v>
      </c>
      <c r="J54" s="27">
        <f t="shared" si="1"/>
        <v>721</v>
      </c>
      <c r="K54" s="27">
        <f t="shared" si="2"/>
        <v>1120</v>
      </c>
      <c r="L54" s="27">
        <f t="shared" si="3"/>
        <v>0</v>
      </c>
    </row>
    <row r="55" spans="1:12">
      <c r="A55" s="86">
        <v>60</v>
      </c>
      <c r="B55" s="85" t="s">
        <v>53</v>
      </c>
      <c r="C55" s="27">
        <v>9046</v>
      </c>
      <c r="D55" s="27">
        <v>8193</v>
      </c>
      <c r="E55" s="27">
        <v>7984</v>
      </c>
      <c r="F55" s="27"/>
      <c r="G55" s="27"/>
      <c r="H55" s="27"/>
      <c r="I55" s="90">
        <f t="shared" si="0"/>
        <v>-0.11739995578156091</v>
      </c>
      <c r="J55" s="27">
        <f t="shared" si="1"/>
        <v>-1062</v>
      </c>
      <c r="K55" s="27">
        <f t="shared" si="2"/>
        <v>-209</v>
      </c>
      <c r="L55" s="27">
        <f t="shared" si="3"/>
        <v>0</v>
      </c>
    </row>
    <row r="56" spans="1:12">
      <c r="A56" s="86">
        <v>61</v>
      </c>
      <c r="B56" s="85" t="s">
        <v>54</v>
      </c>
      <c r="C56" s="27">
        <v>18700</v>
      </c>
      <c r="D56" s="27">
        <v>18136</v>
      </c>
      <c r="E56" s="27">
        <v>18703</v>
      </c>
      <c r="F56" s="27"/>
      <c r="G56" s="27"/>
      <c r="H56" s="27"/>
      <c r="I56" s="90">
        <f t="shared" si="0"/>
        <v>1.6042780748663101E-4</v>
      </c>
      <c r="J56" s="27">
        <f t="shared" si="1"/>
        <v>3</v>
      </c>
      <c r="K56" s="27">
        <f t="shared" si="2"/>
        <v>567</v>
      </c>
      <c r="L56" s="27">
        <f t="shared" si="3"/>
        <v>0</v>
      </c>
    </row>
    <row r="57" spans="1:12">
      <c r="A57" s="86">
        <v>62</v>
      </c>
      <c r="B57" s="85" t="s">
        <v>55</v>
      </c>
      <c r="C57" s="27">
        <v>70564</v>
      </c>
      <c r="D57" s="27">
        <v>79165</v>
      </c>
      <c r="E57" s="27">
        <v>81216</v>
      </c>
      <c r="F57" s="27"/>
      <c r="G57" s="27"/>
      <c r="H57" s="27"/>
      <c r="I57" s="90">
        <f t="shared" si="0"/>
        <v>0.15095516127203673</v>
      </c>
      <c r="J57" s="27">
        <f t="shared" si="1"/>
        <v>10652</v>
      </c>
      <c r="K57" s="27">
        <f t="shared" si="2"/>
        <v>2051</v>
      </c>
      <c r="L57" s="27">
        <f t="shared" si="3"/>
        <v>0</v>
      </c>
    </row>
    <row r="58" spans="1:12">
      <c r="A58" s="86">
        <v>63</v>
      </c>
      <c r="B58" s="85" t="s">
        <v>56</v>
      </c>
      <c r="C58" s="27">
        <v>31305</v>
      </c>
      <c r="D58" s="27">
        <v>32396</v>
      </c>
      <c r="E58" s="27">
        <v>32221</v>
      </c>
      <c r="F58" s="27"/>
      <c r="G58" s="27"/>
      <c r="H58" s="27"/>
      <c r="I58" s="90">
        <f t="shared" si="0"/>
        <v>2.92605015173295E-2</v>
      </c>
      <c r="J58" s="27">
        <f t="shared" si="1"/>
        <v>916</v>
      </c>
      <c r="K58" s="27">
        <f t="shared" si="2"/>
        <v>-175</v>
      </c>
      <c r="L58" s="27">
        <f t="shared" si="3"/>
        <v>0</v>
      </c>
    </row>
    <row r="59" spans="1:12">
      <c r="A59" s="86">
        <v>64</v>
      </c>
      <c r="B59" s="85" t="s">
        <v>57</v>
      </c>
      <c r="C59" s="27">
        <v>61258</v>
      </c>
      <c r="D59" s="27">
        <v>60357</v>
      </c>
      <c r="E59" s="27">
        <v>60258</v>
      </c>
      <c r="F59" s="27"/>
      <c r="G59" s="27"/>
      <c r="H59" s="27"/>
      <c r="I59" s="90">
        <f t="shared" si="0"/>
        <v>-1.6324398445917269E-2</v>
      </c>
      <c r="J59" s="27">
        <f t="shared" si="1"/>
        <v>-1000</v>
      </c>
      <c r="K59" s="27">
        <f t="shared" si="2"/>
        <v>-99</v>
      </c>
      <c r="L59" s="27">
        <f t="shared" si="3"/>
        <v>0</v>
      </c>
    </row>
    <row r="60" spans="1:12">
      <c r="A60" s="86">
        <v>65</v>
      </c>
      <c r="B60" s="85" t="s">
        <v>58</v>
      </c>
      <c r="C60" s="27">
        <v>18981</v>
      </c>
      <c r="D60" s="27">
        <v>17634</v>
      </c>
      <c r="E60" s="27">
        <v>17328</v>
      </c>
      <c r="F60" s="27"/>
      <c r="G60" s="27"/>
      <c r="H60" s="27"/>
      <c r="I60" s="90">
        <f t="shared" si="0"/>
        <v>-8.7087087087087081E-2</v>
      </c>
      <c r="J60" s="27">
        <f t="shared" si="1"/>
        <v>-1653</v>
      </c>
      <c r="K60" s="27">
        <f t="shared" si="2"/>
        <v>-306</v>
      </c>
      <c r="L60" s="27">
        <f t="shared" si="3"/>
        <v>0</v>
      </c>
    </row>
    <row r="61" spans="1:12">
      <c r="A61" s="86">
        <v>66</v>
      </c>
      <c r="B61" s="85" t="s">
        <v>59</v>
      </c>
      <c r="C61" s="27">
        <v>45616</v>
      </c>
      <c r="D61" s="27">
        <v>46685</v>
      </c>
      <c r="E61" s="27">
        <v>46751</v>
      </c>
      <c r="F61" s="27"/>
      <c r="G61" s="27"/>
      <c r="H61" s="27"/>
      <c r="I61" s="90">
        <f t="shared" si="0"/>
        <v>2.4881620484040686E-2</v>
      </c>
      <c r="J61" s="27">
        <f t="shared" si="1"/>
        <v>1135</v>
      </c>
      <c r="K61" s="27">
        <f t="shared" si="2"/>
        <v>66</v>
      </c>
      <c r="L61" s="27">
        <f t="shared" si="3"/>
        <v>0</v>
      </c>
    </row>
    <row r="62" spans="1:12">
      <c r="A62" s="86">
        <v>68</v>
      </c>
      <c r="B62" s="85" t="s">
        <v>60</v>
      </c>
      <c r="C62" s="27">
        <v>126808</v>
      </c>
      <c r="D62" s="27">
        <v>134048</v>
      </c>
      <c r="E62" s="27">
        <v>134852</v>
      </c>
      <c r="F62" s="27"/>
      <c r="G62" s="27"/>
      <c r="H62" s="27"/>
      <c r="I62" s="90">
        <f t="shared" si="0"/>
        <v>6.3434483628793142E-2</v>
      </c>
      <c r="J62" s="27">
        <f t="shared" si="1"/>
        <v>8044</v>
      </c>
      <c r="K62" s="27">
        <f t="shared" si="2"/>
        <v>804</v>
      </c>
      <c r="L62" s="27">
        <f t="shared" si="3"/>
        <v>0</v>
      </c>
    </row>
    <row r="63" spans="1:12">
      <c r="A63" s="86">
        <v>69</v>
      </c>
      <c r="B63" s="85" t="s">
        <v>61</v>
      </c>
      <c r="C63" s="27">
        <v>145282</v>
      </c>
      <c r="D63" s="27">
        <v>149236</v>
      </c>
      <c r="E63" s="27">
        <v>149978</v>
      </c>
      <c r="F63" s="27"/>
      <c r="G63" s="27"/>
      <c r="H63" s="27"/>
      <c r="I63" s="90">
        <f t="shared" si="0"/>
        <v>3.2323343566305528E-2</v>
      </c>
      <c r="J63" s="27">
        <f t="shared" si="1"/>
        <v>4696</v>
      </c>
      <c r="K63" s="27">
        <f t="shared" si="2"/>
        <v>742</v>
      </c>
      <c r="L63" s="27">
        <f t="shared" si="3"/>
        <v>0</v>
      </c>
    </row>
    <row r="64" spans="1:12">
      <c r="A64" s="86">
        <v>70</v>
      </c>
      <c r="B64" s="85" t="s">
        <v>62</v>
      </c>
      <c r="C64" s="27">
        <v>169853</v>
      </c>
      <c r="D64" s="27">
        <v>164245</v>
      </c>
      <c r="E64" s="27">
        <v>165793</v>
      </c>
      <c r="F64" s="27"/>
      <c r="G64" s="27"/>
      <c r="H64" s="27"/>
      <c r="I64" s="90">
        <f t="shared" si="0"/>
        <v>-2.3903022024927438E-2</v>
      </c>
      <c r="J64" s="27">
        <f t="shared" si="1"/>
        <v>-4060</v>
      </c>
      <c r="K64" s="27">
        <f t="shared" si="2"/>
        <v>1548</v>
      </c>
      <c r="L64" s="27">
        <f t="shared" si="3"/>
        <v>0</v>
      </c>
    </row>
    <row r="65" spans="1:12">
      <c r="A65" s="86">
        <v>71</v>
      </c>
      <c r="B65" s="85" t="s">
        <v>63</v>
      </c>
      <c r="C65" s="27">
        <v>146534</v>
      </c>
      <c r="D65" s="27">
        <v>135328</v>
      </c>
      <c r="E65" s="27">
        <v>136303</v>
      </c>
      <c r="F65" s="27"/>
      <c r="G65" s="27"/>
      <c r="H65" s="27"/>
      <c r="I65" s="90">
        <f t="shared" si="0"/>
        <v>-6.9819973521503542E-2</v>
      </c>
      <c r="J65" s="27">
        <f t="shared" si="1"/>
        <v>-10231</v>
      </c>
      <c r="K65" s="27">
        <f t="shared" si="2"/>
        <v>975</v>
      </c>
      <c r="L65" s="27">
        <f t="shared" si="3"/>
        <v>0</v>
      </c>
    </row>
    <row r="66" spans="1:12">
      <c r="A66" s="86">
        <v>72</v>
      </c>
      <c r="B66" s="85" t="s">
        <v>64</v>
      </c>
      <c r="C66" s="27">
        <v>8338</v>
      </c>
      <c r="D66" s="27">
        <v>8673</v>
      </c>
      <c r="E66" s="27">
        <v>8267</v>
      </c>
      <c r="F66" s="27"/>
      <c r="G66" s="27"/>
      <c r="H66" s="27"/>
      <c r="I66" s="90">
        <f t="shared" si="0"/>
        <v>-8.51523147037659E-3</v>
      </c>
      <c r="J66" s="27">
        <f t="shared" si="1"/>
        <v>-71</v>
      </c>
      <c r="K66" s="27">
        <f t="shared" si="2"/>
        <v>-406</v>
      </c>
      <c r="L66" s="27">
        <f t="shared" si="3"/>
        <v>0</v>
      </c>
    </row>
    <row r="67" spans="1:12">
      <c r="A67" s="86">
        <v>73</v>
      </c>
      <c r="B67" s="85" t="s">
        <v>65</v>
      </c>
      <c r="C67" s="27">
        <v>46066</v>
      </c>
      <c r="D67" s="27">
        <v>43287</v>
      </c>
      <c r="E67" s="27">
        <v>43870</v>
      </c>
      <c r="F67" s="27"/>
      <c r="G67" s="27"/>
      <c r="H67" s="27"/>
      <c r="I67" s="90">
        <f t="shared" si="0"/>
        <v>-4.7670733295706161E-2</v>
      </c>
      <c r="J67" s="27">
        <f t="shared" si="1"/>
        <v>-2196</v>
      </c>
      <c r="K67" s="27">
        <f t="shared" si="2"/>
        <v>583</v>
      </c>
      <c r="L67" s="27">
        <f t="shared" si="3"/>
        <v>0</v>
      </c>
    </row>
    <row r="68" spans="1:12">
      <c r="A68" s="86">
        <v>74</v>
      </c>
      <c r="B68" s="85" t="s">
        <v>66</v>
      </c>
      <c r="C68" s="27">
        <v>39685</v>
      </c>
      <c r="D68" s="27">
        <v>39048</v>
      </c>
      <c r="E68" s="27">
        <v>39349</v>
      </c>
      <c r="F68" s="27"/>
      <c r="G68" s="27"/>
      <c r="H68" s="27"/>
      <c r="I68" s="90">
        <f t="shared" ref="I68:I92" si="4">(E68-C68)/C68</f>
        <v>-8.4666750661458994E-3</v>
      </c>
      <c r="J68" s="27">
        <f t="shared" ref="J68:J92" si="5">E68-C68</f>
        <v>-336</v>
      </c>
      <c r="K68" s="27">
        <f t="shared" ref="K68:K92" si="6">E68-D68</f>
        <v>301</v>
      </c>
      <c r="L68" s="27">
        <f t="shared" ref="L68:L92" si="7">H68-G68</f>
        <v>0</v>
      </c>
    </row>
    <row r="69" spans="1:12">
      <c r="A69" s="86">
        <v>75</v>
      </c>
      <c r="B69" s="85" t="s">
        <v>67</v>
      </c>
      <c r="C69" s="27">
        <v>8054</v>
      </c>
      <c r="D69" s="27">
        <v>8042</v>
      </c>
      <c r="E69" s="27">
        <v>8183</v>
      </c>
      <c r="F69" s="27"/>
      <c r="G69" s="27"/>
      <c r="H69" s="27"/>
      <c r="I69" s="90">
        <f t="shared" si="4"/>
        <v>1.6016886019369257E-2</v>
      </c>
      <c r="J69" s="27">
        <f t="shared" si="5"/>
        <v>129</v>
      </c>
      <c r="K69" s="27">
        <f t="shared" si="6"/>
        <v>141</v>
      </c>
      <c r="L69" s="27">
        <f t="shared" si="7"/>
        <v>0</v>
      </c>
    </row>
    <row r="70" spans="1:12">
      <c r="A70" s="86">
        <v>77</v>
      </c>
      <c r="B70" s="85" t="s">
        <v>68</v>
      </c>
      <c r="C70" s="27">
        <v>26495</v>
      </c>
      <c r="D70" s="27">
        <v>22730</v>
      </c>
      <c r="E70" s="27">
        <v>23941</v>
      </c>
      <c r="F70" s="27"/>
      <c r="G70" s="27"/>
      <c r="H70" s="27"/>
      <c r="I70" s="90">
        <f t="shared" si="4"/>
        <v>-9.6395546329496137E-2</v>
      </c>
      <c r="J70" s="27">
        <f t="shared" si="5"/>
        <v>-2554</v>
      </c>
      <c r="K70" s="27">
        <f t="shared" si="6"/>
        <v>1211</v>
      </c>
      <c r="L70" s="27">
        <f t="shared" si="7"/>
        <v>0</v>
      </c>
    </row>
    <row r="71" spans="1:12">
      <c r="A71" s="86">
        <v>78</v>
      </c>
      <c r="B71" s="85" t="s">
        <v>69</v>
      </c>
      <c r="C71" s="27">
        <v>43170</v>
      </c>
      <c r="D71" s="27">
        <v>40587</v>
      </c>
      <c r="E71" s="27">
        <v>43658</v>
      </c>
      <c r="F71" s="27"/>
      <c r="G71" s="27"/>
      <c r="H71" s="27"/>
      <c r="I71" s="90">
        <f t="shared" si="4"/>
        <v>1.1304146397961547E-2</v>
      </c>
      <c r="J71" s="27">
        <f t="shared" si="5"/>
        <v>488</v>
      </c>
      <c r="K71" s="27">
        <f t="shared" si="6"/>
        <v>3071</v>
      </c>
      <c r="L71" s="27">
        <f t="shared" si="7"/>
        <v>0</v>
      </c>
    </row>
    <row r="72" spans="1:12">
      <c r="A72" s="86">
        <v>79</v>
      </c>
      <c r="B72" s="85" t="s">
        <v>70</v>
      </c>
      <c r="C72" s="27">
        <v>46313</v>
      </c>
      <c r="D72" s="27">
        <v>52485</v>
      </c>
      <c r="E72" s="27">
        <v>51682</v>
      </c>
      <c r="F72" s="27"/>
      <c r="G72" s="27"/>
      <c r="H72" s="27"/>
      <c r="I72" s="90">
        <f t="shared" si="4"/>
        <v>0.11592857297087211</v>
      </c>
      <c r="J72" s="27">
        <f t="shared" si="5"/>
        <v>5369</v>
      </c>
      <c r="K72" s="27">
        <f t="shared" si="6"/>
        <v>-803</v>
      </c>
      <c r="L72" s="27">
        <f t="shared" si="7"/>
        <v>0</v>
      </c>
    </row>
    <row r="73" spans="1:12">
      <c r="A73" s="86">
        <v>80</v>
      </c>
      <c r="B73" s="85" t="s">
        <v>71</v>
      </c>
      <c r="C73" s="27">
        <v>244197</v>
      </c>
      <c r="D73" s="27">
        <v>242746</v>
      </c>
      <c r="E73" s="27">
        <v>244945</v>
      </c>
      <c r="F73" s="27"/>
      <c r="G73" s="27"/>
      <c r="H73" s="27"/>
      <c r="I73" s="90">
        <f t="shared" si="4"/>
        <v>3.0631006932927106E-3</v>
      </c>
      <c r="J73" s="27">
        <f t="shared" si="5"/>
        <v>748</v>
      </c>
      <c r="K73" s="27">
        <f t="shared" si="6"/>
        <v>2199</v>
      </c>
      <c r="L73" s="27">
        <f t="shared" si="7"/>
        <v>0</v>
      </c>
    </row>
    <row r="74" spans="1:12">
      <c r="A74" s="86">
        <v>81</v>
      </c>
      <c r="B74" s="85" t="s">
        <v>72</v>
      </c>
      <c r="C74" s="27">
        <v>505241</v>
      </c>
      <c r="D74" s="27">
        <v>429140</v>
      </c>
      <c r="E74" s="27">
        <v>425516</v>
      </c>
      <c r="F74" s="27"/>
      <c r="G74" s="27"/>
      <c r="H74" s="27"/>
      <c r="I74" s="90">
        <f t="shared" si="4"/>
        <v>-0.15779598251131638</v>
      </c>
      <c r="J74" s="27">
        <f t="shared" si="5"/>
        <v>-79725</v>
      </c>
      <c r="K74" s="27">
        <f t="shared" si="6"/>
        <v>-3624</v>
      </c>
      <c r="L74" s="27">
        <f t="shared" si="7"/>
        <v>0</v>
      </c>
    </row>
    <row r="75" spans="1:12">
      <c r="A75" s="86">
        <v>82</v>
      </c>
      <c r="B75" s="85" t="s">
        <v>73</v>
      </c>
      <c r="C75" s="27">
        <v>332255</v>
      </c>
      <c r="D75" s="27">
        <v>327703</v>
      </c>
      <c r="E75" s="27">
        <v>328524</v>
      </c>
      <c r="F75" s="27"/>
      <c r="G75" s="27"/>
      <c r="H75" s="27"/>
      <c r="I75" s="90">
        <f t="shared" si="4"/>
        <v>-1.1229326872432319E-2</v>
      </c>
      <c r="J75" s="27">
        <f t="shared" si="5"/>
        <v>-3731</v>
      </c>
      <c r="K75" s="27">
        <f t="shared" si="6"/>
        <v>821</v>
      </c>
      <c r="L75" s="27">
        <f t="shared" si="7"/>
        <v>0</v>
      </c>
    </row>
    <row r="76" spans="1:12">
      <c r="A76" s="86">
        <v>84</v>
      </c>
      <c r="B76" s="85" t="s">
        <v>74</v>
      </c>
      <c r="C76" s="27">
        <v>99709</v>
      </c>
      <c r="D76" s="27">
        <v>100433</v>
      </c>
      <c r="E76" s="27">
        <v>103223</v>
      </c>
      <c r="F76" s="27"/>
      <c r="G76" s="27"/>
      <c r="H76" s="27"/>
      <c r="I76" s="90">
        <f t="shared" si="4"/>
        <v>3.5242555837487088E-2</v>
      </c>
      <c r="J76" s="27">
        <f t="shared" si="5"/>
        <v>3514</v>
      </c>
      <c r="K76" s="27">
        <f t="shared" si="6"/>
        <v>2790</v>
      </c>
      <c r="L76" s="27">
        <f t="shared" si="7"/>
        <v>0</v>
      </c>
    </row>
    <row r="77" spans="1:12">
      <c r="A77" s="86">
        <v>85</v>
      </c>
      <c r="B77" s="85" t="s">
        <v>75</v>
      </c>
      <c r="C77" s="27">
        <v>433101</v>
      </c>
      <c r="D77" s="27">
        <v>366775</v>
      </c>
      <c r="E77" s="27">
        <v>462636</v>
      </c>
      <c r="F77" s="27"/>
      <c r="G77" s="27"/>
      <c r="H77" s="27"/>
      <c r="I77" s="90">
        <f t="shared" si="4"/>
        <v>6.8194254919753131E-2</v>
      </c>
      <c r="J77" s="27">
        <f t="shared" si="5"/>
        <v>29535</v>
      </c>
      <c r="K77" s="27">
        <f t="shared" si="6"/>
        <v>95861</v>
      </c>
      <c r="L77" s="27">
        <f t="shared" si="7"/>
        <v>0</v>
      </c>
    </row>
    <row r="78" spans="1:12">
      <c r="A78" s="86">
        <v>86</v>
      </c>
      <c r="B78" s="85" t="s">
        <v>76</v>
      </c>
      <c r="C78" s="27">
        <v>274447</v>
      </c>
      <c r="D78" s="27">
        <v>244762</v>
      </c>
      <c r="E78" s="27">
        <v>246964</v>
      </c>
      <c r="F78" s="27"/>
      <c r="G78" s="27"/>
      <c r="H78" s="27"/>
      <c r="I78" s="90">
        <f t="shared" si="4"/>
        <v>-0.10013955335638575</v>
      </c>
      <c r="J78" s="27">
        <f t="shared" si="5"/>
        <v>-27483</v>
      </c>
      <c r="K78" s="27">
        <f t="shared" si="6"/>
        <v>2202</v>
      </c>
      <c r="L78" s="27">
        <f t="shared" si="7"/>
        <v>0</v>
      </c>
    </row>
    <row r="79" spans="1:12">
      <c r="A79" s="86">
        <v>87</v>
      </c>
      <c r="B79" s="85" t="s">
        <v>77</v>
      </c>
      <c r="C79" s="27">
        <v>30664</v>
      </c>
      <c r="D79" s="27">
        <v>31991</v>
      </c>
      <c r="E79" s="27">
        <v>32388</v>
      </c>
      <c r="F79" s="27"/>
      <c r="G79" s="27"/>
      <c r="H79" s="27"/>
      <c r="I79" s="90">
        <f t="shared" si="4"/>
        <v>5.6222280198278109E-2</v>
      </c>
      <c r="J79" s="27">
        <f t="shared" si="5"/>
        <v>1724</v>
      </c>
      <c r="K79" s="27">
        <f t="shared" si="6"/>
        <v>397</v>
      </c>
      <c r="L79" s="27">
        <f t="shared" si="7"/>
        <v>0</v>
      </c>
    </row>
    <row r="80" spans="1:12">
      <c r="A80" s="86">
        <v>88</v>
      </c>
      <c r="B80" s="85" t="s">
        <v>78</v>
      </c>
      <c r="C80" s="27">
        <v>50842</v>
      </c>
      <c r="D80" s="27">
        <v>53048</v>
      </c>
      <c r="E80" s="27">
        <v>56449</v>
      </c>
      <c r="F80" s="27"/>
      <c r="G80" s="27"/>
      <c r="H80" s="27"/>
      <c r="I80" s="90">
        <f t="shared" si="4"/>
        <v>0.11028283702450729</v>
      </c>
      <c r="J80" s="27">
        <f t="shared" si="5"/>
        <v>5607</v>
      </c>
      <c r="K80" s="27">
        <f t="shared" si="6"/>
        <v>3401</v>
      </c>
      <c r="L80" s="27">
        <f t="shared" si="7"/>
        <v>0</v>
      </c>
    </row>
    <row r="81" spans="1:12">
      <c r="A81" s="86">
        <v>90</v>
      </c>
      <c r="B81" s="85" t="s">
        <v>79</v>
      </c>
      <c r="C81" s="27">
        <v>10353</v>
      </c>
      <c r="D81" s="27">
        <v>10182</v>
      </c>
      <c r="E81" s="27">
        <v>10133</v>
      </c>
      <c r="F81" s="27"/>
      <c r="G81" s="27"/>
      <c r="H81" s="27"/>
      <c r="I81" s="90">
        <f t="shared" si="4"/>
        <v>-2.1249879262049649E-2</v>
      </c>
      <c r="J81" s="27">
        <f t="shared" si="5"/>
        <v>-220</v>
      </c>
      <c r="K81" s="27">
        <f t="shared" si="6"/>
        <v>-49</v>
      </c>
      <c r="L81" s="27">
        <f t="shared" si="7"/>
        <v>0</v>
      </c>
    </row>
    <row r="82" spans="1:12">
      <c r="A82" s="86">
        <v>91</v>
      </c>
      <c r="B82" s="85" t="s">
        <v>80</v>
      </c>
      <c r="C82" s="27">
        <v>4273</v>
      </c>
      <c r="D82" s="27">
        <v>5710</v>
      </c>
      <c r="E82" s="27">
        <v>5504</v>
      </c>
      <c r="F82" s="27"/>
      <c r="G82" s="27"/>
      <c r="H82" s="27"/>
      <c r="I82" s="90">
        <f t="shared" si="4"/>
        <v>0.28808799438333721</v>
      </c>
      <c r="J82" s="27">
        <f t="shared" si="5"/>
        <v>1231</v>
      </c>
      <c r="K82" s="27">
        <f t="shared" si="6"/>
        <v>-206</v>
      </c>
      <c r="L82" s="27">
        <f t="shared" si="7"/>
        <v>0</v>
      </c>
    </row>
    <row r="83" spans="1:12">
      <c r="A83" s="86">
        <v>92</v>
      </c>
      <c r="B83" s="85" t="s">
        <v>81</v>
      </c>
      <c r="C83" s="27">
        <v>7139</v>
      </c>
      <c r="D83" s="27">
        <v>6560</v>
      </c>
      <c r="E83" s="27">
        <v>6566</v>
      </c>
      <c r="F83" s="27"/>
      <c r="G83" s="27"/>
      <c r="H83" s="27"/>
      <c r="I83" s="90">
        <f t="shared" si="4"/>
        <v>-8.0263342204790589E-2</v>
      </c>
      <c r="J83" s="27">
        <f t="shared" si="5"/>
        <v>-573</v>
      </c>
      <c r="K83" s="27">
        <f t="shared" si="6"/>
        <v>6</v>
      </c>
      <c r="L83" s="27">
        <f t="shared" si="7"/>
        <v>0</v>
      </c>
    </row>
    <row r="84" spans="1:12">
      <c r="A84" s="86">
        <v>93</v>
      </c>
      <c r="B84" s="85" t="s">
        <v>82</v>
      </c>
      <c r="C84" s="27">
        <v>51004</v>
      </c>
      <c r="D84" s="27">
        <v>55724</v>
      </c>
      <c r="E84" s="27">
        <v>55804</v>
      </c>
      <c r="F84" s="27"/>
      <c r="G84" s="27"/>
      <c r="H84" s="27"/>
      <c r="I84" s="90">
        <f t="shared" si="4"/>
        <v>9.4110265861501063E-2</v>
      </c>
      <c r="J84" s="27">
        <f t="shared" si="5"/>
        <v>4800</v>
      </c>
      <c r="K84" s="27">
        <f t="shared" si="6"/>
        <v>80</v>
      </c>
      <c r="L84" s="27">
        <f t="shared" si="7"/>
        <v>0</v>
      </c>
    </row>
    <row r="85" spans="1:12">
      <c r="A85" s="86">
        <v>94</v>
      </c>
      <c r="B85" s="85" t="s">
        <v>83</v>
      </c>
      <c r="C85" s="27">
        <v>54097</v>
      </c>
      <c r="D85" s="27">
        <v>57340</v>
      </c>
      <c r="E85" s="27">
        <v>59288</v>
      </c>
      <c r="F85" s="27"/>
      <c r="G85" s="27"/>
      <c r="H85" s="27"/>
      <c r="I85" s="90">
        <f t="shared" si="4"/>
        <v>9.5957261955376447E-2</v>
      </c>
      <c r="J85" s="27">
        <f t="shared" si="5"/>
        <v>5191</v>
      </c>
      <c r="K85" s="27">
        <f t="shared" si="6"/>
        <v>1948</v>
      </c>
      <c r="L85" s="27">
        <f t="shared" si="7"/>
        <v>0</v>
      </c>
    </row>
    <row r="86" spans="1:12">
      <c r="A86" s="86">
        <v>95</v>
      </c>
      <c r="B86" s="85" t="s">
        <v>84</v>
      </c>
      <c r="C86" s="27">
        <v>53428</v>
      </c>
      <c r="D86" s="27">
        <v>50898</v>
      </c>
      <c r="E86" s="27">
        <v>51167</v>
      </c>
      <c r="F86" s="27"/>
      <c r="G86" s="27"/>
      <c r="H86" s="27"/>
      <c r="I86" s="90">
        <f t="shared" si="4"/>
        <v>-4.2318634423897585E-2</v>
      </c>
      <c r="J86" s="27">
        <f t="shared" si="5"/>
        <v>-2261</v>
      </c>
      <c r="K86" s="27">
        <f t="shared" si="6"/>
        <v>269</v>
      </c>
      <c r="L86" s="27">
        <f t="shared" si="7"/>
        <v>0</v>
      </c>
    </row>
    <row r="87" spans="1:12">
      <c r="A87" s="86">
        <v>96</v>
      </c>
      <c r="B87" s="85" t="s">
        <v>85</v>
      </c>
      <c r="C87" s="27">
        <v>107306</v>
      </c>
      <c r="D87" s="27">
        <v>110323</v>
      </c>
      <c r="E87" s="27">
        <v>112122</v>
      </c>
      <c r="F87" s="27"/>
      <c r="G87" s="27"/>
      <c r="H87" s="27"/>
      <c r="I87" s="90">
        <f t="shared" si="4"/>
        <v>4.4880994538981978E-2</v>
      </c>
      <c r="J87" s="27">
        <f t="shared" si="5"/>
        <v>4816</v>
      </c>
      <c r="K87" s="27">
        <f t="shared" si="6"/>
        <v>1799</v>
      </c>
      <c r="L87" s="27">
        <f t="shared" si="7"/>
        <v>0</v>
      </c>
    </row>
    <row r="88" spans="1:12">
      <c r="A88" s="86">
        <v>97</v>
      </c>
      <c r="B88" s="85" t="s">
        <v>86</v>
      </c>
      <c r="C88" s="27">
        <v>15381</v>
      </c>
      <c r="D88" s="27">
        <v>12624</v>
      </c>
      <c r="E88" s="27">
        <v>12456</v>
      </c>
      <c r="F88" s="27"/>
      <c r="G88" s="27"/>
      <c r="H88" s="27"/>
      <c r="I88" s="90">
        <f t="shared" si="4"/>
        <v>-0.19016968987712113</v>
      </c>
      <c r="J88" s="27">
        <f t="shared" si="5"/>
        <v>-2925</v>
      </c>
      <c r="K88" s="27">
        <f t="shared" si="6"/>
        <v>-168</v>
      </c>
      <c r="L88" s="27">
        <f t="shared" si="7"/>
        <v>0</v>
      </c>
    </row>
    <row r="89" spans="1:12">
      <c r="A89" s="86">
        <v>98</v>
      </c>
      <c r="B89" s="85" t="s">
        <v>87</v>
      </c>
      <c r="C89" s="27">
        <v>831</v>
      </c>
      <c r="D89" s="27">
        <v>748</v>
      </c>
      <c r="E89" s="27">
        <v>738</v>
      </c>
      <c r="F89" s="27"/>
      <c r="G89" s="27"/>
      <c r="H89" s="27"/>
      <c r="I89" s="90">
        <f t="shared" si="4"/>
        <v>-0.11191335740072202</v>
      </c>
      <c r="J89" s="27">
        <f t="shared" si="5"/>
        <v>-93</v>
      </c>
      <c r="K89" s="27">
        <f t="shared" si="6"/>
        <v>-10</v>
      </c>
      <c r="L89" s="27">
        <f t="shared" si="7"/>
        <v>0</v>
      </c>
    </row>
    <row r="90" spans="1:12">
      <c r="A90" s="86">
        <v>99</v>
      </c>
      <c r="B90" s="85" t="s">
        <v>88</v>
      </c>
      <c r="C90" s="27">
        <v>3944</v>
      </c>
      <c r="D90" s="27">
        <v>4208</v>
      </c>
      <c r="E90" s="27">
        <v>4243</v>
      </c>
      <c r="F90" s="27"/>
      <c r="G90" s="27"/>
      <c r="H90" s="27"/>
      <c r="I90" s="90">
        <f t="shared" si="4"/>
        <v>7.5811359026369166E-2</v>
      </c>
      <c r="J90" s="27">
        <f t="shared" si="5"/>
        <v>299</v>
      </c>
      <c r="K90" s="27">
        <f t="shared" si="6"/>
        <v>35</v>
      </c>
      <c r="L90" s="27">
        <f t="shared" si="7"/>
        <v>0</v>
      </c>
    </row>
    <row r="91" spans="1:12" s="155" customFormat="1">
      <c r="A91" s="86"/>
      <c r="B91" s="99" t="s">
        <v>285</v>
      </c>
      <c r="C91" s="27">
        <v>44827</v>
      </c>
      <c r="D91" s="27">
        <v>48002</v>
      </c>
      <c r="E91" s="27">
        <v>48441</v>
      </c>
      <c r="F91" s="27"/>
      <c r="G91" s="27"/>
      <c r="H91" s="27"/>
      <c r="I91" s="90">
        <f>(E91-C91)/C91</f>
        <v>8.0621054275325135E-2</v>
      </c>
      <c r="J91" s="27">
        <f>E91-C91</f>
        <v>3614</v>
      </c>
      <c r="K91" s="27">
        <f>E91-D91</f>
        <v>439</v>
      </c>
      <c r="L91" s="27">
        <f>H91-G91</f>
        <v>0</v>
      </c>
    </row>
    <row r="92" spans="1:12" s="114" customFormat="1" ht="14.45" customHeight="1">
      <c r="A92" s="193" t="s">
        <v>89</v>
      </c>
      <c r="B92" s="193"/>
      <c r="C92" s="118">
        <v>11858082</v>
      </c>
      <c r="D92" s="118">
        <v>11141364</v>
      </c>
      <c r="E92" s="118">
        <v>11417099</v>
      </c>
      <c r="F92" s="118"/>
      <c r="G92" s="118"/>
      <c r="H92" s="118"/>
      <c r="I92" s="111">
        <f t="shared" si="4"/>
        <v>-3.7188391849541938E-2</v>
      </c>
      <c r="J92" s="119">
        <f t="shared" si="5"/>
        <v>-440983</v>
      </c>
      <c r="K92" s="119">
        <f t="shared" si="6"/>
        <v>275735</v>
      </c>
      <c r="L92" s="27">
        <f t="shared" si="7"/>
        <v>0</v>
      </c>
    </row>
    <row r="94" spans="1:12">
      <c r="C94" s="169"/>
      <c r="D94" s="169"/>
      <c r="E94" s="169"/>
      <c r="F94" s="169"/>
      <c r="G94" s="169"/>
      <c r="H94" s="169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70" zoomScale="69" zoomScaleNormal="69" workbookViewId="0">
      <selection activeCell="K80" sqref="K80"/>
    </sheetView>
  </sheetViews>
  <sheetFormatPr defaultRowHeight="15"/>
  <cols>
    <col min="1" max="1" width="9.140625" style="155"/>
    <col min="2" max="2" width="15.28515625" style="155" customWidth="1"/>
    <col min="3" max="3" width="16" style="155" customWidth="1"/>
    <col min="4" max="4" width="16.28515625" style="155" customWidth="1"/>
    <col min="5" max="5" width="17" style="155" customWidth="1"/>
    <col min="6" max="6" width="15.85546875" style="155" customWidth="1"/>
    <col min="7" max="7" width="16.42578125" style="155" customWidth="1"/>
    <col min="8" max="16384" width="9.140625" style="155"/>
  </cols>
  <sheetData>
    <row r="1" spans="1:14" ht="60">
      <c r="A1" s="174" t="s">
        <v>0</v>
      </c>
      <c r="B1" s="174" t="s">
        <v>293</v>
      </c>
      <c r="C1" s="174" t="s">
        <v>294</v>
      </c>
      <c r="D1" s="174" t="s">
        <v>295</v>
      </c>
      <c r="E1" s="174" t="s">
        <v>296</v>
      </c>
      <c r="F1" s="174" t="s">
        <v>297</v>
      </c>
      <c r="G1" s="174" t="s">
        <v>298</v>
      </c>
    </row>
    <row r="2" spans="1:14">
      <c r="A2" s="180">
        <v>41275</v>
      </c>
      <c r="B2" s="157">
        <v>11698045</v>
      </c>
      <c r="C2" s="181">
        <v>11904234.597044701</v>
      </c>
      <c r="D2" s="157">
        <v>2963719</v>
      </c>
      <c r="E2" s="181">
        <v>2963719</v>
      </c>
      <c r="F2" s="157">
        <v>2667984</v>
      </c>
      <c r="G2" s="181">
        <v>2620674.28019665</v>
      </c>
      <c r="J2" s="182"/>
      <c r="L2" s="182"/>
      <c r="N2" s="157"/>
    </row>
    <row r="3" spans="1:14">
      <c r="A3" s="180">
        <v>41306</v>
      </c>
      <c r="B3" s="157">
        <v>11620928</v>
      </c>
      <c r="C3" s="181">
        <v>11917172.854865201</v>
      </c>
      <c r="D3" s="157">
        <v>2969232</v>
      </c>
      <c r="E3" s="181">
        <v>2969232</v>
      </c>
      <c r="F3" s="157">
        <v>2670744</v>
      </c>
      <c r="G3" s="181">
        <v>2634649.7582240002</v>
      </c>
      <c r="J3" s="182"/>
      <c r="L3" s="182"/>
      <c r="N3" s="157"/>
    </row>
    <row r="4" spans="1:14">
      <c r="A4" s="180">
        <v>41334</v>
      </c>
      <c r="B4" s="157">
        <v>11896801</v>
      </c>
      <c r="C4" s="181">
        <v>12001031.349244099</v>
      </c>
      <c r="D4" s="157">
        <v>2973096</v>
      </c>
      <c r="E4" s="181">
        <v>2973096</v>
      </c>
      <c r="F4" s="157">
        <v>2651342</v>
      </c>
      <c r="G4" s="181">
        <v>2644896.5451468001</v>
      </c>
      <c r="J4" s="182"/>
      <c r="L4" s="182"/>
      <c r="N4" s="157"/>
    </row>
    <row r="5" spans="1:14">
      <c r="A5" s="180">
        <v>41365</v>
      </c>
      <c r="B5" s="157">
        <v>12132681</v>
      </c>
      <c r="C5" s="181">
        <v>12057250.2276535</v>
      </c>
      <c r="D5" s="157">
        <v>2976760</v>
      </c>
      <c r="E5" s="181">
        <v>2976760</v>
      </c>
      <c r="F5" s="157">
        <v>2649513</v>
      </c>
      <c r="G5" s="181">
        <v>2658671.5881400802</v>
      </c>
      <c r="J5" s="182"/>
      <c r="L5" s="182"/>
      <c r="N5" s="157"/>
    </row>
    <row r="6" spans="1:14">
      <c r="A6" s="180">
        <v>41395</v>
      </c>
      <c r="B6" s="157">
        <v>12216079</v>
      </c>
      <c r="C6" s="181">
        <v>12063984.412118301</v>
      </c>
      <c r="D6" s="157">
        <v>2981302</v>
      </c>
      <c r="E6" s="181">
        <v>2981302</v>
      </c>
      <c r="F6" s="157">
        <v>2650756</v>
      </c>
      <c r="G6" s="181">
        <v>2670699.2869053199</v>
      </c>
      <c r="J6" s="182"/>
      <c r="L6" s="182"/>
      <c r="N6" s="157"/>
    </row>
    <row r="7" spans="1:14">
      <c r="A7" s="180">
        <v>41426</v>
      </c>
      <c r="B7" s="157">
        <v>12274403</v>
      </c>
      <c r="C7" s="181">
        <v>12111444.665706901</v>
      </c>
      <c r="D7" s="157">
        <v>2974355</v>
      </c>
      <c r="E7" s="181">
        <v>2974355</v>
      </c>
      <c r="F7" s="157">
        <v>2663305</v>
      </c>
      <c r="G7" s="181">
        <v>2686526.4607106801</v>
      </c>
      <c r="J7" s="182"/>
      <c r="L7" s="182"/>
      <c r="N7" s="157"/>
    </row>
    <row r="8" spans="1:14">
      <c r="A8" s="180">
        <v>41456</v>
      </c>
      <c r="B8" s="157">
        <v>12200031</v>
      </c>
      <c r="C8" s="181">
        <v>12233472.7926408</v>
      </c>
      <c r="D8" s="157">
        <v>2970694</v>
      </c>
      <c r="E8" s="181">
        <v>2970694</v>
      </c>
      <c r="F8" s="157">
        <v>2668898</v>
      </c>
      <c r="G8" s="181">
        <v>2698064.06044422</v>
      </c>
      <c r="J8" s="182"/>
      <c r="L8" s="182"/>
      <c r="N8" s="157"/>
    </row>
    <row r="9" spans="1:14">
      <c r="A9" s="180">
        <v>41487</v>
      </c>
      <c r="B9" s="157">
        <v>12236880</v>
      </c>
      <c r="C9" s="181">
        <v>12252679.705244301</v>
      </c>
      <c r="D9" s="157">
        <v>2931681</v>
      </c>
      <c r="E9" s="181">
        <v>2931681</v>
      </c>
      <c r="F9" s="157">
        <v>2663081</v>
      </c>
      <c r="G9" s="181">
        <v>2710682.1903540199</v>
      </c>
      <c r="J9" s="182"/>
      <c r="L9" s="182"/>
      <c r="N9" s="157"/>
    </row>
    <row r="10" spans="1:14">
      <c r="A10" s="180">
        <v>41518</v>
      </c>
      <c r="B10" s="157">
        <v>12523723</v>
      </c>
      <c r="C10" s="181">
        <v>12317350.3867935</v>
      </c>
      <c r="D10" s="157">
        <v>2883080</v>
      </c>
      <c r="E10" s="181">
        <v>2883080</v>
      </c>
      <c r="F10" s="157">
        <v>2707070</v>
      </c>
      <c r="G10" s="181">
        <v>2730873.9127298002</v>
      </c>
      <c r="J10" s="182"/>
      <c r="L10" s="182"/>
      <c r="N10" s="157"/>
    </row>
    <row r="11" spans="1:14">
      <c r="A11" s="180">
        <v>41548</v>
      </c>
      <c r="B11" s="157">
        <v>12297151</v>
      </c>
      <c r="C11" s="181">
        <v>12272718.688693</v>
      </c>
      <c r="D11" s="157">
        <v>2856746</v>
      </c>
      <c r="E11" s="181">
        <v>2856746</v>
      </c>
      <c r="F11" s="157">
        <v>2756891</v>
      </c>
      <c r="G11" s="181">
        <v>2751220.4296634998</v>
      </c>
      <c r="J11" s="182"/>
      <c r="L11" s="182"/>
      <c r="N11" s="157"/>
    </row>
    <row r="12" spans="1:14">
      <c r="A12" s="180">
        <v>41579</v>
      </c>
      <c r="B12" s="157">
        <v>12433976</v>
      </c>
      <c r="C12" s="181">
        <v>12388919.0542477</v>
      </c>
      <c r="D12" s="157">
        <v>2800861</v>
      </c>
      <c r="E12" s="181">
        <v>2800861</v>
      </c>
      <c r="F12" s="157">
        <v>2766055</v>
      </c>
      <c r="G12" s="181">
        <v>2761338.3455594499</v>
      </c>
      <c r="J12" s="182"/>
      <c r="L12" s="182"/>
      <c r="N12" s="157"/>
    </row>
    <row r="13" spans="1:14">
      <c r="A13" s="180">
        <v>41609</v>
      </c>
      <c r="B13" s="157">
        <v>12363785</v>
      </c>
      <c r="C13" s="181">
        <v>12428423.0839517</v>
      </c>
      <c r="D13" s="157">
        <v>2760917</v>
      </c>
      <c r="E13" s="181">
        <v>2760917</v>
      </c>
      <c r="F13" s="157">
        <v>2822178</v>
      </c>
      <c r="G13" s="181">
        <v>2778085.1191578498</v>
      </c>
      <c r="J13" s="182"/>
      <c r="L13" s="182"/>
      <c r="N13" s="157"/>
    </row>
    <row r="14" spans="1:14">
      <c r="A14" s="180">
        <v>41640</v>
      </c>
      <c r="B14" s="157">
        <v>12329012</v>
      </c>
      <c r="C14" s="181">
        <v>12551616.516353499</v>
      </c>
      <c r="D14" s="157">
        <v>2720965</v>
      </c>
      <c r="E14" s="181">
        <v>2720965</v>
      </c>
      <c r="F14" s="157">
        <v>2838873</v>
      </c>
      <c r="G14" s="181">
        <v>2791079.40404781</v>
      </c>
      <c r="J14" s="182"/>
      <c r="L14" s="182"/>
      <c r="N14" s="157"/>
    </row>
    <row r="15" spans="1:14">
      <c r="A15" s="180">
        <v>41671</v>
      </c>
      <c r="B15" s="157">
        <v>12355589</v>
      </c>
      <c r="C15" s="181">
        <v>12663937.438570101</v>
      </c>
      <c r="D15" s="157">
        <v>2855300</v>
      </c>
      <c r="E15" s="181">
        <v>2855300</v>
      </c>
      <c r="F15" s="157">
        <v>2836699</v>
      </c>
      <c r="G15" s="181">
        <v>2800796.1692489702</v>
      </c>
      <c r="J15" s="182"/>
      <c r="L15" s="182"/>
      <c r="N15" s="157"/>
    </row>
    <row r="16" spans="1:14">
      <c r="A16" s="180">
        <v>41699</v>
      </c>
      <c r="B16" s="157">
        <v>12566310</v>
      </c>
      <c r="C16" s="181">
        <v>12624479.9987025</v>
      </c>
      <c r="D16" s="157">
        <v>2871284</v>
      </c>
      <c r="E16" s="181">
        <v>2871284</v>
      </c>
      <c r="F16" s="157">
        <v>2849623</v>
      </c>
      <c r="G16" s="181">
        <v>2838968.6142218099</v>
      </c>
      <c r="J16" s="182"/>
      <c r="L16" s="182"/>
      <c r="N16" s="157"/>
    </row>
    <row r="17" spans="1:14">
      <c r="A17" s="180">
        <v>41730</v>
      </c>
      <c r="B17" s="157">
        <v>12730077</v>
      </c>
      <c r="C17" s="181">
        <v>12644848.3689327</v>
      </c>
      <c r="D17" s="157">
        <v>2815090</v>
      </c>
      <c r="E17" s="181">
        <v>2815090</v>
      </c>
      <c r="F17" s="157">
        <v>2844868</v>
      </c>
      <c r="G17" s="181">
        <v>2849221.5020916001</v>
      </c>
      <c r="J17" s="182"/>
      <c r="L17" s="182"/>
      <c r="N17" s="157"/>
    </row>
    <row r="18" spans="1:14">
      <c r="A18" s="180">
        <v>41760</v>
      </c>
      <c r="B18" s="157">
        <v>12922571</v>
      </c>
      <c r="C18" s="181">
        <v>12761444.8440965</v>
      </c>
      <c r="D18" s="157">
        <v>2815276</v>
      </c>
      <c r="E18" s="181">
        <v>2815276</v>
      </c>
      <c r="F18" s="157">
        <v>2849314</v>
      </c>
      <c r="G18" s="181">
        <v>2863880.8640214098</v>
      </c>
      <c r="J18" s="182"/>
      <c r="L18" s="182"/>
      <c r="N18" s="157"/>
    </row>
    <row r="19" spans="1:14">
      <c r="A19" s="180">
        <v>41791</v>
      </c>
      <c r="B19" s="157">
        <v>13034290</v>
      </c>
      <c r="C19" s="181">
        <v>12851068.685556</v>
      </c>
      <c r="D19" s="157">
        <v>2816946</v>
      </c>
      <c r="E19" s="181">
        <v>2816946</v>
      </c>
      <c r="F19" s="157">
        <v>2852087</v>
      </c>
      <c r="G19" s="181">
        <v>2871515.24345996</v>
      </c>
      <c r="J19" s="182"/>
      <c r="L19" s="182"/>
      <c r="N19" s="157"/>
    </row>
    <row r="20" spans="1:14">
      <c r="A20" s="180">
        <v>41821</v>
      </c>
      <c r="B20" s="157">
        <v>12701507</v>
      </c>
      <c r="C20" s="181">
        <v>12814145.5029091</v>
      </c>
      <c r="D20" s="157">
        <v>2875917</v>
      </c>
      <c r="E20" s="181">
        <v>2875917</v>
      </c>
      <c r="F20" s="157">
        <v>2864800</v>
      </c>
      <c r="G20" s="181">
        <v>2887010.6645882302</v>
      </c>
      <c r="J20" s="182"/>
      <c r="L20" s="182"/>
      <c r="N20" s="157"/>
    </row>
    <row r="21" spans="1:14">
      <c r="A21" s="180">
        <v>41852</v>
      </c>
      <c r="B21" s="157">
        <v>12884711</v>
      </c>
      <c r="C21" s="181">
        <v>12901181.2136984</v>
      </c>
      <c r="D21" s="157">
        <v>2909657</v>
      </c>
      <c r="E21" s="181">
        <v>2909657</v>
      </c>
      <c r="F21" s="157">
        <v>2859563</v>
      </c>
      <c r="G21" s="181">
        <v>2898768.6188573702</v>
      </c>
      <c r="J21" s="182"/>
      <c r="L21" s="182"/>
      <c r="N21" s="157"/>
    </row>
    <row r="22" spans="1:14">
      <c r="A22" s="180">
        <v>41883</v>
      </c>
      <c r="B22" s="157">
        <v>13155308</v>
      </c>
      <c r="C22" s="181">
        <v>12953746.8166155</v>
      </c>
      <c r="D22" s="157">
        <v>2907549</v>
      </c>
      <c r="E22" s="181">
        <v>2907549</v>
      </c>
      <c r="F22" s="157">
        <v>2879940</v>
      </c>
      <c r="G22" s="181">
        <v>2906393.90720698</v>
      </c>
      <c r="J22" s="182"/>
      <c r="L22" s="182"/>
      <c r="N22" s="157"/>
    </row>
    <row r="23" spans="1:14">
      <c r="A23" s="180">
        <v>41913</v>
      </c>
      <c r="B23" s="157">
        <v>13072609</v>
      </c>
      <c r="C23" s="181">
        <v>13007079.689515799</v>
      </c>
      <c r="D23" s="157">
        <v>2924846</v>
      </c>
      <c r="E23" s="181">
        <v>2924846</v>
      </c>
      <c r="F23" s="157">
        <v>2908367</v>
      </c>
      <c r="G23" s="181">
        <v>2915766.0444255201</v>
      </c>
      <c r="J23" s="182"/>
      <c r="L23" s="182"/>
      <c r="N23" s="157"/>
    </row>
    <row r="24" spans="1:14">
      <c r="A24" s="183">
        <v>41944</v>
      </c>
      <c r="B24" s="157">
        <v>13100694</v>
      </c>
      <c r="C24" s="181">
        <v>13032561.6927331</v>
      </c>
      <c r="D24" s="157">
        <v>2868886</v>
      </c>
      <c r="E24" s="181">
        <v>2868886</v>
      </c>
      <c r="F24" s="157">
        <v>2929226</v>
      </c>
      <c r="G24" s="181">
        <v>2933597.9105561399</v>
      </c>
      <c r="J24" s="182"/>
      <c r="L24" s="182"/>
      <c r="N24" s="157"/>
    </row>
    <row r="25" spans="1:14">
      <c r="A25" s="184">
        <v>41974</v>
      </c>
      <c r="B25" s="157">
        <v>13093230</v>
      </c>
      <c r="C25" s="181">
        <v>13082350.433338299</v>
      </c>
      <c r="D25" s="157">
        <v>2827633</v>
      </c>
      <c r="E25" s="181">
        <v>2827633</v>
      </c>
      <c r="F25" s="157">
        <v>2909003</v>
      </c>
      <c r="G25" s="181">
        <v>2877567.4526940901</v>
      </c>
      <c r="J25" s="182"/>
      <c r="L25" s="182"/>
      <c r="N25" s="157"/>
    </row>
    <row r="26" spans="1:14">
      <c r="A26" s="184">
        <v>42005</v>
      </c>
      <c r="B26" s="157">
        <v>12913416</v>
      </c>
      <c r="C26" s="181">
        <v>13186123.43598</v>
      </c>
      <c r="D26" s="157">
        <v>2821819</v>
      </c>
      <c r="E26" s="181">
        <v>2821819</v>
      </c>
      <c r="F26" s="157">
        <v>2926680</v>
      </c>
      <c r="G26" s="181">
        <v>2893307.3214909099</v>
      </c>
      <c r="J26" s="182"/>
      <c r="L26" s="182"/>
      <c r="N26" s="157"/>
    </row>
    <row r="27" spans="1:14">
      <c r="A27" s="184">
        <v>42036</v>
      </c>
      <c r="B27" s="157">
        <v>12851205</v>
      </c>
      <c r="C27" s="181">
        <v>13200910.462516701</v>
      </c>
      <c r="D27" s="157">
        <v>2914541</v>
      </c>
      <c r="E27" s="181">
        <v>2914541</v>
      </c>
      <c r="F27" s="157">
        <v>2929385</v>
      </c>
      <c r="G27" s="181">
        <v>2901249.0117972801</v>
      </c>
      <c r="J27" s="182"/>
      <c r="L27" s="182"/>
      <c r="N27" s="157"/>
    </row>
    <row r="28" spans="1:14">
      <c r="A28" s="184">
        <v>42064</v>
      </c>
      <c r="B28" s="157">
        <v>13148326</v>
      </c>
      <c r="C28" s="181">
        <v>13266353.9605955</v>
      </c>
      <c r="D28" s="157">
        <v>2898016</v>
      </c>
      <c r="E28" s="181">
        <v>2898016</v>
      </c>
      <c r="F28" s="157">
        <v>2926533</v>
      </c>
      <c r="G28" s="181">
        <v>2912697.89299409</v>
      </c>
      <c r="J28" s="182"/>
      <c r="L28" s="182"/>
      <c r="N28" s="157"/>
    </row>
    <row r="29" spans="1:14">
      <c r="A29" s="184">
        <v>42095</v>
      </c>
      <c r="B29" s="157">
        <v>13451823</v>
      </c>
      <c r="C29" s="181">
        <v>13361377.0895574</v>
      </c>
      <c r="D29" s="157">
        <v>2789168</v>
      </c>
      <c r="E29" s="181">
        <v>2789167.9999999902</v>
      </c>
      <c r="F29" s="157">
        <v>2928695</v>
      </c>
      <c r="G29" s="181">
        <v>2926699.0455015101</v>
      </c>
      <c r="J29" s="182"/>
      <c r="L29" s="182"/>
      <c r="N29" s="157"/>
    </row>
    <row r="30" spans="1:14">
      <c r="A30" s="184">
        <v>42125</v>
      </c>
      <c r="B30" s="157">
        <v>13585611</v>
      </c>
      <c r="C30" s="181">
        <v>13402866.378619701</v>
      </c>
      <c r="D30" s="157">
        <v>2874835</v>
      </c>
      <c r="E30" s="181">
        <v>2874835</v>
      </c>
      <c r="F30" s="157">
        <v>2928677</v>
      </c>
      <c r="G30" s="181">
        <v>2935765.4145599599</v>
      </c>
      <c r="J30" s="182"/>
      <c r="L30" s="182"/>
      <c r="N30" s="157"/>
    </row>
    <row r="31" spans="1:14">
      <c r="A31" s="184">
        <v>42156</v>
      </c>
      <c r="B31" s="157">
        <v>13596512</v>
      </c>
      <c r="C31" s="181">
        <v>13422120.429757999</v>
      </c>
      <c r="D31" s="157">
        <v>2829934</v>
      </c>
      <c r="E31" s="181">
        <v>2829934</v>
      </c>
      <c r="F31" s="157">
        <v>2936848</v>
      </c>
      <c r="G31" s="181">
        <v>2944985.05875863</v>
      </c>
      <c r="J31" s="182"/>
      <c r="L31" s="182"/>
      <c r="N31" s="157"/>
    </row>
    <row r="32" spans="1:14">
      <c r="A32" s="184">
        <v>42186</v>
      </c>
      <c r="B32" s="157">
        <v>13318215</v>
      </c>
      <c r="C32" s="181">
        <v>13449377.987507001</v>
      </c>
      <c r="D32" s="157">
        <v>2838611</v>
      </c>
      <c r="E32" s="181">
        <v>2838611</v>
      </c>
      <c r="F32" s="157">
        <v>2948014</v>
      </c>
      <c r="G32" s="181">
        <v>2959256.0806148201</v>
      </c>
      <c r="J32" s="182"/>
      <c r="L32" s="182"/>
      <c r="N32" s="157"/>
    </row>
    <row r="33" spans="1:14">
      <c r="A33" s="184">
        <v>42217</v>
      </c>
      <c r="B33" s="157">
        <v>13566414</v>
      </c>
      <c r="C33" s="181">
        <v>13534252.361581599</v>
      </c>
      <c r="D33" s="157">
        <v>2629792</v>
      </c>
      <c r="E33" s="181">
        <v>2629792</v>
      </c>
      <c r="F33" s="157">
        <v>2949836</v>
      </c>
      <c r="G33" s="181">
        <v>2977048.71137858</v>
      </c>
      <c r="J33" s="182"/>
      <c r="L33" s="182"/>
      <c r="N33" s="157"/>
    </row>
    <row r="34" spans="1:14">
      <c r="A34" s="184">
        <v>42248</v>
      </c>
      <c r="B34" s="157">
        <v>13489364</v>
      </c>
      <c r="C34" s="181">
        <v>13286561.965209</v>
      </c>
      <c r="D34" s="157">
        <v>2841359</v>
      </c>
      <c r="E34" s="181">
        <v>2841359</v>
      </c>
      <c r="F34" s="157">
        <v>2967562</v>
      </c>
      <c r="G34" s="181">
        <v>2987373.0148454802</v>
      </c>
      <c r="J34" s="182"/>
      <c r="L34" s="182"/>
      <c r="N34" s="157"/>
    </row>
    <row r="35" spans="1:14">
      <c r="A35" s="184">
        <v>42278</v>
      </c>
      <c r="B35" s="157">
        <v>13741124</v>
      </c>
      <c r="C35" s="181">
        <v>13630845.9113767</v>
      </c>
      <c r="D35" s="157">
        <v>2834268</v>
      </c>
      <c r="E35" s="181">
        <v>2834268</v>
      </c>
      <c r="F35" s="157">
        <v>3071020</v>
      </c>
      <c r="G35" s="181">
        <v>3081608.86611574</v>
      </c>
      <c r="J35" s="182"/>
      <c r="L35" s="182"/>
      <c r="N35" s="157"/>
    </row>
    <row r="36" spans="1:14">
      <c r="A36" s="184">
        <v>42309</v>
      </c>
      <c r="B36" s="157">
        <v>13755572</v>
      </c>
      <c r="C36" s="181">
        <v>13649917.1486589</v>
      </c>
      <c r="D36" s="157">
        <v>2830809</v>
      </c>
      <c r="E36" s="181">
        <v>2830809</v>
      </c>
      <c r="F36" s="157">
        <v>2996123</v>
      </c>
      <c r="G36" s="181">
        <v>3006069.4966610898</v>
      </c>
      <c r="J36" s="182"/>
      <c r="L36" s="182"/>
      <c r="N36" s="157"/>
    </row>
    <row r="37" spans="1:14">
      <c r="A37" s="184">
        <v>42339</v>
      </c>
      <c r="B37" s="157">
        <v>13713717</v>
      </c>
      <c r="C37" s="181">
        <v>13731138.1754792</v>
      </c>
      <c r="D37" s="157">
        <v>2833035</v>
      </c>
      <c r="E37" s="181">
        <v>2833035</v>
      </c>
      <c r="F37" s="157">
        <v>3031979</v>
      </c>
      <c r="G37" s="181">
        <v>3019116.65785805</v>
      </c>
      <c r="J37" s="182"/>
      <c r="L37" s="182"/>
      <c r="N37" s="157"/>
    </row>
    <row r="38" spans="1:14">
      <c r="A38" s="184">
        <v>42370</v>
      </c>
      <c r="B38" s="157">
        <v>13352629</v>
      </c>
      <c r="C38" s="181">
        <v>13652371.560142901</v>
      </c>
      <c r="D38" s="157">
        <v>2803728</v>
      </c>
      <c r="E38" s="181">
        <v>2803728</v>
      </c>
      <c r="F38" s="157">
        <v>3034105</v>
      </c>
      <c r="G38" s="181">
        <v>3024063.2408297998</v>
      </c>
      <c r="J38" s="182"/>
      <c r="L38" s="182"/>
      <c r="N38" s="157"/>
    </row>
    <row r="39" spans="1:14">
      <c r="A39" s="184">
        <v>42401</v>
      </c>
      <c r="B39" s="157">
        <v>13258741</v>
      </c>
      <c r="C39" s="181">
        <v>13608580.7649855</v>
      </c>
      <c r="D39" s="157">
        <v>2708174</v>
      </c>
      <c r="E39" s="181">
        <v>2708174</v>
      </c>
      <c r="F39" s="157">
        <v>3059263</v>
      </c>
      <c r="G39" s="181">
        <v>3043102.5761975599</v>
      </c>
      <c r="J39" s="182"/>
      <c r="L39" s="182"/>
      <c r="N39" s="157"/>
    </row>
    <row r="40" spans="1:14">
      <c r="A40" s="184">
        <v>42430</v>
      </c>
      <c r="B40" s="157">
        <v>13503330</v>
      </c>
      <c r="C40" s="181">
        <v>13615463.999025</v>
      </c>
      <c r="D40" s="157">
        <v>2683978</v>
      </c>
      <c r="E40" s="181">
        <v>2683978</v>
      </c>
      <c r="F40" s="157">
        <v>3068719</v>
      </c>
      <c r="G40" s="181">
        <v>3052877.19192944</v>
      </c>
      <c r="J40" s="182"/>
      <c r="L40" s="182"/>
      <c r="N40" s="157"/>
    </row>
    <row r="41" spans="1:14">
      <c r="A41" s="184">
        <v>42461</v>
      </c>
      <c r="B41" s="157">
        <v>13665900</v>
      </c>
      <c r="C41" s="181">
        <v>13576709.995482</v>
      </c>
      <c r="D41" s="157">
        <v>2671866</v>
      </c>
      <c r="E41" s="181">
        <v>2671866</v>
      </c>
      <c r="F41" s="157">
        <v>3062031</v>
      </c>
      <c r="G41" s="181">
        <v>3054919.67589409</v>
      </c>
      <c r="J41" s="182"/>
      <c r="L41" s="182"/>
      <c r="N41" s="157"/>
    </row>
    <row r="42" spans="1:14">
      <c r="A42" s="184">
        <v>42491</v>
      </c>
      <c r="B42" s="157">
        <v>13696518</v>
      </c>
      <c r="C42" s="181">
        <v>13503648.2060403</v>
      </c>
      <c r="D42" s="157">
        <v>2683126</v>
      </c>
      <c r="E42" s="181">
        <v>2683126</v>
      </c>
      <c r="F42" s="157">
        <v>3063975</v>
      </c>
      <c r="G42" s="181">
        <v>3059699.7926053</v>
      </c>
      <c r="J42" s="182"/>
      <c r="L42" s="182"/>
      <c r="N42" s="157"/>
    </row>
    <row r="43" spans="1:14">
      <c r="A43" s="184">
        <v>42522</v>
      </c>
      <c r="B43" s="157">
        <v>13686743</v>
      </c>
      <c r="C43" s="181">
        <v>13512506.6370968</v>
      </c>
      <c r="D43" s="157">
        <v>2679867</v>
      </c>
      <c r="E43" s="181">
        <v>2679867</v>
      </c>
      <c r="F43" s="157">
        <v>3083240</v>
      </c>
      <c r="G43" s="181">
        <v>3069830.14939343</v>
      </c>
      <c r="J43" s="182"/>
      <c r="L43" s="182"/>
      <c r="N43" s="157"/>
    </row>
    <row r="44" spans="1:14">
      <c r="A44" s="184">
        <v>42552</v>
      </c>
      <c r="B44" s="157">
        <v>13362031</v>
      </c>
      <c r="C44" s="181">
        <v>13483073.450110501</v>
      </c>
      <c r="D44" s="157">
        <v>2684141</v>
      </c>
      <c r="E44" s="181">
        <v>2684141</v>
      </c>
      <c r="F44" s="157">
        <v>3071724</v>
      </c>
      <c r="G44" s="181">
        <v>3065431.6112688798</v>
      </c>
      <c r="J44" s="182"/>
      <c r="L44" s="182"/>
      <c r="N44" s="157"/>
    </row>
    <row r="45" spans="1:14">
      <c r="A45" s="184">
        <v>42583</v>
      </c>
      <c r="B45" s="157">
        <v>13471407</v>
      </c>
      <c r="C45" s="181">
        <v>13442114.593343699</v>
      </c>
      <c r="D45" s="157">
        <v>2690074</v>
      </c>
      <c r="E45" s="181">
        <v>2690074</v>
      </c>
      <c r="F45" s="157">
        <v>3042243</v>
      </c>
      <c r="G45" s="181">
        <v>3058046.32334384</v>
      </c>
      <c r="J45" s="182"/>
      <c r="L45" s="182"/>
      <c r="N45" s="157"/>
    </row>
    <row r="46" spans="1:14">
      <c r="A46" s="184">
        <v>42614</v>
      </c>
      <c r="B46" s="157">
        <v>13470684</v>
      </c>
      <c r="C46" s="181">
        <v>13360393.228411401</v>
      </c>
      <c r="D46" s="157">
        <v>2692666</v>
      </c>
      <c r="E46" s="181">
        <v>2692666</v>
      </c>
      <c r="F46" s="157">
        <v>2992784</v>
      </c>
      <c r="G46" s="181">
        <v>3003849.7724849</v>
      </c>
      <c r="J46" s="182"/>
      <c r="L46" s="182"/>
      <c r="N46" s="157"/>
    </row>
    <row r="47" spans="1:14">
      <c r="A47" s="184">
        <v>42644</v>
      </c>
      <c r="B47" s="157">
        <v>13660465</v>
      </c>
      <c r="C47" s="181">
        <v>13457589.716402899</v>
      </c>
      <c r="D47" s="157">
        <v>2695038</v>
      </c>
      <c r="E47" s="181">
        <v>2695038</v>
      </c>
      <c r="F47" s="157">
        <v>2994165</v>
      </c>
      <c r="G47" s="181">
        <v>2997717.8553729998</v>
      </c>
      <c r="J47" s="182"/>
      <c r="L47" s="182"/>
      <c r="N47" s="157"/>
    </row>
    <row r="48" spans="1:14">
      <c r="A48" s="184">
        <v>42675</v>
      </c>
      <c r="B48" s="157">
        <v>13583875</v>
      </c>
      <c r="C48" s="181">
        <v>13476115.477705199</v>
      </c>
      <c r="D48" s="157">
        <v>2706609</v>
      </c>
      <c r="E48" s="181">
        <v>2706609</v>
      </c>
      <c r="F48" s="157">
        <v>2985474</v>
      </c>
      <c r="G48" s="181">
        <v>2992476.62625953</v>
      </c>
      <c r="J48" s="182"/>
      <c r="L48" s="182"/>
      <c r="N48" s="157"/>
    </row>
    <row r="49" spans="1:14">
      <c r="A49" s="184">
        <v>42705</v>
      </c>
      <c r="B49" s="157">
        <v>13415843</v>
      </c>
      <c r="C49" s="181">
        <v>13472352.412862901</v>
      </c>
      <c r="D49" s="157">
        <v>2701537</v>
      </c>
      <c r="E49" s="181">
        <v>2701537</v>
      </c>
      <c r="F49" s="157">
        <v>2981646</v>
      </c>
      <c r="G49" s="181">
        <v>2980683.8948218198</v>
      </c>
      <c r="J49" s="182"/>
      <c r="L49" s="182"/>
      <c r="N49" s="157"/>
    </row>
    <row r="50" spans="1:14">
      <c r="A50" s="184">
        <v>42736</v>
      </c>
      <c r="B50" s="57">
        <v>13115945</v>
      </c>
      <c r="C50" s="181">
        <v>13465595.640378401</v>
      </c>
      <c r="D50" s="157">
        <v>2520079</v>
      </c>
      <c r="E50" s="181">
        <v>2520079</v>
      </c>
      <c r="F50" s="157">
        <v>2970210</v>
      </c>
      <c r="G50" s="181">
        <v>2975403.11086747</v>
      </c>
      <c r="J50" s="182"/>
      <c r="L50" s="182"/>
      <c r="N50" s="157"/>
    </row>
    <row r="51" spans="1:14">
      <c r="A51" s="184">
        <v>42767</v>
      </c>
      <c r="B51" s="57">
        <v>13126079</v>
      </c>
      <c r="C51" s="181">
        <v>13532627.1745176</v>
      </c>
      <c r="D51" s="157">
        <v>2698940</v>
      </c>
      <c r="E51" s="181">
        <v>2698940</v>
      </c>
      <c r="F51" s="157">
        <v>2965218</v>
      </c>
      <c r="G51" s="181">
        <v>2967261.4751237901</v>
      </c>
      <c r="J51" s="182"/>
      <c r="L51" s="182"/>
      <c r="N51" s="157"/>
    </row>
    <row r="52" spans="1:14">
      <c r="A52" s="184">
        <v>42795</v>
      </c>
      <c r="B52" s="57">
        <v>13558783</v>
      </c>
      <c r="C52" s="181">
        <v>13690101.6682643</v>
      </c>
      <c r="D52" s="157">
        <v>2734104</v>
      </c>
      <c r="E52" s="181">
        <v>2734104</v>
      </c>
      <c r="F52" s="157">
        <v>2970810</v>
      </c>
      <c r="G52" s="181">
        <v>2967857.15603917</v>
      </c>
      <c r="J52" s="182"/>
      <c r="L52" s="182"/>
      <c r="N52" s="157"/>
    </row>
    <row r="53" spans="1:14">
      <c r="A53" s="184">
        <v>42826</v>
      </c>
      <c r="B53" s="57">
        <v>13849359</v>
      </c>
      <c r="C53" s="181">
        <v>13763941.4244362</v>
      </c>
      <c r="D53" s="157">
        <v>2760089</v>
      </c>
      <c r="E53" s="181">
        <v>2760089</v>
      </c>
      <c r="F53" s="157">
        <v>2969930</v>
      </c>
      <c r="G53" s="181">
        <v>2968041.4636601</v>
      </c>
      <c r="J53" s="182"/>
      <c r="L53" s="182"/>
      <c r="N53" s="157"/>
    </row>
    <row r="54" spans="1:14">
      <c r="A54" s="184">
        <v>42856</v>
      </c>
      <c r="B54" s="57">
        <v>14105505</v>
      </c>
      <c r="C54" s="181">
        <v>13831066.1006357</v>
      </c>
      <c r="D54" s="157">
        <v>2771634</v>
      </c>
      <c r="E54" s="181">
        <v>2771634</v>
      </c>
      <c r="F54" s="157">
        <v>2970555</v>
      </c>
      <c r="G54" s="181">
        <v>2968429.8009838001</v>
      </c>
      <c r="J54" s="182"/>
      <c r="L54" s="182"/>
      <c r="N54" s="157"/>
    </row>
    <row r="55" spans="1:14">
      <c r="A55" s="184">
        <v>42887</v>
      </c>
      <c r="B55" s="57">
        <v>14009873</v>
      </c>
      <c r="C55" s="181">
        <v>13907642.481043801</v>
      </c>
      <c r="D55" s="157">
        <v>2789173</v>
      </c>
      <c r="E55" s="181">
        <v>2789173</v>
      </c>
      <c r="F55" s="157">
        <v>2976758</v>
      </c>
      <c r="G55" s="181">
        <v>2967677.3813637202</v>
      </c>
      <c r="J55" s="182"/>
      <c r="L55" s="182"/>
      <c r="N55" s="157"/>
    </row>
    <row r="56" spans="1:14">
      <c r="A56" s="184">
        <v>42917</v>
      </c>
      <c r="B56" s="57">
        <v>14195607</v>
      </c>
      <c r="C56" s="181">
        <v>14232738.6706545</v>
      </c>
      <c r="D56" s="157">
        <v>2751389</v>
      </c>
      <c r="E56" s="181">
        <v>2751389</v>
      </c>
      <c r="F56" s="157">
        <v>2975092</v>
      </c>
      <c r="G56" s="181">
        <v>2971249.1133625298</v>
      </c>
      <c r="J56" s="182"/>
      <c r="L56" s="182"/>
      <c r="N56" s="157"/>
    </row>
    <row r="57" spans="1:14">
      <c r="A57" s="184">
        <v>42948</v>
      </c>
      <c r="B57" s="57">
        <v>14265038</v>
      </c>
      <c r="C57" s="157">
        <v>14278496.644305</v>
      </c>
      <c r="D57" s="157">
        <v>2753919</v>
      </c>
      <c r="E57" s="157">
        <v>2753919</v>
      </c>
      <c r="F57" s="157">
        <v>2960311</v>
      </c>
      <c r="G57" s="157">
        <v>2974727.1967075798</v>
      </c>
      <c r="J57" s="182"/>
      <c r="L57" s="182"/>
      <c r="N57" s="157"/>
    </row>
    <row r="58" spans="1:14">
      <c r="A58" s="184">
        <v>42979</v>
      </c>
      <c r="B58" s="57">
        <v>14547574</v>
      </c>
      <c r="C58" s="157">
        <v>14315686.837483101</v>
      </c>
      <c r="D58" s="157">
        <v>2772117</v>
      </c>
      <c r="E58" s="157">
        <v>2772117</v>
      </c>
      <c r="F58" s="157">
        <v>2964754</v>
      </c>
      <c r="G58" s="157">
        <v>2976193.1996085201</v>
      </c>
      <c r="J58" s="182"/>
      <c r="L58" s="182"/>
      <c r="N58" s="157"/>
    </row>
    <row r="59" spans="1:14">
      <c r="A59" s="184">
        <v>43009</v>
      </c>
      <c r="B59" s="57">
        <v>14644895</v>
      </c>
      <c r="C59" s="157">
        <v>14438330.881261099</v>
      </c>
      <c r="D59" s="157">
        <v>2768836</v>
      </c>
      <c r="E59" s="157">
        <v>2768836</v>
      </c>
      <c r="F59" s="157">
        <v>2976497</v>
      </c>
      <c r="G59" s="157">
        <v>2977883.4564413098</v>
      </c>
      <c r="J59" s="182"/>
      <c r="L59" s="182"/>
      <c r="N59" s="157"/>
    </row>
    <row r="60" spans="1:14">
      <c r="A60" s="184">
        <v>43040</v>
      </c>
      <c r="B60" s="57">
        <v>14555878</v>
      </c>
      <c r="C60" s="157">
        <v>14422385.873229301</v>
      </c>
      <c r="D60" s="178">
        <v>2767790</v>
      </c>
      <c r="E60" s="157">
        <v>2767790</v>
      </c>
      <c r="F60" s="178">
        <v>2979048</v>
      </c>
      <c r="G60" s="157">
        <v>2982682.3779447498</v>
      </c>
    </row>
    <row r="61" spans="1:14">
      <c r="A61" s="184">
        <v>43070</v>
      </c>
      <c r="B61" s="57">
        <v>14477817</v>
      </c>
      <c r="C61" s="157">
        <v>14531417.5670556</v>
      </c>
      <c r="D61" s="157">
        <v>2777484</v>
      </c>
      <c r="E61" s="157">
        <v>2777484</v>
      </c>
      <c r="F61" s="178">
        <v>2986088</v>
      </c>
      <c r="G61" s="157">
        <v>2984613.0669099302</v>
      </c>
    </row>
    <row r="62" spans="1:14">
      <c r="A62" s="184">
        <v>43101</v>
      </c>
      <c r="B62" s="57">
        <v>14218231</v>
      </c>
      <c r="C62" s="157">
        <v>14539016.384975201</v>
      </c>
      <c r="D62" s="178">
        <v>2762901</v>
      </c>
      <c r="E62" s="157">
        <v>2762901</v>
      </c>
      <c r="F62" s="178">
        <v>2989631</v>
      </c>
      <c r="G62" s="157">
        <v>2991214.7561129099</v>
      </c>
      <c r="H62" s="179"/>
    </row>
    <row r="63" spans="1:14">
      <c r="A63" s="184">
        <v>43132</v>
      </c>
      <c r="B63" s="178">
        <v>14127524</v>
      </c>
      <c r="C63" s="157">
        <v>14555456.103685901</v>
      </c>
      <c r="D63" s="157">
        <v>2835795</v>
      </c>
      <c r="E63" s="157">
        <v>2835795</v>
      </c>
      <c r="F63" s="178">
        <v>2996690</v>
      </c>
      <c r="G63" s="157">
        <v>2994978.7197575402</v>
      </c>
    </row>
    <row r="64" spans="1:14">
      <c r="A64" s="184">
        <v>43160</v>
      </c>
      <c r="B64" s="157">
        <v>14325806</v>
      </c>
      <c r="C64" s="157">
        <v>14505491.0696768</v>
      </c>
      <c r="D64" s="157">
        <v>2804909</v>
      </c>
      <c r="E64" s="157">
        <v>2804909</v>
      </c>
      <c r="F64" s="178">
        <v>3006828</v>
      </c>
      <c r="G64" s="157">
        <v>3001131.1678652298</v>
      </c>
      <c r="I64" s="157"/>
    </row>
    <row r="65" spans="1:9">
      <c r="A65" s="184">
        <v>43191</v>
      </c>
      <c r="B65" s="157">
        <v>14527332</v>
      </c>
      <c r="C65" s="157">
        <v>14466597.7111699</v>
      </c>
      <c r="D65" s="157">
        <v>2812961</v>
      </c>
      <c r="E65" s="157">
        <v>2812961</v>
      </c>
      <c r="F65" s="178">
        <v>3011373</v>
      </c>
      <c r="G65" s="157">
        <v>3004109.4177355501</v>
      </c>
      <c r="I65" s="157"/>
    </row>
    <row r="66" spans="1:9">
      <c r="A66" s="184">
        <v>43221</v>
      </c>
      <c r="B66" s="157">
        <v>14729306</v>
      </c>
      <c r="C66" s="157">
        <v>14524844.510525901</v>
      </c>
      <c r="D66" s="157">
        <v>2803693</v>
      </c>
      <c r="E66" s="157">
        <v>2803693</v>
      </c>
      <c r="F66" s="178">
        <v>3014740</v>
      </c>
      <c r="G66" s="157">
        <v>3007174.7899472201</v>
      </c>
      <c r="I66" s="157"/>
    </row>
    <row r="67" spans="1:9">
      <c r="A67" s="184">
        <v>43252</v>
      </c>
      <c r="B67" s="157">
        <v>14570283</v>
      </c>
      <c r="C67" s="157">
        <v>14431493.171416</v>
      </c>
      <c r="D67" s="157">
        <v>2702964</v>
      </c>
      <c r="E67" s="157">
        <v>2702964</v>
      </c>
      <c r="F67" s="178">
        <v>3019444</v>
      </c>
      <c r="G67" s="157">
        <v>3010581.6971704899</v>
      </c>
      <c r="I67" s="157"/>
    </row>
    <row r="68" spans="1:9">
      <c r="A68" s="184">
        <v>43282</v>
      </c>
      <c r="B68" s="157">
        <v>14664384</v>
      </c>
      <c r="C68" s="157">
        <v>14743178.551526301</v>
      </c>
      <c r="D68" s="157">
        <v>2848614</v>
      </c>
      <c r="E68" s="157">
        <v>2848614</v>
      </c>
      <c r="F68" s="157">
        <v>3010588</v>
      </c>
      <c r="G68" s="157">
        <v>3007293.9304329501</v>
      </c>
      <c r="I68" s="157"/>
    </row>
    <row r="69" spans="1:9">
      <c r="A69" s="184">
        <v>43313</v>
      </c>
      <c r="B69" s="157">
        <v>14482653</v>
      </c>
      <c r="C69" s="157">
        <v>14480599.3691292</v>
      </c>
      <c r="D69" s="157">
        <v>2844133</v>
      </c>
      <c r="E69" s="157">
        <v>2844133</v>
      </c>
      <c r="F69" s="157">
        <v>2998531</v>
      </c>
      <c r="G69" s="157">
        <v>3015749.2992641102</v>
      </c>
    </row>
    <row r="70" spans="1:9">
      <c r="A70" s="184">
        <v>43344</v>
      </c>
      <c r="B70" s="157">
        <v>14809349</v>
      </c>
      <c r="C70" s="157">
        <v>14512284.733647</v>
      </c>
      <c r="D70" s="157">
        <v>2810852</v>
      </c>
      <c r="E70" s="157">
        <v>2810852</v>
      </c>
      <c r="F70" s="157">
        <v>3001713</v>
      </c>
      <c r="G70" s="157">
        <v>3015839.4720356702</v>
      </c>
    </row>
    <row r="71" spans="1:9">
      <c r="A71" s="184">
        <v>43374</v>
      </c>
      <c r="B71" s="157">
        <v>14695062</v>
      </c>
      <c r="C71" s="157">
        <v>14397804.7941045</v>
      </c>
      <c r="D71" s="157">
        <v>2904436</v>
      </c>
      <c r="E71" s="157">
        <v>2904436</v>
      </c>
      <c r="F71" s="178">
        <v>3020919</v>
      </c>
      <c r="G71" s="157">
        <v>3021169.9745384199</v>
      </c>
    </row>
    <row r="72" spans="1:9">
      <c r="A72" s="184">
        <v>43405</v>
      </c>
      <c r="B72" s="157">
        <v>14448590</v>
      </c>
      <c r="C72" s="157">
        <v>14376124.073496301</v>
      </c>
      <c r="D72" s="157">
        <v>2879630</v>
      </c>
      <c r="E72" s="157">
        <v>2879630</v>
      </c>
      <c r="F72" s="178">
        <v>3021127</v>
      </c>
      <c r="G72" s="157">
        <v>3024128.0170578598</v>
      </c>
    </row>
    <row r="73" spans="1:9">
      <c r="A73" s="184">
        <v>43435</v>
      </c>
      <c r="B73" s="157">
        <v>14229170</v>
      </c>
      <c r="C73" s="157">
        <v>14247671.664926199</v>
      </c>
      <c r="D73" s="157">
        <v>2833299</v>
      </c>
      <c r="E73" s="157">
        <v>2833299</v>
      </c>
      <c r="F73" s="178">
        <v>3031311</v>
      </c>
      <c r="G73" s="157">
        <v>3029044.8824144802</v>
      </c>
    </row>
    <row r="74" spans="1:9">
      <c r="A74" s="184">
        <v>43466</v>
      </c>
      <c r="B74" s="157">
        <v>13826757</v>
      </c>
      <c r="C74" s="157">
        <v>14230121.60892</v>
      </c>
      <c r="D74" s="157">
        <v>2791418</v>
      </c>
      <c r="E74" s="157">
        <v>2791418</v>
      </c>
      <c r="F74" s="157">
        <v>3030725</v>
      </c>
      <c r="G74" s="157">
        <v>3032038.2581308899</v>
      </c>
    </row>
    <row r="75" spans="1:9">
      <c r="A75" s="184">
        <v>43497</v>
      </c>
      <c r="B75" s="157">
        <v>13807689</v>
      </c>
      <c r="C75" s="179">
        <v>14233926.0741024</v>
      </c>
      <c r="D75" s="157">
        <v>2801378</v>
      </c>
      <c r="E75" s="179">
        <v>2801378</v>
      </c>
      <c r="F75" s="157">
        <v>3038819</v>
      </c>
      <c r="G75" s="157">
        <v>3036949.1473951698</v>
      </c>
    </row>
    <row r="76" spans="1:9">
      <c r="A76" s="184">
        <v>43525</v>
      </c>
      <c r="B76" s="157">
        <v>13994899</v>
      </c>
      <c r="C76" s="157">
        <v>14183577.8964995</v>
      </c>
      <c r="D76" s="157">
        <v>2793511</v>
      </c>
      <c r="E76" s="157">
        <v>2793511</v>
      </c>
      <c r="F76" s="157">
        <v>3039681</v>
      </c>
      <c r="G76" s="157">
        <v>3038216.0542219998</v>
      </c>
    </row>
    <row r="77" spans="1:9">
      <c r="A77" s="184">
        <v>43556</v>
      </c>
      <c r="B77" s="157">
        <v>14226393</v>
      </c>
      <c r="C77" s="157">
        <v>14188210.914881799</v>
      </c>
      <c r="D77" s="157">
        <v>2761695</v>
      </c>
      <c r="E77" s="157">
        <v>2761695</v>
      </c>
      <c r="F77" s="157">
        <v>3050182</v>
      </c>
      <c r="G77" s="157">
        <v>3044470.9484172501</v>
      </c>
    </row>
    <row r="78" spans="1:9">
      <c r="A78" s="184">
        <v>43586</v>
      </c>
      <c r="B78" s="157">
        <v>14324472</v>
      </c>
      <c r="C78" s="157">
        <v>14144751.9754123</v>
      </c>
      <c r="D78" s="157">
        <v>2838167</v>
      </c>
      <c r="E78" s="157">
        <v>2838167</v>
      </c>
      <c r="F78" s="157">
        <v>3055833</v>
      </c>
      <c r="G78" s="157">
        <v>3049453.7140295701</v>
      </c>
    </row>
    <row r="79" spans="1:9">
      <c r="A79" s="184">
        <v>43617</v>
      </c>
      <c r="B79" s="157">
        <v>14287607</v>
      </c>
      <c r="C79" s="157">
        <v>14156507.617187399</v>
      </c>
      <c r="D79" s="157">
        <v>2874942</v>
      </c>
      <c r="E79" s="157">
        <v>2874942</v>
      </c>
      <c r="F79" s="157">
        <v>3058258</v>
      </c>
      <c r="G79" s="157">
        <v>3052233.5533315898</v>
      </c>
    </row>
    <row r="80" spans="1:9">
      <c r="A80" s="184">
        <v>43647</v>
      </c>
      <c r="B80" s="157">
        <v>14198097</v>
      </c>
      <c r="C80" s="157">
        <v>14190167.2871494</v>
      </c>
      <c r="D80" s="157">
        <v>2835662</v>
      </c>
      <c r="E80" s="157">
        <v>2835662</v>
      </c>
      <c r="F80" s="157">
        <v>3069057</v>
      </c>
      <c r="G80" s="157">
        <v>3062438.6741603799</v>
      </c>
    </row>
    <row r="81" spans="1:7">
      <c r="A81" s="184">
        <v>43678</v>
      </c>
      <c r="B81" s="178">
        <v>14119665</v>
      </c>
      <c r="C81" s="157">
        <v>14132341.304041401</v>
      </c>
      <c r="D81" s="178">
        <v>2783315</v>
      </c>
      <c r="E81" s="157">
        <v>2783315</v>
      </c>
      <c r="F81" s="178">
        <v>3042624</v>
      </c>
      <c r="G81" s="157">
        <v>3062251.8579046</v>
      </c>
    </row>
    <row r="82" spans="1:7">
      <c r="A82" s="184">
        <v>43709</v>
      </c>
      <c r="B82" s="157">
        <v>14440956</v>
      </c>
      <c r="C82" s="157">
        <v>14137086.309040301</v>
      </c>
      <c r="D82" s="157">
        <v>2783328</v>
      </c>
      <c r="E82" s="157">
        <v>2783328</v>
      </c>
      <c r="F82" s="157">
        <v>3055436</v>
      </c>
      <c r="G82" s="157">
        <v>3069754.0301679899</v>
      </c>
    </row>
    <row r="83" spans="1:7">
      <c r="B83" s="157"/>
      <c r="C83" s="157"/>
      <c r="D83" s="157"/>
      <c r="E83" s="157"/>
      <c r="F83" s="157"/>
      <c r="G83" s="157"/>
    </row>
    <row r="84" spans="1:7">
      <c r="B84" s="157"/>
      <c r="C84" s="157"/>
      <c r="D84" s="157"/>
      <c r="E84" s="157"/>
      <c r="F84" s="157"/>
      <c r="G84" s="157"/>
    </row>
    <row r="85" spans="1:7">
      <c r="C85" s="157"/>
      <c r="E85" s="157"/>
      <c r="G85" s="1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00"/>
  <sheetViews>
    <sheetView zoomScale="80" zoomScaleNormal="80" workbookViewId="0">
      <pane ySplit="2" topLeftCell="A84" activePane="bottomLeft" state="frozen"/>
      <selection activeCell="X1" sqref="X1"/>
      <selection pane="bottomLeft" activeCell="P2" sqref="P2"/>
    </sheetView>
  </sheetViews>
  <sheetFormatPr defaultColWidth="9.140625" defaultRowHeight="15"/>
  <cols>
    <col min="1" max="1" width="17.28515625" style="6" customWidth="1"/>
    <col min="2" max="2" width="34.42578125" style="6" bestFit="1" customWidth="1"/>
    <col min="3" max="8" width="13.42578125" style="6" customWidth="1"/>
    <col min="9" max="9" width="21.85546875" style="6" customWidth="1"/>
    <col min="10" max="10" width="30" style="6" customWidth="1"/>
    <col min="11" max="11" width="26.7109375" style="6" customWidth="1"/>
    <col min="12" max="12" width="22" style="6" customWidth="1"/>
    <col min="13" max="13" width="27.140625" style="6" customWidth="1"/>
    <col min="14" max="14" width="25" style="6" customWidth="1"/>
    <col min="15" max="15" width="10.140625" style="6" customWidth="1"/>
    <col min="16" max="16384" width="9.140625" style="6"/>
  </cols>
  <sheetData>
    <row r="1" spans="1:15" ht="15.75" thickBot="1">
      <c r="B1" s="158"/>
      <c r="C1" s="188" t="s">
        <v>281</v>
      </c>
      <c r="D1" s="188"/>
      <c r="E1" s="189"/>
      <c r="F1" s="190" t="s">
        <v>280</v>
      </c>
      <c r="G1" s="188"/>
      <c r="H1" s="189"/>
    </row>
    <row r="2" spans="1:15" ht="63" customHeight="1">
      <c r="A2" s="94" t="s">
        <v>1</v>
      </c>
      <c r="B2" s="94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318</v>
      </c>
      <c r="J2" s="92" t="s">
        <v>319</v>
      </c>
      <c r="K2" s="92" t="s">
        <v>320</v>
      </c>
      <c r="L2" s="92" t="s">
        <v>321</v>
      </c>
      <c r="M2" s="96" t="s">
        <v>322</v>
      </c>
      <c r="N2" s="159" t="s">
        <v>304</v>
      </c>
    </row>
    <row r="3" spans="1:15">
      <c r="A3" s="39">
        <v>1</v>
      </c>
      <c r="B3" s="99" t="s">
        <v>2</v>
      </c>
      <c r="C3" s="97">
        <v>115174</v>
      </c>
      <c r="D3" s="97">
        <v>116706</v>
      </c>
      <c r="E3" s="97">
        <v>116662</v>
      </c>
      <c r="F3" s="97"/>
      <c r="G3" s="97"/>
      <c r="H3" s="97"/>
      <c r="I3" s="100">
        <f t="shared" ref="I3:I34" si="0">E3/$E$92</f>
        <v>8.0785510322169806E-3</v>
      </c>
      <c r="J3" s="100">
        <f t="shared" ref="J3:J34" si="1">(E3-C3)/C3</f>
        <v>1.2919582544671541E-2</v>
      </c>
      <c r="K3" s="97">
        <f t="shared" ref="K3:K34" si="2">E3-C3</f>
        <v>1488</v>
      </c>
      <c r="L3" s="101">
        <f>K3/$K$92</f>
        <v>-4.0391646963975972E-3</v>
      </c>
      <c r="M3" s="98">
        <f>E3-D3</f>
        <v>-44</v>
      </c>
      <c r="N3" s="98">
        <f t="shared" ref="N3:N34" si="3">H3-G3</f>
        <v>0</v>
      </c>
    </row>
    <row r="4" spans="1:15">
      <c r="A4" s="39">
        <v>2</v>
      </c>
      <c r="B4" s="99" t="s">
        <v>3</v>
      </c>
      <c r="C4" s="97">
        <v>49797</v>
      </c>
      <c r="D4" s="97">
        <v>36243</v>
      </c>
      <c r="E4" s="97">
        <v>34756</v>
      </c>
      <c r="F4" s="97"/>
      <c r="G4" s="97"/>
      <c r="H4" s="97"/>
      <c r="I4" s="100">
        <f t="shared" si="0"/>
        <v>2.4067658678552858E-3</v>
      </c>
      <c r="J4" s="100">
        <f t="shared" si="1"/>
        <v>-0.30204630801052273</v>
      </c>
      <c r="K4" s="97">
        <f t="shared" si="2"/>
        <v>-15041</v>
      </c>
      <c r="L4" s="101">
        <f t="shared" ref="L4:L67" si="4">K4/$K$92</f>
        <v>4.0828680240938345E-2</v>
      </c>
      <c r="M4" s="98">
        <f t="shared" ref="M4:M67" si="5">E4-D4</f>
        <v>-1487</v>
      </c>
      <c r="N4" s="98">
        <f t="shared" si="3"/>
        <v>0</v>
      </c>
    </row>
    <row r="5" spans="1:15">
      <c r="A5" s="39">
        <v>3</v>
      </c>
      <c r="B5" s="99" t="s">
        <v>4</v>
      </c>
      <c r="C5" s="97">
        <v>9238</v>
      </c>
      <c r="D5" s="97">
        <v>8331</v>
      </c>
      <c r="E5" s="97">
        <v>9447</v>
      </c>
      <c r="F5" s="97"/>
      <c r="G5" s="97"/>
      <c r="H5" s="97"/>
      <c r="I5" s="100">
        <f t="shared" si="0"/>
        <v>6.5418106668284283E-4</v>
      </c>
      <c r="J5" s="100">
        <f t="shared" si="1"/>
        <v>2.2623944576748215E-2</v>
      </c>
      <c r="K5" s="97">
        <f t="shared" si="2"/>
        <v>209</v>
      </c>
      <c r="L5" s="101">
        <f t="shared" si="4"/>
        <v>-5.6732891233003885E-4</v>
      </c>
      <c r="M5" s="98">
        <f t="shared" si="5"/>
        <v>1116</v>
      </c>
      <c r="N5" s="98">
        <f t="shared" si="3"/>
        <v>0</v>
      </c>
    </row>
    <row r="6" spans="1:15">
      <c r="A6" s="39">
        <v>5</v>
      </c>
      <c r="B6" s="99" t="s">
        <v>5</v>
      </c>
      <c r="C6" s="97">
        <v>35710</v>
      </c>
      <c r="D6" s="97">
        <v>36503</v>
      </c>
      <c r="E6" s="97">
        <v>37144</v>
      </c>
      <c r="F6" s="97"/>
      <c r="G6" s="97"/>
      <c r="H6" s="97"/>
      <c r="I6" s="100">
        <f t="shared" si="0"/>
        <v>2.5721288812181132E-3</v>
      </c>
      <c r="J6" s="100">
        <f t="shared" si="1"/>
        <v>4.0156818818258194E-2</v>
      </c>
      <c r="K6" s="97">
        <f t="shared" si="2"/>
        <v>1434</v>
      </c>
      <c r="L6" s="101">
        <f t="shared" si="4"/>
        <v>-3.8925821066089746E-3</v>
      </c>
      <c r="M6" s="98">
        <f t="shared" si="5"/>
        <v>641</v>
      </c>
      <c r="N6" s="98">
        <f t="shared" si="3"/>
        <v>0</v>
      </c>
    </row>
    <row r="7" spans="1:15">
      <c r="A7" s="39">
        <v>6</v>
      </c>
      <c r="B7" s="99" t="s">
        <v>6</v>
      </c>
      <c r="C7" s="97">
        <v>2186</v>
      </c>
      <c r="D7" s="97">
        <v>2278</v>
      </c>
      <c r="E7" s="97">
        <v>2317</v>
      </c>
      <c r="F7" s="97"/>
      <c r="G7" s="97"/>
      <c r="H7" s="97"/>
      <c r="I7" s="100">
        <f t="shared" si="0"/>
        <v>1.6044644135748353E-4</v>
      </c>
      <c r="J7" s="100">
        <f t="shared" si="1"/>
        <v>5.9926806953339434E-2</v>
      </c>
      <c r="K7" s="97">
        <f t="shared" si="2"/>
        <v>131</v>
      </c>
      <c r="L7" s="101">
        <f t="shared" si="4"/>
        <v>-3.5559850485758417E-4</v>
      </c>
      <c r="M7" s="98">
        <f t="shared" si="5"/>
        <v>39</v>
      </c>
      <c r="N7" s="98">
        <f t="shared" si="3"/>
        <v>0</v>
      </c>
    </row>
    <row r="8" spans="1:15">
      <c r="A8" s="39">
        <v>7</v>
      </c>
      <c r="B8" s="99" t="s">
        <v>7</v>
      </c>
      <c r="C8" s="97">
        <v>29971</v>
      </c>
      <c r="D8" s="97">
        <v>30191</v>
      </c>
      <c r="E8" s="97">
        <v>30225</v>
      </c>
      <c r="F8" s="97"/>
      <c r="G8" s="97"/>
      <c r="H8" s="97"/>
      <c r="I8" s="100">
        <f t="shared" si="0"/>
        <v>2.093005476922719E-3</v>
      </c>
      <c r="J8" s="100">
        <f t="shared" si="1"/>
        <v>8.4748590303960498E-3</v>
      </c>
      <c r="K8" s="97">
        <f t="shared" si="2"/>
        <v>254</v>
      </c>
      <c r="L8" s="101">
        <f t="shared" si="4"/>
        <v>-6.8948107048722427E-4</v>
      </c>
      <c r="M8" s="98">
        <f t="shared" si="5"/>
        <v>34</v>
      </c>
      <c r="N8" s="98">
        <f t="shared" si="3"/>
        <v>0</v>
      </c>
    </row>
    <row r="9" spans="1:15">
      <c r="A9" s="39">
        <v>8</v>
      </c>
      <c r="B9" s="99" t="s">
        <v>303</v>
      </c>
      <c r="C9" s="97">
        <v>68270</v>
      </c>
      <c r="D9" s="97">
        <v>62073</v>
      </c>
      <c r="E9" s="97">
        <v>62375</v>
      </c>
      <c r="F9" s="97"/>
      <c r="G9" s="97"/>
      <c r="H9" s="97"/>
      <c r="I9" s="100">
        <f t="shared" si="0"/>
        <v>4.3193123779339815E-3</v>
      </c>
      <c r="J9" s="100">
        <f t="shared" si="1"/>
        <v>-8.6348322835799032E-2</v>
      </c>
      <c r="K9" s="97">
        <f t="shared" si="2"/>
        <v>-5895</v>
      </c>
      <c r="L9" s="101">
        <f t="shared" si="4"/>
        <v>1.6001932718591287E-2</v>
      </c>
      <c r="M9" s="98">
        <f t="shared" si="5"/>
        <v>302</v>
      </c>
      <c r="N9" s="98">
        <f t="shared" si="3"/>
        <v>0</v>
      </c>
    </row>
    <row r="10" spans="1:15">
      <c r="A10" s="39">
        <v>9</v>
      </c>
      <c r="B10" s="99" t="s">
        <v>8</v>
      </c>
      <c r="C10" s="97">
        <v>10635</v>
      </c>
      <c r="D10" s="97">
        <v>9323</v>
      </c>
      <c r="E10" s="97">
        <v>9504</v>
      </c>
      <c r="F10" s="97"/>
      <c r="G10" s="97"/>
      <c r="H10" s="97"/>
      <c r="I10" s="100">
        <f t="shared" si="0"/>
        <v>6.5812817378572443E-4</v>
      </c>
      <c r="J10" s="100">
        <f t="shared" si="1"/>
        <v>-0.10634696755994358</v>
      </c>
      <c r="K10" s="97">
        <f t="shared" si="2"/>
        <v>-1131</v>
      </c>
      <c r="L10" s="101">
        <f t="shared" si="4"/>
        <v>3.0700909083505928E-3</v>
      </c>
      <c r="M10" s="98">
        <f t="shared" si="5"/>
        <v>181</v>
      </c>
      <c r="N10" s="98">
        <f t="shared" si="3"/>
        <v>0</v>
      </c>
    </row>
    <row r="11" spans="1:15" s="20" customFormat="1">
      <c r="A11" s="39">
        <v>10</v>
      </c>
      <c r="B11" s="99" t="s">
        <v>9</v>
      </c>
      <c r="C11" s="97">
        <v>462005</v>
      </c>
      <c r="D11" s="97">
        <v>463794</v>
      </c>
      <c r="E11" s="97">
        <v>473761</v>
      </c>
      <c r="F11" s="97"/>
      <c r="G11" s="97"/>
      <c r="H11" s="97"/>
      <c r="I11" s="100">
        <f t="shared" si="0"/>
        <v>3.2806761546811718E-2</v>
      </c>
      <c r="J11" s="100">
        <f t="shared" si="1"/>
        <v>2.5445612060475537E-2</v>
      </c>
      <c r="K11" s="97">
        <f t="shared" si="2"/>
        <v>11756</v>
      </c>
      <c r="L11" s="101">
        <f t="shared" si="4"/>
        <v>-3.1911572695463811E-2</v>
      </c>
      <c r="M11" s="98">
        <f t="shared" si="5"/>
        <v>9967</v>
      </c>
      <c r="N11" s="98">
        <f t="shared" si="3"/>
        <v>0</v>
      </c>
    </row>
    <row r="12" spans="1:15">
      <c r="A12" s="102">
        <v>11</v>
      </c>
      <c r="B12" s="99" t="s">
        <v>10</v>
      </c>
      <c r="C12" s="97">
        <v>16905</v>
      </c>
      <c r="D12" s="97">
        <v>16917</v>
      </c>
      <c r="E12" s="97">
        <v>16946</v>
      </c>
      <c r="F12" s="97"/>
      <c r="G12" s="97"/>
      <c r="H12" s="97"/>
      <c r="I12" s="100">
        <f t="shared" si="0"/>
        <v>1.1734680169373829E-3</v>
      </c>
      <c r="J12" s="100">
        <f t="shared" si="1"/>
        <v>2.425317953268264E-3</v>
      </c>
      <c r="K12" s="97">
        <f t="shared" si="2"/>
        <v>41</v>
      </c>
      <c r="L12" s="101">
        <f t="shared" si="4"/>
        <v>-1.1129418854321336E-4</v>
      </c>
      <c r="M12" s="98">
        <f t="shared" si="5"/>
        <v>29</v>
      </c>
      <c r="N12" s="98">
        <f t="shared" si="3"/>
        <v>0</v>
      </c>
    </row>
    <row r="13" spans="1:15" ht="16.5" customHeight="1">
      <c r="A13" s="102">
        <v>12</v>
      </c>
      <c r="B13" s="99" t="s">
        <v>11</v>
      </c>
      <c r="C13" s="97">
        <v>4693</v>
      </c>
      <c r="D13" s="97">
        <v>4662</v>
      </c>
      <c r="E13" s="97">
        <v>4863</v>
      </c>
      <c r="F13" s="97"/>
      <c r="G13" s="97"/>
      <c r="H13" s="97"/>
      <c r="I13" s="100">
        <f t="shared" si="0"/>
        <v>3.3675055861952631E-4</v>
      </c>
      <c r="J13" s="100">
        <f t="shared" si="1"/>
        <v>3.6224163647986363E-2</v>
      </c>
      <c r="K13" s="97">
        <f t="shared" si="2"/>
        <v>170</v>
      </c>
      <c r="L13" s="101">
        <f t="shared" si="4"/>
        <v>-4.6146370859381151E-4</v>
      </c>
      <c r="M13" s="98">
        <f t="shared" si="5"/>
        <v>201</v>
      </c>
      <c r="N13" s="98">
        <f t="shared" si="3"/>
        <v>0</v>
      </c>
    </row>
    <row r="14" spans="1:15">
      <c r="A14" s="102">
        <v>13</v>
      </c>
      <c r="B14" s="99" t="s">
        <v>12</v>
      </c>
      <c r="C14" s="97">
        <v>419097</v>
      </c>
      <c r="D14" s="97">
        <v>416543</v>
      </c>
      <c r="E14" s="97">
        <v>423554</v>
      </c>
      <c r="F14" s="97"/>
      <c r="G14" s="97"/>
      <c r="H14" s="97"/>
      <c r="I14" s="100">
        <f t="shared" si="0"/>
        <v>2.9330052664103403E-2</v>
      </c>
      <c r="J14" s="100">
        <f t="shared" si="1"/>
        <v>1.0634769516364946E-2</v>
      </c>
      <c r="K14" s="97">
        <f t="shared" si="2"/>
        <v>4457</v>
      </c>
      <c r="L14" s="101">
        <f t="shared" si="4"/>
        <v>-1.209849264236834E-2</v>
      </c>
      <c r="M14" s="98">
        <f t="shared" si="5"/>
        <v>7011</v>
      </c>
      <c r="N14" s="98">
        <f t="shared" si="3"/>
        <v>0</v>
      </c>
    </row>
    <row r="15" spans="1:15" s="20" customFormat="1">
      <c r="A15" s="102">
        <v>14</v>
      </c>
      <c r="B15" s="99" t="s">
        <v>13</v>
      </c>
      <c r="C15" s="97">
        <v>510933</v>
      </c>
      <c r="D15" s="97">
        <v>547347</v>
      </c>
      <c r="E15" s="97">
        <v>560517</v>
      </c>
      <c r="F15" s="97"/>
      <c r="G15" s="97"/>
      <c r="H15" s="97"/>
      <c r="I15" s="100">
        <f t="shared" si="0"/>
        <v>3.8814397052383515E-2</v>
      </c>
      <c r="J15" s="100">
        <f t="shared" si="1"/>
        <v>9.7045992331675587E-2</v>
      </c>
      <c r="K15" s="97">
        <f t="shared" si="2"/>
        <v>49584</v>
      </c>
      <c r="L15" s="101">
        <f t="shared" si="4"/>
        <v>-0.13459539133479734</v>
      </c>
      <c r="M15" s="98">
        <f t="shared" si="5"/>
        <v>13170</v>
      </c>
      <c r="N15" s="98">
        <f t="shared" si="3"/>
        <v>0</v>
      </c>
      <c r="O15" s="24"/>
    </row>
    <row r="16" spans="1:15">
      <c r="A16" s="102">
        <v>15</v>
      </c>
      <c r="B16" s="99" t="s">
        <v>14</v>
      </c>
      <c r="C16" s="97">
        <v>60893</v>
      </c>
      <c r="D16" s="97">
        <v>60382</v>
      </c>
      <c r="E16" s="97">
        <v>61992</v>
      </c>
      <c r="F16" s="97"/>
      <c r="G16" s="97"/>
      <c r="H16" s="97"/>
      <c r="I16" s="100">
        <f t="shared" si="0"/>
        <v>4.2927905881023389E-3</v>
      </c>
      <c r="J16" s="100">
        <f t="shared" si="1"/>
        <v>1.8048051500172434E-2</v>
      </c>
      <c r="K16" s="97">
        <f t="shared" si="2"/>
        <v>1099</v>
      </c>
      <c r="L16" s="101">
        <f t="shared" si="4"/>
        <v>-2.9832271514388165E-3</v>
      </c>
      <c r="M16" s="98">
        <f t="shared" si="5"/>
        <v>1610</v>
      </c>
      <c r="N16" s="98">
        <f t="shared" si="3"/>
        <v>0</v>
      </c>
      <c r="O16" s="24"/>
    </row>
    <row r="17" spans="1:15">
      <c r="A17" s="102">
        <v>16</v>
      </c>
      <c r="B17" s="99" t="s">
        <v>15</v>
      </c>
      <c r="C17" s="97">
        <v>63975</v>
      </c>
      <c r="D17" s="97">
        <v>58864</v>
      </c>
      <c r="E17" s="97">
        <v>59657</v>
      </c>
      <c r="F17" s="97"/>
      <c r="G17" s="97"/>
      <c r="H17" s="97"/>
      <c r="I17" s="100">
        <f t="shared" si="0"/>
        <v>4.131097691870261E-3</v>
      </c>
      <c r="J17" s="100">
        <f t="shared" si="1"/>
        <v>-6.7495115279406021E-2</v>
      </c>
      <c r="K17" s="97">
        <f t="shared" si="2"/>
        <v>-4318</v>
      </c>
      <c r="L17" s="101">
        <f t="shared" si="4"/>
        <v>1.1721178198282813E-2</v>
      </c>
      <c r="M17" s="98">
        <f t="shared" si="5"/>
        <v>793</v>
      </c>
      <c r="N17" s="98">
        <f t="shared" si="3"/>
        <v>0</v>
      </c>
      <c r="O17" s="25"/>
    </row>
    <row r="18" spans="1:15">
      <c r="A18" s="102">
        <v>17</v>
      </c>
      <c r="B18" s="99" t="s">
        <v>16</v>
      </c>
      <c r="C18" s="97">
        <v>55984</v>
      </c>
      <c r="D18" s="97">
        <v>57871</v>
      </c>
      <c r="E18" s="97">
        <v>58934</v>
      </c>
      <c r="F18" s="97"/>
      <c r="G18" s="97"/>
      <c r="H18" s="97"/>
      <c r="I18" s="100">
        <f t="shared" si="0"/>
        <v>4.0810317544073948E-3</v>
      </c>
      <c r="J18" s="100">
        <f t="shared" si="1"/>
        <v>5.2693626750500142E-2</v>
      </c>
      <c r="K18" s="97">
        <f t="shared" si="2"/>
        <v>2950</v>
      </c>
      <c r="L18" s="101">
        <f t="shared" si="4"/>
        <v>-8.0077525903043765E-3</v>
      </c>
      <c r="M18" s="98">
        <f t="shared" si="5"/>
        <v>1063</v>
      </c>
      <c r="N18" s="98">
        <f t="shared" si="3"/>
        <v>0</v>
      </c>
      <c r="O18" s="25"/>
    </row>
    <row r="19" spans="1:15">
      <c r="A19" s="102">
        <v>18</v>
      </c>
      <c r="B19" s="99" t="s">
        <v>17</v>
      </c>
      <c r="C19" s="97">
        <v>51165</v>
      </c>
      <c r="D19" s="97">
        <v>47498</v>
      </c>
      <c r="E19" s="97">
        <v>47544</v>
      </c>
      <c r="F19" s="97"/>
      <c r="G19" s="97"/>
      <c r="H19" s="97"/>
      <c r="I19" s="100">
        <f t="shared" si="0"/>
        <v>3.2923028087614146E-3</v>
      </c>
      <c r="J19" s="100">
        <f t="shared" si="1"/>
        <v>-7.077103488712988E-2</v>
      </c>
      <c r="K19" s="97">
        <f t="shared" si="2"/>
        <v>-3621</v>
      </c>
      <c r="L19" s="101">
        <f t="shared" si="4"/>
        <v>9.8291769930481856E-3</v>
      </c>
      <c r="M19" s="98">
        <f t="shared" si="5"/>
        <v>46</v>
      </c>
      <c r="N19" s="98">
        <f t="shared" si="3"/>
        <v>0</v>
      </c>
      <c r="O19" s="25"/>
    </row>
    <row r="20" spans="1:15">
      <c r="A20" s="102">
        <v>19</v>
      </c>
      <c r="B20" s="99" t="s">
        <v>18</v>
      </c>
      <c r="C20" s="97">
        <v>8939</v>
      </c>
      <c r="D20" s="97">
        <v>8902</v>
      </c>
      <c r="E20" s="97">
        <v>8898</v>
      </c>
      <c r="F20" s="97"/>
      <c r="G20" s="97"/>
      <c r="H20" s="97"/>
      <c r="I20" s="100">
        <f t="shared" si="0"/>
        <v>6.1616419300772058E-4</v>
      </c>
      <c r="J20" s="100">
        <f t="shared" si="1"/>
        <v>-4.5866428012081885E-3</v>
      </c>
      <c r="K20" s="97">
        <f t="shared" si="2"/>
        <v>-41</v>
      </c>
      <c r="L20" s="101">
        <f t="shared" si="4"/>
        <v>1.1129418854321336E-4</v>
      </c>
      <c r="M20" s="98">
        <f t="shared" si="5"/>
        <v>-4</v>
      </c>
      <c r="N20" s="98">
        <f t="shared" si="3"/>
        <v>0</v>
      </c>
      <c r="O20" s="25"/>
    </row>
    <row r="21" spans="1:15">
      <c r="A21" s="102">
        <v>20</v>
      </c>
      <c r="B21" s="99" t="s">
        <v>19</v>
      </c>
      <c r="C21" s="97">
        <v>81847</v>
      </c>
      <c r="D21" s="97">
        <v>85487</v>
      </c>
      <c r="E21" s="97">
        <v>86790</v>
      </c>
      <c r="F21" s="97"/>
      <c r="G21" s="97"/>
      <c r="H21" s="97"/>
      <c r="I21" s="100">
        <f t="shared" si="0"/>
        <v>6.0099899203349145E-3</v>
      </c>
      <c r="J21" s="100">
        <f t="shared" si="1"/>
        <v>6.0393172626974724E-2</v>
      </c>
      <c r="K21" s="97">
        <f t="shared" si="2"/>
        <v>4943</v>
      </c>
      <c r="L21" s="101">
        <f t="shared" si="4"/>
        <v>-1.3417735950465942E-2</v>
      </c>
      <c r="M21" s="98">
        <f t="shared" si="5"/>
        <v>1303</v>
      </c>
      <c r="N21" s="98">
        <f t="shared" si="3"/>
        <v>0</v>
      </c>
      <c r="O21" s="25"/>
    </row>
    <row r="22" spans="1:15">
      <c r="A22" s="102">
        <v>21</v>
      </c>
      <c r="B22" s="99" t="s">
        <v>20</v>
      </c>
      <c r="C22" s="97">
        <v>24995</v>
      </c>
      <c r="D22" s="97">
        <v>26004</v>
      </c>
      <c r="E22" s="97">
        <v>26792</v>
      </c>
      <c r="F22" s="97"/>
      <c r="G22" s="97"/>
      <c r="H22" s="97"/>
      <c r="I22" s="100">
        <f t="shared" si="0"/>
        <v>1.8552788333403966E-3</v>
      </c>
      <c r="J22" s="100">
        <f t="shared" si="1"/>
        <v>7.1894378875775156E-2</v>
      </c>
      <c r="K22" s="97">
        <f t="shared" si="2"/>
        <v>1797</v>
      </c>
      <c r="L22" s="101">
        <f t="shared" si="4"/>
        <v>-4.8779428490769369E-3</v>
      </c>
      <c r="M22" s="98">
        <f t="shared" si="5"/>
        <v>788</v>
      </c>
      <c r="N22" s="98">
        <f t="shared" si="3"/>
        <v>0</v>
      </c>
      <c r="O22" s="25"/>
    </row>
    <row r="23" spans="1:15">
      <c r="A23" s="102">
        <v>22</v>
      </c>
      <c r="B23" s="99" t="s">
        <v>21</v>
      </c>
      <c r="C23" s="97">
        <v>211564</v>
      </c>
      <c r="D23" s="97">
        <v>207892</v>
      </c>
      <c r="E23" s="97">
        <v>210479</v>
      </c>
      <c r="F23" s="97"/>
      <c r="G23" s="97"/>
      <c r="H23" s="97"/>
      <c r="I23" s="100">
        <f t="shared" si="0"/>
        <v>1.4575143086094854E-2</v>
      </c>
      <c r="J23" s="100">
        <f t="shared" si="1"/>
        <v>-5.1284717626817414E-3</v>
      </c>
      <c r="K23" s="97">
        <f t="shared" si="2"/>
        <v>-1085</v>
      </c>
      <c r="L23" s="101">
        <f t="shared" si="4"/>
        <v>2.9452242577899146E-3</v>
      </c>
      <c r="M23" s="98">
        <f t="shared" si="5"/>
        <v>2587</v>
      </c>
      <c r="N23" s="98">
        <f t="shared" si="3"/>
        <v>0</v>
      </c>
      <c r="O23" s="25"/>
    </row>
    <row r="24" spans="1:15">
      <c r="A24" s="102">
        <v>23</v>
      </c>
      <c r="B24" s="99" t="s">
        <v>22</v>
      </c>
      <c r="C24" s="97">
        <v>229379</v>
      </c>
      <c r="D24" s="97">
        <v>203694</v>
      </c>
      <c r="E24" s="97">
        <v>204725</v>
      </c>
      <c r="F24" s="97"/>
      <c r="G24" s="97"/>
      <c r="H24" s="97"/>
      <c r="I24" s="100">
        <f t="shared" si="0"/>
        <v>1.4176693011182916E-2</v>
      </c>
      <c r="J24" s="100">
        <f t="shared" si="1"/>
        <v>-0.10748150440973236</v>
      </c>
      <c r="K24" s="97">
        <f t="shared" si="2"/>
        <v>-24654</v>
      </c>
      <c r="L24" s="101">
        <f t="shared" si="4"/>
        <v>6.6923095715716641E-2</v>
      </c>
      <c r="M24" s="98">
        <f t="shared" si="5"/>
        <v>1031</v>
      </c>
      <c r="N24" s="98">
        <f t="shared" si="3"/>
        <v>0</v>
      </c>
      <c r="O24" s="25"/>
    </row>
    <row r="25" spans="1:15">
      <c r="A25" s="102">
        <v>24</v>
      </c>
      <c r="B25" s="99" t="s">
        <v>23</v>
      </c>
      <c r="C25" s="97">
        <v>164918</v>
      </c>
      <c r="D25" s="97">
        <v>160004</v>
      </c>
      <c r="E25" s="97">
        <v>162596</v>
      </c>
      <c r="F25" s="97"/>
      <c r="G25" s="97"/>
      <c r="H25" s="97"/>
      <c r="I25" s="100">
        <f t="shared" si="0"/>
        <v>1.1259365377195249E-2</v>
      </c>
      <c r="J25" s="100">
        <f t="shared" si="1"/>
        <v>-1.4079724469130113E-2</v>
      </c>
      <c r="K25" s="97">
        <f t="shared" si="2"/>
        <v>-2322</v>
      </c>
      <c r="L25" s="101">
        <f t="shared" si="4"/>
        <v>6.3030513609107662E-3</v>
      </c>
      <c r="M25" s="98">
        <f t="shared" si="5"/>
        <v>2592</v>
      </c>
      <c r="N25" s="98">
        <f t="shared" si="3"/>
        <v>0</v>
      </c>
    </row>
    <row r="26" spans="1:15">
      <c r="A26" s="102">
        <v>25</v>
      </c>
      <c r="B26" s="99" t="s">
        <v>24</v>
      </c>
      <c r="C26" s="97">
        <v>376520</v>
      </c>
      <c r="D26" s="97">
        <v>360858</v>
      </c>
      <c r="E26" s="97">
        <v>364888</v>
      </c>
      <c r="F26" s="97"/>
      <c r="G26" s="97"/>
      <c r="H26" s="97"/>
      <c r="I26" s="100">
        <f t="shared" si="0"/>
        <v>2.5267579237828852E-2</v>
      </c>
      <c r="J26" s="100">
        <f t="shared" si="1"/>
        <v>-3.0893445235312865E-2</v>
      </c>
      <c r="K26" s="97">
        <f t="shared" si="2"/>
        <v>-11632</v>
      </c>
      <c r="L26" s="101">
        <f t="shared" si="4"/>
        <v>3.1574975637430676E-2</v>
      </c>
      <c r="M26" s="98">
        <f t="shared" si="5"/>
        <v>4030</v>
      </c>
      <c r="N26" s="98">
        <f t="shared" si="3"/>
        <v>0</v>
      </c>
    </row>
    <row r="27" spans="1:15">
      <c r="A27" s="102">
        <v>26</v>
      </c>
      <c r="B27" s="99" t="s">
        <v>25</v>
      </c>
      <c r="C27" s="97">
        <v>35366</v>
      </c>
      <c r="D27" s="97">
        <v>36201</v>
      </c>
      <c r="E27" s="97">
        <v>37633</v>
      </c>
      <c r="F27" s="97"/>
      <c r="G27" s="97"/>
      <c r="H27" s="97"/>
      <c r="I27" s="100">
        <f t="shared" si="0"/>
        <v>2.6059909053112551E-3</v>
      </c>
      <c r="J27" s="100">
        <f t="shared" si="1"/>
        <v>6.4101114064355591E-2</v>
      </c>
      <c r="K27" s="97">
        <f t="shared" si="2"/>
        <v>2267</v>
      </c>
      <c r="L27" s="101">
        <f t="shared" si="4"/>
        <v>-6.1537542787186506E-3</v>
      </c>
      <c r="M27" s="98">
        <f t="shared" si="5"/>
        <v>1432</v>
      </c>
      <c r="N27" s="98">
        <f t="shared" si="3"/>
        <v>0</v>
      </c>
    </row>
    <row r="28" spans="1:15">
      <c r="A28" s="102">
        <v>27</v>
      </c>
      <c r="B28" s="99" t="s">
        <v>26</v>
      </c>
      <c r="C28" s="97">
        <v>151008</v>
      </c>
      <c r="D28" s="97">
        <v>148341</v>
      </c>
      <c r="E28" s="97">
        <v>150428</v>
      </c>
      <c r="F28" s="97"/>
      <c r="G28" s="97"/>
      <c r="H28" s="97"/>
      <c r="I28" s="100">
        <f t="shared" si="0"/>
        <v>1.0416761881969588E-2</v>
      </c>
      <c r="J28" s="100">
        <f t="shared" si="1"/>
        <v>-3.8408561135833863E-3</v>
      </c>
      <c r="K28" s="97">
        <f t="shared" si="2"/>
        <v>-580</v>
      </c>
      <c r="L28" s="101">
        <f t="shared" si="4"/>
        <v>1.574405594025945E-3</v>
      </c>
      <c r="M28" s="98">
        <f t="shared" si="5"/>
        <v>2087</v>
      </c>
      <c r="N28" s="98">
        <f t="shared" si="3"/>
        <v>0</v>
      </c>
    </row>
    <row r="29" spans="1:15">
      <c r="A29" s="102">
        <v>28</v>
      </c>
      <c r="B29" s="99" t="s">
        <v>27</v>
      </c>
      <c r="C29" s="97">
        <v>161965</v>
      </c>
      <c r="D29" s="97">
        <v>157277</v>
      </c>
      <c r="E29" s="97">
        <v>159617</v>
      </c>
      <c r="F29" s="97"/>
      <c r="G29" s="97"/>
      <c r="H29" s="97"/>
      <c r="I29" s="100">
        <f t="shared" si="0"/>
        <v>1.1053077095449913E-2</v>
      </c>
      <c r="J29" s="100">
        <f t="shared" si="1"/>
        <v>-1.4496959219584478E-2</v>
      </c>
      <c r="K29" s="97">
        <f t="shared" si="2"/>
        <v>-2348</v>
      </c>
      <c r="L29" s="101">
        <f t="shared" si="4"/>
        <v>6.3736281634015849E-3</v>
      </c>
      <c r="M29" s="98">
        <f t="shared" si="5"/>
        <v>2340</v>
      </c>
      <c r="N29" s="98">
        <f t="shared" si="3"/>
        <v>0</v>
      </c>
    </row>
    <row r="30" spans="1:15">
      <c r="A30" s="102">
        <v>29</v>
      </c>
      <c r="B30" s="99" t="s">
        <v>28</v>
      </c>
      <c r="C30" s="97">
        <v>205453</v>
      </c>
      <c r="D30" s="97">
        <v>198552</v>
      </c>
      <c r="E30" s="97">
        <v>200322</v>
      </c>
      <c r="F30" s="97"/>
      <c r="G30" s="97"/>
      <c r="H30" s="97"/>
      <c r="I30" s="100">
        <f t="shared" si="0"/>
        <v>1.3871796299358575E-2</v>
      </c>
      <c r="J30" s="100">
        <f t="shared" si="1"/>
        <v>-2.497408166344614E-2</v>
      </c>
      <c r="K30" s="97">
        <f t="shared" si="2"/>
        <v>-5131</v>
      </c>
      <c r="L30" s="101">
        <f t="shared" si="4"/>
        <v>1.3928060522322629E-2</v>
      </c>
      <c r="M30" s="98">
        <f t="shared" si="5"/>
        <v>1770</v>
      </c>
      <c r="N30" s="98">
        <f t="shared" si="3"/>
        <v>0</v>
      </c>
    </row>
    <row r="31" spans="1:15">
      <c r="A31" s="102">
        <v>30</v>
      </c>
      <c r="B31" s="99" t="s">
        <v>29</v>
      </c>
      <c r="C31" s="97">
        <v>54485</v>
      </c>
      <c r="D31" s="97">
        <v>64562</v>
      </c>
      <c r="E31" s="97">
        <v>65847</v>
      </c>
      <c r="F31" s="97"/>
      <c r="G31" s="97"/>
      <c r="H31" s="97"/>
      <c r="I31" s="100">
        <f t="shared" si="0"/>
        <v>4.5597396737445915E-3</v>
      </c>
      <c r="J31" s="100">
        <f t="shared" si="1"/>
        <v>0.20853445902541984</v>
      </c>
      <c r="K31" s="97">
        <f t="shared" si="2"/>
        <v>11362</v>
      </c>
      <c r="L31" s="101">
        <f t="shared" si="4"/>
        <v>-3.0842062688487566E-2</v>
      </c>
      <c r="M31" s="98">
        <f t="shared" si="5"/>
        <v>1285</v>
      </c>
      <c r="N31" s="98">
        <f t="shared" si="3"/>
        <v>0</v>
      </c>
    </row>
    <row r="32" spans="1:15">
      <c r="A32" s="102">
        <v>31</v>
      </c>
      <c r="B32" s="99" t="s">
        <v>30</v>
      </c>
      <c r="C32" s="97">
        <v>157022</v>
      </c>
      <c r="D32" s="97">
        <v>147961</v>
      </c>
      <c r="E32" s="97">
        <v>150113</v>
      </c>
      <c r="F32" s="97"/>
      <c r="G32" s="97"/>
      <c r="H32" s="97"/>
      <c r="I32" s="100">
        <f t="shared" si="0"/>
        <v>1.0394948921664189E-2</v>
      </c>
      <c r="J32" s="100">
        <f t="shared" si="1"/>
        <v>-4.4000203793099053E-2</v>
      </c>
      <c r="K32" s="97">
        <f t="shared" si="2"/>
        <v>-6909</v>
      </c>
      <c r="L32" s="101">
        <f t="shared" si="4"/>
        <v>1.87544280157332E-2</v>
      </c>
      <c r="M32" s="98">
        <f t="shared" si="5"/>
        <v>2152</v>
      </c>
      <c r="N32" s="98">
        <f t="shared" si="3"/>
        <v>0</v>
      </c>
    </row>
    <row r="33" spans="1:14">
      <c r="A33" s="102">
        <v>32</v>
      </c>
      <c r="B33" s="99" t="s">
        <v>31</v>
      </c>
      <c r="C33" s="97">
        <v>59555</v>
      </c>
      <c r="D33" s="97">
        <v>62198</v>
      </c>
      <c r="E33" s="97">
        <v>63152</v>
      </c>
      <c r="F33" s="97"/>
      <c r="G33" s="97"/>
      <c r="H33" s="97"/>
      <c r="I33" s="100">
        <f t="shared" si="0"/>
        <v>4.3731176800206302E-3</v>
      </c>
      <c r="J33" s="100">
        <f t="shared" si="1"/>
        <v>6.0397951473427927E-2</v>
      </c>
      <c r="K33" s="97">
        <f t="shared" si="2"/>
        <v>3597</v>
      </c>
      <c r="L33" s="101">
        <f t="shared" si="4"/>
        <v>-9.764029175364352E-3</v>
      </c>
      <c r="M33" s="98">
        <f t="shared" si="5"/>
        <v>954</v>
      </c>
      <c r="N33" s="98">
        <f t="shared" si="3"/>
        <v>0</v>
      </c>
    </row>
    <row r="34" spans="1:14">
      <c r="A34" s="102">
        <v>33</v>
      </c>
      <c r="B34" s="99" t="s">
        <v>32</v>
      </c>
      <c r="C34" s="97">
        <v>139327</v>
      </c>
      <c r="D34" s="97">
        <v>138523</v>
      </c>
      <c r="E34" s="97">
        <v>139925</v>
      </c>
      <c r="F34" s="97"/>
      <c r="G34" s="97"/>
      <c r="H34" s="97"/>
      <c r="I34" s="100">
        <f t="shared" si="0"/>
        <v>9.6894554626438863E-3</v>
      </c>
      <c r="J34" s="100">
        <f t="shared" si="1"/>
        <v>4.2920611223955154E-3</v>
      </c>
      <c r="K34" s="97">
        <f t="shared" si="2"/>
        <v>598</v>
      </c>
      <c r="L34" s="101">
        <f t="shared" si="4"/>
        <v>-1.6232664572888192E-3</v>
      </c>
      <c r="M34" s="98">
        <f t="shared" si="5"/>
        <v>1402</v>
      </c>
      <c r="N34" s="98">
        <f t="shared" si="3"/>
        <v>0</v>
      </c>
    </row>
    <row r="35" spans="1:14">
      <c r="A35" s="102">
        <v>35</v>
      </c>
      <c r="B35" s="99" t="s">
        <v>33</v>
      </c>
      <c r="C35" s="97">
        <v>102427</v>
      </c>
      <c r="D35" s="97">
        <v>107644</v>
      </c>
      <c r="E35" s="97">
        <v>109532</v>
      </c>
      <c r="F35" s="97"/>
      <c r="G35" s="97"/>
      <c r="H35" s="97"/>
      <c r="I35" s="100">
        <f t="shared" ref="I35:I66" si="6">E35/$E$92</f>
        <v>7.5848164068916214E-3</v>
      </c>
      <c r="J35" s="100">
        <f t="shared" ref="J35:J66" si="7">(E35-C35)/C35</f>
        <v>6.9366475636306837E-2</v>
      </c>
      <c r="K35" s="97">
        <f t="shared" ref="K35:K66" si="8">E35-C35</f>
        <v>7105</v>
      </c>
      <c r="L35" s="101">
        <f t="shared" si="4"/>
        <v>-1.9286468526817827E-2</v>
      </c>
      <c r="M35" s="98">
        <f t="shared" si="5"/>
        <v>1888</v>
      </c>
      <c r="N35" s="98">
        <f t="shared" ref="N35:N66" si="9">H35-G35</f>
        <v>0</v>
      </c>
    </row>
    <row r="36" spans="1:14">
      <c r="A36" s="102">
        <v>36</v>
      </c>
      <c r="B36" s="99" t="s">
        <v>34</v>
      </c>
      <c r="C36" s="97">
        <v>15898</v>
      </c>
      <c r="D36" s="97">
        <v>14424</v>
      </c>
      <c r="E36" s="97">
        <v>14357</v>
      </c>
      <c r="F36" s="97"/>
      <c r="G36" s="97"/>
      <c r="H36" s="97"/>
      <c r="I36" s="100">
        <f t="shared" si="6"/>
        <v>9.9418625747492071E-4</v>
      </c>
      <c r="J36" s="100">
        <f t="shared" si="7"/>
        <v>-9.6930431500817718E-2</v>
      </c>
      <c r="K36" s="97">
        <f t="shared" si="8"/>
        <v>-1541</v>
      </c>
      <c r="L36" s="101">
        <f t="shared" si="4"/>
        <v>4.1830327937827268E-3</v>
      </c>
      <c r="M36" s="98">
        <f t="shared" si="5"/>
        <v>-67</v>
      </c>
      <c r="N36" s="98">
        <f t="shared" si="9"/>
        <v>0</v>
      </c>
    </row>
    <row r="37" spans="1:14">
      <c r="A37" s="102">
        <v>37</v>
      </c>
      <c r="B37" s="99" t="s">
        <v>35</v>
      </c>
      <c r="C37" s="97">
        <v>14899</v>
      </c>
      <c r="D37" s="97">
        <v>14268</v>
      </c>
      <c r="E37" s="97">
        <v>15098</v>
      </c>
      <c r="F37" s="97"/>
      <c r="G37" s="97"/>
      <c r="H37" s="97"/>
      <c r="I37" s="100">
        <f t="shared" si="6"/>
        <v>1.0454986498123809E-3</v>
      </c>
      <c r="J37" s="100">
        <f t="shared" si="7"/>
        <v>1.3356601114168736E-2</v>
      </c>
      <c r="K37" s="97">
        <f t="shared" si="8"/>
        <v>199</v>
      </c>
      <c r="L37" s="101">
        <f t="shared" si="4"/>
        <v>-5.401839882951088E-4</v>
      </c>
      <c r="M37" s="98">
        <f t="shared" si="5"/>
        <v>830</v>
      </c>
      <c r="N37" s="98">
        <f t="shared" si="9"/>
        <v>0</v>
      </c>
    </row>
    <row r="38" spans="1:14">
      <c r="A38" s="102">
        <v>38</v>
      </c>
      <c r="B38" s="99" t="s">
        <v>36</v>
      </c>
      <c r="C38" s="97">
        <v>85520</v>
      </c>
      <c r="D38" s="97">
        <v>83246</v>
      </c>
      <c r="E38" s="97">
        <v>83596</v>
      </c>
      <c r="F38" s="97"/>
      <c r="G38" s="97"/>
      <c r="H38" s="97"/>
      <c r="I38" s="100">
        <f t="shared" si="6"/>
        <v>5.7888134275874813E-3</v>
      </c>
      <c r="J38" s="100">
        <f t="shared" si="7"/>
        <v>-2.2497661365762395E-2</v>
      </c>
      <c r="K38" s="97">
        <f t="shared" si="8"/>
        <v>-1924</v>
      </c>
      <c r="L38" s="101">
        <f t="shared" si="4"/>
        <v>5.222683384320549E-3</v>
      </c>
      <c r="M38" s="98">
        <f t="shared" si="5"/>
        <v>350</v>
      </c>
      <c r="N38" s="98">
        <f t="shared" si="9"/>
        <v>0</v>
      </c>
    </row>
    <row r="39" spans="1:14">
      <c r="A39" s="102">
        <v>39</v>
      </c>
      <c r="B39" s="99" t="s">
        <v>37</v>
      </c>
      <c r="C39" s="97">
        <v>2773</v>
      </c>
      <c r="D39" s="97">
        <v>2982</v>
      </c>
      <c r="E39" s="97">
        <v>2987</v>
      </c>
      <c r="F39" s="97"/>
      <c r="G39" s="97"/>
      <c r="H39" s="97"/>
      <c r="I39" s="100">
        <f t="shared" si="6"/>
        <v>2.0684226168960005E-4</v>
      </c>
      <c r="J39" s="100">
        <f t="shared" si="7"/>
        <v>7.7172737107825462E-2</v>
      </c>
      <c r="K39" s="97">
        <f t="shared" si="8"/>
        <v>214</v>
      </c>
      <c r="L39" s="101">
        <f t="shared" si="4"/>
        <v>-5.8090137434750394E-4</v>
      </c>
      <c r="M39" s="98">
        <f t="shared" si="5"/>
        <v>5</v>
      </c>
      <c r="N39" s="98">
        <f t="shared" si="9"/>
        <v>0</v>
      </c>
    </row>
    <row r="40" spans="1:14" s="20" customFormat="1">
      <c r="A40" s="102">
        <v>41</v>
      </c>
      <c r="B40" s="99" t="s">
        <v>38</v>
      </c>
      <c r="C40" s="97">
        <v>1184128</v>
      </c>
      <c r="D40" s="97">
        <v>760058</v>
      </c>
      <c r="E40" s="97">
        <v>778829</v>
      </c>
      <c r="F40" s="97"/>
      <c r="G40" s="97"/>
      <c r="H40" s="97"/>
      <c r="I40" s="100">
        <f t="shared" si="6"/>
        <v>5.3931955751405934E-2</v>
      </c>
      <c r="J40" s="100">
        <f t="shared" si="7"/>
        <v>-0.34227634174683819</v>
      </c>
      <c r="K40" s="97">
        <f t="shared" si="8"/>
        <v>-405299</v>
      </c>
      <c r="L40" s="101">
        <f t="shared" si="4"/>
        <v>1.100181056643313</v>
      </c>
      <c r="M40" s="98">
        <f t="shared" si="5"/>
        <v>18771</v>
      </c>
      <c r="N40" s="98">
        <f t="shared" si="9"/>
        <v>0</v>
      </c>
    </row>
    <row r="41" spans="1:14">
      <c r="A41" s="102">
        <v>42</v>
      </c>
      <c r="B41" s="99" t="s">
        <v>39</v>
      </c>
      <c r="C41" s="97">
        <v>420102</v>
      </c>
      <c r="D41" s="97">
        <v>321747</v>
      </c>
      <c r="E41" s="97">
        <v>329289</v>
      </c>
      <c r="F41" s="97"/>
      <c r="G41" s="97"/>
      <c r="H41" s="97"/>
      <c r="I41" s="100">
        <f t="shared" si="6"/>
        <v>2.2802437733346739E-2</v>
      </c>
      <c r="J41" s="100">
        <f t="shared" si="7"/>
        <v>-0.2161689304026165</v>
      </c>
      <c r="K41" s="97">
        <f t="shared" si="8"/>
        <v>-90813</v>
      </c>
      <c r="L41" s="101">
        <f t="shared" si="4"/>
        <v>0.24651119863841062</v>
      </c>
      <c r="M41" s="98">
        <f t="shared" si="5"/>
        <v>7542</v>
      </c>
      <c r="N41" s="98">
        <f t="shared" si="9"/>
        <v>0</v>
      </c>
    </row>
    <row r="42" spans="1:14">
      <c r="A42" s="102">
        <v>43</v>
      </c>
      <c r="B42" s="99" t="s">
        <v>40</v>
      </c>
      <c r="C42" s="97">
        <v>311013</v>
      </c>
      <c r="D42" s="97">
        <v>267555</v>
      </c>
      <c r="E42" s="97">
        <v>273620</v>
      </c>
      <c r="F42" s="97"/>
      <c r="G42" s="97"/>
      <c r="H42" s="97"/>
      <c r="I42" s="100">
        <f t="shared" si="6"/>
        <v>1.8947499043692122E-2</v>
      </c>
      <c r="J42" s="100">
        <f t="shared" si="7"/>
        <v>-0.12022970100928257</v>
      </c>
      <c r="K42" s="97">
        <f t="shared" si="8"/>
        <v>-37393</v>
      </c>
      <c r="L42" s="101">
        <f t="shared" si="4"/>
        <v>0.10150301444381409</v>
      </c>
      <c r="M42" s="98">
        <f t="shared" si="5"/>
        <v>6065</v>
      </c>
      <c r="N42" s="98">
        <f t="shared" si="9"/>
        <v>0</v>
      </c>
    </row>
    <row r="43" spans="1:14" s="20" customFormat="1">
      <c r="A43" s="102">
        <v>45</v>
      </c>
      <c r="B43" s="99" t="s">
        <v>41</v>
      </c>
      <c r="C43" s="97">
        <v>218580</v>
      </c>
      <c r="D43" s="97">
        <v>212056</v>
      </c>
      <c r="E43" s="97">
        <v>214164</v>
      </c>
      <c r="F43" s="97"/>
      <c r="G43" s="97"/>
      <c r="H43" s="97"/>
      <c r="I43" s="100">
        <f t="shared" si="6"/>
        <v>1.4830320097921495E-2</v>
      </c>
      <c r="J43" s="100">
        <f t="shared" si="7"/>
        <v>-2.0203129289047488E-2</v>
      </c>
      <c r="K43" s="97">
        <f t="shared" si="8"/>
        <v>-4416</v>
      </c>
      <c r="L43" s="101">
        <f t="shared" si="4"/>
        <v>1.1987198453825128E-2</v>
      </c>
      <c r="M43" s="98">
        <f t="shared" si="5"/>
        <v>2108</v>
      </c>
      <c r="N43" s="98">
        <f t="shared" si="9"/>
        <v>0</v>
      </c>
    </row>
    <row r="44" spans="1:14" s="20" customFormat="1">
      <c r="A44" s="102">
        <v>46</v>
      </c>
      <c r="B44" s="99" t="s">
        <v>42</v>
      </c>
      <c r="C44" s="97">
        <v>722460</v>
      </c>
      <c r="D44" s="97">
        <v>710080</v>
      </c>
      <c r="E44" s="97">
        <v>717791</v>
      </c>
      <c r="F44" s="97"/>
      <c r="G44" s="97"/>
      <c r="H44" s="97"/>
      <c r="I44" s="100">
        <f t="shared" si="6"/>
        <v>4.9705227271657083E-2</v>
      </c>
      <c r="J44" s="100">
        <f t="shared" si="7"/>
        <v>-6.4626415303269385E-3</v>
      </c>
      <c r="K44" s="97">
        <f t="shared" si="8"/>
        <v>-4669</v>
      </c>
      <c r="L44" s="101">
        <f t="shared" si="4"/>
        <v>1.2673965031908858E-2</v>
      </c>
      <c r="M44" s="98">
        <f t="shared" si="5"/>
        <v>7711</v>
      </c>
      <c r="N44" s="98">
        <f t="shared" si="9"/>
        <v>0</v>
      </c>
    </row>
    <row r="45" spans="1:14" s="20" customFormat="1">
      <c r="A45" s="102">
        <v>47</v>
      </c>
      <c r="B45" s="99" t="s">
        <v>43</v>
      </c>
      <c r="C45" s="97">
        <v>1341399</v>
      </c>
      <c r="D45" s="97">
        <v>1336620</v>
      </c>
      <c r="E45" s="97">
        <v>1342501</v>
      </c>
      <c r="F45" s="97"/>
      <c r="G45" s="97"/>
      <c r="H45" s="97"/>
      <c r="I45" s="100">
        <f t="shared" si="6"/>
        <v>9.2964828644308592E-2</v>
      </c>
      <c r="J45" s="100">
        <f t="shared" si="7"/>
        <v>8.21530357484984E-4</v>
      </c>
      <c r="K45" s="97">
        <f t="shared" si="8"/>
        <v>1102</v>
      </c>
      <c r="L45" s="101">
        <f t="shared" si="4"/>
        <v>-2.9913706286492955E-3</v>
      </c>
      <c r="M45" s="98">
        <f t="shared" si="5"/>
        <v>5881</v>
      </c>
      <c r="N45" s="98">
        <f t="shared" si="9"/>
        <v>0</v>
      </c>
    </row>
    <row r="46" spans="1:14">
      <c r="A46" s="102">
        <v>49</v>
      </c>
      <c r="B46" s="99" t="s">
        <v>44</v>
      </c>
      <c r="C46" s="97">
        <v>538838</v>
      </c>
      <c r="D46" s="97">
        <v>498948</v>
      </c>
      <c r="E46" s="97">
        <v>551196</v>
      </c>
      <c r="F46" s="97"/>
      <c r="G46" s="97"/>
      <c r="H46" s="97"/>
      <c r="I46" s="100">
        <f t="shared" si="6"/>
        <v>3.8168941169822827E-2</v>
      </c>
      <c r="J46" s="100">
        <f t="shared" si="7"/>
        <v>2.2934536910908288E-2</v>
      </c>
      <c r="K46" s="97">
        <f t="shared" si="8"/>
        <v>12358</v>
      </c>
      <c r="L46" s="101">
        <f t="shared" si="4"/>
        <v>-3.3545697122366602E-2</v>
      </c>
      <c r="M46" s="98">
        <f t="shared" si="5"/>
        <v>52248</v>
      </c>
      <c r="N46" s="98">
        <f t="shared" si="9"/>
        <v>0</v>
      </c>
    </row>
    <row r="47" spans="1:14">
      <c r="A47" s="102">
        <v>50</v>
      </c>
      <c r="B47" s="99" t="s">
        <v>45</v>
      </c>
      <c r="C47" s="97">
        <v>17278</v>
      </c>
      <c r="D47" s="97">
        <v>17756</v>
      </c>
      <c r="E47" s="97">
        <v>17361</v>
      </c>
      <c r="F47" s="97"/>
      <c r="G47" s="97"/>
      <c r="H47" s="97"/>
      <c r="I47" s="100">
        <f t="shared" si="6"/>
        <v>1.2022057265460818E-3</v>
      </c>
      <c r="J47" s="100">
        <f t="shared" si="7"/>
        <v>4.8037967357333023E-3</v>
      </c>
      <c r="K47" s="97">
        <f t="shared" si="8"/>
        <v>83</v>
      </c>
      <c r="L47" s="101">
        <f t="shared" si="4"/>
        <v>-2.2530286948991974E-4</v>
      </c>
      <c r="M47" s="98">
        <f t="shared" si="5"/>
        <v>-395</v>
      </c>
      <c r="N47" s="98">
        <f t="shared" si="9"/>
        <v>0</v>
      </c>
    </row>
    <row r="48" spans="1:14">
      <c r="A48" s="102">
        <v>51</v>
      </c>
      <c r="B48" s="99" t="s">
        <v>46</v>
      </c>
      <c r="C48" s="97">
        <v>26683</v>
      </c>
      <c r="D48" s="97">
        <v>29299</v>
      </c>
      <c r="E48" s="97">
        <v>29439</v>
      </c>
      <c r="F48" s="97"/>
      <c r="G48" s="97"/>
      <c r="H48" s="97"/>
      <c r="I48" s="100">
        <f t="shared" si="6"/>
        <v>2.0385769473987734E-3</v>
      </c>
      <c r="J48" s="100">
        <f t="shared" si="7"/>
        <v>0.10328673687366488</v>
      </c>
      <c r="K48" s="97">
        <f t="shared" si="8"/>
        <v>2756</v>
      </c>
      <c r="L48" s="101">
        <f t="shared" si="4"/>
        <v>-7.481141064026732E-3</v>
      </c>
      <c r="M48" s="98">
        <f t="shared" si="5"/>
        <v>140</v>
      </c>
      <c r="N48" s="98">
        <f t="shared" si="9"/>
        <v>0</v>
      </c>
    </row>
    <row r="49" spans="1:14">
      <c r="A49" s="102">
        <v>52</v>
      </c>
      <c r="B49" s="99" t="s">
        <v>47</v>
      </c>
      <c r="C49" s="97">
        <v>257855</v>
      </c>
      <c r="D49" s="97">
        <v>258761</v>
      </c>
      <c r="E49" s="97">
        <v>262824</v>
      </c>
      <c r="F49" s="97"/>
      <c r="G49" s="97"/>
      <c r="H49" s="97"/>
      <c r="I49" s="100">
        <f t="shared" si="6"/>
        <v>1.8199903108907747E-2</v>
      </c>
      <c r="J49" s="100">
        <f t="shared" si="7"/>
        <v>1.9270520253630918E-2</v>
      </c>
      <c r="K49" s="97">
        <f t="shared" si="8"/>
        <v>4969</v>
      </c>
      <c r="L49" s="101">
        <f t="shared" si="4"/>
        <v>-1.348831275295676E-2</v>
      </c>
      <c r="M49" s="98">
        <f t="shared" si="5"/>
        <v>4063</v>
      </c>
      <c r="N49" s="98">
        <f t="shared" si="9"/>
        <v>0</v>
      </c>
    </row>
    <row r="50" spans="1:14">
      <c r="A50" s="102">
        <v>53</v>
      </c>
      <c r="B50" s="99" t="s">
        <v>48</v>
      </c>
      <c r="C50" s="97">
        <v>42150</v>
      </c>
      <c r="D50" s="97">
        <v>48636</v>
      </c>
      <c r="E50" s="97">
        <v>49099</v>
      </c>
      <c r="F50" s="97"/>
      <c r="G50" s="97"/>
      <c r="H50" s="97"/>
      <c r="I50" s="100">
        <f t="shared" si="6"/>
        <v>3.3999826604277444E-3</v>
      </c>
      <c r="J50" s="100">
        <f t="shared" si="7"/>
        <v>0.16486358244365362</v>
      </c>
      <c r="K50" s="97">
        <f t="shared" si="8"/>
        <v>6949</v>
      </c>
      <c r="L50" s="101">
        <f t="shared" si="4"/>
        <v>-1.8863007711872919E-2</v>
      </c>
      <c r="M50" s="98">
        <f t="shared" si="5"/>
        <v>463</v>
      </c>
      <c r="N50" s="98">
        <f t="shared" si="9"/>
        <v>0</v>
      </c>
    </row>
    <row r="51" spans="1:14" s="20" customFormat="1">
      <c r="A51" s="102">
        <v>55</v>
      </c>
      <c r="B51" s="99" t="s">
        <v>49</v>
      </c>
      <c r="C51" s="97">
        <v>375617</v>
      </c>
      <c r="D51" s="97">
        <v>434839</v>
      </c>
      <c r="E51" s="97">
        <v>420721</v>
      </c>
      <c r="F51" s="97"/>
      <c r="G51" s="97"/>
      <c r="H51" s="97"/>
      <c r="I51" s="100">
        <f t="shared" si="6"/>
        <v>2.9133874516340884E-2</v>
      </c>
      <c r="J51" s="100">
        <f t="shared" si="7"/>
        <v>0.12007976209809461</v>
      </c>
      <c r="K51" s="97">
        <f t="shared" si="8"/>
        <v>45104</v>
      </c>
      <c r="L51" s="101">
        <f t="shared" si="4"/>
        <v>-0.12243446536714866</v>
      </c>
      <c r="M51" s="98">
        <f t="shared" si="5"/>
        <v>-14118</v>
      </c>
      <c r="N51" s="98">
        <f t="shared" si="9"/>
        <v>0</v>
      </c>
    </row>
    <row r="52" spans="1:14" s="20" customFormat="1">
      <c r="A52" s="102">
        <v>56</v>
      </c>
      <c r="B52" s="99" t="s">
        <v>50</v>
      </c>
      <c r="C52" s="97">
        <v>678004</v>
      </c>
      <c r="D52" s="97">
        <v>664836</v>
      </c>
      <c r="E52" s="97">
        <v>695744</v>
      </c>
      <c r="F52" s="97"/>
      <c r="G52" s="97"/>
      <c r="H52" s="97"/>
      <c r="I52" s="100">
        <f t="shared" si="6"/>
        <v>4.8178527792758316E-2</v>
      </c>
      <c r="J52" s="100">
        <f t="shared" si="7"/>
        <v>2.6165037374410772E-2</v>
      </c>
      <c r="K52" s="97">
        <f t="shared" si="8"/>
        <v>17740</v>
      </c>
      <c r="L52" s="101">
        <f t="shared" si="4"/>
        <v>-4.8155095237965975E-2</v>
      </c>
      <c r="M52" s="98">
        <f t="shared" si="5"/>
        <v>30908</v>
      </c>
      <c r="N52" s="98">
        <f t="shared" si="9"/>
        <v>0</v>
      </c>
    </row>
    <row r="53" spans="1:14">
      <c r="A53" s="102">
        <v>58</v>
      </c>
      <c r="B53" s="99" t="s">
        <v>51</v>
      </c>
      <c r="C53" s="97">
        <v>24982</v>
      </c>
      <c r="D53" s="97">
        <v>23871</v>
      </c>
      <c r="E53" s="97">
        <v>24287</v>
      </c>
      <c r="F53" s="97"/>
      <c r="G53" s="97"/>
      <c r="H53" s="97"/>
      <c r="I53" s="100">
        <f t="shared" si="6"/>
        <v>1.6818138632927072E-3</v>
      </c>
      <c r="J53" s="100">
        <f t="shared" si="7"/>
        <v>-2.7820030421903771E-2</v>
      </c>
      <c r="K53" s="97">
        <f t="shared" si="8"/>
        <v>-695</v>
      </c>
      <c r="L53" s="101">
        <f t="shared" si="4"/>
        <v>1.8865722204276412E-3</v>
      </c>
      <c r="M53" s="98">
        <f t="shared" si="5"/>
        <v>416</v>
      </c>
      <c r="N53" s="98">
        <f t="shared" si="9"/>
        <v>0</v>
      </c>
    </row>
    <row r="54" spans="1:14">
      <c r="A54" s="102">
        <v>59</v>
      </c>
      <c r="B54" s="99" t="s">
        <v>52</v>
      </c>
      <c r="C54" s="97">
        <v>17200</v>
      </c>
      <c r="D54" s="97">
        <v>19055</v>
      </c>
      <c r="E54" s="97">
        <v>20222</v>
      </c>
      <c r="F54" s="97"/>
      <c r="G54" s="97"/>
      <c r="H54" s="97"/>
      <c r="I54" s="100">
        <f t="shared" si="6"/>
        <v>1.4003228041135226E-3</v>
      </c>
      <c r="J54" s="100">
        <f t="shared" si="7"/>
        <v>0.17569767441860465</v>
      </c>
      <c r="K54" s="97">
        <f t="shared" si="8"/>
        <v>3022</v>
      </c>
      <c r="L54" s="101">
        <f t="shared" si="4"/>
        <v>-8.2031960433558721E-3</v>
      </c>
      <c r="M54" s="98">
        <f t="shared" si="5"/>
        <v>1167</v>
      </c>
      <c r="N54" s="98">
        <f t="shared" si="9"/>
        <v>0</v>
      </c>
    </row>
    <row r="55" spans="1:14">
      <c r="A55" s="102">
        <v>60</v>
      </c>
      <c r="B55" s="99" t="s">
        <v>53</v>
      </c>
      <c r="C55" s="97">
        <v>10005</v>
      </c>
      <c r="D55" s="97">
        <v>9477</v>
      </c>
      <c r="E55" s="97">
        <v>9537</v>
      </c>
      <c r="F55" s="97"/>
      <c r="G55" s="97"/>
      <c r="H55" s="97"/>
      <c r="I55" s="100">
        <f t="shared" si="6"/>
        <v>6.6041334105581379E-4</v>
      </c>
      <c r="J55" s="100">
        <f t="shared" si="7"/>
        <v>-4.6776611694152925E-2</v>
      </c>
      <c r="K55" s="97">
        <f t="shared" si="8"/>
        <v>-468</v>
      </c>
      <c r="L55" s="101">
        <f t="shared" si="4"/>
        <v>1.2703824448347281E-3</v>
      </c>
      <c r="M55" s="98">
        <f t="shared" si="5"/>
        <v>60</v>
      </c>
      <c r="N55" s="98">
        <f t="shared" si="9"/>
        <v>0</v>
      </c>
    </row>
    <row r="56" spans="1:14">
      <c r="A56" s="102">
        <v>61</v>
      </c>
      <c r="B56" s="99" t="s">
        <v>54</v>
      </c>
      <c r="C56" s="97">
        <v>23915</v>
      </c>
      <c r="D56" s="97">
        <v>24641</v>
      </c>
      <c r="E56" s="97">
        <v>25358</v>
      </c>
      <c r="F56" s="97"/>
      <c r="G56" s="97"/>
      <c r="H56" s="97"/>
      <c r="I56" s="100">
        <f t="shared" si="6"/>
        <v>1.7559779283310606E-3</v>
      </c>
      <c r="J56" s="100">
        <f t="shared" si="7"/>
        <v>6.0338699560945015E-2</v>
      </c>
      <c r="K56" s="97">
        <f t="shared" si="8"/>
        <v>1443</v>
      </c>
      <c r="L56" s="101">
        <f t="shared" si="4"/>
        <v>-3.9170125382404115E-3</v>
      </c>
      <c r="M56" s="98">
        <f t="shared" si="5"/>
        <v>717</v>
      </c>
      <c r="N56" s="98">
        <f t="shared" si="9"/>
        <v>0</v>
      </c>
    </row>
    <row r="57" spans="1:14">
      <c r="A57" s="102">
        <v>62</v>
      </c>
      <c r="B57" s="99" t="s">
        <v>55</v>
      </c>
      <c r="C57" s="97">
        <v>80940</v>
      </c>
      <c r="D57" s="97">
        <v>92641</v>
      </c>
      <c r="E57" s="97">
        <v>94580</v>
      </c>
      <c r="F57" s="97"/>
      <c r="G57" s="97"/>
      <c r="H57" s="97"/>
      <c r="I57" s="100">
        <f t="shared" si="6"/>
        <v>6.5494278910620601E-3</v>
      </c>
      <c r="J57" s="100">
        <f t="shared" si="7"/>
        <v>0.16851989127748951</v>
      </c>
      <c r="K57" s="97">
        <f t="shared" si="8"/>
        <v>13640</v>
      </c>
      <c r="L57" s="101">
        <f t="shared" si="4"/>
        <v>-3.7025676383644637E-2</v>
      </c>
      <c r="M57" s="98">
        <f t="shared" si="5"/>
        <v>1939</v>
      </c>
      <c r="N57" s="98">
        <f t="shared" si="9"/>
        <v>0</v>
      </c>
    </row>
    <row r="58" spans="1:14">
      <c r="A58" s="102">
        <v>63</v>
      </c>
      <c r="B58" s="99" t="s">
        <v>56</v>
      </c>
      <c r="C58" s="97">
        <v>43557</v>
      </c>
      <c r="D58" s="97">
        <v>43614</v>
      </c>
      <c r="E58" s="97">
        <v>43434</v>
      </c>
      <c r="F58" s="97"/>
      <c r="G58" s="97"/>
      <c r="H58" s="97"/>
      <c r="I58" s="100">
        <f t="shared" si="6"/>
        <v>3.0076956123957443E-3</v>
      </c>
      <c r="J58" s="100">
        <f t="shared" si="7"/>
        <v>-2.8238859425580272E-3</v>
      </c>
      <c r="K58" s="97">
        <f t="shared" si="8"/>
        <v>-123</v>
      </c>
      <c r="L58" s="101">
        <f t="shared" si="4"/>
        <v>3.338825656296401E-4</v>
      </c>
      <c r="M58" s="98">
        <f t="shared" si="5"/>
        <v>-180</v>
      </c>
      <c r="N58" s="98">
        <f t="shared" si="9"/>
        <v>0</v>
      </c>
    </row>
    <row r="59" spans="1:14">
      <c r="A59" s="102">
        <v>64</v>
      </c>
      <c r="B59" s="99" t="s">
        <v>57</v>
      </c>
      <c r="C59" s="97">
        <v>87395</v>
      </c>
      <c r="D59" s="97">
        <v>86617</v>
      </c>
      <c r="E59" s="97">
        <v>86507</v>
      </c>
      <c r="F59" s="97"/>
      <c r="G59" s="97"/>
      <c r="H59" s="97"/>
      <c r="I59" s="100">
        <f t="shared" si="6"/>
        <v>5.990392879806572E-3</v>
      </c>
      <c r="J59" s="100">
        <f t="shared" si="7"/>
        <v>-1.0160764345786373E-2</v>
      </c>
      <c r="K59" s="97">
        <f t="shared" si="8"/>
        <v>-888</v>
      </c>
      <c r="L59" s="101">
        <f t="shared" si="4"/>
        <v>2.410469254301792E-3</v>
      </c>
      <c r="M59" s="98">
        <f t="shared" si="5"/>
        <v>-110</v>
      </c>
      <c r="N59" s="98">
        <f t="shared" si="9"/>
        <v>0</v>
      </c>
    </row>
    <row r="60" spans="1:14">
      <c r="A60" s="102">
        <v>65</v>
      </c>
      <c r="B60" s="99" t="s">
        <v>58</v>
      </c>
      <c r="C60" s="97">
        <v>23716</v>
      </c>
      <c r="D60" s="97">
        <v>22728</v>
      </c>
      <c r="E60" s="97">
        <v>22693</v>
      </c>
      <c r="F60" s="97"/>
      <c r="G60" s="97"/>
      <c r="H60" s="97"/>
      <c r="I60" s="100">
        <f t="shared" si="6"/>
        <v>1.5714333593980897E-3</v>
      </c>
      <c r="J60" s="100">
        <f t="shared" si="7"/>
        <v>-4.3135435992578852E-2</v>
      </c>
      <c r="K60" s="97">
        <f t="shared" si="8"/>
        <v>-1023</v>
      </c>
      <c r="L60" s="101">
        <f t="shared" si="4"/>
        <v>2.7769257287733481E-3</v>
      </c>
      <c r="M60" s="98">
        <f t="shared" si="5"/>
        <v>-35</v>
      </c>
      <c r="N60" s="98">
        <f t="shared" si="9"/>
        <v>0</v>
      </c>
    </row>
    <row r="61" spans="1:14">
      <c r="A61" s="102">
        <v>66</v>
      </c>
      <c r="B61" s="99" t="s">
        <v>59</v>
      </c>
      <c r="C61" s="97">
        <v>48652</v>
      </c>
      <c r="D61" s="97">
        <v>49916</v>
      </c>
      <c r="E61" s="97">
        <v>49984</v>
      </c>
      <c r="F61" s="97"/>
      <c r="G61" s="97"/>
      <c r="H61" s="97"/>
      <c r="I61" s="100">
        <f t="shared" si="6"/>
        <v>3.4612666917619582E-3</v>
      </c>
      <c r="J61" s="100">
        <f t="shared" si="7"/>
        <v>2.7378113952149962E-2</v>
      </c>
      <c r="K61" s="97">
        <f t="shared" si="8"/>
        <v>1332</v>
      </c>
      <c r="L61" s="101">
        <f t="shared" si="4"/>
        <v>-3.6157038814526878E-3</v>
      </c>
      <c r="M61" s="98">
        <f t="shared" si="5"/>
        <v>68</v>
      </c>
      <c r="N61" s="98">
        <f t="shared" si="9"/>
        <v>0</v>
      </c>
    </row>
    <row r="62" spans="1:14">
      <c r="A62" s="102">
        <v>68</v>
      </c>
      <c r="B62" s="99" t="s">
        <v>60</v>
      </c>
      <c r="C62" s="97">
        <v>128539</v>
      </c>
      <c r="D62" s="97">
        <v>135819</v>
      </c>
      <c r="E62" s="97">
        <v>136939</v>
      </c>
      <c r="F62" s="97"/>
      <c r="G62" s="97"/>
      <c r="H62" s="97"/>
      <c r="I62" s="100">
        <f t="shared" si="6"/>
        <v>9.4826824484473184E-3</v>
      </c>
      <c r="J62" s="100">
        <f t="shared" si="7"/>
        <v>6.5349816009148978E-2</v>
      </c>
      <c r="K62" s="97">
        <f t="shared" si="8"/>
        <v>8400</v>
      </c>
      <c r="L62" s="101">
        <f t="shared" si="4"/>
        <v>-2.2801736189341275E-2</v>
      </c>
      <c r="M62" s="98">
        <f t="shared" si="5"/>
        <v>1120</v>
      </c>
      <c r="N62" s="98">
        <f t="shared" si="9"/>
        <v>0</v>
      </c>
    </row>
    <row r="63" spans="1:14">
      <c r="A63" s="102">
        <v>69</v>
      </c>
      <c r="B63" s="99" t="s">
        <v>61</v>
      </c>
      <c r="C63" s="97">
        <v>147684</v>
      </c>
      <c r="D63" s="97">
        <v>152499</v>
      </c>
      <c r="E63" s="97">
        <v>152975</v>
      </c>
      <c r="F63" s="97"/>
      <c r="G63" s="97"/>
      <c r="H63" s="97"/>
      <c r="I63" s="100">
        <f t="shared" si="6"/>
        <v>1.0593135246724663E-2</v>
      </c>
      <c r="J63" s="100">
        <f t="shared" si="7"/>
        <v>3.5826494406977057E-2</v>
      </c>
      <c r="K63" s="97">
        <f t="shared" si="8"/>
        <v>5291</v>
      </c>
      <c r="L63" s="101">
        <f t="shared" si="4"/>
        <v>-1.436237930688151E-2</v>
      </c>
      <c r="M63" s="98">
        <f t="shared" si="5"/>
        <v>476</v>
      </c>
      <c r="N63" s="98">
        <f t="shared" si="9"/>
        <v>0</v>
      </c>
    </row>
    <row r="64" spans="1:14">
      <c r="A64" s="102">
        <v>70</v>
      </c>
      <c r="B64" s="99" t="s">
        <v>62</v>
      </c>
      <c r="C64" s="97">
        <v>220581</v>
      </c>
      <c r="D64" s="97">
        <v>229765</v>
      </c>
      <c r="E64" s="97">
        <v>215553</v>
      </c>
      <c r="F64" s="97"/>
      <c r="G64" s="97"/>
      <c r="H64" s="97"/>
      <c r="I64" s="100">
        <f t="shared" si="6"/>
        <v>1.4926504865744346E-2</v>
      </c>
      <c r="J64" s="100">
        <f t="shared" si="7"/>
        <v>-2.2794347654603073E-2</v>
      </c>
      <c r="K64" s="97">
        <f t="shared" si="8"/>
        <v>-5028</v>
      </c>
      <c r="L64" s="101">
        <f t="shared" si="4"/>
        <v>1.3648467804762848E-2</v>
      </c>
      <c r="M64" s="98">
        <f t="shared" si="5"/>
        <v>-14212</v>
      </c>
      <c r="N64" s="98">
        <f t="shared" si="9"/>
        <v>0</v>
      </c>
    </row>
    <row r="65" spans="1:14">
      <c r="A65" s="102">
        <v>71</v>
      </c>
      <c r="B65" s="99" t="s">
        <v>63</v>
      </c>
      <c r="C65" s="97">
        <v>158264</v>
      </c>
      <c r="D65" s="97">
        <v>146470</v>
      </c>
      <c r="E65" s="97">
        <v>147506</v>
      </c>
      <c r="F65" s="97"/>
      <c r="G65" s="97"/>
      <c r="H65" s="97"/>
      <c r="I65" s="100">
        <f t="shared" si="6"/>
        <v>1.0214420707327133E-2</v>
      </c>
      <c r="J65" s="100">
        <f t="shared" si="7"/>
        <v>-6.7975029065359141E-2</v>
      </c>
      <c r="K65" s="97">
        <f t="shared" si="8"/>
        <v>-10758</v>
      </c>
      <c r="L65" s="101">
        <f t="shared" si="4"/>
        <v>2.920250927677779E-2</v>
      </c>
      <c r="M65" s="98">
        <f t="shared" si="5"/>
        <v>1036</v>
      </c>
      <c r="N65" s="98">
        <f t="shared" si="9"/>
        <v>0</v>
      </c>
    </row>
    <row r="66" spans="1:14">
      <c r="A66" s="102">
        <v>72</v>
      </c>
      <c r="B66" s="99" t="s">
        <v>64</v>
      </c>
      <c r="C66" s="97">
        <v>13702</v>
      </c>
      <c r="D66" s="97">
        <v>14249</v>
      </c>
      <c r="E66" s="97">
        <v>13931</v>
      </c>
      <c r="F66" s="97"/>
      <c r="G66" s="97"/>
      <c r="H66" s="97"/>
      <c r="I66" s="100">
        <f t="shared" si="6"/>
        <v>9.6468682544285846E-4</v>
      </c>
      <c r="J66" s="100">
        <f t="shared" si="7"/>
        <v>1.6712888629397168E-2</v>
      </c>
      <c r="K66" s="97">
        <f t="shared" si="8"/>
        <v>229</v>
      </c>
      <c r="L66" s="101">
        <f t="shared" si="4"/>
        <v>-6.2161876039989897E-4</v>
      </c>
      <c r="M66" s="98">
        <f t="shared" si="5"/>
        <v>-318</v>
      </c>
      <c r="N66" s="98">
        <f t="shared" si="9"/>
        <v>0</v>
      </c>
    </row>
    <row r="67" spans="1:14">
      <c r="A67" s="102">
        <v>73</v>
      </c>
      <c r="B67" s="99" t="s">
        <v>65</v>
      </c>
      <c r="C67" s="97">
        <v>59884</v>
      </c>
      <c r="D67" s="97">
        <v>58140</v>
      </c>
      <c r="E67" s="97">
        <v>59207</v>
      </c>
      <c r="F67" s="97"/>
      <c r="G67" s="97"/>
      <c r="H67" s="97"/>
      <c r="I67" s="100">
        <f t="shared" ref="I67:I92" si="10">E67/$E$92</f>
        <v>4.0999363200054069E-3</v>
      </c>
      <c r="J67" s="100">
        <f t="shared" ref="J67:J92" si="11">(E67-C67)/C67</f>
        <v>-1.1305190034065861E-2</v>
      </c>
      <c r="K67" s="97">
        <f t="shared" ref="K67:K92" si="12">E67-C67</f>
        <v>-677</v>
      </c>
      <c r="L67" s="101">
        <f t="shared" si="4"/>
        <v>1.8377113571647671E-3</v>
      </c>
      <c r="M67" s="98">
        <f t="shared" si="5"/>
        <v>1067</v>
      </c>
      <c r="N67" s="98">
        <f t="shared" ref="N67:N92" si="13">H67-G67</f>
        <v>0</v>
      </c>
    </row>
    <row r="68" spans="1:14">
      <c r="A68" s="102">
        <v>74</v>
      </c>
      <c r="B68" s="99" t="s">
        <v>66</v>
      </c>
      <c r="C68" s="97">
        <v>49813</v>
      </c>
      <c r="D68" s="97">
        <v>45286</v>
      </c>
      <c r="E68" s="97">
        <v>45203</v>
      </c>
      <c r="F68" s="97"/>
      <c r="G68" s="97"/>
      <c r="H68" s="97"/>
      <c r="I68" s="100">
        <f t="shared" si="10"/>
        <v>3.1301944275711389E-3</v>
      </c>
      <c r="J68" s="100">
        <f t="shared" si="11"/>
        <v>-9.2546122498143049E-2</v>
      </c>
      <c r="K68" s="97">
        <f t="shared" si="12"/>
        <v>-4610</v>
      </c>
      <c r="L68" s="101">
        <f t="shared" ref="L68:L92" si="14">K68/$K$92</f>
        <v>1.2513809980102771E-2</v>
      </c>
      <c r="M68" s="98">
        <f t="shared" ref="M68:M92" si="15">E68-D68</f>
        <v>-83</v>
      </c>
      <c r="N68" s="98">
        <f t="shared" si="13"/>
        <v>0</v>
      </c>
    </row>
    <row r="69" spans="1:14">
      <c r="A69" s="102">
        <v>75</v>
      </c>
      <c r="B69" s="99" t="s">
        <v>67</v>
      </c>
      <c r="C69" s="97">
        <v>8321</v>
      </c>
      <c r="D69" s="97">
        <v>8669</v>
      </c>
      <c r="E69" s="97">
        <v>8444</v>
      </c>
      <c r="F69" s="97"/>
      <c r="G69" s="97"/>
      <c r="H69" s="97"/>
      <c r="I69" s="100">
        <f t="shared" si="10"/>
        <v>5.8472583117073415E-4</v>
      </c>
      <c r="J69" s="100">
        <f t="shared" si="11"/>
        <v>1.4781877178223771E-2</v>
      </c>
      <c r="K69" s="97">
        <f t="shared" si="12"/>
        <v>123</v>
      </c>
      <c r="L69" s="101">
        <f t="shared" si="14"/>
        <v>-3.338825656296401E-4</v>
      </c>
      <c r="M69" s="98">
        <f t="shared" si="15"/>
        <v>-225</v>
      </c>
      <c r="N69" s="98">
        <f t="shared" si="13"/>
        <v>0</v>
      </c>
    </row>
    <row r="70" spans="1:14">
      <c r="A70" s="102">
        <v>77</v>
      </c>
      <c r="B70" s="99" t="s">
        <v>68</v>
      </c>
      <c r="C70" s="97">
        <v>29504</v>
      </c>
      <c r="D70" s="97">
        <v>25448</v>
      </c>
      <c r="E70" s="97">
        <v>26649</v>
      </c>
      <c r="F70" s="97"/>
      <c r="G70" s="97"/>
      <c r="H70" s="97"/>
      <c r="I70" s="100">
        <f t="shared" si="10"/>
        <v>1.8453764418366761E-3</v>
      </c>
      <c r="J70" s="100">
        <f t="shared" si="11"/>
        <v>-9.6766540130151846E-2</v>
      </c>
      <c r="K70" s="97">
        <f t="shared" si="12"/>
        <v>-2855</v>
      </c>
      <c r="L70" s="101">
        <f t="shared" si="14"/>
        <v>7.7498758119725402E-3</v>
      </c>
      <c r="M70" s="98">
        <f t="shared" si="15"/>
        <v>1201</v>
      </c>
      <c r="N70" s="98">
        <f t="shared" si="13"/>
        <v>0</v>
      </c>
    </row>
    <row r="71" spans="1:14">
      <c r="A71" s="102">
        <v>78</v>
      </c>
      <c r="B71" s="99" t="s">
        <v>69</v>
      </c>
      <c r="C71" s="97">
        <v>67669</v>
      </c>
      <c r="D71" s="97">
        <v>65526</v>
      </c>
      <c r="E71" s="97">
        <v>69382</v>
      </c>
      <c r="F71" s="97"/>
      <c r="G71" s="97"/>
      <c r="H71" s="97"/>
      <c r="I71" s="100">
        <f t="shared" si="10"/>
        <v>4.8045295616162805E-3</v>
      </c>
      <c r="J71" s="100">
        <f t="shared" si="11"/>
        <v>2.5314398025683842E-2</v>
      </c>
      <c r="K71" s="97">
        <f t="shared" si="12"/>
        <v>1713</v>
      </c>
      <c r="L71" s="101">
        <f t="shared" si="14"/>
        <v>-4.6499254871835245E-3</v>
      </c>
      <c r="M71" s="98">
        <f t="shared" si="15"/>
        <v>3856</v>
      </c>
      <c r="N71" s="98">
        <f t="shared" si="13"/>
        <v>0</v>
      </c>
    </row>
    <row r="72" spans="1:14">
      <c r="A72" s="102">
        <v>79</v>
      </c>
      <c r="B72" s="99" t="s">
        <v>70</v>
      </c>
      <c r="C72" s="97">
        <v>56103</v>
      </c>
      <c r="D72" s="97">
        <v>62651</v>
      </c>
      <c r="E72" s="97">
        <v>62512</v>
      </c>
      <c r="F72" s="97"/>
      <c r="G72" s="97"/>
      <c r="H72" s="97"/>
      <c r="I72" s="100">
        <f t="shared" si="10"/>
        <v>4.3287992844795037E-3</v>
      </c>
      <c r="J72" s="100">
        <f t="shared" si="11"/>
        <v>0.11423631534855534</v>
      </c>
      <c r="K72" s="97">
        <f t="shared" si="12"/>
        <v>6409</v>
      </c>
      <c r="L72" s="101">
        <f t="shared" si="14"/>
        <v>-1.7397181813986695E-2</v>
      </c>
      <c r="M72" s="98">
        <f t="shared" si="15"/>
        <v>-139</v>
      </c>
      <c r="N72" s="98">
        <f t="shared" si="13"/>
        <v>0</v>
      </c>
    </row>
    <row r="73" spans="1:14">
      <c r="A73" s="102">
        <v>80</v>
      </c>
      <c r="B73" s="99" t="s">
        <v>71</v>
      </c>
      <c r="C73" s="97">
        <v>312686</v>
      </c>
      <c r="D73" s="97">
        <v>308895</v>
      </c>
      <c r="E73" s="97">
        <v>314649</v>
      </c>
      <c r="F73" s="97"/>
      <c r="G73" s="97"/>
      <c r="H73" s="97"/>
      <c r="I73" s="100">
        <f t="shared" si="10"/>
        <v>2.1788654435343478E-2</v>
      </c>
      <c r="J73" s="100">
        <f t="shared" si="11"/>
        <v>6.2778634156949783E-3</v>
      </c>
      <c r="K73" s="97">
        <f t="shared" si="12"/>
        <v>1963</v>
      </c>
      <c r="L73" s="101">
        <f t="shared" si="14"/>
        <v>-5.3285485880567767E-3</v>
      </c>
      <c r="M73" s="98">
        <f t="shared" si="15"/>
        <v>5754</v>
      </c>
      <c r="N73" s="98">
        <f t="shared" si="13"/>
        <v>0</v>
      </c>
    </row>
    <row r="74" spans="1:14" s="20" customFormat="1">
      <c r="A74" s="102">
        <v>81</v>
      </c>
      <c r="B74" s="99" t="s">
        <v>72</v>
      </c>
      <c r="C74" s="97">
        <v>715572</v>
      </c>
      <c r="D74" s="97">
        <v>614490</v>
      </c>
      <c r="E74" s="97">
        <v>607829</v>
      </c>
      <c r="F74" s="97"/>
      <c r="G74" s="97"/>
      <c r="H74" s="97"/>
      <c r="I74" s="100">
        <f t="shared" si="10"/>
        <v>4.2090634442761267E-2</v>
      </c>
      <c r="J74" s="100">
        <f t="shared" si="11"/>
        <v>-0.15056905524531425</v>
      </c>
      <c r="K74" s="97">
        <f t="shared" si="12"/>
        <v>-107743</v>
      </c>
      <c r="L74" s="101">
        <f t="shared" si="14"/>
        <v>0.29246755502954724</v>
      </c>
      <c r="M74" s="98">
        <f t="shared" si="15"/>
        <v>-6661</v>
      </c>
      <c r="N74" s="98">
        <f t="shared" si="13"/>
        <v>0</v>
      </c>
    </row>
    <row r="75" spans="1:14" s="20" customFormat="1">
      <c r="A75" s="102">
        <v>82</v>
      </c>
      <c r="B75" s="99" t="s">
        <v>73</v>
      </c>
      <c r="C75" s="97">
        <v>447363</v>
      </c>
      <c r="D75" s="97">
        <v>448828</v>
      </c>
      <c r="E75" s="97">
        <v>452007</v>
      </c>
      <c r="F75" s="97"/>
      <c r="G75" s="97"/>
      <c r="H75" s="97"/>
      <c r="I75" s="100">
        <f t="shared" si="10"/>
        <v>3.1300351583371626E-2</v>
      </c>
      <c r="J75" s="100">
        <f t="shared" si="11"/>
        <v>1.0380831673607338E-2</v>
      </c>
      <c r="K75" s="97">
        <f t="shared" si="12"/>
        <v>4644</v>
      </c>
      <c r="L75" s="101">
        <f t="shared" si="14"/>
        <v>-1.2606102721821532E-2</v>
      </c>
      <c r="M75" s="98">
        <f t="shared" si="15"/>
        <v>3179</v>
      </c>
      <c r="N75" s="98">
        <f t="shared" si="13"/>
        <v>0</v>
      </c>
    </row>
    <row r="76" spans="1:14">
      <c r="A76" s="102">
        <v>84</v>
      </c>
      <c r="B76" s="99" t="s">
        <v>74</v>
      </c>
      <c r="C76" s="97">
        <v>187951</v>
      </c>
      <c r="D76" s="97">
        <v>206065</v>
      </c>
      <c r="E76" s="97">
        <v>212364</v>
      </c>
      <c r="F76" s="97"/>
      <c r="G76" s="97"/>
      <c r="H76" s="97"/>
      <c r="I76" s="100">
        <f t="shared" si="10"/>
        <v>1.4705674610462077E-2</v>
      </c>
      <c r="J76" s="100">
        <f t="shared" si="11"/>
        <v>0.1298902373490963</v>
      </c>
      <c r="K76" s="97">
        <f t="shared" si="12"/>
        <v>24413</v>
      </c>
      <c r="L76" s="101">
        <f t="shared" si="14"/>
        <v>-6.6268903046474828E-2</v>
      </c>
      <c r="M76" s="98">
        <f t="shared" si="15"/>
        <v>6299</v>
      </c>
      <c r="N76" s="98">
        <f t="shared" si="13"/>
        <v>0</v>
      </c>
    </row>
    <row r="77" spans="1:14">
      <c r="A77" s="102">
        <v>85</v>
      </c>
      <c r="B77" s="99" t="s">
        <v>75</v>
      </c>
      <c r="C77" s="97">
        <v>528245</v>
      </c>
      <c r="D77" s="97">
        <v>468072</v>
      </c>
      <c r="E77" s="97">
        <v>576926</v>
      </c>
      <c r="F77" s="97"/>
      <c r="G77" s="97"/>
      <c r="H77" s="97"/>
      <c r="I77" s="100">
        <f t="shared" si="10"/>
        <v>3.9950679165562171E-2</v>
      </c>
      <c r="J77" s="100">
        <f t="shared" si="11"/>
        <v>9.2156101808819765E-2</v>
      </c>
      <c r="K77" s="97">
        <f t="shared" si="12"/>
        <v>48681</v>
      </c>
      <c r="L77" s="101">
        <f t="shared" si="14"/>
        <v>-0.13214420469444316</v>
      </c>
      <c r="M77" s="98">
        <f t="shared" si="15"/>
        <v>108854</v>
      </c>
      <c r="N77" s="98">
        <f t="shared" si="13"/>
        <v>0</v>
      </c>
    </row>
    <row r="78" spans="1:14">
      <c r="A78" s="102">
        <v>86</v>
      </c>
      <c r="B78" s="99" t="s">
        <v>76</v>
      </c>
      <c r="C78" s="97">
        <v>474149</v>
      </c>
      <c r="D78" s="97">
        <v>520359</v>
      </c>
      <c r="E78" s="97">
        <v>532909</v>
      </c>
      <c r="F78" s="97"/>
      <c r="G78" s="97"/>
      <c r="H78" s="97"/>
      <c r="I78" s="100">
        <f t="shared" si="10"/>
        <v>3.6902612264728178E-2</v>
      </c>
      <c r="J78" s="100">
        <f t="shared" si="11"/>
        <v>0.12392728867929702</v>
      </c>
      <c r="K78" s="97">
        <f t="shared" si="12"/>
        <v>58760</v>
      </c>
      <c r="L78" s="101">
        <f t="shared" si="14"/>
        <v>-0.15950357362924919</v>
      </c>
      <c r="M78" s="98">
        <f t="shared" si="15"/>
        <v>12550</v>
      </c>
      <c r="N78" s="98">
        <f t="shared" si="13"/>
        <v>0</v>
      </c>
    </row>
    <row r="79" spans="1:14">
      <c r="A79" s="102">
        <v>87</v>
      </c>
      <c r="B79" s="99" t="s">
        <v>77</v>
      </c>
      <c r="C79" s="97">
        <v>32763</v>
      </c>
      <c r="D79" s="97">
        <v>34028</v>
      </c>
      <c r="E79" s="97">
        <v>34425</v>
      </c>
      <c r="F79" s="97"/>
      <c r="G79" s="97"/>
      <c r="H79" s="97"/>
      <c r="I79" s="100">
        <f t="shared" si="10"/>
        <v>2.38384494766136E-3</v>
      </c>
      <c r="J79" s="100">
        <f t="shared" si="11"/>
        <v>5.0727955315447305E-2</v>
      </c>
      <c r="K79" s="97">
        <f t="shared" si="12"/>
        <v>1662</v>
      </c>
      <c r="L79" s="101">
        <f t="shared" si="14"/>
        <v>-4.5114863746053809E-3</v>
      </c>
      <c r="M79" s="98">
        <f t="shared" si="15"/>
        <v>397</v>
      </c>
      <c r="N79" s="98">
        <f t="shared" si="13"/>
        <v>0</v>
      </c>
    </row>
    <row r="80" spans="1:14">
      <c r="A80" s="102">
        <v>88</v>
      </c>
      <c r="B80" s="99" t="s">
        <v>78</v>
      </c>
      <c r="C80" s="97">
        <v>52677</v>
      </c>
      <c r="D80" s="97">
        <v>54635</v>
      </c>
      <c r="E80" s="97">
        <v>58159</v>
      </c>
      <c r="F80" s="97"/>
      <c r="G80" s="97"/>
      <c r="H80" s="97"/>
      <c r="I80" s="100">
        <f t="shared" si="10"/>
        <v>4.0273649473068123E-3</v>
      </c>
      <c r="J80" s="100">
        <f t="shared" si="11"/>
        <v>0.10406818915276117</v>
      </c>
      <c r="K80" s="97">
        <f t="shared" si="12"/>
        <v>5482</v>
      </c>
      <c r="L80" s="101">
        <f t="shared" si="14"/>
        <v>-1.4880847355948674E-2</v>
      </c>
      <c r="M80" s="98">
        <f t="shared" si="15"/>
        <v>3524</v>
      </c>
      <c r="N80" s="98">
        <f t="shared" si="13"/>
        <v>0</v>
      </c>
    </row>
    <row r="81" spans="1:14">
      <c r="A81" s="102">
        <v>90</v>
      </c>
      <c r="B81" s="99" t="s">
        <v>79</v>
      </c>
      <c r="C81" s="97">
        <v>12708</v>
      </c>
      <c r="D81" s="97">
        <v>13687</v>
      </c>
      <c r="E81" s="97">
        <v>14349</v>
      </c>
      <c r="F81" s="97"/>
      <c r="G81" s="97"/>
      <c r="H81" s="97"/>
      <c r="I81" s="100">
        <f t="shared" si="10"/>
        <v>9.9363227753065659E-4</v>
      </c>
      <c r="J81" s="100">
        <f t="shared" si="11"/>
        <v>0.12913125590179414</v>
      </c>
      <c r="K81" s="97">
        <f t="shared" si="12"/>
        <v>1641</v>
      </c>
      <c r="L81" s="101">
        <f t="shared" si="14"/>
        <v>-4.4544820341320271E-3</v>
      </c>
      <c r="M81" s="98">
        <f t="shared" si="15"/>
        <v>662</v>
      </c>
      <c r="N81" s="98">
        <f t="shared" si="13"/>
        <v>0</v>
      </c>
    </row>
    <row r="82" spans="1:14">
      <c r="A82" s="102">
        <v>91</v>
      </c>
      <c r="B82" s="99" t="s">
        <v>80</v>
      </c>
      <c r="C82" s="97">
        <v>4536</v>
      </c>
      <c r="D82" s="97">
        <v>5710</v>
      </c>
      <c r="E82" s="97">
        <v>5504</v>
      </c>
      <c r="F82" s="97"/>
      <c r="G82" s="97"/>
      <c r="H82" s="97"/>
      <c r="I82" s="100">
        <f t="shared" si="10"/>
        <v>3.8113820165368555E-4</v>
      </c>
      <c r="J82" s="100">
        <f t="shared" si="11"/>
        <v>0.21340388007054673</v>
      </c>
      <c r="K82" s="97">
        <f t="shared" si="12"/>
        <v>968</v>
      </c>
      <c r="L82" s="101">
        <f t="shared" si="14"/>
        <v>-2.6276286465812325E-3</v>
      </c>
      <c r="M82" s="98">
        <f t="shared" si="15"/>
        <v>-206</v>
      </c>
      <c r="N82" s="98">
        <f t="shared" si="13"/>
        <v>0</v>
      </c>
    </row>
    <row r="83" spans="1:14">
      <c r="A83" s="102">
        <v>92</v>
      </c>
      <c r="B83" s="99" t="s">
        <v>81</v>
      </c>
      <c r="C83" s="97">
        <v>7139</v>
      </c>
      <c r="D83" s="97">
        <v>6560</v>
      </c>
      <c r="E83" s="97">
        <v>6566</v>
      </c>
      <c r="F83" s="97"/>
      <c r="G83" s="97"/>
      <c r="H83" s="97"/>
      <c r="I83" s="100">
        <f t="shared" si="10"/>
        <v>4.5467903925474186E-4</v>
      </c>
      <c r="J83" s="100">
        <f t="shared" si="11"/>
        <v>-8.0263342204790589E-2</v>
      </c>
      <c r="K83" s="97">
        <f t="shared" si="12"/>
        <v>-573</v>
      </c>
      <c r="L83" s="101">
        <f t="shared" si="14"/>
        <v>1.5554041472014941E-3</v>
      </c>
      <c r="M83" s="98">
        <f t="shared" si="15"/>
        <v>6</v>
      </c>
      <c r="N83" s="98">
        <f t="shared" si="13"/>
        <v>0</v>
      </c>
    </row>
    <row r="84" spans="1:14">
      <c r="A84" s="102">
        <v>93</v>
      </c>
      <c r="B84" s="99" t="s">
        <v>82</v>
      </c>
      <c r="C84" s="97">
        <v>55340</v>
      </c>
      <c r="D84" s="97">
        <v>60707</v>
      </c>
      <c r="E84" s="97">
        <v>60062</v>
      </c>
      <c r="F84" s="97"/>
      <c r="G84" s="97"/>
      <c r="H84" s="97"/>
      <c r="I84" s="100">
        <f t="shared" si="10"/>
        <v>4.1591429265486306E-3</v>
      </c>
      <c r="J84" s="100">
        <f t="shared" si="11"/>
        <v>8.5327069027827968E-2</v>
      </c>
      <c r="K84" s="97">
        <f t="shared" si="12"/>
        <v>4722</v>
      </c>
      <c r="L84" s="101">
        <f t="shared" si="14"/>
        <v>-1.2817833129293988E-2</v>
      </c>
      <c r="M84" s="98">
        <f t="shared" si="15"/>
        <v>-645</v>
      </c>
      <c r="N84" s="98">
        <f t="shared" si="13"/>
        <v>0</v>
      </c>
    </row>
    <row r="85" spans="1:14">
      <c r="A85" s="102">
        <v>94</v>
      </c>
      <c r="B85" s="99" t="s">
        <v>83</v>
      </c>
      <c r="C85" s="97">
        <v>55525</v>
      </c>
      <c r="D85" s="97">
        <v>58488</v>
      </c>
      <c r="E85" s="97">
        <v>60518</v>
      </c>
      <c r="F85" s="97"/>
      <c r="G85" s="97"/>
      <c r="H85" s="97"/>
      <c r="I85" s="100">
        <f t="shared" si="10"/>
        <v>4.1907197833716825E-3</v>
      </c>
      <c r="J85" s="100">
        <f t="shared" si="11"/>
        <v>8.9923457901846013E-2</v>
      </c>
      <c r="K85" s="97">
        <f t="shared" si="12"/>
        <v>4993</v>
      </c>
      <c r="L85" s="101">
        <f t="shared" si="14"/>
        <v>-1.3553460570640594E-2</v>
      </c>
      <c r="M85" s="98">
        <f t="shared" si="15"/>
        <v>2030</v>
      </c>
      <c r="N85" s="98">
        <f t="shared" si="13"/>
        <v>0</v>
      </c>
    </row>
    <row r="86" spans="1:14">
      <c r="A86" s="102">
        <v>95</v>
      </c>
      <c r="B86" s="99" t="s">
        <v>84</v>
      </c>
      <c r="C86" s="97">
        <v>59488</v>
      </c>
      <c r="D86" s="97">
        <v>55154</v>
      </c>
      <c r="E86" s="97">
        <v>55357</v>
      </c>
      <c r="F86" s="97"/>
      <c r="G86" s="97"/>
      <c r="H86" s="97"/>
      <c r="I86" s="100">
        <f t="shared" si="10"/>
        <v>3.8333334718283194E-3</v>
      </c>
      <c r="J86" s="100">
        <f t="shared" si="11"/>
        <v>-6.9442576654115115E-2</v>
      </c>
      <c r="K86" s="97">
        <f t="shared" si="12"/>
        <v>-4131</v>
      </c>
      <c r="L86" s="101">
        <f t="shared" si="14"/>
        <v>1.121356811882962E-2</v>
      </c>
      <c r="M86" s="98">
        <f t="shared" si="15"/>
        <v>203</v>
      </c>
      <c r="N86" s="98">
        <f t="shared" si="13"/>
        <v>0</v>
      </c>
    </row>
    <row r="87" spans="1:14">
      <c r="A87" s="102">
        <v>96</v>
      </c>
      <c r="B87" s="99" t="s">
        <v>85</v>
      </c>
      <c r="C87" s="97">
        <v>112311</v>
      </c>
      <c r="D87" s="97">
        <v>115259</v>
      </c>
      <c r="E87" s="97">
        <v>117670</v>
      </c>
      <c r="F87" s="97"/>
      <c r="G87" s="97"/>
      <c r="H87" s="97"/>
      <c r="I87" s="100">
        <f t="shared" si="10"/>
        <v>8.1483525051942538E-3</v>
      </c>
      <c r="J87" s="100">
        <f t="shared" si="11"/>
        <v>4.7715717961731262E-2</v>
      </c>
      <c r="K87" s="97">
        <f t="shared" si="12"/>
        <v>5359</v>
      </c>
      <c r="L87" s="101">
        <f t="shared" si="14"/>
        <v>-1.4546964790319035E-2</v>
      </c>
      <c r="M87" s="98">
        <f t="shared" si="15"/>
        <v>2411</v>
      </c>
      <c r="N87" s="98">
        <f t="shared" si="13"/>
        <v>0</v>
      </c>
    </row>
    <row r="88" spans="1:14">
      <c r="A88" s="102">
        <v>97</v>
      </c>
      <c r="B88" s="99" t="s">
        <v>86</v>
      </c>
      <c r="C88" s="97">
        <v>15381</v>
      </c>
      <c r="D88" s="97">
        <v>12624</v>
      </c>
      <c r="E88" s="97">
        <v>12456</v>
      </c>
      <c r="F88" s="97"/>
      <c r="G88" s="97"/>
      <c r="H88" s="97"/>
      <c r="I88" s="100">
        <f t="shared" si="10"/>
        <v>8.625467732191692E-4</v>
      </c>
      <c r="J88" s="100">
        <f t="shared" si="11"/>
        <v>-0.19016968987712113</v>
      </c>
      <c r="K88" s="97">
        <f t="shared" si="12"/>
        <v>-2925</v>
      </c>
      <c r="L88" s="101">
        <f t="shared" si="14"/>
        <v>7.9398902802170507E-3</v>
      </c>
      <c r="M88" s="98">
        <f t="shared" si="15"/>
        <v>-168</v>
      </c>
      <c r="N88" s="98">
        <f t="shared" si="13"/>
        <v>0</v>
      </c>
    </row>
    <row r="89" spans="1:14">
      <c r="A89" s="102">
        <v>98</v>
      </c>
      <c r="B89" s="99" t="s">
        <v>87</v>
      </c>
      <c r="C89" s="97">
        <v>1404</v>
      </c>
      <c r="D89" s="97">
        <v>748</v>
      </c>
      <c r="E89" s="97">
        <v>738</v>
      </c>
      <c r="F89" s="97"/>
      <c r="G89" s="97"/>
      <c r="H89" s="97"/>
      <c r="I89" s="100">
        <f t="shared" si="10"/>
        <v>5.1104649858361179E-5</v>
      </c>
      <c r="J89" s="100">
        <f t="shared" si="11"/>
        <v>-0.47435897435897434</v>
      </c>
      <c r="K89" s="97">
        <f t="shared" si="12"/>
        <v>-666</v>
      </c>
      <c r="L89" s="101">
        <f t="shared" si="14"/>
        <v>1.8078519407263439E-3</v>
      </c>
      <c r="M89" s="98">
        <f t="shared" si="15"/>
        <v>-10</v>
      </c>
      <c r="N89" s="98">
        <f t="shared" si="13"/>
        <v>0</v>
      </c>
    </row>
    <row r="90" spans="1:14">
      <c r="A90" s="102">
        <v>99</v>
      </c>
      <c r="B90" s="99" t="s">
        <v>88</v>
      </c>
      <c r="C90" s="97">
        <v>4260</v>
      </c>
      <c r="D90" s="97">
        <v>4535</v>
      </c>
      <c r="E90" s="97">
        <v>4573</v>
      </c>
      <c r="F90" s="97"/>
      <c r="G90" s="97"/>
      <c r="H90" s="97"/>
      <c r="I90" s="100">
        <f t="shared" si="10"/>
        <v>3.1666878563995347E-4</v>
      </c>
      <c r="J90" s="100">
        <f t="shared" si="11"/>
        <v>7.3474178403755863E-2</v>
      </c>
      <c r="K90" s="97">
        <f t="shared" si="12"/>
        <v>313</v>
      </c>
      <c r="L90" s="101">
        <f t="shared" si="14"/>
        <v>-8.4963612229331173E-4</v>
      </c>
      <c r="M90" s="98">
        <f t="shared" si="15"/>
        <v>38</v>
      </c>
      <c r="N90" s="98">
        <f t="shared" si="13"/>
        <v>0</v>
      </c>
    </row>
    <row r="91" spans="1:14">
      <c r="A91" s="102"/>
      <c r="B91" s="99" t="s">
        <v>285</v>
      </c>
      <c r="C91" s="97">
        <v>44827</v>
      </c>
      <c r="D91" s="97">
        <v>48002</v>
      </c>
      <c r="E91" s="97">
        <v>48441</v>
      </c>
      <c r="F91" s="97"/>
      <c r="G91" s="97"/>
      <c r="H91" s="97"/>
      <c r="I91" s="100">
        <f t="shared" si="10"/>
        <v>3.3544178100120242E-3</v>
      </c>
      <c r="J91" s="100">
        <f t="shared" si="11"/>
        <v>8.0621054275325135E-2</v>
      </c>
      <c r="K91" s="97">
        <f t="shared" si="12"/>
        <v>3614</v>
      </c>
      <c r="L91" s="101">
        <f t="shared" si="14"/>
        <v>-9.8101755462237338E-3</v>
      </c>
      <c r="M91" s="98">
        <f t="shared" si="15"/>
        <v>439</v>
      </c>
      <c r="N91" s="98">
        <f t="shared" si="13"/>
        <v>0</v>
      </c>
    </row>
    <row r="92" spans="1:14" s="109" customFormat="1">
      <c r="A92" s="187" t="s">
        <v>89</v>
      </c>
      <c r="B92" s="187"/>
      <c r="C92" s="64">
        <v>14809349</v>
      </c>
      <c r="D92" s="64">
        <v>14119665</v>
      </c>
      <c r="E92" s="64">
        <v>14440956</v>
      </c>
      <c r="F92" s="64"/>
      <c r="G92" s="64"/>
      <c r="H92" s="64"/>
      <c r="I92" s="69">
        <f t="shared" si="10"/>
        <v>1</v>
      </c>
      <c r="J92" s="69">
        <f t="shared" si="11"/>
        <v>-2.4875705204867548E-2</v>
      </c>
      <c r="K92" s="64">
        <f t="shared" si="12"/>
        <v>-368393</v>
      </c>
      <c r="L92" s="70">
        <f t="shared" si="14"/>
        <v>1</v>
      </c>
      <c r="M92" s="63">
        <f t="shared" si="15"/>
        <v>321291</v>
      </c>
      <c r="N92" s="63">
        <f t="shared" si="13"/>
        <v>0</v>
      </c>
    </row>
    <row r="93" spans="1:14">
      <c r="A93" s="20"/>
      <c r="B93" s="20"/>
      <c r="C93" s="11"/>
      <c r="D93" s="11"/>
      <c r="E93" s="11"/>
      <c r="F93" s="11"/>
      <c r="G93" s="11"/>
      <c r="H93" s="11"/>
      <c r="I93" s="20"/>
      <c r="J93" s="20"/>
      <c r="K93" s="20"/>
      <c r="L93" s="20"/>
    </row>
    <row r="94" spans="1:14">
      <c r="D94" s="125"/>
      <c r="E94" s="125"/>
      <c r="F94" s="139"/>
      <c r="G94" s="157"/>
      <c r="H94" s="157"/>
    </row>
    <row r="95" spans="1:14">
      <c r="E95" s="139"/>
      <c r="F95" s="139"/>
    </row>
    <row r="96" spans="1:14">
      <c r="E96" s="139"/>
      <c r="F96" s="139"/>
      <c r="G96" s="139"/>
      <c r="H96" s="139"/>
      <c r="I96" s="8"/>
      <c r="K96" s="12"/>
    </row>
    <row r="97" spans="3:9">
      <c r="E97" s="139"/>
      <c r="F97" s="139"/>
      <c r="G97" s="139"/>
      <c r="H97" s="139"/>
      <c r="I97" s="23"/>
    </row>
    <row r="98" spans="3:9">
      <c r="I98" s="23"/>
    </row>
    <row r="100" spans="3:9">
      <c r="C100" s="22"/>
      <c r="D100" s="22"/>
      <c r="E100" s="22"/>
      <c r="F100" s="22"/>
      <c r="G100" s="22"/>
      <c r="H100" s="22"/>
      <c r="I100" s="23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79"/>
  <sheetViews>
    <sheetView zoomScale="89" zoomScaleNormal="89" workbookViewId="0">
      <pane ySplit="2" topLeftCell="A3" activePane="bottomLeft" state="frozen"/>
      <selection pane="bottomLeft" activeCell="P3" sqref="P3"/>
    </sheetView>
  </sheetViews>
  <sheetFormatPr defaultColWidth="8.85546875" defaultRowHeight="15"/>
  <cols>
    <col min="1" max="1" width="17.28515625" style="6" bestFit="1" customWidth="1"/>
    <col min="2" max="2" width="34.42578125" style="6" bestFit="1" customWidth="1"/>
    <col min="3" max="3" width="15.7109375" style="121" customWidth="1"/>
    <col min="4" max="4" width="13.7109375" customWidth="1"/>
    <col min="5" max="5" width="13.28515625" style="121" customWidth="1"/>
    <col min="6" max="7" width="10.140625" style="155" customWidth="1"/>
    <col min="8" max="8" width="14.28515625" style="155" customWidth="1"/>
    <col min="9" max="9" width="17.85546875" style="6" customWidth="1"/>
    <col min="10" max="10" width="28.42578125" style="6" customWidth="1"/>
    <col min="11" max="11" width="26.7109375" style="6" customWidth="1"/>
    <col min="12" max="12" width="22" style="6" customWidth="1"/>
    <col min="13" max="13" width="22.42578125" style="6" customWidth="1"/>
    <col min="14" max="14" width="22.85546875" style="6" customWidth="1"/>
    <col min="15" max="16384" width="8.85546875" style="6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45">
      <c r="A2" s="5" t="s">
        <v>1</v>
      </c>
      <c r="B2" s="5" t="s">
        <v>90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318</v>
      </c>
      <c r="J2" s="92" t="s">
        <v>319</v>
      </c>
      <c r="K2" s="92" t="s">
        <v>320</v>
      </c>
      <c r="L2" s="92" t="s">
        <v>321</v>
      </c>
      <c r="M2" s="96" t="s">
        <v>323</v>
      </c>
      <c r="N2" s="159" t="s">
        <v>324</v>
      </c>
    </row>
    <row r="3" spans="1:14">
      <c r="A3" s="42">
        <v>10</v>
      </c>
      <c r="B3" s="40" t="s">
        <v>9</v>
      </c>
      <c r="C3" s="97">
        <v>462005</v>
      </c>
      <c r="D3" s="97">
        <v>463794</v>
      </c>
      <c r="E3" s="97">
        <v>473761</v>
      </c>
      <c r="F3" s="97"/>
      <c r="G3" s="97"/>
      <c r="H3" s="97"/>
      <c r="I3" s="91">
        <f t="shared" ref="I3:I27" si="0">E3/$E$27</f>
        <v>0.12667497866963209</v>
      </c>
      <c r="J3" s="91">
        <f t="shared" ref="J3:J27" si="1">(E3-C3)/C3</f>
        <v>2.5445612060475537E-2</v>
      </c>
      <c r="K3" s="54">
        <f t="shared" ref="K3:K27" si="2">E3-C3</f>
        <v>11756</v>
      </c>
      <c r="L3" s="41">
        <f>K3/$K$27</f>
        <v>0.36760475297060663</v>
      </c>
      <c r="M3" s="68">
        <f>E3-D3</f>
        <v>9967</v>
      </c>
      <c r="N3" s="98">
        <f>H3-G3</f>
        <v>0</v>
      </c>
    </row>
    <row r="4" spans="1:14">
      <c r="A4" s="42">
        <v>11</v>
      </c>
      <c r="B4" s="40" t="s">
        <v>10</v>
      </c>
      <c r="C4" s="97">
        <v>16905</v>
      </c>
      <c r="D4" s="97">
        <v>16917</v>
      </c>
      <c r="E4" s="97">
        <v>16946</v>
      </c>
      <c r="F4" s="97"/>
      <c r="G4" s="97"/>
      <c r="H4" s="97"/>
      <c r="I4" s="91">
        <f t="shared" si="0"/>
        <v>4.5310487535605206E-3</v>
      </c>
      <c r="J4" s="91">
        <f t="shared" si="1"/>
        <v>2.425317953268264E-3</v>
      </c>
      <c r="K4" s="54">
        <f t="shared" si="2"/>
        <v>41</v>
      </c>
      <c r="L4" s="41">
        <f t="shared" ref="L4:L27" si="3">K4/$K$27</f>
        <v>1.2820512820512821E-3</v>
      </c>
      <c r="M4" s="68">
        <f t="shared" ref="M4:M27" si="4">E4-D4</f>
        <v>29</v>
      </c>
      <c r="N4" s="98">
        <f t="shared" ref="N4:N27" si="5">H4-G4</f>
        <v>0</v>
      </c>
    </row>
    <row r="5" spans="1:14" ht="17.25" customHeight="1">
      <c r="A5" s="42">
        <v>12</v>
      </c>
      <c r="B5" s="40" t="s">
        <v>11</v>
      </c>
      <c r="C5" s="97">
        <v>4693</v>
      </c>
      <c r="D5" s="97">
        <v>4662</v>
      </c>
      <c r="E5" s="97">
        <v>4863</v>
      </c>
      <c r="F5" s="97"/>
      <c r="G5" s="97"/>
      <c r="H5" s="97"/>
      <c r="I5" s="91">
        <f t="shared" si="0"/>
        <v>1.3002767667039308E-3</v>
      </c>
      <c r="J5" s="91">
        <f t="shared" si="1"/>
        <v>3.6224163647986363E-2</v>
      </c>
      <c r="K5" s="54">
        <f t="shared" si="2"/>
        <v>170</v>
      </c>
      <c r="L5" s="41">
        <f t="shared" si="3"/>
        <v>5.3158223889931211E-3</v>
      </c>
      <c r="M5" s="68">
        <f t="shared" si="4"/>
        <v>201</v>
      </c>
      <c r="N5" s="98">
        <f t="shared" si="5"/>
        <v>0</v>
      </c>
    </row>
    <row r="6" spans="1:14">
      <c r="A6" s="42">
        <v>13</v>
      </c>
      <c r="B6" s="40" t="s">
        <v>12</v>
      </c>
      <c r="C6" s="97">
        <v>419097</v>
      </c>
      <c r="D6" s="97">
        <v>416543</v>
      </c>
      <c r="E6" s="97">
        <v>423554</v>
      </c>
      <c r="F6" s="97"/>
      <c r="G6" s="97"/>
      <c r="H6" s="97"/>
      <c r="I6" s="91">
        <f t="shared" si="0"/>
        <v>0.11325055020450682</v>
      </c>
      <c r="J6" s="91">
        <f t="shared" si="1"/>
        <v>1.0634769516364946E-2</v>
      </c>
      <c r="K6" s="54">
        <f t="shared" si="2"/>
        <v>4457</v>
      </c>
      <c r="L6" s="41">
        <f t="shared" si="3"/>
        <v>0.13936835522201377</v>
      </c>
      <c r="M6" s="68">
        <f t="shared" si="4"/>
        <v>7011</v>
      </c>
      <c r="N6" s="98">
        <f t="shared" si="5"/>
        <v>0</v>
      </c>
    </row>
    <row r="7" spans="1:14">
      <c r="A7" s="42">
        <v>14</v>
      </c>
      <c r="B7" s="40" t="s">
        <v>13</v>
      </c>
      <c r="C7" s="97">
        <v>510933</v>
      </c>
      <c r="D7" s="97">
        <v>547347</v>
      </c>
      <c r="E7" s="97">
        <v>560517</v>
      </c>
      <c r="F7" s="97"/>
      <c r="G7" s="97"/>
      <c r="H7" s="97"/>
      <c r="I7" s="91">
        <f t="shared" si="0"/>
        <v>0.14987193757815898</v>
      </c>
      <c r="J7" s="91">
        <f t="shared" si="1"/>
        <v>9.7045992331675587E-2</v>
      </c>
      <c r="K7" s="54">
        <f t="shared" si="2"/>
        <v>49584</v>
      </c>
      <c r="L7" s="41">
        <f t="shared" si="3"/>
        <v>1.5504690431519699</v>
      </c>
      <c r="M7" s="68">
        <f t="shared" si="4"/>
        <v>13170</v>
      </c>
      <c r="N7" s="98">
        <f t="shared" si="5"/>
        <v>0</v>
      </c>
    </row>
    <row r="8" spans="1:14">
      <c r="A8" s="42">
        <v>15</v>
      </c>
      <c r="B8" s="40" t="s">
        <v>14</v>
      </c>
      <c r="C8" s="97">
        <v>60893</v>
      </c>
      <c r="D8" s="97">
        <v>60382</v>
      </c>
      <c r="E8" s="97">
        <v>61992</v>
      </c>
      <c r="F8" s="97"/>
      <c r="G8" s="97"/>
      <c r="H8" s="97"/>
      <c r="I8" s="91">
        <f t="shared" si="0"/>
        <v>1.6575520732368922E-2</v>
      </c>
      <c r="J8" s="91">
        <f t="shared" si="1"/>
        <v>1.8048051500172434E-2</v>
      </c>
      <c r="K8" s="54">
        <f t="shared" si="2"/>
        <v>1099</v>
      </c>
      <c r="L8" s="41">
        <f t="shared" si="3"/>
        <v>3.4365228267667289E-2</v>
      </c>
      <c r="M8" s="68">
        <f t="shared" si="4"/>
        <v>1610</v>
      </c>
      <c r="N8" s="98">
        <f t="shared" si="5"/>
        <v>0</v>
      </c>
    </row>
    <row r="9" spans="1:14">
      <c r="A9" s="42">
        <v>16</v>
      </c>
      <c r="B9" s="40" t="s">
        <v>15</v>
      </c>
      <c r="C9" s="97">
        <v>63975</v>
      </c>
      <c r="D9" s="97">
        <v>58864</v>
      </c>
      <c r="E9" s="97">
        <v>59657</v>
      </c>
      <c r="F9" s="97"/>
      <c r="G9" s="97"/>
      <c r="H9" s="97"/>
      <c r="I9" s="91">
        <f t="shared" si="0"/>
        <v>1.5951184674327861E-2</v>
      </c>
      <c r="J9" s="91">
        <f t="shared" si="1"/>
        <v>-6.7495115279406021E-2</v>
      </c>
      <c r="K9" s="54">
        <f t="shared" si="2"/>
        <v>-4318</v>
      </c>
      <c r="L9" s="41">
        <f t="shared" si="3"/>
        <v>-0.13502188868042528</v>
      </c>
      <c r="M9" s="68">
        <f t="shared" si="4"/>
        <v>793</v>
      </c>
      <c r="N9" s="98">
        <f t="shared" si="5"/>
        <v>0</v>
      </c>
    </row>
    <row r="10" spans="1:14">
      <c r="A10" s="42">
        <v>17</v>
      </c>
      <c r="B10" s="40" t="s">
        <v>16</v>
      </c>
      <c r="C10" s="97">
        <v>55984</v>
      </c>
      <c r="D10" s="97">
        <v>57871</v>
      </c>
      <c r="E10" s="97">
        <v>58934</v>
      </c>
      <c r="F10" s="97"/>
      <c r="G10" s="97"/>
      <c r="H10" s="97"/>
      <c r="I10" s="91">
        <f t="shared" si="0"/>
        <v>1.5757867770703156E-2</v>
      </c>
      <c r="J10" s="91">
        <f t="shared" si="1"/>
        <v>5.2693626750500142E-2</v>
      </c>
      <c r="K10" s="54">
        <f t="shared" si="2"/>
        <v>2950</v>
      </c>
      <c r="L10" s="41">
        <f t="shared" si="3"/>
        <v>9.2245153220762974E-2</v>
      </c>
      <c r="M10" s="68">
        <f t="shared" si="4"/>
        <v>1063</v>
      </c>
      <c r="N10" s="98">
        <f t="shared" si="5"/>
        <v>0</v>
      </c>
    </row>
    <row r="11" spans="1:14">
      <c r="A11" s="42">
        <v>18</v>
      </c>
      <c r="B11" s="40" t="s">
        <v>17</v>
      </c>
      <c r="C11" s="97">
        <v>51165</v>
      </c>
      <c r="D11" s="97">
        <v>47498</v>
      </c>
      <c r="E11" s="97">
        <v>47544</v>
      </c>
      <c r="F11" s="97"/>
      <c r="G11" s="97"/>
      <c r="H11" s="97"/>
      <c r="I11" s="91">
        <f t="shared" si="0"/>
        <v>1.2712391239188091E-2</v>
      </c>
      <c r="J11" s="91">
        <f t="shared" si="1"/>
        <v>-7.077103488712988E-2</v>
      </c>
      <c r="K11" s="54">
        <f t="shared" si="2"/>
        <v>-3621</v>
      </c>
      <c r="L11" s="41">
        <f t="shared" si="3"/>
        <v>-0.11322701688555348</v>
      </c>
      <c r="M11" s="68">
        <f t="shared" si="4"/>
        <v>46</v>
      </c>
      <c r="N11" s="98">
        <f t="shared" si="5"/>
        <v>0</v>
      </c>
    </row>
    <row r="12" spans="1:14">
      <c r="A12" s="42">
        <v>19</v>
      </c>
      <c r="B12" s="40" t="s">
        <v>18</v>
      </c>
      <c r="C12" s="97">
        <v>8939</v>
      </c>
      <c r="D12" s="97">
        <v>8902</v>
      </c>
      <c r="E12" s="97">
        <v>8898</v>
      </c>
      <c r="F12" s="97"/>
      <c r="G12" s="97"/>
      <c r="H12" s="97"/>
      <c r="I12" s="91">
        <f t="shared" si="0"/>
        <v>2.3791615607920164E-3</v>
      </c>
      <c r="J12" s="91">
        <f t="shared" si="1"/>
        <v>-4.5866428012081885E-3</v>
      </c>
      <c r="K12" s="54">
        <f t="shared" si="2"/>
        <v>-41</v>
      </c>
      <c r="L12" s="41">
        <f t="shared" si="3"/>
        <v>-1.2820512820512821E-3</v>
      </c>
      <c r="M12" s="68">
        <f t="shared" si="4"/>
        <v>-4</v>
      </c>
      <c r="N12" s="98">
        <f t="shared" si="5"/>
        <v>0</v>
      </c>
    </row>
    <row r="13" spans="1:14">
      <c r="A13" s="42">
        <v>20</v>
      </c>
      <c r="B13" s="40" t="s">
        <v>19</v>
      </c>
      <c r="C13" s="97">
        <v>81847</v>
      </c>
      <c r="D13" s="97">
        <v>85487</v>
      </c>
      <c r="E13" s="97">
        <v>86790</v>
      </c>
      <c r="F13" s="97"/>
      <c r="G13" s="97"/>
      <c r="H13" s="97"/>
      <c r="I13" s="91">
        <f t="shared" si="0"/>
        <v>2.3206049883247822E-2</v>
      </c>
      <c r="J13" s="91">
        <f t="shared" si="1"/>
        <v>6.0393172626974724E-2</v>
      </c>
      <c r="K13" s="54">
        <f t="shared" si="2"/>
        <v>4943</v>
      </c>
      <c r="L13" s="41">
        <f t="shared" si="3"/>
        <v>0.15456535334584115</v>
      </c>
      <c r="M13" s="68">
        <f t="shared" si="4"/>
        <v>1303</v>
      </c>
      <c r="N13" s="98">
        <f t="shared" si="5"/>
        <v>0</v>
      </c>
    </row>
    <row r="14" spans="1:14">
      <c r="A14" s="42">
        <v>21</v>
      </c>
      <c r="B14" s="40" t="s">
        <v>20</v>
      </c>
      <c r="C14" s="97">
        <v>24995</v>
      </c>
      <c r="D14" s="97">
        <v>26004</v>
      </c>
      <c r="E14" s="97">
        <v>26792</v>
      </c>
      <c r="F14" s="97"/>
      <c r="G14" s="97"/>
      <c r="H14" s="97"/>
      <c r="I14" s="91">
        <f t="shared" si="0"/>
        <v>7.1636880801011129E-3</v>
      </c>
      <c r="J14" s="91">
        <f t="shared" si="1"/>
        <v>7.1894378875775156E-2</v>
      </c>
      <c r="K14" s="54">
        <f t="shared" si="2"/>
        <v>1797</v>
      </c>
      <c r="L14" s="41">
        <f t="shared" si="3"/>
        <v>5.6191369606003752E-2</v>
      </c>
      <c r="M14" s="68">
        <f t="shared" si="4"/>
        <v>788</v>
      </c>
      <c r="N14" s="98">
        <f t="shared" si="5"/>
        <v>0</v>
      </c>
    </row>
    <row r="15" spans="1:14">
      <c r="A15" s="42">
        <v>22</v>
      </c>
      <c r="B15" s="40" t="s">
        <v>21</v>
      </c>
      <c r="C15" s="97">
        <v>211564</v>
      </c>
      <c r="D15" s="97">
        <v>207892</v>
      </c>
      <c r="E15" s="97">
        <v>210479</v>
      </c>
      <c r="F15" s="97"/>
      <c r="G15" s="97"/>
      <c r="H15" s="97"/>
      <c r="I15" s="91">
        <f t="shared" si="0"/>
        <v>5.6278213773201038E-2</v>
      </c>
      <c r="J15" s="91">
        <f t="shared" si="1"/>
        <v>-5.1284717626817414E-3</v>
      </c>
      <c r="K15" s="54">
        <f t="shared" si="2"/>
        <v>-1085</v>
      </c>
      <c r="L15" s="41">
        <f t="shared" si="3"/>
        <v>-3.3927454659161978E-2</v>
      </c>
      <c r="M15" s="68">
        <f t="shared" si="4"/>
        <v>2587</v>
      </c>
      <c r="N15" s="98">
        <f t="shared" si="5"/>
        <v>0</v>
      </c>
    </row>
    <row r="16" spans="1:14">
      <c r="A16" s="42">
        <v>23</v>
      </c>
      <c r="B16" s="40" t="s">
        <v>22</v>
      </c>
      <c r="C16" s="97">
        <v>229379</v>
      </c>
      <c r="D16" s="97">
        <v>203694</v>
      </c>
      <c r="E16" s="97">
        <v>204725</v>
      </c>
      <c r="F16" s="97"/>
      <c r="G16" s="97"/>
      <c r="H16" s="97"/>
      <c r="I16" s="91">
        <f t="shared" si="0"/>
        <v>5.4739699992486575E-2</v>
      </c>
      <c r="J16" s="91">
        <f t="shared" si="1"/>
        <v>-0.10748150440973236</v>
      </c>
      <c r="K16" s="54">
        <f t="shared" si="2"/>
        <v>-24654</v>
      </c>
      <c r="L16" s="41">
        <f t="shared" si="3"/>
        <v>-0.77091932457786116</v>
      </c>
      <c r="M16" s="68">
        <f t="shared" si="4"/>
        <v>1031</v>
      </c>
      <c r="N16" s="98">
        <f t="shared" si="5"/>
        <v>0</v>
      </c>
    </row>
    <row r="17" spans="1:14">
      <c r="A17" s="42">
        <v>24</v>
      </c>
      <c r="B17" s="40" t="s">
        <v>23</v>
      </c>
      <c r="C17" s="97">
        <v>164918</v>
      </c>
      <c r="D17" s="97">
        <v>160004</v>
      </c>
      <c r="E17" s="97">
        <v>162596</v>
      </c>
      <c r="F17" s="97"/>
      <c r="G17" s="97"/>
      <c r="H17" s="97"/>
      <c r="I17" s="91">
        <f t="shared" si="0"/>
        <v>4.347518016841298E-2</v>
      </c>
      <c r="J17" s="91">
        <f t="shared" si="1"/>
        <v>-1.4079724469130113E-2</v>
      </c>
      <c r="K17" s="54">
        <f t="shared" si="2"/>
        <v>-2322</v>
      </c>
      <c r="L17" s="41">
        <f t="shared" si="3"/>
        <v>-7.26078799249531E-2</v>
      </c>
      <c r="M17" s="68">
        <f t="shared" si="4"/>
        <v>2592</v>
      </c>
      <c r="N17" s="98">
        <f t="shared" si="5"/>
        <v>0</v>
      </c>
    </row>
    <row r="18" spans="1:14">
      <c r="A18" s="42">
        <v>25</v>
      </c>
      <c r="B18" s="40" t="s">
        <v>24</v>
      </c>
      <c r="C18" s="97">
        <v>376520</v>
      </c>
      <c r="D18" s="97">
        <v>360858</v>
      </c>
      <c r="E18" s="97">
        <v>364888</v>
      </c>
      <c r="F18" s="97"/>
      <c r="G18" s="97"/>
      <c r="H18" s="97"/>
      <c r="I18" s="91">
        <f t="shared" si="0"/>
        <v>9.7564340705133437E-2</v>
      </c>
      <c r="J18" s="91">
        <f t="shared" si="1"/>
        <v>-3.0893445235312865E-2</v>
      </c>
      <c r="K18" s="54">
        <f t="shared" si="2"/>
        <v>-11632</v>
      </c>
      <c r="L18" s="41">
        <f t="shared" si="3"/>
        <v>-0.36372732958098813</v>
      </c>
      <c r="M18" s="68">
        <f t="shared" si="4"/>
        <v>4030</v>
      </c>
      <c r="N18" s="98">
        <f t="shared" si="5"/>
        <v>0</v>
      </c>
    </row>
    <row r="19" spans="1:14">
      <c r="A19" s="42">
        <v>26</v>
      </c>
      <c r="B19" s="40" t="s">
        <v>25</v>
      </c>
      <c r="C19" s="97">
        <v>35366</v>
      </c>
      <c r="D19" s="97">
        <v>36201</v>
      </c>
      <c r="E19" s="97">
        <v>37633</v>
      </c>
      <c r="F19" s="97"/>
      <c r="G19" s="97"/>
      <c r="H19" s="97"/>
      <c r="I19" s="91">
        <f t="shared" si="0"/>
        <v>1.0062372108033934E-2</v>
      </c>
      <c r="J19" s="91">
        <f t="shared" si="1"/>
        <v>6.4101114064355591E-2</v>
      </c>
      <c r="K19" s="54">
        <f t="shared" si="2"/>
        <v>2267</v>
      </c>
      <c r="L19" s="41">
        <f t="shared" si="3"/>
        <v>7.0888055034396491E-2</v>
      </c>
      <c r="M19" s="68">
        <f t="shared" si="4"/>
        <v>1432</v>
      </c>
      <c r="N19" s="98">
        <f t="shared" si="5"/>
        <v>0</v>
      </c>
    </row>
    <row r="20" spans="1:14">
      <c r="A20" s="42">
        <v>27</v>
      </c>
      <c r="B20" s="40" t="s">
        <v>26</v>
      </c>
      <c r="C20" s="97">
        <v>151008</v>
      </c>
      <c r="D20" s="97">
        <v>148341</v>
      </c>
      <c r="E20" s="97">
        <v>150428</v>
      </c>
      <c r="F20" s="97"/>
      <c r="G20" s="97"/>
      <c r="H20" s="97"/>
      <c r="I20" s="91">
        <f t="shared" si="0"/>
        <v>4.0221680744754039E-2</v>
      </c>
      <c r="J20" s="91">
        <f t="shared" si="1"/>
        <v>-3.8408561135833863E-3</v>
      </c>
      <c r="K20" s="54">
        <f t="shared" si="2"/>
        <v>-580</v>
      </c>
      <c r="L20" s="41">
        <f t="shared" si="3"/>
        <v>-1.813633520950594E-2</v>
      </c>
      <c r="M20" s="68">
        <f t="shared" si="4"/>
        <v>2087</v>
      </c>
      <c r="N20" s="98">
        <f t="shared" si="5"/>
        <v>0</v>
      </c>
    </row>
    <row r="21" spans="1:14">
      <c r="A21" s="42">
        <v>28</v>
      </c>
      <c r="B21" s="40" t="s">
        <v>27</v>
      </c>
      <c r="C21" s="97">
        <v>161965</v>
      </c>
      <c r="D21" s="97">
        <v>157277</v>
      </c>
      <c r="E21" s="97">
        <v>159617</v>
      </c>
      <c r="F21" s="97"/>
      <c r="G21" s="97"/>
      <c r="H21" s="97"/>
      <c r="I21" s="91">
        <f t="shared" si="0"/>
        <v>4.2678650353892927E-2</v>
      </c>
      <c r="J21" s="91">
        <f t="shared" si="1"/>
        <v>-1.4496959219584478E-2</v>
      </c>
      <c r="K21" s="54">
        <f t="shared" si="2"/>
        <v>-2348</v>
      </c>
      <c r="L21" s="41">
        <f t="shared" si="3"/>
        <v>-7.3420888055034397E-2</v>
      </c>
      <c r="M21" s="68">
        <f t="shared" si="4"/>
        <v>2340</v>
      </c>
      <c r="N21" s="98">
        <f t="shared" si="5"/>
        <v>0</v>
      </c>
    </row>
    <row r="22" spans="1:14">
      <c r="A22" s="42">
        <v>29</v>
      </c>
      <c r="B22" s="40" t="s">
        <v>28</v>
      </c>
      <c r="C22" s="97">
        <v>205453</v>
      </c>
      <c r="D22" s="97">
        <v>198552</v>
      </c>
      <c r="E22" s="97">
        <v>200322</v>
      </c>
      <c r="F22" s="97"/>
      <c r="G22" s="97"/>
      <c r="H22" s="97"/>
      <c r="I22" s="91">
        <f t="shared" si="0"/>
        <v>5.3562418766124782E-2</v>
      </c>
      <c r="J22" s="91">
        <f t="shared" si="1"/>
        <v>-2.497408166344614E-2</v>
      </c>
      <c r="K22" s="54">
        <f t="shared" si="2"/>
        <v>-5131</v>
      </c>
      <c r="L22" s="41">
        <f t="shared" si="3"/>
        <v>-0.16044402751719825</v>
      </c>
      <c r="M22" s="68">
        <f t="shared" si="4"/>
        <v>1770</v>
      </c>
      <c r="N22" s="98">
        <f t="shared" si="5"/>
        <v>0</v>
      </c>
    </row>
    <row r="23" spans="1:14">
      <c r="A23" s="42">
        <v>30</v>
      </c>
      <c r="B23" s="40" t="s">
        <v>29</v>
      </c>
      <c r="C23" s="97">
        <v>54485</v>
      </c>
      <c r="D23" s="97">
        <v>64562</v>
      </c>
      <c r="E23" s="97">
        <v>65847</v>
      </c>
      <c r="F23" s="97"/>
      <c r="G23" s="97"/>
      <c r="H23" s="97"/>
      <c r="I23" s="91">
        <f t="shared" si="0"/>
        <v>1.7606276836757914E-2</v>
      </c>
      <c r="J23" s="91">
        <f t="shared" si="1"/>
        <v>0.20853445902541984</v>
      </c>
      <c r="K23" s="54">
        <f t="shared" si="2"/>
        <v>11362</v>
      </c>
      <c r="L23" s="41">
        <f t="shared" si="3"/>
        <v>0.35528455284552846</v>
      </c>
      <c r="M23" s="68">
        <f t="shared" si="4"/>
        <v>1285</v>
      </c>
      <c r="N23" s="98">
        <f t="shared" si="5"/>
        <v>0</v>
      </c>
    </row>
    <row r="24" spans="1:14">
      <c r="A24" s="42">
        <v>31</v>
      </c>
      <c r="B24" s="40" t="s">
        <v>30</v>
      </c>
      <c r="C24" s="97">
        <v>157022</v>
      </c>
      <c r="D24" s="97">
        <v>147961</v>
      </c>
      <c r="E24" s="97">
        <v>150113</v>
      </c>
      <c r="F24" s="97"/>
      <c r="G24" s="97"/>
      <c r="H24" s="97"/>
      <c r="I24" s="91">
        <f t="shared" si="0"/>
        <v>4.0137455537780621E-2</v>
      </c>
      <c r="J24" s="91">
        <f t="shared" si="1"/>
        <v>-4.4000203793099053E-2</v>
      </c>
      <c r="K24" s="54">
        <f t="shared" si="2"/>
        <v>-6909</v>
      </c>
      <c r="L24" s="41">
        <f t="shared" si="3"/>
        <v>-0.21604127579737337</v>
      </c>
      <c r="M24" s="68">
        <f t="shared" si="4"/>
        <v>2152</v>
      </c>
      <c r="N24" s="98">
        <f t="shared" si="5"/>
        <v>0</v>
      </c>
    </row>
    <row r="25" spans="1:14">
      <c r="A25" s="42">
        <v>32</v>
      </c>
      <c r="B25" s="40" t="s">
        <v>31</v>
      </c>
      <c r="C25" s="97">
        <v>59555</v>
      </c>
      <c r="D25" s="97">
        <v>62198</v>
      </c>
      <c r="E25" s="97">
        <v>63152</v>
      </c>
      <c r="F25" s="97"/>
      <c r="G25" s="97"/>
      <c r="H25" s="97"/>
      <c r="I25" s="91">
        <f t="shared" si="0"/>
        <v>1.6885683399318657E-2</v>
      </c>
      <c r="J25" s="91">
        <f t="shared" si="1"/>
        <v>6.0397951473427927E-2</v>
      </c>
      <c r="K25" s="54">
        <f t="shared" si="2"/>
        <v>3597</v>
      </c>
      <c r="L25" s="41">
        <f t="shared" si="3"/>
        <v>0.11247654784240151</v>
      </c>
      <c r="M25" s="68">
        <f t="shared" si="4"/>
        <v>954</v>
      </c>
      <c r="N25" s="98">
        <f t="shared" si="5"/>
        <v>0</v>
      </c>
    </row>
    <row r="26" spans="1:14">
      <c r="A26" s="42">
        <v>33</v>
      </c>
      <c r="B26" s="40" t="s">
        <v>32</v>
      </c>
      <c r="C26" s="97">
        <v>139327</v>
      </c>
      <c r="D26" s="97">
        <v>138523</v>
      </c>
      <c r="E26" s="97">
        <v>139925</v>
      </c>
      <c r="F26" s="97"/>
      <c r="G26" s="97"/>
      <c r="H26" s="97"/>
      <c r="I26" s="91">
        <f t="shared" si="0"/>
        <v>3.7413371700811743E-2</v>
      </c>
      <c r="J26" s="91">
        <f t="shared" si="1"/>
        <v>4.2920611223955154E-3</v>
      </c>
      <c r="K26" s="54">
        <f t="shared" si="2"/>
        <v>598</v>
      </c>
      <c r="L26" s="41">
        <f t="shared" si="3"/>
        <v>1.8699186991869919E-2</v>
      </c>
      <c r="M26" s="68">
        <f t="shared" si="4"/>
        <v>1402</v>
      </c>
      <c r="N26" s="98">
        <f t="shared" si="5"/>
        <v>0</v>
      </c>
    </row>
    <row r="27" spans="1:14" s="109" customFormat="1">
      <c r="A27" s="187" t="s">
        <v>254</v>
      </c>
      <c r="B27" s="187"/>
      <c r="C27" s="64">
        <v>3707993</v>
      </c>
      <c r="D27" s="64">
        <v>3680334</v>
      </c>
      <c r="E27" s="64">
        <v>3739973</v>
      </c>
      <c r="F27" s="64"/>
      <c r="G27" s="64"/>
      <c r="H27" s="64"/>
      <c r="I27" s="100">
        <f t="shared" si="0"/>
        <v>1</v>
      </c>
      <c r="J27" s="100">
        <f t="shared" si="1"/>
        <v>8.6246117508851829E-3</v>
      </c>
      <c r="K27" s="97">
        <f t="shared" si="2"/>
        <v>31980</v>
      </c>
      <c r="L27" s="101">
        <f t="shared" si="3"/>
        <v>1</v>
      </c>
      <c r="M27" s="97">
        <f t="shared" si="4"/>
        <v>59639</v>
      </c>
      <c r="N27" s="98">
        <f t="shared" si="5"/>
        <v>0</v>
      </c>
    </row>
    <row r="28" spans="1:14">
      <c r="I28" s="58"/>
      <c r="K28" s="18"/>
      <c r="L28" s="17"/>
      <c r="N28" s="9"/>
    </row>
    <row r="29" spans="1:14">
      <c r="C29" s="122"/>
      <c r="D29" s="108"/>
      <c r="E29" s="122"/>
      <c r="F29" s="126"/>
      <c r="G29" s="126"/>
      <c r="H29" s="126"/>
      <c r="N29" s="9"/>
    </row>
    <row r="30" spans="1:14">
      <c r="E30" s="157"/>
      <c r="F30" s="157"/>
      <c r="N30" s="9"/>
    </row>
    <row r="31" spans="1:14">
      <c r="B31" s="8"/>
      <c r="N31" s="9"/>
    </row>
    <row r="32" spans="1:14">
      <c r="B32" s="8"/>
      <c r="N32" s="9"/>
    </row>
    <row r="33" spans="2:14">
      <c r="B33" s="8"/>
      <c r="N33" s="9"/>
    </row>
    <row r="34" spans="2:14">
      <c r="B34" s="57"/>
      <c r="N34" s="9"/>
    </row>
    <row r="35" spans="2:14">
      <c r="B35" s="8"/>
      <c r="N35" s="9"/>
    </row>
    <row r="36" spans="2:14">
      <c r="B36" s="8"/>
      <c r="N36" s="9"/>
    </row>
    <row r="37" spans="2:14">
      <c r="B37" s="8"/>
      <c r="N37" s="8"/>
    </row>
    <row r="38" spans="2:14">
      <c r="N38" s="8"/>
    </row>
    <row r="39" spans="2:14">
      <c r="N39" s="8"/>
    </row>
    <row r="40" spans="2:14">
      <c r="N40" s="8"/>
    </row>
    <row r="41" spans="2:14">
      <c r="N41" s="8"/>
    </row>
    <row r="42" spans="2:14">
      <c r="N42" s="8"/>
    </row>
    <row r="43" spans="2:14">
      <c r="N43" s="8"/>
    </row>
    <row r="44" spans="2:14">
      <c r="N44" s="8"/>
    </row>
    <row r="45" spans="2:14">
      <c r="N45" s="8"/>
    </row>
    <row r="46" spans="2:14">
      <c r="N46" s="8"/>
    </row>
    <row r="47" spans="2:14">
      <c r="N47" s="8"/>
    </row>
    <row r="48" spans="2:14">
      <c r="N48" s="8"/>
    </row>
    <row r="49" spans="14:14">
      <c r="N49" s="8"/>
    </row>
    <row r="50" spans="14:14">
      <c r="N50" s="8"/>
    </row>
    <row r="51" spans="14:14">
      <c r="N51" s="8"/>
    </row>
    <row r="52" spans="14:14">
      <c r="N52" s="8"/>
    </row>
    <row r="53" spans="14:14">
      <c r="N53" s="8"/>
    </row>
    <row r="54" spans="14:14">
      <c r="N54" s="8"/>
    </row>
    <row r="55" spans="14:14">
      <c r="N55" s="8"/>
    </row>
    <row r="56" spans="14:14">
      <c r="N56" s="8"/>
    </row>
    <row r="57" spans="14:14">
      <c r="N57" s="8"/>
    </row>
    <row r="58" spans="14:14">
      <c r="N58" s="8"/>
    </row>
    <row r="59" spans="14:14">
      <c r="N59" s="8"/>
    </row>
    <row r="60" spans="14:14">
      <c r="N60" s="8"/>
    </row>
    <row r="61" spans="14:14">
      <c r="N61" s="8"/>
    </row>
    <row r="62" spans="14:14">
      <c r="N62" s="8"/>
    </row>
    <row r="63" spans="14:14">
      <c r="N63" s="8"/>
    </row>
    <row r="64" spans="14:14">
      <c r="N64" s="8"/>
    </row>
    <row r="65" spans="14:14">
      <c r="N65" s="8"/>
    </row>
    <row r="66" spans="14:14">
      <c r="N66" s="8"/>
    </row>
    <row r="67" spans="14:14">
      <c r="N67" s="8"/>
    </row>
    <row r="68" spans="14:14">
      <c r="N68" s="8"/>
    </row>
    <row r="69" spans="14:14">
      <c r="N69" s="8"/>
    </row>
    <row r="70" spans="14:14">
      <c r="N70" s="8"/>
    </row>
    <row r="71" spans="14:14">
      <c r="N71" s="8"/>
    </row>
    <row r="72" spans="14:14">
      <c r="N72" s="8"/>
    </row>
    <row r="73" spans="14:14">
      <c r="N73" s="8"/>
    </row>
    <row r="74" spans="14:14">
      <c r="N74" s="8"/>
    </row>
    <row r="75" spans="14:14">
      <c r="N75" s="8"/>
    </row>
    <row r="76" spans="14:14">
      <c r="N76" s="8"/>
    </row>
    <row r="77" spans="14:14">
      <c r="N77" s="8"/>
    </row>
    <row r="78" spans="14:14">
      <c r="N78" s="8"/>
    </row>
    <row r="79" spans="14:14">
      <c r="N79" s="8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8"/>
  <sheetViews>
    <sheetView zoomScale="89" zoomScaleNormal="89" workbookViewId="0">
      <pane ySplit="2" topLeftCell="A3" activePane="bottomLeft" state="frozen"/>
      <selection activeCell="W1" sqref="W1"/>
      <selection pane="bottomLeft" activeCell="U2" sqref="U2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3" width="29.7109375" style="6" customWidth="1"/>
    <col min="14" max="14" width="25.42578125" style="6" customWidth="1"/>
    <col min="15" max="16384" width="9.140625" style="6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45">
      <c r="A2" s="93" t="s">
        <v>91</v>
      </c>
      <c r="B2" s="93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317</v>
      </c>
      <c r="J2" s="92" t="s">
        <v>319</v>
      </c>
      <c r="K2" s="92" t="s">
        <v>325</v>
      </c>
      <c r="L2" s="92" t="s">
        <v>326</v>
      </c>
      <c r="M2" s="120" t="s">
        <v>323</v>
      </c>
      <c r="N2" s="159" t="s">
        <v>305</v>
      </c>
    </row>
    <row r="3" spans="1:14">
      <c r="A3" s="43">
        <v>1</v>
      </c>
      <c r="B3" s="103" t="s">
        <v>92</v>
      </c>
      <c r="C3" s="98">
        <v>312108</v>
      </c>
      <c r="D3" s="98">
        <v>286797</v>
      </c>
      <c r="E3" s="98">
        <v>291548</v>
      </c>
      <c r="F3" s="98"/>
      <c r="G3" s="97"/>
      <c r="H3" s="98"/>
      <c r="I3" s="100">
        <f t="shared" ref="I3:I66" si="0">E3/$E$84</f>
        <v>2.018896809878792E-2</v>
      </c>
      <c r="J3" s="100">
        <f t="shared" ref="J3:J66" si="1">(E3-C3)/C3</f>
        <v>-6.5874633139810582E-2</v>
      </c>
      <c r="K3" s="97">
        <f t="shared" ref="K3:K66" si="2">E3-C3</f>
        <v>-20560</v>
      </c>
      <c r="L3" s="101">
        <f>K3/$K$84</f>
        <v>5.5809963815816259E-2</v>
      </c>
      <c r="M3" s="98">
        <f t="shared" ref="M3:M66" si="3">E3-D3</f>
        <v>4751</v>
      </c>
      <c r="N3" s="98">
        <f>H3-G3</f>
        <v>0</v>
      </c>
    </row>
    <row r="4" spans="1:14">
      <c r="A4" s="43">
        <v>2</v>
      </c>
      <c r="B4" s="103" t="s">
        <v>93</v>
      </c>
      <c r="C4" s="98">
        <v>56000</v>
      </c>
      <c r="D4" s="98">
        <v>53126</v>
      </c>
      <c r="E4" s="98">
        <v>56533</v>
      </c>
      <c r="F4" s="98"/>
      <c r="G4" s="97"/>
      <c r="H4" s="98"/>
      <c r="I4" s="100">
        <f t="shared" si="0"/>
        <v>3.9147685236351386E-3</v>
      </c>
      <c r="J4" s="100">
        <f t="shared" si="1"/>
        <v>9.5178571428571421E-3</v>
      </c>
      <c r="K4" s="97">
        <f t="shared" si="2"/>
        <v>533</v>
      </c>
      <c r="L4" s="101">
        <f t="shared" ref="L4:L67" si="4">K4/$K$84</f>
        <v>-1.4468244510617736E-3</v>
      </c>
      <c r="M4" s="98">
        <f t="shared" si="3"/>
        <v>3407</v>
      </c>
      <c r="N4" s="98">
        <f t="shared" ref="N4:N67" si="5">H4-G4</f>
        <v>0</v>
      </c>
    </row>
    <row r="5" spans="1:14">
      <c r="A5" s="43">
        <v>3</v>
      </c>
      <c r="B5" s="103" t="s">
        <v>94</v>
      </c>
      <c r="C5" s="98">
        <v>94809</v>
      </c>
      <c r="D5" s="98">
        <v>88289</v>
      </c>
      <c r="E5" s="98">
        <v>90486</v>
      </c>
      <c r="F5" s="98"/>
      <c r="G5" s="97"/>
      <c r="H5" s="98"/>
      <c r="I5" s="100">
        <f t="shared" si="0"/>
        <v>6.265928654584918E-3</v>
      </c>
      <c r="J5" s="100">
        <f t="shared" si="1"/>
        <v>-4.5596936999651928E-2</v>
      </c>
      <c r="K5" s="97">
        <f t="shared" si="2"/>
        <v>-4323</v>
      </c>
      <c r="L5" s="101">
        <f t="shared" si="4"/>
        <v>1.1734750660300277E-2</v>
      </c>
      <c r="M5" s="98">
        <f t="shared" si="3"/>
        <v>2197</v>
      </c>
      <c r="N5" s="98">
        <f t="shared" si="5"/>
        <v>0</v>
      </c>
    </row>
    <row r="6" spans="1:14">
      <c r="A6" s="43">
        <v>4</v>
      </c>
      <c r="B6" s="103" t="s">
        <v>95</v>
      </c>
      <c r="C6" s="98">
        <v>32813</v>
      </c>
      <c r="D6" s="98">
        <v>28475</v>
      </c>
      <c r="E6" s="98">
        <v>32202</v>
      </c>
      <c r="F6" s="98"/>
      <c r="G6" s="97"/>
      <c r="H6" s="98"/>
      <c r="I6" s="100">
        <f t="shared" si="0"/>
        <v>2.2299077706489792E-3</v>
      </c>
      <c r="J6" s="100">
        <f t="shared" si="1"/>
        <v>-1.8620668637430286E-2</v>
      </c>
      <c r="K6" s="97">
        <f t="shared" si="2"/>
        <v>-611</v>
      </c>
      <c r="L6" s="101">
        <f t="shared" si="4"/>
        <v>1.6585548585342283E-3</v>
      </c>
      <c r="M6" s="98">
        <f t="shared" si="3"/>
        <v>3727</v>
      </c>
      <c r="N6" s="98">
        <f t="shared" si="5"/>
        <v>0</v>
      </c>
    </row>
    <row r="7" spans="1:14">
      <c r="A7" s="43">
        <v>5</v>
      </c>
      <c r="B7" s="103" t="s">
        <v>96</v>
      </c>
      <c r="C7" s="98">
        <v>41615</v>
      </c>
      <c r="D7" s="98">
        <v>38055</v>
      </c>
      <c r="E7" s="98">
        <v>37812</v>
      </c>
      <c r="F7" s="98"/>
      <c r="G7" s="97"/>
      <c r="H7" s="98"/>
      <c r="I7" s="100">
        <f t="shared" si="0"/>
        <v>2.6183862065641637E-3</v>
      </c>
      <c r="J7" s="100">
        <f t="shared" si="1"/>
        <v>-9.1385317794064641E-2</v>
      </c>
      <c r="K7" s="97">
        <f t="shared" si="2"/>
        <v>-3803</v>
      </c>
      <c r="L7" s="101">
        <f t="shared" si="4"/>
        <v>1.0323214610483912E-2</v>
      </c>
      <c r="M7" s="98">
        <f t="shared" si="3"/>
        <v>-243</v>
      </c>
      <c r="N7" s="98">
        <f t="shared" si="5"/>
        <v>0</v>
      </c>
    </row>
    <row r="8" spans="1:14">
      <c r="A8" s="43">
        <v>6</v>
      </c>
      <c r="B8" s="103" t="s">
        <v>97</v>
      </c>
      <c r="C8" s="98">
        <v>1169593</v>
      </c>
      <c r="D8" s="98">
        <v>1089403</v>
      </c>
      <c r="E8" s="98">
        <v>1115566</v>
      </c>
      <c r="F8" s="98"/>
      <c r="G8" s="97"/>
      <c r="H8" s="98"/>
      <c r="I8" s="100">
        <f t="shared" si="0"/>
        <v>7.7250148812862532E-2</v>
      </c>
      <c r="J8" s="100">
        <f t="shared" si="1"/>
        <v>-4.6192991921121279E-2</v>
      </c>
      <c r="K8" s="97">
        <f t="shared" si="2"/>
        <v>-54027</v>
      </c>
      <c r="L8" s="101">
        <f t="shared" si="4"/>
        <v>0.14665588108351679</v>
      </c>
      <c r="M8" s="98">
        <f t="shared" si="3"/>
        <v>26163</v>
      </c>
      <c r="N8" s="98">
        <f t="shared" si="5"/>
        <v>0</v>
      </c>
    </row>
    <row r="9" spans="1:14">
      <c r="A9" s="43">
        <v>7</v>
      </c>
      <c r="B9" s="103" t="s">
        <v>98</v>
      </c>
      <c r="C9" s="98">
        <v>611414</v>
      </c>
      <c r="D9" s="98">
        <v>641036</v>
      </c>
      <c r="E9" s="98">
        <v>640020</v>
      </c>
      <c r="F9" s="98"/>
      <c r="G9" s="97"/>
      <c r="H9" s="98"/>
      <c r="I9" s="100">
        <f t="shared" si="0"/>
        <v>4.4319780490986886E-2</v>
      </c>
      <c r="J9" s="100">
        <f t="shared" si="1"/>
        <v>4.678662902714037E-2</v>
      </c>
      <c r="K9" s="97">
        <f t="shared" si="2"/>
        <v>28606</v>
      </c>
      <c r="L9" s="101">
        <f t="shared" si="4"/>
        <v>-7.7650769694321012E-2</v>
      </c>
      <c r="M9" s="98">
        <f t="shared" si="3"/>
        <v>-1016</v>
      </c>
      <c r="N9" s="98">
        <f t="shared" si="5"/>
        <v>0</v>
      </c>
    </row>
    <row r="10" spans="1:14">
      <c r="A10" s="43">
        <v>8</v>
      </c>
      <c r="B10" s="103" t="s">
        <v>99</v>
      </c>
      <c r="C10" s="98">
        <v>26506</v>
      </c>
      <c r="D10" s="98">
        <v>26631</v>
      </c>
      <c r="E10" s="98">
        <v>26820</v>
      </c>
      <c r="F10" s="98"/>
      <c r="G10" s="97"/>
      <c r="H10" s="98"/>
      <c r="I10" s="100">
        <f t="shared" si="0"/>
        <v>1.8572177631453208E-3</v>
      </c>
      <c r="J10" s="100">
        <f t="shared" si="1"/>
        <v>1.1846374405794915E-2</v>
      </c>
      <c r="K10" s="97">
        <f t="shared" si="2"/>
        <v>314</v>
      </c>
      <c r="L10" s="101">
        <f t="shared" si="4"/>
        <v>-8.5235061469680472E-4</v>
      </c>
      <c r="M10" s="98">
        <f t="shared" si="3"/>
        <v>189</v>
      </c>
      <c r="N10" s="98">
        <f t="shared" si="5"/>
        <v>0</v>
      </c>
    </row>
    <row r="11" spans="1:14">
      <c r="A11" s="43">
        <v>9</v>
      </c>
      <c r="B11" s="103" t="s">
        <v>100</v>
      </c>
      <c r="C11" s="98">
        <v>167184</v>
      </c>
      <c r="D11" s="98">
        <v>157784</v>
      </c>
      <c r="E11" s="98">
        <v>161136</v>
      </c>
      <c r="F11" s="98"/>
      <c r="G11" s="97"/>
      <c r="H11" s="98"/>
      <c r="I11" s="100">
        <f t="shared" si="0"/>
        <v>1.1158264037367055E-2</v>
      </c>
      <c r="J11" s="100">
        <f t="shared" si="1"/>
        <v>-3.6175710594315243E-2</v>
      </c>
      <c r="K11" s="97">
        <f t="shared" si="2"/>
        <v>-6048</v>
      </c>
      <c r="L11" s="101">
        <f t="shared" si="4"/>
        <v>1.6417250056325716E-2</v>
      </c>
      <c r="M11" s="98">
        <f t="shared" si="3"/>
        <v>3352</v>
      </c>
      <c r="N11" s="98">
        <f t="shared" si="5"/>
        <v>0</v>
      </c>
    </row>
    <row r="12" spans="1:14">
      <c r="A12" s="43">
        <v>10</v>
      </c>
      <c r="B12" s="103" t="s">
        <v>101</v>
      </c>
      <c r="C12" s="98">
        <v>185750</v>
      </c>
      <c r="D12" s="98">
        <v>177484</v>
      </c>
      <c r="E12" s="98">
        <v>177889</v>
      </c>
      <c r="F12" s="98"/>
      <c r="G12" s="97"/>
      <c r="H12" s="98"/>
      <c r="I12" s="100">
        <f t="shared" si="0"/>
        <v>1.2318367288149067E-2</v>
      </c>
      <c r="J12" s="100">
        <f t="shared" si="1"/>
        <v>-4.2320323014804845E-2</v>
      </c>
      <c r="K12" s="97">
        <f t="shared" si="2"/>
        <v>-7861</v>
      </c>
      <c r="L12" s="101">
        <f t="shared" si="4"/>
        <v>2.1338624783858541E-2</v>
      </c>
      <c r="M12" s="98">
        <f t="shared" si="3"/>
        <v>405</v>
      </c>
      <c r="N12" s="98">
        <f t="shared" si="5"/>
        <v>0</v>
      </c>
    </row>
    <row r="13" spans="1:14">
      <c r="A13" s="43">
        <v>11</v>
      </c>
      <c r="B13" s="103" t="s">
        <v>102</v>
      </c>
      <c r="C13" s="98">
        <v>46859</v>
      </c>
      <c r="D13" s="98">
        <v>44028</v>
      </c>
      <c r="E13" s="98">
        <v>44896</v>
      </c>
      <c r="F13" s="98"/>
      <c r="G13" s="97"/>
      <c r="H13" s="98"/>
      <c r="I13" s="100">
        <f t="shared" si="0"/>
        <v>3.1089354472100044E-3</v>
      </c>
      <c r="J13" s="100">
        <f t="shared" si="1"/>
        <v>-4.1891632343840031E-2</v>
      </c>
      <c r="K13" s="97">
        <f t="shared" si="2"/>
        <v>-1963</v>
      </c>
      <c r="L13" s="101">
        <f t="shared" si="4"/>
        <v>5.3285485880567767E-3</v>
      </c>
      <c r="M13" s="98">
        <f t="shared" si="3"/>
        <v>868</v>
      </c>
      <c r="N13" s="98">
        <f t="shared" si="5"/>
        <v>0</v>
      </c>
    </row>
    <row r="14" spans="1:14">
      <c r="A14" s="43">
        <v>12</v>
      </c>
      <c r="B14" s="103" t="s">
        <v>103</v>
      </c>
      <c r="C14" s="98">
        <v>31540</v>
      </c>
      <c r="D14" s="98">
        <v>29992</v>
      </c>
      <c r="E14" s="98">
        <v>29829</v>
      </c>
      <c r="F14" s="98"/>
      <c r="G14" s="97"/>
      <c r="H14" s="98"/>
      <c r="I14" s="100">
        <f t="shared" si="0"/>
        <v>2.065583469681647E-3</v>
      </c>
      <c r="J14" s="100">
        <f t="shared" si="1"/>
        <v>-5.4248573240329737E-2</v>
      </c>
      <c r="K14" s="97">
        <f t="shared" si="2"/>
        <v>-1711</v>
      </c>
      <c r="L14" s="101">
        <f t="shared" si="4"/>
        <v>4.6444965023765385E-3</v>
      </c>
      <c r="M14" s="98">
        <f t="shared" si="3"/>
        <v>-163</v>
      </c>
      <c r="N14" s="98">
        <f t="shared" si="5"/>
        <v>0</v>
      </c>
    </row>
    <row r="15" spans="1:14">
      <c r="A15" s="43">
        <v>13</v>
      </c>
      <c r="B15" s="103" t="s">
        <v>104</v>
      </c>
      <c r="C15" s="98">
        <v>31978</v>
      </c>
      <c r="D15" s="98">
        <v>30629</v>
      </c>
      <c r="E15" s="98">
        <v>31346</v>
      </c>
      <c r="F15" s="98"/>
      <c r="G15" s="97"/>
      <c r="H15" s="98"/>
      <c r="I15" s="100">
        <f t="shared" si="0"/>
        <v>2.1706319166127229E-3</v>
      </c>
      <c r="J15" s="100">
        <f t="shared" si="1"/>
        <v>-1.976358746638314E-2</v>
      </c>
      <c r="K15" s="97">
        <f t="shared" si="2"/>
        <v>-632</v>
      </c>
      <c r="L15" s="101">
        <f t="shared" si="4"/>
        <v>1.7155591990075816E-3</v>
      </c>
      <c r="M15" s="98">
        <f t="shared" si="3"/>
        <v>717</v>
      </c>
      <c r="N15" s="98">
        <f t="shared" si="5"/>
        <v>0</v>
      </c>
    </row>
    <row r="16" spans="1:14">
      <c r="A16" s="43">
        <v>14</v>
      </c>
      <c r="B16" s="103" t="s">
        <v>105</v>
      </c>
      <c r="C16" s="98">
        <v>59973</v>
      </c>
      <c r="D16" s="98">
        <v>57070</v>
      </c>
      <c r="E16" s="98">
        <v>58557</v>
      </c>
      <c r="F16" s="98"/>
      <c r="G16" s="97"/>
      <c r="H16" s="98"/>
      <c r="I16" s="100">
        <f t="shared" si="0"/>
        <v>4.0549254495339509E-3</v>
      </c>
      <c r="J16" s="100">
        <f t="shared" si="1"/>
        <v>-2.3610624781151519E-2</v>
      </c>
      <c r="K16" s="97">
        <f t="shared" si="2"/>
        <v>-1416</v>
      </c>
      <c r="L16" s="101">
        <f t="shared" si="4"/>
        <v>3.8437212433461007E-3</v>
      </c>
      <c r="M16" s="98">
        <f t="shared" si="3"/>
        <v>1487</v>
      </c>
      <c r="N16" s="98">
        <f t="shared" si="5"/>
        <v>0</v>
      </c>
    </row>
    <row r="17" spans="1:14">
      <c r="A17" s="43">
        <v>15</v>
      </c>
      <c r="B17" s="103" t="s">
        <v>106</v>
      </c>
      <c r="C17" s="98">
        <v>35461</v>
      </c>
      <c r="D17" s="98">
        <v>31866</v>
      </c>
      <c r="E17" s="98">
        <v>32791</v>
      </c>
      <c r="F17" s="98"/>
      <c r="G17" s="97"/>
      <c r="H17" s="98"/>
      <c r="I17" s="100">
        <f t="shared" si="0"/>
        <v>2.2706945440454217E-3</v>
      </c>
      <c r="J17" s="100">
        <f t="shared" si="1"/>
        <v>-7.5293984941203013E-2</v>
      </c>
      <c r="K17" s="97">
        <f t="shared" si="2"/>
        <v>-2670</v>
      </c>
      <c r="L17" s="101">
        <f t="shared" si="4"/>
        <v>7.2476947173263336E-3</v>
      </c>
      <c r="M17" s="98">
        <f t="shared" si="3"/>
        <v>925</v>
      </c>
      <c r="N17" s="98">
        <f t="shared" si="5"/>
        <v>0</v>
      </c>
    </row>
    <row r="18" spans="1:14">
      <c r="A18" s="43">
        <v>16</v>
      </c>
      <c r="B18" s="103" t="s">
        <v>107</v>
      </c>
      <c r="C18" s="98">
        <v>703119</v>
      </c>
      <c r="D18" s="98">
        <v>662934</v>
      </c>
      <c r="E18" s="98">
        <v>676669</v>
      </c>
      <c r="F18" s="98"/>
      <c r="G18" s="97"/>
      <c r="H18" s="98"/>
      <c r="I18" s="100">
        <f t="shared" si="0"/>
        <v>4.6857631863153656E-2</v>
      </c>
      <c r="J18" s="100">
        <f t="shared" si="1"/>
        <v>-3.7618098785554083E-2</v>
      </c>
      <c r="K18" s="97">
        <f t="shared" si="2"/>
        <v>-26450</v>
      </c>
      <c r="L18" s="101">
        <f t="shared" si="4"/>
        <v>7.1798324072390077E-2</v>
      </c>
      <c r="M18" s="98">
        <f t="shared" si="3"/>
        <v>13735</v>
      </c>
      <c r="N18" s="98">
        <f t="shared" si="5"/>
        <v>0</v>
      </c>
    </row>
    <row r="19" spans="1:14">
      <c r="A19" s="43">
        <v>17</v>
      </c>
      <c r="B19" s="103" t="s">
        <v>108</v>
      </c>
      <c r="C19" s="98">
        <v>88477</v>
      </c>
      <c r="D19" s="98">
        <v>86021</v>
      </c>
      <c r="E19" s="98">
        <v>86337</v>
      </c>
      <c r="F19" s="98"/>
      <c r="G19" s="97"/>
      <c r="H19" s="98"/>
      <c r="I19" s="100">
        <f t="shared" si="0"/>
        <v>5.9786208059909611E-3</v>
      </c>
      <c r="J19" s="100">
        <f t="shared" si="1"/>
        <v>-2.4187076867434473E-2</v>
      </c>
      <c r="K19" s="97">
        <f t="shared" si="2"/>
        <v>-2140</v>
      </c>
      <c r="L19" s="101">
        <f t="shared" si="4"/>
        <v>5.8090137434750385E-3</v>
      </c>
      <c r="M19" s="98">
        <f t="shared" si="3"/>
        <v>316</v>
      </c>
      <c r="N19" s="98">
        <f t="shared" si="5"/>
        <v>0</v>
      </c>
    </row>
    <row r="20" spans="1:14">
      <c r="A20" s="43">
        <v>18</v>
      </c>
      <c r="B20" s="103" t="s">
        <v>109</v>
      </c>
      <c r="C20" s="98">
        <v>28938</v>
      </c>
      <c r="D20" s="98">
        <v>25761</v>
      </c>
      <c r="E20" s="98">
        <v>25786</v>
      </c>
      <c r="F20" s="98"/>
      <c r="G20" s="97"/>
      <c r="H20" s="98"/>
      <c r="I20" s="100">
        <f t="shared" si="0"/>
        <v>1.7856158553491888E-3</v>
      </c>
      <c r="J20" s="100">
        <f t="shared" si="1"/>
        <v>-0.10892252401686364</v>
      </c>
      <c r="K20" s="97">
        <f t="shared" si="2"/>
        <v>-3152</v>
      </c>
      <c r="L20" s="101">
        <f t="shared" si="4"/>
        <v>8.5560800558099632E-3</v>
      </c>
      <c r="M20" s="98">
        <f t="shared" si="3"/>
        <v>25</v>
      </c>
      <c r="N20" s="98">
        <f t="shared" si="5"/>
        <v>0</v>
      </c>
    </row>
    <row r="21" spans="1:14">
      <c r="A21" s="43">
        <v>19</v>
      </c>
      <c r="B21" s="103" t="s">
        <v>110</v>
      </c>
      <c r="C21" s="98">
        <v>62066</v>
      </c>
      <c r="D21" s="98">
        <v>54713</v>
      </c>
      <c r="E21" s="98">
        <v>56546</v>
      </c>
      <c r="F21" s="98"/>
      <c r="G21" s="97"/>
      <c r="H21" s="98"/>
      <c r="I21" s="100">
        <f t="shared" si="0"/>
        <v>3.9156687410445683E-3</v>
      </c>
      <c r="J21" s="100">
        <f t="shared" si="1"/>
        <v>-8.8937582573389615E-2</v>
      </c>
      <c r="K21" s="97">
        <f t="shared" si="2"/>
        <v>-5520</v>
      </c>
      <c r="L21" s="101">
        <f t="shared" si="4"/>
        <v>1.4983998067281408E-2</v>
      </c>
      <c r="M21" s="98">
        <f t="shared" si="3"/>
        <v>1833</v>
      </c>
      <c r="N21" s="98">
        <f t="shared" si="5"/>
        <v>0</v>
      </c>
    </row>
    <row r="22" spans="1:14">
      <c r="A22" s="43">
        <v>20</v>
      </c>
      <c r="B22" s="103" t="s">
        <v>111</v>
      </c>
      <c r="C22" s="98">
        <v>192796</v>
      </c>
      <c r="D22" s="98">
        <v>180380</v>
      </c>
      <c r="E22" s="98">
        <v>183685</v>
      </c>
      <c r="F22" s="98"/>
      <c r="G22" s="97"/>
      <c r="H22" s="98"/>
      <c r="I22" s="100">
        <f t="shared" si="0"/>
        <v>1.2719725757768391E-2</v>
      </c>
      <c r="J22" s="100">
        <f t="shared" si="1"/>
        <v>-4.7257204506317561E-2</v>
      </c>
      <c r="K22" s="97">
        <f t="shared" si="2"/>
        <v>-9111</v>
      </c>
      <c r="L22" s="101">
        <f t="shared" si="4"/>
        <v>2.4731740288224804E-2</v>
      </c>
      <c r="M22" s="98">
        <f t="shared" si="3"/>
        <v>3305</v>
      </c>
      <c r="N22" s="98">
        <f t="shared" si="5"/>
        <v>0</v>
      </c>
    </row>
    <row r="23" spans="1:14">
      <c r="A23" s="43">
        <v>21</v>
      </c>
      <c r="B23" s="103" t="s">
        <v>112</v>
      </c>
      <c r="C23" s="98">
        <v>151453</v>
      </c>
      <c r="D23" s="98">
        <v>142629</v>
      </c>
      <c r="E23" s="98">
        <v>150934</v>
      </c>
      <c r="F23" s="98"/>
      <c r="G23" s="97"/>
      <c r="H23" s="98"/>
      <c r="I23" s="100">
        <f t="shared" si="0"/>
        <v>1.0451801113444291E-2</v>
      </c>
      <c r="J23" s="100">
        <f t="shared" si="1"/>
        <v>-3.4268056756881671E-3</v>
      </c>
      <c r="K23" s="97">
        <f t="shared" si="2"/>
        <v>-519</v>
      </c>
      <c r="L23" s="101">
        <f t="shared" si="4"/>
        <v>1.4088215574128715E-3</v>
      </c>
      <c r="M23" s="98">
        <f t="shared" si="3"/>
        <v>8305</v>
      </c>
      <c r="N23" s="98">
        <f t="shared" si="5"/>
        <v>0</v>
      </c>
    </row>
    <row r="24" spans="1:14">
      <c r="A24" s="43">
        <v>22</v>
      </c>
      <c r="B24" s="103" t="s">
        <v>113</v>
      </c>
      <c r="C24" s="98">
        <v>61889</v>
      </c>
      <c r="D24" s="98">
        <v>59795</v>
      </c>
      <c r="E24" s="98">
        <v>60354</v>
      </c>
      <c r="F24" s="98"/>
      <c r="G24" s="97"/>
      <c r="H24" s="98"/>
      <c r="I24" s="100">
        <f t="shared" si="0"/>
        <v>4.1793631945142686E-3</v>
      </c>
      <c r="J24" s="100">
        <f t="shared" si="1"/>
        <v>-2.480246893632148E-2</v>
      </c>
      <c r="K24" s="97">
        <f t="shared" si="2"/>
        <v>-1535</v>
      </c>
      <c r="L24" s="101">
        <f t="shared" si="4"/>
        <v>4.1667458393617688E-3</v>
      </c>
      <c r="M24" s="98">
        <f t="shared" si="3"/>
        <v>559</v>
      </c>
      <c r="N24" s="98">
        <f t="shared" si="5"/>
        <v>0</v>
      </c>
    </row>
    <row r="25" spans="1:14">
      <c r="A25" s="43">
        <v>23</v>
      </c>
      <c r="B25" s="103" t="s">
        <v>114</v>
      </c>
      <c r="C25" s="98">
        <v>71178</v>
      </c>
      <c r="D25" s="98">
        <v>65861</v>
      </c>
      <c r="E25" s="98">
        <v>67591</v>
      </c>
      <c r="F25" s="98"/>
      <c r="G25" s="97"/>
      <c r="H25" s="98"/>
      <c r="I25" s="100">
        <f t="shared" si="0"/>
        <v>4.6805073015941607E-3</v>
      </c>
      <c r="J25" s="100">
        <f t="shared" si="1"/>
        <v>-5.0394784905448312E-2</v>
      </c>
      <c r="K25" s="97">
        <f t="shared" si="2"/>
        <v>-3587</v>
      </c>
      <c r="L25" s="101">
        <f t="shared" si="4"/>
        <v>9.736884251329422E-3</v>
      </c>
      <c r="M25" s="98">
        <f t="shared" si="3"/>
        <v>1730</v>
      </c>
      <c r="N25" s="98">
        <f t="shared" si="5"/>
        <v>0</v>
      </c>
    </row>
    <row r="26" spans="1:14">
      <c r="A26" s="43">
        <v>24</v>
      </c>
      <c r="B26" s="103" t="s">
        <v>115</v>
      </c>
      <c r="C26" s="98">
        <v>35034</v>
      </c>
      <c r="D26" s="98">
        <v>30206</v>
      </c>
      <c r="E26" s="98">
        <v>30865</v>
      </c>
      <c r="F26" s="98"/>
      <c r="G26" s="97"/>
      <c r="H26" s="98"/>
      <c r="I26" s="100">
        <f t="shared" si="0"/>
        <v>2.1373238724638451E-3</v>
      </c>
      <c r="J26" s="100">
        <f t="shared" si="1"/>
        <v>-0.11899868698978136</v>
      </c>
      <c r="K26" s="97">
        <f t="shared" si="2"/>
        <v>-4169</v>
      </c>
      <c r="L26" s="101">
        <f t="shared" si="4"/>
        <v>1.1316718830162354E-2</v>
      </c>
      <c r="M26" s="98">
        <f t="shared" si="3"/>
        <v>659</v>
      </c>
      <c r="N26" s="98">
        <f t="shared" si="5"/>
        <v>0</v>
      </c>
    </row>
    <row r="27" spans="1:14">
      <c r="A27" s="43">
        <v>25</v>
      </c>
      <c r="B27" s="103" t="s">
        <v>116</v>
      </c>
      <c r="C27" s="98">
        <v>92809</v>
      </c>
      <c r="D27" s="98">
        <v>82499</v>
      </c>
      <c r="E27" s="98">
        <v>85406</v>
      </c>
      <c r="F27" s="98"/>
      <c r="G27" s="97"/>
      <c r="H27" s="98"/>
      <c r="I27" s="100">
        <f t="shared" si="0"/>
        <v>5.9141513899772288E-3</v>
      </c>
      <c r="J27" s="100">
        <f t="shared" si="1"/>
        <v>-7.9765970972642736E-2</v>
      </c>
      <c r="K27" s="97">
        <f t="shared" si="2"/>
        <v>-7403</v>
      </c>
      <c r="L27" s="101">
        <f t="shared" si="4"/>
        <v>2.0095387263058744E-2</v>
      </c>
      <c r="M27" s="98">
        <f t="shared" si="3"/>
        <v>2907</v>
      </c>
      <c r="N27" s="98">
        <f t="shared" si="5"/>
        <v>0</v>
      </c>
    </row>
    <row r="28" spans="1:14">
      <c r="A28" s="43">
        <v>26</v>
      </c>
      <c r="B28" s="103" t="s">
        <v>117</v>
      </c>
      <c r="C28" s="98">
        <v>174014</v>
      </c>
      <c r="D28" s="98">
        <v>166728</v>
      </c>
      <c r="E28" s="98">
        <v>170410</v>
      </c>
      <c r="F28" s="98"/>
      <c r="G28" s="97"/>
      <c r="H28" s="98"/>
      <c r="I28" s="100">
        <f t="shared" si="0"/>
        <v>1.1800465287755187E-2</v>
      </c>
      <c r="J28" s="100">
        <f t="shared" si="1"/>
        <v>-2.07109772776903E-2</v>
      </c>
      <c r="K28" s="97">
        <f t="shared" si="2"/>
        <v>-3604</v>
      </c>
      <c r="L28" s="101">
        <f t="shared" si="4"/>
        <v>9.7830306221888038E-3</v>
      </c>
      <c r="M28" s="98">
        <f t="shared" si="3"/>
        <v>3682</v>
      </c>
      <c r="N28" s="98">
        <f t="shared" si="5"/>
        <v>0</v>
      </c>
    </row>
    <row r="29" spans="1:14">
      <c r="A29" s="43">
        <v>27</v>
      </c>
      <c r="B29" s="103" t="s">
        <v>118</v>
      </c>
      <c r="C29" s="98">
        <v>294987</v>
      </c>
      <c r="D29" s="98">
        <v>283796</v>
      </c>
      <c r="E29" s="98">
        <v>290303</v>
      </c>
      <c r="F29" s="98"/>
      <c r="G29" s="97"/>
      <c r="H29" s="98"/>
      <c r="I29" s="100">
        <f t="shared" si="0"/>
        <v>2.0102754969961823E-2</v>
      </c>
      <c r="J29" s="100">
        <f t="shared" si="1"/>
        <v>-1.5878665839511572E-2</v>
      </c>
      <c r="K29" s="97">
        <f t="shared" si="2"/>
        <v>-4684</v>
      </c>
      <c r="L29" s="101">
        <f t="shared" si="4"/>
        <v>1.2714682417961254E-2</v>
      </c>
      <c r="M29" s="98">
        <f t="shared" si="3"/>
        <v>6507</v>
      </c>
      <c r="N29" s="98">
        <f t="shared" si="5"/>
        <v>0</v>
      </c>
    </row>
    <row r="30" spans="1:14">
      <c r="A30" s="43">
        <v>28</v>
      </c>
      <c r="B30" s="103" t="s">
        <v>119</v>
      </c>
      <c r="C30" s="98">
        <v>55330</v>
      </c>
      <c r="D30" s="98">
        <v>50278</v>
      </c>
      <c r="E30" s="98">
        <v>52670</v>
      </c>
      <c r="F30" s="98"/>
      <c r="G30" s="97"/>
      <c r="H30" s="98"/>
      <c r="I30" s="100">
        <f t="shared" si="0"/>
        <v>3.6472654580486223E-3</v>
      </c>
      <c r="J30" s="100">
        <f t="shared" si="1"/>
        <v>-4.807518525212362E-2</v>
      </c>
      <c r="K30" s="97">
        <f t="shared" si="2"/>
        <v>-2660</v>
      </c>
      <c r="L30" s="101">
        <f t="shared" si="4"/>
        <v>7.2205497932914036E-3</v>
      </c>
      <c r="M30" s="98">
        <f t="shared" si="3"/>
        <v>2392</v>
      </c>
      <c r="N30" s="98">
        <f t="shared" si="5"/>
        <v>0</v>
      </c>
    </row>
    <row r="31" spans="1:14">
      <c r="A31" s="43">
        <v>29</v>
      </c>
      <c r="B31" s="103" t="s">
        <v>120</v>
      </c>
      <c r="C31" s="98">
        <v>17396</v>
      </c>
      <c r="D31" s="98">
        <v>14850</v>
      </c>
      <c r="E31" s="98">
        <v>15458</v>
      </c>
      <c r="F31" s="98"/>
      <c r="G31" s="97"/>
      <c r="H31" s="98"/>
      <c r="I31" s="100">
        <f t="shared" si="0"/>
        <v>1.0704277473042644E-3</v>
      </c>
      <c r="J31" s="100">
        <f t="shared" si="1"/>
        <v>-0.11140492067141872</v>
      </c>
      <c r="K31" s="97">
        <f t="shared" si="2"/>
        <v>-1938</v>
      </c>
      <c r="L31" s="101">
        <f t="shared" si="4"/>
        <v>5.2606862779694509E-3</v>
      </c>
      <c r="M31" s="98">
        <f t="shared" si="3"/>
        <v>608</v>
      </c>
      <c r="N31" s="98">
        <f t="shared" si="5"/>
        <v>0</v>
      </c>
    </row>
    <row r="32" spans="1:14">
      <c r="A32" s="43">
        <v>30</v>
      </c>
      <c r="B32" s="103" t="s">
        <v>121</v>
      </c>
      <c r="C32" s="98">
        <v>27232</v>
      </c>
      <c r="D32" s="98">
        <v>27492</v>
      </c>
      <c r="E32" s="98">
        <v>30379</v>
      </c>
      <c r="F32" s="98"/>
      <c r="G32" s="97"/>
      <c r="H32" s="98"/>
      <c r="I32" s="100">
        <f t="shared" si="0"/>
        <v>2.1036695908498025E-3</v>
      </c>
      <c r="J32" s="100">
        <f t="shared" si="1"/>
        <v>0.11556257344300823</v>
      </c>
      <c r="K32" s="97">
        <f t="shared" si="2"/>
        <v>3147</v>
      </c>
      <c r="L32" s="101">
        <f t="shared" si="4"/>
        <v>-8.5425075937924991E-3</v>
      </c>
      <c r="M32" s="98">
        <f t="shared" si="3"/>
        <v>2887</v>
      </c>
      <c r="N32" s="98">
        <f t="shared" si="5"/>
        <v>0</v>
      </c>
    </row>
    <row r="33" spans="1:14">
      <c r="A33" s="43">
        <v>31</v>
      </c>
      <c r="B33" s="103" t="s">
        <v>122</v>
      </c>
      <c r="C33" s="98">
        <v>170658</v>
      </c>
      <c r="D33" s="98">
        <v>161811</v>
      </c>
      <c r="E33" s="98">
        <v>165245</v>
      </c>
      <c r="F33" s="98"/>
      <c r="G33" s="97"/>
      <c r="H33" s="98"/>
      <c r="I33" s="100">
        <f t="shared" si="0"/>
        <v>1.1442801986239691E-2</v>
      </c>
      <c r="J33" s="100">
        <f t="shared" si="1"/>
        <v>-3.1718407575384688E-2</v>
      </c>
      <c r="K33" s="97">
        <f t="shared" si="2"/>
        <v>-5413</v>
      </c>
      <c r="L33" s="101">
        <f t="shared" si="4"/>
        <v>1.4693547380107657E-2</v>
      </c>
      <c r="M33" s="98">
        <f t="shared" si="3"/>
        <v>3434</v>
      </c>
      <c r="N33" s="98">
        <f t="shared" si="5"/>
        <v>0</v>
      </c>
    </row>
    <row r="34" spans="1:14">
      <c r="A34" s="43">
        <v>32</v>
      </c>
      <c r="B34" s="103" t="s">
        <v>123</v>
      </c>
      <c r="C34" s="98">
        <v>60470</v>
      </c>
      <c r="D34" s="98">
        <v>56896</v>
      </c>
      <c r="E34" s="98">
        <v>58315</v>
      </c>
      <c r="F34" s="98"/>
      <c r="G34" s="97"/>
      <c r="H34" s="98"/>
      <c r="I34" s="100">
        <f t="shared" si="0"/>
        <v>4.0381675562199621E-3</v>
      </c>
      <c r="J34" s="100">
        <f t="shared" si="1"/>
        <v>-3.5637506201422191E-2</v>
      </c>
      <c r="K34" s="97">
        <f t="shared" si="2"/>
        <v>-2155</v>
      </c>
      <c r="L34" s="101">
        <f t="shared" si="4"/>
        <v>5.8497311295274343E-3</v>
      </c>
      <c r="M34" s="98">
        <f t="shared" si="3"/>
        <v>1419</v>
      </c>
      <c r="N34" s="98">
        <f t="shared" si="5"/>
        <v>0</v>
      </c>
    </row>
    <row r="35" spans="1:14">
      <c r="A35" s="43">
        <v>33</v>
      </c>
      <c r="B35" s="103" t="s">
        <v>124</v>
      </c>
      <c r="C35" s="98">
        <v>247162</v>
      </c>
      <c r="D35" s="98">
        <v>240539</v>
      </c>
      <c r="E35" s="98">
        <v>245806</v>
      </c>
      <c r="F35" s="98"/>
      <c r="G35" s="97"/>
      <c r="H35" s="98"/>
      <c r="I35" s="100">
        <f t="shared" si="0"/>
        <v>1.702144927247199E-2</v>
      </c>
      <c r="J35" s="100">
        <f t="shared" si="1"/>
        <v>-5.4862802534370167E-3</v>
      </c>
      <c r="K35" s="97">
        <f t="shared" si="2"/>
        <v>-1356</v>
      </c>
      <c r="L35" s="101">
        <f t="shared" si="4"/>
        <v>3.6808516991365201E-3</v>
      </c>
      <c r="M35" s="98">
        <f t="shared" si="3"/>
        <v>5267</v>
      </c>
      <c r="N35" s="98">
        <f t="shared" si="5"/>
        <v>0</v>
      </c>
    </row>
    <row r="36" spans="1:14">
      <c r="A36" s="43">
        <v>34</v>
      </c>
      <c r="B36" s="103" t="s">
        <v>125</v>
      </c>
      <c r="C36" s="98">
        <v>4096557</v>
      </c>
      <c r="D36" s="98">
        <v>3957295</v>
      </c>
      <c r="E36" s="98">
        <v>4059070</v>
      </c>
      <c r="F36" s="98"/>
      <c r="G36" s="97"/>
      <c r="H36" s="98"/>
      <c r="I36" s="100">
        <f t="shared" si="0"/>
        <v>0.28108042154549878</v>
      </c>
      <c r="J36" s="100">
        <f t="shared" si="1"/>
        <v>-9.1508552181746774E-3</v>
      </c>
      <c r="K36" s="97">
        <f t="shared" si="2"/>
        <v>-37487</v>
      </c>
      <c r="L36" s="101">
        <f t="shared" si="4"/>
        <v>0.10175817672974243</v>
      </c>
      <c r="M36" s="98">
        <f t="shared" si="3"/>
        <v>101775</v>
      </c>
      <c r="N36" s="98">
        <f t="shared" si="5"/>
        <v>0</v>
      </c>
    </row>
    <row r="37" spans="1:14">
      <c r="A37" s="43">
        <v>35</v>
      </c>
      <c r="B37" s="103" t="s">
        <v>126</v>
      </c>
      <c r="C37" s="98">
        <v>932528</v>
      </c>
      <c r="D37" s="98">
        <v>884748</v>
      </c>
      <c r="E37" s="98">
        <v>895608</v>
      </c>
      <c r="F37" s="98"/>
      <c r="G37" s="97"/>
      <c r="H37" s="98"/>
      <c r="I37" s="100">
        <f t="shared" si="0"/>
        <v>6.2018608740307776E-2</v>
      </c>
      <c r="J37" s="100">
        <f t="shared" si="1"/>
        <v>-3.9591304497023146E-2</v>
      </c>
      <c r="K37" s="97">
        <f t="shared" si="2"/>
        <v>-36920</v>
      </c>
      <c r="L37" s="101">
        <f t="shared" si="4"/>
        <v>0.10021905953696189</v>
      </c>
      <c r="M37" s="98">
        <f t="shared" si="3"/>
        <v>10860</v>
      </c>
      <c r="N37" s="98">
        <f t="shared" si="5"/>
        <v>0</v>
      </c>
    </row>
    <row r="38" spans="1:14">
      <c r="A38" s="43">
        <v>36</v>
      </c>
      <c r="B38" s="103" t="s">
        <v>127</v>
      </c>
      <c r="C38" s="98">
        <v>28106</v>
      </c>
      <c r="D38" s="98">
        <v>25177</v>
      </c>
      <c r="E38" s="98">
        <v>26353</v>
      </c>
      <c r="F38" s="98"/>
      <c r="G38" s="97"/>
      <c r="H38" s="98"/>
      <c r="I38" s="100">
        <f t="shared" si="0"/>
        <v>1.8248791838989054E-3</v>
      </c>
      <c r="J38" s="100">
        <f t="shared" si="1"/>
        <v>-6.2371023980644702E-2</v>
      </c>
      <c r="K38" s="97">
        <f t="shared" si="2"/>
        <v>-1753</v>
      </c>
      <c r="L38" s="101">
        <f t="shared" si="4"/>
        <v>4.7585051833232443E-3</v>
      </c>
      <c r="M38" s="98">
        <f t="shared" si="3"/>
        <v>1176</v>
      </c>
      <c r="N38" s="98">
        <f t="shared" si="5"/>
        <v>0</v>
      </c>
    </row>
    <row r="39" spans="1:14">
      <c r="A39" s="43">
        <v>37</v>
      </c>
      <c r="B39" s="103" t="s">
        <v>128</v>
      </c>
      <c r="C39" s="98">
        <v>52916</v>
      </c>
      <c r="D39" s="98">
        <v>47512</v>
      </c>
      <c r="E39" s="98">
        <v>48381</v>
      </c>
      <c r="F39" s="98"/>
      <c r="G39" s="97"/>
      <c r="H39" s="98"/>
      <c r="I39" s="100">
        <f t="shared" si="0"/>
        <v>3.3502629604300433E-3</v>
      </c>
      <c r="J39" s="100">
        <f t="shared" si="1"/>
        <v>-8.5701867110136817E-2</v>
      </c>
      <c r="K39" s="97">
        <f t="shared" si="2"/>
        <v>-4535</v>
      </c>
      <c r="L39" s="101">
        <f t="shared" si="4"/>
        <v>1.2310223049840795E-2</v>
      </c>
      <c r="M39" s="98">
        <f t="shared" si="3"/>
        <v>869</v>
      </c>
      <c r="N39" s="98">
        <f t="shared" si="5"/>
        <v>0</v>
      </c>
    </row>
    <row r="40" spans="1:14">
      <c r="A40" s="43">
        <v>38</v>
      </c>
      <c r="B40" s="103" t="s">
        <v>129</v>
      </c>
      <c r="C40" s="98">
        <v>224101</v>
      </c>
      <c r="D40" s="98">
        <v>216626</v>
      </c>
      <c r="E40" s="98">
        <v>220138</v>
      </c>
      <c r="F40" s="98"/>
      <c r="G40" s="97"/>
      <c r="H40" s="98"/>
      <c r="I40" s="100">
        <f t="shared" si="0"/>
        <v>1.5244004621300695E-2</v>
      </c>
      <c r="J40" s="100">
        <f t="shared" si="1"/>
        <v>-1.7683990700621596E-2</v>
      </c>
      <c r="K40" s="97">
        <f t="shared" si="2"/>
        <v>-3963</v>
      </c>
      <c r="L40" s="101">
        <f t="shared" si="4"/>
        <v>1.0757533395042793E-2</v>
      </c>
      <c r="M40" s="98">
        <f t="shared" si="3"/>
        <v>3512</v>
      </c>
      <c r="N40" s="98">
        <f t="shared" si="5"/>
        <v>0</v>
      </c>
    </row>
    <row r="41" spans="1:14">
      <c r="A41" s="43">
        <v>39</v>
      </c>
      <c r="B41" s="103" t="s">
        <v>130</v>
      </c>
      <c r="C41" s="98">
        <v>69320</v>
      </c>
      <c r="D41" s="98">
        <v>65622</v>
      </c>
      <c r="E41" s="98">
        <v>68440</v>
      </c>
      <c r="F41" s="98"/>
      <c r="G41" s="97"/>
      <c r="H41" s="98"/>
      <c r="I41" s="100">
        <f t="shared" si="0"/>
        <v>4.7392984231791856E-3</v>
      </c>
      <c r="J41" s="100">
        <f t="shared" si="1"/>
        <v>-1.2694748990190421E-2</v>
      </c>
      <c r="K41" s="97">
        <f t="shared" si="2"/>
        <v>-880</v>
      </c>
      <c r="L41" s="101">
        <f t="shared" si="4"/>
        <v>2.3887533150738476E-3</v>
      </c>
      <c r="M41" s="98">
        <f t="shared" si="3"/>
        <v>2818</v>
      </c>
      <c r="N41" s="98">
        <f t="shared" si="5"/>
        <v>0</v>
      </c>
    </row>
    <row r="42" spans="1:14">
      <c r="A42" s="43">
        <v>40</v>
      </c>
      <c r="B42" s="103" t="s">
        <v>131</v>
      </c>
      <c r="C42" s="98">
        <v>27679</v>
      </c>
      <c r="D42" s="98">
        <v>24273</v>
      </c>
      <c r="E42" s="98">
        <v>24038</v>
      </c>
      <c r="F42" s="98"/>
      <c r="G42" s="97"/>
      <c r="H42" s="98"/>
      <c r="I42" s="100">
        <f t="shared" si="0"/>
        <v>1.6645712375274878E-3</v>
      </c>
      <c r="J42" s="100">
        <f t="shared" si="1"/>
        <v>-0.13154376964485712</v>
      </c>
      <c r="K42" s="97">
        <f t="shared" si="2"/>
        <v>-3641</v>
      </c>
      <c r="L42" s="101">
        <f t="shared" si="4"/>
        <v>9.8834668411180455E-3</v>
      </c>
      <c r="M42" s="98">
        <f t="shared" si="3"/>
        <v>-235</v>
      </c>
      <c r="N42" s="98">
        <f t="shared" si="5"/>
        <v>0</v>
      </c>
    </row>
    <row r="43" spans="1:14">
      <c r="A43" s="43">
        <v>41</v>
      </c>
      <c r="B43" s="103" t="s">
        <v>132</v>
      </c>
      <c r="C43" s="98">
        <v>514633</v>
      </c>
      <c r="D43" s="98">
        <v>486373</v>
      </c>
      <c r="E43" s="98">
        <v>497141</v>
      </c>
      <c r="F43" s="98"/>
      <c r="G43" s="97"/>
      <c r="H43" s="98"/>
      <c r="I43" s="100">
        <f t="shared" si="0"/>
        <v>3.442576793392349E-2</v>
      </c>
      <c r="J43" s="100">
        <f t="shared" si="1"/>
        <v>-3.3989270023492467E-2</v>
      </c>
      <c r="K43" s="97">
        <f t="shared" si="2"/>
        <v>-17492</v>
      </c>
      <c r="L43" s="101">
        <f t="shared" si="4"/>
        <v>4.7481901121899713E-2</v>
      </c>
      <c r="M43" s="98">
        <f t="shared" si="3"/>
        <v>10768</v>
      </c>
      <c r="N43" s="98">
        <f t="shared" si="5"/>
        <v>0</v>
      </c>
    </row>
    <row r="44" spans="1:14">
      <c r="A44" s="43">
        <v>42</v>
      </c>
      <c r="B44" s="103" t="s">
        <v>133</v>
      </c>
      <c r="C44" s="98">
        <v>318790</v>
      </c>
      <c r="D44" s="98">
        <v>293989</v>
      </c>
      <c r="E44" s="98">
        <v>302126</v>
      </c>
      <c r="F44" s="98"/>
      <c r="G44" s="97"/>
      <c r="H44" s="98"/>
      <c r="I44" s="100">
        <f t="shared" si="0"/>
        <v>2.0921468080091096E-2</v>
      </c>
      <c r="J44" s="100">
        <f t="shared" si="1"/>
        <v>-5.2272655980425985E-2</v>
      </c>
      <c r="K44" s="97">
        <f t="shared" si="2"/>
        <v>-16664</v>
      </c>
      <c r="L44" s="101">
        <f t="shared" si="4"/>
        <v>4.5234301411807502E-2</v>
      </c>
      <c r="M44" s="98">
        <f t="shared" si="3"/>
        <v>8137</v>
      </c>
      <c r="N44" s="98">
        <f t="shared" si="5"/>
        <v>0</v>
      </c>
    </row>
    <row r="45" spans="1:14">
      <c r="A45" s="43">
        <v>43</v>
      </c>
      <c r="B45" s="103" t="s">
        <v>134</v>
      </c>
      <c r="C45" s="98">
        <v>86588</v>
      </c>
      <c r="D45" s="98">
        <v>79350</v>
      </c>
      <c r="E45" s="98">
        <v>81545</v>
      </c>
      <c r="F45" s="98"/>
      <c r="G45" s="97"/>
      <c r="H45" s="98"/>
      <c r="I45" s="100">
        <f t="shared" si="0"/>
        <v>5.6467868193767782E-3</v>
      </c>
      <c r="J45" s="100">
        <f t="shared" si="1"/>
        <v>-5.8241326742735716E-2</v>
      </c>
      <c r="K45" s="97">
        <f t="shared" si="2"/>
        <v>-5043</v>
      </c>
      <c r="L45" s="101">
        <f t="shared" si="4"/>
        <v>1.3689185190815243E-2</v>
      </c>
      <c r="M45" s="98">
        <f t="shared" si="3"/>
        <v>2195</v>
      </c>
      <c r="N45" s="98">
        <f t="shared" si="5"/>
        <v>0</v>
      </c>
    </row>
    <row r="46" spans="1:14">
      <c r="A46" s="43">
        <v>44</v>
      </c>
      <c r="B46" s="103" t="s">
        <v>135</v>
      </c>
      <c r="C46" s="98">
        <v>104912</v>
      </c>
      <c r="D46" s="98">
        <v>96042</v>
      </c>
      <c r="E46" s="98">
        <v>99017</v>
      </c>
      <c r="F46" s="98"/>
      <c r="G46" s="97"/>
      <c r="H46" s="98"/>
      <c r="I46" s="100">
        <f t="shared" si="0"/>
        <v>6.8566790176495243E-3</v>
      </c>
      <c r="J46" s="100">
        <f t="shared" si="1"/>
        <v>-5.6189949672106144E-2</v>
      </c>
      <c r="K46" s="97">
        <f t="shared" si="2"/>
        <v>-5895</v>
      </c>
      <c r="L46" s="101">
        <f t="shared" si="4"/>
        <v>1.6001932718591287E-2</v>
      </c>
      <c r="M46" s="98">
        <f t="shared" si="3"/>
        <v>2975</v>
      </c>
      <c r="N46" s="98">
        <f t="shared" si="5"/>
        <v>0</v>
      </c>
    </row>
    <row r="47" spans="1:14">
      <c r="A47" s="43">
        <v>45</v>
      </c>
      <c r="B47" s="103" t="s">
        <v>136</v>
      </c>
      <c r="C47" s="98">
        <v>254280</v>
      </c>
      <c r="D47" s="98">
        <v>236278</v>
      </c>
      <c r="E47" s="98">
        <v>241073</v>
      </c>
      <c r="F47" s="98"/>
      <c r="G47" s="97"/>
      <c r="H47" s="98"/>
      <c r="I47" s="100">
        <f t="shared" si="0"/>
        <v>1.6693700887946753E-2</v>
      </c>
      <c r="J47" s="100">
        <f t="shared" si="1"/>
        <v>-5.1938807613654242E-2</v>
      </c>
      <c r="K47" s="97">
        <f t="shared" si="2"/>
        <v>-13207</v>
      </c>
      <c r="L47" s="101">
        <f t="shared" si="4"/>
        <v>3.585030117293217E-2</v>
      </c>
      <c r="M47" s="98">
        <f t="shared" si="3"/>
        <v>4795</v>
      </c>
      <c r="N47" s="98">
        <f t="shared" si="5"/>
        <v>0</v>
      </c>
    </row>
    <row r="48" spans="1:14">
      <c r="A48" s="43">
        <v>46</v>
      </c>
      <c r="B48" s="103" t="s">
        <v>137</v>
      </c>
      <c r="C48" s="98">
        <v>147272</v>
      </c>
      <c r="D48" s="98">
        <v>138009</v>
      </c>
      <c r="E48" s="98">
        <v>143475</v>
      </c>
      <c r="F48" s="98"/>
      <c r="G48" s="97"/>
      <c r="H48" s="98"/>
      <c r="I48" s="100">
        <f t="shared" si="0"/>
        <v>9.9352840629110713E-3</v>
      </c>
      <c r="J48" s="100">
        <f t="shared" si="1"/>
        <v>-2.5782226085067087E-2</v>
      </c>
      <c r="K48" s="97">
        <f t="shared" si="2"/>
        <v>-3797</v>
      </c>
      <c r="L48" s="101">
        <f t="shared" si="4"/>
        <v>1.0306927656062954E-2</v>
      </c>
      <c r="M48" s="98">
        <f t="shared" si="3"/>
        <v>5466</v>
      </c>
      <c r="N48" s="98">
        <f t="shared" si="5"/>
        <v>0</v>
      </c>
    </row>
    <row r="49" spans="1:14">
      <c r="A49" s="43">
        <v>47</v>
      </c>
      <c r="B49" s="103" t="s">
        <v>138</v>
      </c>
      <c r="C49" s="98">
        <v>78723</v>
      </c>
      <c r="D49" s="98">
        <v>77277</v>
      </c>
      <c r="E49" s="98">
        <v>80310</v>
      </c>
      <c r="F49" s="98"/>
      <c r="G49" s="97"/>
      <c r="H49" s="98"/>
      <c r="I49" s="100">
        <f t="shared" si="0"/>
        <v>5.5612661654810113E-3</v>
      </c>
      <c r="J49" s="100">
        <f t="shared" si="1"/>
        <v>2.0159292709881482E-2</v>
      </c>
      <c r="K49" s="97">
        <f t="shared" si="2"/>
        <v>1587</v>
      </c>
      <c r="L49" s="101">
        <f t="shared" si="4"/>
        <v>-4.3078994443434054E-3</v>
      </c>
      <c r="M49" s="98">
        <f t="shared" si="3"/>
        <v>3033</v>
      </c>
      <c r="N49" s="98">
        <f t="shared" si="5"/>
        <v>0</v>
      </c>
    </row>
    <row r="50" spans="1:14">
      <c r="A50" s="43">
        <v>48</v>
      </c>
      <c r="B50" s="103" t="s">
        <v>139</v>
      </c>
      <c r="C50" s="98">
        <v>235859</v>
      </c>
      <c r="D50" s="98">
        <v>251198</v>
      </c>
      <c r="E50" s="98">
        <v>244116</v>
      </c>
      <c r="F50" s="98"/>
      <c r="G50" s="97"/>
      <c r="H50" s="98"/>
      <c r="I50" s="100">
        <f t="shared" si="0"/>
        <v>1.6904421009246204E-2</v>
      </c>
      <c r="J50" s="100">
        <f t="shared" si="1"/>
        <v>3.500820405411708E-2</v>
      </c>
      <c r="K50" s="97">
        <f t="shared" si="2"/>
        <v>8257</v>
      </c>
      <c r="L50" s="101">
        <f t="shared" si="4"/>
        <v>-2.2413563775641774E-2</v>
      </c>
      <c r="M50" s="98">
        <f t="shared" si="3"/>
        <v>-7082</v>
      </c>
      <c r="N50" s="98">
        <f t="shared" si="5"/>
        <v>0</v>
      </c>
    </row>
    <row r="51" spans="1:14">
      <c r="A51" s="43">
        <v>49</v>
      </c>
      <c r="B51" s="103" t="s">
        <v>140</v>
      </c>
      <c r="C51" s="98">
        <v>29535</v>
      </c>
      <c r="D51" s="98">
        <v>29469</v>
      </c>
      <c r="E51" s="98">
        <v>31693</v>
      </c>
      <c r="F51" s="98"/>
      <c r="G51" s="97"/>
      <c r="H51" s="98"/>
      <c r="I51" s="100">
        <f t="shared" si="0"/>
        <v>2.194660796695177E-3</v>
      </c>
      <c r="J51" s="100">
        <f t="shared" si="1"/>
        <v>7.3065854071440658E-2</v>
      </c>
      <c r="K51" s="97">
        <f t="shared" si="2"/>
        <v>2158</v>
      </c>
      <c r="L51" s="101">
        <f t="shared" si="4"/>
        <v>-5.8578746067379133E-3</v>
      </c>
      <c r="M51" s="98">
        <f t="shared" si="3"/>
        <v>2224</v>
      </c>
      <c r="N51" s="98">
        <f t="shared" si="5"/>
        <v>0</v>
      </c>
    </row>
    <row r="52" spans="1:14">
      <c r="A52" s="43">
        <v>50</v>
      </c>
      <c r="B52" s="103" t="s">
        <v>141</v>
      </c>
      <c r="C52" s="98">
        <v>41431</v>
      </c>
      <c r="D52" s="98">
        <v>41394</v>
      </c>
      <c r="E52" s="98">
        <v>42642</v>
      </c>
      <c r="F52" s="98"/>
      <c r="G52" s="97"/>
      <c r="H52" s="98"/>
      <c r="I52" s="100">
        <f t="shared" si="0"/>
        <v>2.9528515979136008E-3</v>
      </c>
      <c r="J52" s="100">
        <f t="shared" si="1"/>
        <v>2.9229321039801116E-2</v>
      </c>
      <c r="K52" s="97">
        <f t="shared" si="2"/>
        <v>1211</v>
      </c>
      <c r="L52" s="101">
        <f t="shared" si="4"/>
        <v>-3.2872503006300337E-3</v>
      </c>
      <c r="M52" s="98">
        <f t="shared" si="3"/>
        <v>1248</v>
      </c>
      <c r="N52" s="98">
        <f t="shared" si="5"/>
        <v>0</v>
      </c>
    </row>
    <row r="53" spans="1:14">
      <c r="A53" s="43">
        <v>51</v>
      </c>
      <c r="B53" s="103" t="s">
        <v>142</v>
      </c>
      <c r="C53" s="98">
        <v>39486</v>
      </c>
      <c r="D53" s="98">
        <v>35305</v>
      </c>
      <c r="E53" s="98">
        <v>36691</v>
      </c>
      <c r="F53" s="98"/>
      <c r="G53" s="97"/>
      <c r="H53" s="98"/>
      <c r="I53" s="100">
        <f t="shared" si="0"/>
        <v>2.5407597668741597E-3</v>
      </c>
      <c r="J53" s="100">
        <f t="shared" si="1"/>
        <v>-7.0784581877121E-2</v>
      </c>
      <c r="K53" s="97">
        <f t="shared" si="2"/>
        <v>-2795</v>
      </c>
      <c r="L53" s="101">
        <f t="shared" si="4"/>
        <v>7.5870062677629597E-3</v>
      </c>
      <c r="M53" s="98">
        <f t="shared" si="3"/>
        <v>1386</v>
      </c>
      <c r="N53" s="98">
        <f t="shared" si="5"/>
        <v>0</v>
      </c>
    </row>
    <row r="54" spans="1:14">
      <c r="A54" s="43">
        <v>52</v>
      </c>
      <c r="B54" s="103" t="s">
        <v>143</v>
      </c>
      <c r="C54" s="98">
        <v>87053</v>
      </c>
      <c r="D54" s="98">
        <v>79384</v>
      </c>
      <c r="E54" s="98">
        <v>82736</v>
      </c>
      <c r="F54" s="98"/>
      <c r="G54" s="97"/>
      <c r="H54" s="98"/>
      <c r="I54" s="100">
        <f t="shared" si="0"/>
        <v>5.7292605835790929E-3</v>
      </c>
      <c r="J54" s="100">
        <f t="shared" si="1"/>
        <v>-4.9590479363146589E-2</v>
      </c>
      <c r="K54" s="97">
        <f t="shared" si="2"/>
        <v>-4317</v>
      </c>
      <c r="L54" s="101">
        <f t="shared" si="4"/>
        <v>1.1718463705879319E-2</v>
      </c>
      <c r="M54" s="98">
        <f t="shared" si="3"/>
        <v>3352</v>
      </c>
      <c r="N54" s="98">
        <f t="shared" si="5"/>
        <v>0</v>
      </c>
    </row>
    <row r="55" spans="1:14">
      <c r="A55" s="43">
        <v>53</v>
      </c>
      <c r="B55" s="103" t="s">
        <v>144</v>
      </c>
      <c r="C55" s="98">
        <v>56844</v>
      </c>
      <c r="D55" s="98">
        <v>52602</v>
      </c>
      <c r="E55" s="98">
        <v>53056</v>
      </c>
      <c r="F55" s="98"/>
      <c r="G55" s="97"/>
      <c r="H55" s="98"/>
      <c r="I55" s="100">
        <f t="shared" si="0"/>
        <v>3.6739949903593638E-3</v>
      </c>
      <c r="J55" s="100">
        <f t="shared" si="1"/>
        <v>-6.6638519456758846E-2</v>
      </c>
      <c r="K55" s="97">
        <f t="shared" si="2"/>
        <v>-3788</v>
      </c>
      <c r="L55" s="101">
        <f t="shared" si="4"/>
        <v>1.0282497224431517E-2</v>
      </c>
      <c r="M55" s="98">
        <f t="shared" si="3"/>
        <v>454</v>
      </c>
      <c r="N55" s="98">
        <f t="shared" si="5"/>
        <v>0</v>
      </c>
    </row>
    <row r="56" spans="1:14">
      <c r="A56" s="43">
        <v>54</v>
      </c>
      <c r="B56" s="103" t="s">
        <v>145</v>
      </c>
      <c r="C56" s="98">
        <v>180888</v>
      </c>
      <c r="D56" s="98">
        <v>171859</v>
      </c>
      <c r="E56" s="98">
        <v>176008</v>
      </c>
      <c r="F56" s="98"/>
      <c r="G56" s="97"/>
      <c r="H56" s="98"/>
      <c r="I56" s="100">
        <f t="shared" si="0"/>
        <v>1.2188112753753975E-2</v>
      </c>
      <c r="J56" s="100">
        <f t="shared" si="1"/>
        <v>-2.6978019548007607E-2</v>
      </c>
      <c r="K56" s="97">
        <f t="shared" si="2"/>
        <v>-4880</v>
      </c>
      <c r="L56" s="101">
        <f t="shared" si="4"/>
        <v>1.3246722929045883E-2</v>
      </c>
      <c r="M56" s="98">
        <f t="shared" si="3"/>
        <v>4149</v>
      </c>
      <c r="N56" s="98">
        <f t="shared" si="5"/>
        <v>0</v>
      </c>
    </row>
    <row r="57" spans="1:14">
      <c r="A57" s="43">
        <v>55</v>
      </c>
      <c r="B57" s="103" t="s">
        <v>146</v>
      </c>
      <c r="C57" s="98">
        <v>168395</v>
      </c>
      <c r="D57" s="98">
        <v>156603</v>
      </c>
      <c r="E57" s="98">
        <v>159758</v>
      </c>
      <c r="F57" s="98"/>
      <c r="G57" s="97"/>
      <c r="H57" s="98"/>
      <c r="I57" s="100">
        <f t="shared" si="0"/>
        <v>1.1062840991967568E-2</v>
      </c>
      <c r="J57" s="100">
        <f t="shared" si="1"/>
        <v>-5.129012144066035E-2</v>
      </c>
      <c r="K57" s="97">
        <f t="shared" si="2"/>
        <v>-8637</v>
      </c>
      <c r="L57" s="101">
        <f t="shared" si="4"/>
        <v>2.3445070888969119E-2</v>
      </c>
      <c r="M57" s="98">
        <f t="shared" si="3"/>
        <v>3155</v>
      </c>
      <c r="N57" s="98">
        <f t="shared" si="5"/>
        <v>0</v>
      </c>
    </row>
    <row r="58" spans="1:14">
      <c r="A58" s="43">
        <v>56</v>
      </c>
      <c r="B58" s="103" t="s">
        <v>147</v>
      </c>
      <c r="C58" s="98">
        <v>29458</v>
      </c>
      <c r="D58" s="98">
        <v>30255</v>
      </c>
      <c r="E58" s="98">
        <v>32071</v>
      </c>
      <c r="F58" s="98"/>
      <c r="G58" s="97"/>
      <c r="H58" s="98"/>
      <c r="I58" s="100">
        <f t="shared" si="0"/>
        <v>2.2208363490616549E-3</v>
      </c>
      <c r="J58" s="100">
        <f t="shared" si="1"/>
        <v>8.8702559576345985E-2</v>
      </c>
      <c r="K58" s="97">
        <f t="shared" si="2"/>
        <v>2613</v>
      </c>
      <c r="L58" s="101">
        <f t="shared" si="4"/>
        <v>-7.092968650327232E-3</v>
      </c>
      <c r="M58" s="98">
        <f t="shared" si="3"/>
        <v>1816</v>
      </c>
      <c r="N58" s="98">
        <f t="shared" si="5"/>
        <v>0</v>
      </c>
    </row>
    <row r="59" spans="1:14">
      <c r="A59" s="43">
        <v>57</v>
      </c>
      <c r="B59" s="103" t="s">
        <v>148</v>
      </c>
      <c r="C59" s="98">
        <v>26349</v>
      </c>
      <c r="D59" s="98">
        <v>23705</v>
      </c>
      <c r="E59" s="98">
        <v>24151</v>
      </c>
      <c r="F59" s="98"/>
      <c r="G59" s="97"/>
      <c r="H59" s="98"/>
      <c r="I59" s="100">
        <f t="shared" si="0"/>
        <v>1.6723962042402179E-3</v>
      </c>
      <c r="J59" s="100">
        <f t="shared" si="1"/>
        <v>-8.3418725568332769E-2</v>
      </c>
      <c r="K59" s="97">
        <f t="shared" si="2"/>
        <v>-2198</v>
      </c>
      <c r="L59" s="101">
        <f t="shared" si="4"/>
        <v>5.9664543028776331E-3</v>
      </c>
      <c r="M59" s="98">
        <f t="shared" si="3"/>
        <v>446</v>
      </c>
      <c r="N59" s="98">
        <f t="shared" si="5"/>
        <v>0</v>
      </c>
    </row>
    <row r="60" spans="1:14">
      <c r="A60" s="43">
        <v>58</v>
      </c>
      <c r="B60" s="103" t="s">
        <v>149</v>
      </c>
      <c r="C60" s="98">
        <v>83817</v>
      </c>
      <c r="D60" s="98">
        <v>74224</v>
      </c>
      <c r="E60" s="98">
        <v>75729</v>
      </c>
      <c r="F60" s="98"/>
      <c r="G60" s="97"/>
      <c r="H60" s="98"/>
      <c r="I60" s="100">
        <f t="shared" si="0"/>
        <v>5.2440433998967939E-3</v>
      </c>
      <c r="J60" s="100">
        <f t="shared" si="1"/>
        <v>-9.6495937578295568E-2</v>
      </c>
      <c r="K60" s="97">
        <f t="shared" si="2"/>
        <v>-8088</v>
      </c>
      <c r="L60" s="101">
        <f t="shared" si="4"/>
        <v>2.1954814559451457E-2</v>
      </c>
      <c r="M60" s="98">
        <f t="shared" si="3"/>
        <v>1505</v>
      </c>
      <c r="N60" s="98">
        <f t="shared" si="5"/>
        <v>0</v>
      </c>
    </row>
    <row r="61" spans="1:14">
      <c r="A61" s="43">
        <v>59</v>
      </c>
      <c r="B61" s="103" t="s">
        <v>150</v>
      </c>
      <c r="C61" s="98">
        <v>274538</v>
      </c>
      <c r="D61" s="98">
        <v>262513</v>
      </c>
      <c r="E61" s="98">
        <v>268519</v>
      </c>
      <c r="F61" s="98"/>
      <c r="G61" s="97"/>
      <c r="H61" s="98"/>
      <c r="I61" s="100">
        <f t="shared" si="0"/>
        <v>1.8594267581730738E-2</v>
      </c>
      <c r="J61" s="100">
        <f t="shared" si="1"/>
        <v>-2.1924105224049129E-2</v>
      </c>
      <c r="K61" s="97">
        <f t="shared" si="2"/>
        <v>-6019</v>
      </c>
      <c r="L61" s="101">
        <f t="shared" si="4"/>
        <v>1.6338529776624418E-2</v>
      </c>
      <c r="M61" s="98">
        <f t="shared" si="3"/>
        <v>6006</v>
      </c>
      <c r="N61" s="98">
        <f t="shared" si="5"/>
        <v>0</v>
      </c>
    </row>
    <row r="62" spans="1:14">
      <c r="A62" s="43">
        <v>60</v>
      </c>
      <c r="B62" s="103" t="s">
        <v>151</v>
      </c>
      <c r="C62" s="98">
        <v>62998</v>
      </c>
      <c r="D62" s="98">
        <v>56838</v>
      </c>
      <c r="E62" s="98">
        <v>57741</v>
      </c>
      <c r="F62" s="98"/>
      <c r="G62" s="97"/>
      <c r="H62" s="98"/>
      <c r="I62" s="100">
        <f t="shared" si="0"/>
        <v>3.9984194952190147E-3</v>
      </c>
      <c r="J62" s="100">
        <f t="shared" si="1"/>
        <v>-8.344709355852567E-2</v>
      </c>
      <c r="K62" s="97">
        <f t="shared" si="2"/>
        <v>-5257</v>
      </c>
      <c r="L62" s="101">
        <f t="shared" si="4"/>
        <v>1.4270086565162748E-2</v>
      </c>
      <c r="M62" s="98">
        <f t="shared" si="3"/>
        <v>903</v>
      </c>
      <c r="N62" s="98">
        <f t="shared" si="5"/>
        <v>0</v>
      </c>
    </row>
    <row r="63" spans="1:14">
      <c r="A63" s="43">
        <v>61</v>
      </c>
      <c r="B63" s="103" t="s">
        <v>152</v>
      </c>
      <c r="C63" s="98">
        <v>122429</v>
      </c>
      <c r="D63" s="98">
        <v>115835</v>
      </c>
      <c r="E63" s="98">
        <v>117457</v>
      </c>
      <c r="F63" s="98"/>
      <c r="G63" s="97"/>
      <c r="H63" s="98"/>
      <c r="I63" s="100">
        <f t="shared" si="0"/>
        <v>8.133602789178223E-3</v>
      </c>
      <c r="J63" s="100">
        <f t="shared" si="1"/>
        <v>-4.0611293075986897E-2</v>
      </c>
      <c r="K63" s="97">
        <f t="shared" si="2"/>
        <v>-4972</v>
      </c>
      <c r="L63" s="101">
        <f t="shared" si="4"/>
        <v>1.349645623016724E-2</v>
      </c>
      <c r="M63" s="98">
        <f t="shared" si="3"/>
        <v>1622</v>
      </c>
      <c r="N63" s="98">
        <f t="shared" si="5"/>
        <v>0</v>
      </c>
    </row>
    <row r="64" spans="1:14">
      <c r="A64" s="43">
        <v>62</v>
      </c>
      <c r="B64" s="103" t="s">
        <v>153</v>
      </c>
      <c r="C64" s="98">
        <v>10832</v>
      </c>
      <c r="D64" s="98">
        <v>9736</v>
      </c>
      <c r="E64" s="98">
        <v>9939</v>
      </c>
      <c r="F64" s="98"/>
      <c r="G64" s="97"/>
      <c r="H64" s="98"/>
      <c r="I64" s="100">
        <f t="shared" si="0"/>
        <v>6.882508332550837E-4</v>
      </c>
      <c r="J64" s="100">
        <f t="shared" si="1"/>
        <v>-8.244091580502215E-2</v>
      </c>
      <c r="K64" s="97">
        <f t="shared" si="2"/>
        <v>-893</v>
      </c>
      <c r="L64" s="101">
        <f t="shared" si="4"/>
        <v>2.424041716319257E-3</v>
      </c>
      <c r="M64" s="98">
        <f t="shared" si="3"/>
        <v>203</v>
      </c>
      <c r="N64" s="98">
        <f t="shared" si="5"/>
        <v>0</v>
      </c>
    </row>
    <row r="65" spans="1:14">
      <c r="A65" s="43">
        <v>63</v>
      </c>
      <c r="B65" s="103" t="s">
        <v>154</v>
      </c>
      <c r="C65" s="98">
        <v>139733</v>
      </c>
      <c r="D65" s="98">
        <v>132073</v>
      </c>
      <c r="E65" s="98">
        <v>141753</v>
      </c>
      <c r="F65" s="98"/>
      <c r="G65" s="97"/>
      <c r="H65" s="98"/>
      <c r="I65" s="100">
        <f t="shared" si="0"/>
        <v>9.8160398799082282E-3</v>
      </c>
      <c r="J65" s="100">
        <f t="shared" si="1"/>
        <v>1.4456141355299034E-2</v>
      </c>
      <c r="K65" s="97">
        <f t="shared" si="2"/>
        <v>2020</v>
      </c>
      <c r="L65" s="101">
        <f t="shared" si="4"/>
        <v>-5.4832746550558783E-3</v>
      </c>
      <c r="M65" s="98">
        <f t="shared" si="3"/>
        <v>9680</v>
      </c>
      <c r="N65" s="98">
        <f t="shared" si="5"/>
        <v>0</v>
      </c>
    </row>
    <row r="66" spans="1:14">
      <c r="A66" s="43">
        <v>64</v>
      </c>
      <c r="B66" s="103" t="s">
        <v>155</v>
      </c>
      <c r="C66" s="98">
        <v>64368</v>
      </c>
      <c r="D66" s="98">
        <v>61060</v>
      </c>
      <c r="E66" s="98">
        <v>63148</v>
      </c>
      <c r="F66" s="98"/>
      <c r="G66" s="97"/>
      <c r="H66" s="98"/>
      <c r="I66" s="100">
        <f t="shared" si="0"/>
        <v>4.3728406900484977E-3</v>
      </c>
      <c r="J66" s="100">
        <f t="shared" si="1"/>
        <v>-1.8953517275664928E-2</v>
      </c>
      <c r="K66" s="97">
        <f t="shared" si="2"/>
        <v>-1220</v>
      </c>
      <c r="L66" s="101">
        <f t="shared" si="4"/>
        <v>3.3116807322614706E-3</v>
      </c>
      <c r="M66" s="98">
        <f t="shared" si="3"/>
        <v>2088</v>
      </c>
      <c r="N66" s="98">
        <f t="shared" si="5"/>
        <v>0</v>
      </c>
    </row>
    <row r="67" spans="1:14">
      <c r="A67" s="43">
        <v>65</v>
      </c>
      <c r="B67" s="103" t="s">
        <v>156</v>
      </c>
      <c r="C67" s="98">
        <v>96532</v>
      </c>
      <c r="D67" s="98">
        <v>90009</v>
      </c>
      <c r="E67" s="98">
        <v>95361</v>
      </c>
      <c r="F67" s="98"/>
      <c r="G67" s="97"/>
      <c r="H67" s="98"/>
      <c r="I67" s="100">
        <f t="shared" ref="I67:I84" si="6">E67/$E$84</f>
        <v>6.6035101831208405E-3</v>
      </c>
      <c r="J67" s="100">
        <f t="shared" ref="J67:J84" si="7">(E67-C67)/C67</f>
        <v>-1.2130692412878631E-2</v>
      </c>
      <c r="K67" s="97">
        <f t="shared" ref="K67:K84" si="8">E67-C67</f>
        <v>-1171</v>
      </c>
      <c r="L67" s="101">
        <f t="shared" si="4"/>
        <v>3.1786706044903135E-3</v>
      </c>
      <c r="M67" s="98">
        <f t="shared" ref="M67:M84" si="9">E67-D67</f>
        <v>5352</v>
      </c>
      <c r="N67" s="98">
        <f t="shared" si="5"/>
        <v>0</v>
      </c>
    </row>
    <row r="68" spans="1:14">
      <c r="A68" s="43">
        <v>66</v>
      </c>
      <c r="B68" s="103" t="s">
        <v>157</v>
      </c>
      <c r="C68" s="98">
        <v>44524</v>
      </c>
      <c r="D68" s="98">
        <v>38806</v>
      </c>
      <c r="E68" s="98">
        <v>40545</v>
      </c>
      <c r="F68" s="98"/>
      <c r="G68" s="97"/>
      <c r="H68" s="98"/>
      <c r="I68" s="100">
        <f t="shared" si="6"/>
        <v>2.8076396050233793E-3</v>
      </c>
      <c r="J68" s="100">
        <f t="shared" si="7"/>
        <v>-8.9367532117509654E-2</v>
      </c>
      <c r="K68" s="97">
        <f t="shared" si="8"/>
        <v>-3979</v>
      </c>
      <c r="L68" s="101">
        <f t="shared" ref="L68:L84" si="10">K68/$K$84</f>
        <v>1.0800965273498683E-2</v>
      </c>
      <c r="M68" s="98">
        <f t="shared" si="9"/>
        <v>1739</v>
      </c>
      <c r="N68" s="98">
        <f t="shared" ref="N68:N84" si="11">H68-G68</f>
        <v>0</v>
      </c>
    </row>
    <row r="69" spans="1:14">
      <c r="A69" s="43">
        <v>67</v>
      </c>
      <c r="B69" s="103" t="s">
        <v>158</v>
      </c>
      <c r="C69" s="98">
        <v>88770</v>
      </c>
      <c r="D69" s="98">
        <v>83370</v>
      </c>
      <c r="E69" s="98">
        <v>85563</v>
      </c>
      <c r="F69" s="98"/>
      <c r="G69" s="97"/>
      <c r="H69" s="98"/>
      <c r="I69" s="100">
        <f t="shared" si="6"/>
        <v>5.9250232463834108E-3</v>
      </c>
      <c r="J69" s="100">
        <f t="shared" si="7"/>
        <v>-3.6127069956066238E-2</v>
      </c>
      <c r="K69" s="97">
        <f t="shared" si="8"/>
        <v>-3207</v>
      </c>
      <c r="L69" s="101">
        <f t="shared" si="10"/>
        <v>8.7053771380020788E-3</v>
      </c>
      <c r="M69" s="98">
        <f t="shared" si="9"/>
        <v>2193</v>
      </c>
      <c r="N69" s="98">
        <f t="shared" si="11"/>
        <v>0</v>
      </c>
    </row>
    <row r="70" spans="1:14">
      <c r="A70" s="43">
        <v>68</v>
      </c>
      <c r="B70" s="103" t="s">
        <v>159</v>
      </c>
      <c r="C70" s="98">
        <v>53563</v>
      </c>
      <c r="D70" s="98">
        <v>50678</v>
      </c>
      <c r="E70" s="98">
        <v>51109</v>
      </c>
      <c r="F70" s="98"/>
      <c r="G70" s="97"/>
      <c r="H70" s="98"/>
      <c r="I70" s="100">
        <f t="shared" si="6"/>
        <v>3.5391701214240942E-3</v>
      </c>
      <c r="J70" s="100">
        <f t="shared" si="7"/>
        <v>-4.5815208259432819E-2</v>
      </c>
      <c r="K70" s="97">
        <f t="shared" si="8"/>
        <v>-2454</v>
      </c>
      <c r="L70" s="101">
        <f t="shared" si="10"/>
        <v>6.6613643581718432E-3</v>
      </c>
      <c r="M70" s="98">
        <f t="shared" si="9"/>
        <v>431</v>
      </c>
      <c r="N70" s="98">
        <f t="shared" si="11"/>
        <v>0</v>
      </c>
    </row>
    <row r="71" spans="1:14">
      <c r="A71" s="43">
        <v>69</v>
      </c>
      <c r="B71" s="103" t="s">
        <v>160</v>
      </c>
      <c r="C71" s="98">
        <v>11086</v>
      </c>
      <c r="D71" s="98">
        <v>9155</v>
      </c>
      <c r="E71" s="98">
        <v>9577</v>
      </c>
      <c r="F71" s="98"/>
      <c r="G71" s="97"/>
      <c r="H71" s="98"/>
      <c r="I71" s="100">
        <f t="shared" si="6"/>
        <v>6.6318324077713415E-4</v>
      </c>
      <c r="J71" s="100">
        <f t="shared" si="7"/>
        <v>-0.13611762583438572</v>
      </c>
      <c r="K71" s="97">
        <f t="shared" si="8"/>
        <v>-1509</v>
      </c>
      <c r="L71" s="101">
        <f t="shared" si="10"/>
        <v>4.0961690368709501E-3</v>
      </c>
      <c r="M71" s="98">
        <f t="shared" si="9"/>
        <v>422</v>
      </c>
      <c r="N71" s="98">
        <f t="shared" si="11"/>
        <v>0</v>
      </c>
    </row>
    <row r="72" spans="1:14">
      <c r="A72" s="43">
        <v>70</v>
      </c>
      <c r="B72" s="103" t="s">
        <v>161</v>
      </c>
      <c r="C72" s="98">
        <v>40445</v>
      </c>
      <c r="D72" s="98">
        <v>37446</v>
      </c>
      <c r="E72" s="98">
        <v>39034</v>
      </c>
      <c r="F72" s="98"/>
      <c r="G72" s="97"/>
      <c r="H72" s="98"/>
      <c r="I72" s="100">
        <f t="shared" si="6"/>
        <v>2.7030066430505017E-3</v>
      </c>
      <c r="J72" s="100">
        <f t="shared" si="7"/>
        <v>-3.4886883421931018E-2</v>
      </c>
      <c r="K72" s="97">
        <f t="shared" si="8"/>
        <v>-1411</v>
      </c>
      <c r="L72" s="101">
        <f t="shared" si="10"/>
        <v>3.8301487813286353E-3</v>
      </c>
      <c r="M72" s="98">
        <f t="shared" si="9"/>
        <v>1588</v>
      </c>
      <c r="N72" s="98">
        <f t="shared" si="11"/>
        <v>0</v>
      </c>
    </row>
    <row r="73" spans="1:14">
      <c r="A73" s="43">
        <v>71</v>
      </c>
      <c r="B73" s="103" t="s">
        <v>162</v>
      </c>
      <c r="C73" s="98">
        <v>35762</v>
      </c>
      <c r="D73" s="98">
        <v>33446</v>
      </c>
      <c r="E73" s="98">
        <v>33544</v>
      </c>
      <c r="F73" s="98"/>
      <c r="G73" s="97"/>
      <c r="H73" s="98"/>
      <c r="I73" s="100">
        <f t="shared" si="6"/>
        <v>2.3228379062992782E-3</v>
      </c>
      <c r="J73" s="100">
        <f t="shared" si="7"/>
        <v>-6.2021139757284266E-2</v>
      </c>
      <c r="K73" s="97">
        <f t="shared" si="8"/>
        <v>-2218</v>
      </c>
      <c r="L73" s="101">
        <f t="shared" si="10"/>
        <v>6.0207441509474938E-3</v>
      </c>
      <c r="M73" s="98">
        <f t="shared" si="9"/>
        <v>98</v>
      </c>
      <c r="N73" s="98">
        <f t="shared" si="11"/>
        <v>0</v>
      </c>
    </row>
    <row r="74" spans="1:14">
      <c r="A74" s="43">
        <v>72</v>
      </c>
      <c r="B74" s="103" t="s">
        <v>163</v>
      </c>
      <c r="C74" s="98">
        <v>61052</v>
      </c>
      <c r="D74" s="98">
        <v>64199</v>
      </c>
      <c r="E74" s="98">
        <v>66975</v>
      </c>
      <c r="F74" s="98"/>
      <c r="G74" s="97"/>
      <c r="H74" s="98"/>
      <c r="I74" s="100">
        <f t="shared" si="6"/>
        <v>4.6378508458858264E-3</v>
      </c>
      <c r="J74" s="100">
        <f t="shared" si="7"/>
        <v>9.7015658782677067E-2</v>
      </c>
      <c r="K74" s="97">
        <f t="shared" si="8"/>
        <v>5923</v>
      </c>
      <c r="L74" s="101">
        <f t="shared" si="10"/>
        <v>-1.6077938505889091E-2</v>
      </c>
      <c r="M74" s="98">
        <f t="shared" si="9"/>
        <v>2776</v>
      </c>
      <c r="N74" s="98">
        <f t="shared" si="11"/>
        <v>0</v>
      </c>
    </row>
    <row r="75" spans="1:14">
      <c r="A75" s="43">
        <v>73</v>
      </c>
      <c r="B75" s="103" t="s">
        <v>164</v>
      </c>
      <c r="C75" s="98">
        <v>47860</v>
      </c>
      <c r="D75" s="98">
        <v>47442</v>
      </c>
      <c r="E75" s="98">
        <v>49901</v>
      </c>
      <c r="F75" s="98"/>
      <c r="G75" s="97"/>
      <c r="H75" s="98"/>
      <c r="I75" s="100">
        <f t="shared" si="6"/>
        <v>3.4555191498402181E-3</v>
      </c>
      <c r="J75" s="100">
        <f t="shared" si="7"/>
        <v>4.2645215211032178E-2</v>
      </c>
      <c r="K75" s="97">
        <f t="shared" si="8"/>
        <v>2041</v>
      </c>
      <c r="L75" s="101">
        <f t="shared" si="10"/>
        <v>-5.5402789955292311E-3</v>
      </c>
      <c r="M75" s="98">
        <f t="shared" si="9"/>
        <v>2459</v>
      </c>
      <c r="N75" s="98">
        <f t="shared" si="11"/>
        <v>0</v>
      </c>
    </row>
    <row r="76" spans="1:14">
      <c r="A76" s="43">
        <v>74</v>
      </c>
      <c r="B76" s="103" t="s">
        <v>165</v>
      </c>
      <c r="C76" s="98">
        <v>29034</v>
      </c>
      <c r="D76" s="98">
        <v>26022</v>
      </c>
      <c r="E76" s="98">
        <v>26526</v>
      </c>
      <c r="F76" s="98"/>
      <c r="G76" s="97"/>
      <c r="H76" s="98"/>
      <c r="I76" s="100">
        <f t="shared" si="6"/>
        <v>1.8368590001936159E-3</v>
      </c>
      <c r="J76" s="100">
        <f t="shared" si="7"/>
        <v>-8.6381483777640003E-2</v>
      </c>
      <c r="K76" s="97">
        <f t="shared" si="8"/>
        <v>-2508</v>
      </c>
      <c r="L76" s="101">
        <f t="shared" si="10"/>
        <v>6.8079469479604658E-3</v>
      </c>
      <c r="M76" s="98">
        <f t="shared" si="9"/>
        <v>504</v>
      </c>
      <c r="N76" s="98">
        <f t="shared" si="11"/>
        <v>0</v>
      </c>
    </row>
    <row r="77" spans="1:14">
      <c r="A77" s="43">
        <v>75</v>
      </c>
      <c r="B77" s="103" t="s">
        <v>166</v>
      </c>
      <c r="C77" s="98">
        <v>15094</v>
      </c>
      <c r="D77" s="98">
        <v>10339</v>
      </c>
      <c r="E77" s="98">
        <v>10439</v>
      </c>
      <c r="F77" s="98"/>
      <c r="G77" s="97"/>
      <c r="H77" s="98"/>
      <c r="I77" s="100">
        <f t="shared" si="6"/>
        <v>7.2287457977158857E-4</v>
      </c>
      <c r="J77" s="100">
        <f t="shared" si="7"/>
        <v>-0.30840068901550283</v>
      </c>
      <c r="K77" s="97">
        <f t="shared" si="8"/>
        <v>-4655</v>
      </c>
      <c r="L77" s="101">
        <f t="shared" si="10"/>
        <v>1.2635962138259956E-2</v>
      </c>
      <c r="M77" s="98">
        <f t="shared" si="9"/>
        <v>100</v>
      </c>
      <c r="N77" s="98">
        <f t="shared" si="11"/>
        <v>0</v>
      </c>
    </row>
    <row r="78" spans="1:14">
      <c r="A78" s="43">
        <v>76</v>
      </c>
      <c r="B78" s="103" t="s">
        <v>167</v>
      </c>
      <c r="C78" s="98">
        <v>17611</v>
      </c>
      <c r="D78" s="98">
        <v>15350</v>
      </c>
      <c r="E78" s="98">
        <v>16181</v>
      </c>
      <c r="F78" s="98"/>
      <c r="G78" s="97"/>
      <c r="H78" s="98"/>
      <c r="I78" s="100">
        <f t="shared" si="6"/>
        <v>1.1204936847671303E-3</v>
      </c>
      <c r="J78" s="100">
        <f t="shared" si="7"/>
        <v>-8.1199250468457218E-2</v>
      </c>
      <c r="K78" s="97">
        <f t="shared" si="8"/>
        <v>-1430</v>
      </c>
      <c r="L78" s="101">
        <f t="shared" si="10"/>
        <v>3.8817241369950026E-3</v>
      </c>
      <c r="M78" s="98">
        <f t="shared" si="9"/>
        <v>831</v>
      </c>
      <c r="N78" s="98">
        <f t="shared" si="11"/>
        <v>0</v>
      </c>
    </row>
    <row r="79" spans="1:14">
      <c r="A79" s="43">
        <v>77</v>
      </c>
      <c r="B79" s="103" t="s">
        <v>168</v>
      </c>
      <c r="C79" s="98">
        <v>56779</v>
      </c>
      <c r="D79" s="98">
        <v>60270</v>
      </c>
      <c r="E79" s="98">
        <v>61885</v>
      </c>
      <c r="F79" s="98"/>
      <c r="G79" s="97"/>
      <c r="H79" s="98"/>
      <c r="I79" s="100">
        <f t="shared" si="6"/>
        <v>4.2853811063478069E-3</v>
      </c>
      <c r="J79" s="100">
        <f t="shared" si="7"/>
        <v>8.9927614082671414E-2</v>
      </c>
      <c r="K79" s="97">
        <f t="shared" si="8"/>
        <v>5106</v>
      </c>
      <c r="L79" s="101">
        <f t="shared" si="10"/>
        <v>-1.3860198212235303E-2</v>
      </c>
      <c r="M79" s="98">
        <f t="shared" si="9"/>
        <v>1615</v>
      </c>
      <c r="N79" s="98">
        <f t="shared" si="11"/>
        <v>0</v>
      </c>
    </row>
    <row r="80" spans="1:14">
      <c r="A80" s="43">
        <v>78</v>
      </c>
      <c r="B80" s="103" t="s">
        <v>169</v>
      </c>
      <c r="C80" s="98">
        <v>37273</v>
      </c>
      <c r="D80" s="98">
        <v>36096</v>
      </c>
      <c r="E80" s="98">
        <v>36783</v>
      </c>
      <c r="F80" s="98"/>
      <c r="G80" s="97"/>
      <c r="H80" s="98"/>
      <c r="I80" s="100">
        <f t="shared" si="6"/>
        <v>2.5471305362331966E-3</v>
      </c>
      <c r="J80" s="100">
        <f t="shared" si="7"/>
        <v>-1.3146245271376063E-2</v>
      </c>
      <c r="K80" s="97">
        <f t="shared" si="8"/>
        <v>-490</v>
      </c>
      <c r="L80" s="101">
        <f t="shared" si="10"/>
        <v>1.3301012777115744E-3</v>
      </c>
      <c r="M80" s="98">
        <f t="shared" si="9"/>
        <v>687</v>
      </c>
      <c r="N80" s="98">
        <f t="shared" si="11"/>
        <v>0</v>
      </c>
    </row>
    <row r="81" spans="1:14">
      <c r="A81" s="43">
        <v>79</v>
      </c>
      <c r="B81" s="103" t="s">
        <v>170</v>
      </c>
      <c r="C81" s="98">
        <v>19218</v>
      </c>
      <c r="D81" s="98">
        <v>15994</v>
      </c>
      <c r="E81" s="98">
        <v>15285</v>
      </c>
      <c r="F81" s="98"/>
      <c r="G81" s="97"/>
      <c r="H81" s="98"/>
      <c r="I81" s="100">
        <f t="shared" si="6"/>
        <v>1.0584479310095536E-3</v>
      </c>
      <c r="J81" s="100">
        <f t="shared" si="7"/>
        <v>-0.20465188885419919</v>
      </c>
      <c r="K81" s="97">
        <f t="shared" si="8"/>
        <v>-3933</v>
      </c>
      <c r="L81" s="101">
        <f t="shared" si="10"/>
        <v>1.0676098622938003E-2</v>
      </c>
      <c r="M81" s="98">
        <f t="shared" si="9"/>
        <v>-709</v>
      </c>
      <c r="N81" s="98">
        <f t="shared" si="11"/>
        <v>0</v>
      </c>
    </row>
    <row r="82" spans="1:14">
      <c r="A82" s="43">
        <v>80</v>
      </c>
      <c r="B82" s="103" t="s">
        <v>171</v>
      </c>
      <c r="C82" s="98">
        <v>53977</v>
      </c>
      <c r="D82" s="98">
        <v>47697</v>
      </c>
      <c r="E82" s="98">
        <v>49062</v>
      </c>
      <c r="F82" s="98"/>
      <c r="G82" s="97"/>
      <c r="H82" s="98"/>
      <c r="I82" s="100">
        <f t="shared" si="6"/>
        <v>3.3974205031855232E-3</v>
      </c>
      <c r="J82" s="100">
        <f t="shared" si="7"/>
        <v>-9.1057302184263667E-2</v>
      </c>
      <c r="K82" s="97">
        <f t="shared" si="8"/>
        <v>-4915</v>
      </c>
      <c r="L82" s="101">
        <f t="shared" si="10"/>
        <v>1.3341730163168138E-2</v>
      </c>
      <c r="M82" s="98">
        <f t="shared" si="9"/>
        <v>1365</v>
      </c>
      <c r="N82" s="98">
        <f t="shared" si="11"/>
        <v>0</v>
      </c>
    </row>
    <row r="83" spans="1:14">
      <c r="A83" s="43">
        <v>81</v>
      </c>
      <c r="B83" s="103" t="s">
        <v>172</v>
      </c>
      <c r="C83" s="98">
        <v>71740</v>
      </c>
      <c r="D83" s="98">
        <v>66868</v>
      </c>
      <c r="E83" s="98">
        <v>69073</v>
      </c>
      <c r="F83" s="98"/>
      <c r="G83" s="97"/>
      <c r="H83" s="98"/>
      <c r="I83" s="100">
        <f t="shared" si="6"/>
        <v>4.7831320862690811E-3</v>
      </c>
      <c r="J83" s="100">
        <f t="shared" si="7"/>
        <v>-3.7175913019236131E-2</v>
      </c>
      <c r="K83" s="97">
        <f t="shared" si="8"/>
        <v>-2667</v>
      </c>
      <c r="L83" s="101">
        <f t="shared" si="10"/>
        <v>7.2395512401158546E-3</v>
      </c>
      <c r="M83" s="98">
        <f t="shared" si="9"/>
        <v>2205</v>
      </c>
      <c r="N83" s="98">
        <f t="shared" si="11"/>
        <v>0</v>
      </c>
    </row>
    <row r="84" spans="1:14" s="109" customFormat="1">
      <c r="A84" s="191" t="s">
        <v>173</v>
      </c>
      <c r="B84" s="191"/>
      <c r="C84" s="63">
        <v>14809349</v>
      </c>
      <c r="D84" s="63">
        <v>14119665</v>
      </c>
      <c r="E84" s="63">
        <v>14440956</v>
      </c>
      <c r="F84" s="63"/>
      <c r="G84" s="64"/>
      <c r="H84" s="63"/>
      <c r="I84" s="69">
        <f t="shared" si="6"/>
        <v>1</v>
      </c>
      <c r="J84" s="69">
        <f t="shared" si="7"/>
        <v>-2.4875705204867548E-2</v>
      </c>
      <c r="K84" s="64">
        <f t="shared" si="8"/>
        <v>-368393</v>
      </c>
      <c r="L84" s="70">
        <f t="shared" si="10"/>
        <v>1</v>
      </c>
      <c r="M84" s="64">
        <f t="shared" si="9"/>
        <v>321291</v>
      </c>
      <c r="N84" s="98">
        <f t="shared" si="11"/>
        <v>0</v>
      </c>
    </row>
    <row r="85" spans="1:14">
      <c r="C85" s="129"/>
      <c r="D85" s="127"/>
      <c r="E85" s="128"/>
      <c r="F85" s="139"/>
      <c r="G85" s="139"/>
      <c r="H85" s="139"/>
      <c r="L85" s="13"/>
    </row>
    <row r="86" spans="1:14">
      <c r="C86" s="125"/>
      <c r="D86" s="125"/>
      <c r="E86" s="125"/>
      <c r="F86" s="125"/>
      <c r="G86" s="125"/>
      <c r="H86" s="125"/>
    </row>
    <row r="88" spans="1:14">
      <c r="D88" s="139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4"/>
  <sheetViews>
    <sheetView zoomScale="88" zoomScaleNormal="88" workbookViewId="0">
      <pane ySplit="2" topLeftCell="A3" activePane="bottomLeft" state="frozen"/>
      <selection activeCell="W1" sqref="W1"/>
      <selection pane="bottomLeft" activeCell="E97" sqref="E97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3.5703125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3.140625" style="6" customWidth="1"/>
    <col min="15" max="16384" width="9.140625" style="6"/>
  </cols>
  <sheetData>
    <row r="1" spans="1:14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4" ht="45">
      <c r="A2" s="19" t="s">
        <v>91</v>
      </c>
      <c r="B2" s="19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59" t="s">
        <v>317</v>
      </c>
      <c r="J2" s="14" t="s">
        <v>327</v>
      </c>
      <c r="K2" s="92" t="s">
        <v>328</v>
      </c>
      <c r="L2" s="92" t="s">
        <v>326</v>
      </c>
      <c r="M2" s="96" t="s">
        <v>329</v>
      </c>
      <c r="N2" s="159" t="s">
        <v>306</v>
      </c>
    </row>
    <row r="3" spans="1:14">
      <c r="A3" s="43">
        <v>1</v>
      </c>
      <c r="B3" s="103" t="s">
        <v>92</v>
      </c>
      <c r="C3" s="55">
        <v>51016</v>
      </c>
      <c r="D3" s="55">
        <v>51643</v>
      </c>
      <c r="E3" s="55">
        <v>51788</v>
      </c>
      <c r="F3" s="55"/>
      <c r="G3" s="55"/>
      <c r="H3" s="55"/>
      <c r="I3" s="100">
        <f t="shared" ref="I3:I66" si="0">E3/$E$84</f>
        <v>2.4108073886488904E-2</v>
      </c>
      <c r="J3" s="100">
        <f t="shared" ref="J3:J66" si="1">(E3-C3)/C3</f>
        <v>1.5132507448643563E-2</v>
      </c>
      <c r="K3" s="97">
        <f t="shared" ref="K3:K66" si="2">E3-C3</f>
        <v>772</v>
      </c>
      <c r="L3" s="101">
        <f>K3/$K$84</f>
        <v>1.4140748067553211E-2</v>
      </c>
      <c r="M3" s="98">
        <f t="shared" ref="M3:M66" si="3">E3-D3</f>
        <v>145</v>
      </c>
      <c r="N3" s="98">
        <f>H3-G3</f>
        <v>0</v>
      </c>
    </row>
    <row r="4" spans="1:14">
      <c r="A4" s="43">
        <v>2</v>
      </c>
      <c r="B4" s="103" t="s">
        <v>93</v>
      </c>
      <c r="C4" s="55">
        <v>11989</v>
      </c>
      <c r="D4" s="55">
        <v>12176</v>
      </c>
      <c r="E4" s="55">
        <v>12388</v>
      </c>
      <c r="F4" s="55"/>
      <c r="G4" s="55"/>
      <c r="H4" s="55"/>
      <c r="I4" s="100">
        <f t="shared" si="0"/>
        <v>5.7667957694026517E-3</v>
      </c>
      <c r="J4" s="100">
        <f t="shared" si="1"/>
        <v>3.328050713153724E-2</v>
      </c>
      <c r="K4" s="97">
        <f t="shared" si="2"/>
        <v>399</v>
      </c>
      <c r="L4" s="101">
        <f t="shared" ref="L4:L67" si="4">K4/$K$84</f>
        <v>7.3084954390592377E-3</v>
      </c>
      <c r="M4" s="98">
        <f t="shared" si="3"/>
        <v>212</v>
      </c>
      <c r="N4" s="98">
        <f t="shared" ref="N4:N67" si="5">H4-G4</f>
        <v>0</v>
      </c>
    </row>
    <row r="5" spans="1:14">
      <c r="A5" s="43">
        <v>3</v>
      </c>
      <c r="B5" s="103" t="s">
        <v>94</v>
      </c>
      <c r="C5" s="55">
        <v>18034</v>
      </c>
      <c r="D5" s="55">
        <v>18627</v>
      </c>
      <c r="E5" s="55">
        <v>18841</v>
      </c>
      <c r="F5" s="55"/>
      <c r="G5" s="55"/>
      <c r="H5" s="55"/>
      <c r="I5" s="100">
        <f t="shared" si="0"/>
        <v>8.7707619544168027E-3</v>
      </c>
      <c r="J5" s="100">
        <f t="shared" si="1"/>
        <v>4.4748807807474769E-2</v>
      </c>
      <c r="K5" s="97">
        <f t="shared" si="2"/>
        <v>807</v>
      </c>
      <c r="L5" s="101">
        <f t="shared" si="4"/>
        <v>1.4781844158698758E-2</v>
      </c>
      <c r="M5" s="98">
        <f t="shared" si="3"/>
        <v>214</v>
      </c>
      <c r="N5" s="98">
        <f t="shared" si="5"/>
        <v>0</v>
      </c>
    </row>
    <row r="6" spans="1:14">
      <c r="A6" s="43">
        <v>4</v>
      </c>
      <c r="B6" s="103" t="s">
        <v>95</v>
      </c>
      <c r="C6" s="55">
        <v>7287</v>
      </c>
      <c r="D6" s="55">
        <v>7559</v>
      </c>
      <c r="E6" s="55">
        <v>7662</v>
      </c>
      <c r="F6" s="55"/>
      <c r="G6" s="55"/>
      <c r="H6" s="55"/>
      <c r="I6" s="100">
        <f t="shared" si="0"/>
        <v>3.5667734246983464E-3</v>
      </c>
      <c r="J6" s="100">
        <f t="shared" si="1"/>
        <v>5.1461506792918894E-2</v>
      </c>
      <c r="K6" s="97">
        <f t="shared" si="2"/>
        <v>375</v>
      </c>
      <c r="L6" s="101">
        <f t="shared" si="4"/>
        <v>6.8688866908451478E-3</v>
      </c>
      <c r="M6" s="98">
        <f t="shared" si="3"/>
        <v>103</v>
      </c>
      <c r="N6" s="98">
        <f t="shared" si="5"/>
        <v>0</v>
      </c>
    </row>
    <row r="7" spans="1:14">
      <c r="A7" s="43">
        <v>5</v>
      </c>
      <c r="B7" s="103" t="s">
        <v>96</v>
      </c>
      <c r="C7" s="55">
        <v>7937</v>
      </c>
      <c r="D7" s="55">
        <v>7936</v>
      </c>
      <c r="E7" s="55">
        <v>8130</v>
      </c>
      <c r="F7" s="55"/>
      <c r="G7" s="55"/>
      <c r="H7" s="55"/>
      <c r="I7" s="100">
        <f t="shared" si="0"/>
        <v>3.7846342916728736E-3</v>
      </c>
      <c r="J7" s="100">
        <f t="shared" si="1"/>
        <v>2.4316492377472597E-2</v>
      </c>
      <c r="K7" s="97">
        <f t="shared" si="2"/>
        <v>193</v>
      </c>
      <c r="L7" s="101">
        <f t="shared" si="4"/>
        <v>3.5351870168883028E-3</v>
      </c>
      <c r="M7" s="98">
        <f t="shared" si="3"/>
        <v>194</v>
      </c>
      <c r="N7" s="98">
        <f t="shared" si="5"/>
        <v>0</v>
      </c>
    </row>
    <row r="8" spans="1:14">
      <c r="A8" s="43">
        <v>6</v>
      </c>
      <c r="B8" s="103" t="s">
        <v>97</v>
      </c>
      <c r="C8" s="55">
        <v>132409</v>
      </c>
      <c r="D8" s="55">
        <v>134875</v>
      </c>
      <c r="E8" s="55">
        <v>136413</v>
      </c>
      <c r="F8" s="55"/>
      <c r="G8" s="55"/>
      <c r="H8" s="55"/>
      <c r="I8" s="100">
        <f t="shared" si="0"/>
        <v>6.3502253091017424E-2</v>
      </c>
      <c r="J8" s="100">
        <f t="shared" si="1"/>
        <v>3.0239636278500705E-2</v>
      </c>
      <c r="K8" s="97">
        <f t="shared" si="2"/>
        <v>4004</v>
      </c>
      <c r="L8" s="101">
        <f t="shared" si="4"/>
        <v>7.3341392827050586E-2</v>
      </c>
      <c r="M8" s="98">
        <f t="shared" si="3"/>
        <v>1538</v>
      </c>
      <c r="N8" s="98">
        <f t="shared" si="5"/>
        <v>0</v>
      </c>
    </row>
    <row r="9" spans="1:14">
      <c r="A9" s="43">
        <v>7</v>
      </c>
      <c r="B9" s="103" t="s">
        <v>98</v>
      </c>
      <c r="C9" s="55">
        <v>90798</v>
      </c>
      <c r="D9" s="55">
        <v>92728</v>
      </c>
      <c r="E9" s="55">
        <v>93849</v>
      </c>
      <c r="F9" s="55"/>
      <c r="G9" s="55"/>
      <c r="H9" s="55"/>
      <c r="I9" s="100">
        <f t="shared" si="0"/>
        <v>4.3688086548488006E-2</v>
      </c>
      <c r="J9" s="100">
        <f t="shared" si="1"/>
        <v>3.3602061719421129E-2</v>
      </c>
      <c r="K9" s="97">
        <f t="shared" si="2"/>
        <v>3051</v>
      </c>
      <c r="L9" s="101">
        <f t="shared" si="4"/>
        <v>5.5885262116716121E-2</v>
      </c>
      <c r="M9" s="98">
        <f t="shared" si="3"/>
        <v>1121</v>
      </c>
      <c r="N9" s="98">
        <f t="shared" si="5"/>
        <v>0</v>
      </c>
    </row>
    <row r="10" spans="1:14">
      <c r="A10" s="43">
        <v>8</v>
      </c>
      <c r="B10" s="103" t="s">
        <v>99</v>
      </c>
      <c r="C10" s="55">
        <v>4237</v>
      </c>
      <c r="D10" s="55">
        <v>4347</v>
      </c>
      <c r="E10" s="55">
        <v>4365</v>
      </c>
      <c r="F10" s="55"/>
      <c r="G10" s="55"/>
      <c r="H10" s="55"/>
      <c r="I10" s="100">
        <f t="shared" si="0"/>
        <v>2.031971547743185E-3</v>
      </c>
      <c r="J10" s="100">
        <f t="shared" si="1"/>
        <v>3.0210054283691289E-2</v>
      </c>
      <c r="K10" s="97">
        <f t="shared" si="2"/>
        <v>128</v>
      </c>
      <c r="L10" s="101">
        <f t="shared" si="4"/>
        <v>2.3445799904751436E-3</v>
      </c>
      <c r="M10" s="98">
        <f t="shared" si="3"/>
        <v>18</v>
      </c>
      <c r="N10" s="98">
        <f t="shared" si="5"/>
        <v>0</v>
      </c>
    </row>
    <row r="11" spans="1:14">
      <c r="A11" s="43">
        <v>9</v>
      </c>
      <c r="B11" s="103" t="s">
        <v>100</v>
      </c>
      <c r="C11" s="55">
        <v>36201</v>
      </c>
      <c r="D11" s="55">
        <v>36356</v>
      </c>
      <c r="E11" s="55">
        <v>36822</v>
      </c>
      <c r="F11" s="55"/>
      <c r="G11" s="55"/>
      <c r="H11" s="55"/>
      <c r="I11" s="100">
        <f t="shared" si="0"/>
        <v>1.7141181290034262E-2</v>
      </c>
      <c r="J11" s="100">
        <f t="shared" si="1"/>
        <v>1.7154222259053616E-2</v>
      </c>
      <c r="K11" s="97">
        <f t="shared" si="2"/>
        <v>621</v>
      </c>
      <c r="L11" s="101">
        <f t="shared" si="4"/>
        <v>1.1374876360039565E-2</v>
      </c>
      <c r="M11" s="98">
        <f t="shared" si="3"/>
        <v>466</v>
      </c>
      <c r="N11" s="98">
        <f t="shared" si="5"/>
        <v>0</v>
      </c>
    </row>
    <row r="12" spans="1:14">
      <c r="A12" s="43">
        <v>10</v>
      </c>
      <c r="B12" s="103" t="s">
        <v>101</v>
      </c>
      <c r="C12" s="55">
        <v>35741</v>
      </c>
      <c r="D12" s="55">
        <v>35666</v>
      </c>
      <c r="E12" s="55">
        <v>35929</v>
      </c>
      <c r="F12" s="55"/>
      <c r="G12" s="55"/>
      <c r="H12" s="55"/>
      <c r="I12" s="100">
        <f t="shared" si="0"/>
        <v>1.6725476687025176E-2</v>
      </c>
      <c r="J12" s="100">
        <f t="shared" si="1"/>
        <v>5.2600654710276713E-3</v>
      </c>
      <c r="K12" s="97">
        <f t="shared" si="2"/>
        <v>188</v>
      </c>
      <c r="L12" s="101">
        <f t="shared" si="4"/>
        <v>3.4436018610103673E-3</v>
      </c>
      <c r="M12" s="98">
        <f t="shared" si="3"/>
        <v>263</v>
      </c>
      <c r="N12" s="98">
        <f t="shared" si="5"/>
        <v>0</v>
      </c>
    </row>
    <row r="13" spans="1:14">
      <c r="A13" s="43">
        <v>11</v>
      </c>
      <c r="B13" s="103" t="s">
        <v>102</v>
      </c>
      <c r="C13" s="55">
        <v>4041</v>
      </c>
      <c r="D13" s="55">
        <v>4218</v>
      </c>
      <c r="E13" s="55">
        <v>4236</v>
      </c>
      <c r="F13" s="55"/>
      <c r="G13" s="55"/>
      <c r="H13" s="55"/>
      <c r="I13" s="100">
        <f t="shared" si="0"/>
        <v>1.9719201549232832E-3</v>
      </c>
      <c r="J13" s="100">
        <f t="shared" si="1"/>
        <v>4.8255382331106163E-2</v>
      </c>
      <c r="K13" s="97">
        <f t="shared" si="2"/>
        <v>195</v>
      </c>
      <c r="L13" s="101">
        <f t="shared" si="4"/>
        <v>3.5718210792394767E-3</v>
      </c>
      <c r="M13" s="98">
        <f t="shared" si="3"/>
        <v>18</v>
      </c>
      <c r="N13" s="98">
        <f t="shared" si="5"/>
        <v>0</v>
      </c>
    </row>
    <row r="14" spans="1:14">
      <c r="A14" s="43">
        <v>12</v>
      </c>
      <c r="B14" s="103" t="s">
        <v>103</v>
      </c>
      <c r="C14" s="55">
        <v>3943</v>
      </c>
      <c r="D14" s="55">
        <v>4088</v>
      </c>
      <c r="E14" s="55">
        <v>4084</v>
      </c>
      <c r="F14" s="55"/>
      <c r="G14" s="55"/>
      <c r="H14" s="55"/>
      <c r="I14" s="100">
        <f t="shared" si="0"/>
        <v>1.9011619246238642E-3</v>
      </c>
      <c r="J14" s="100">
        <f t="shared" si="1"/>
        <v>3.5759573928480851E-2</v>
      </c>
      <c r="K14" s="97">
        <f t="shared" si="2"/>
        <v>141</v>
      </c>
      <c r="L14" s="101">
        <f t="shared" si="4"/>
        <v>2.5827013957577757E-3</v>
      </c>
      <c r="M14" s="98">
        <f t="shared" si="3"/>
        <v>-4</v>
      </c>
      <c r="N14" s="98">
        <f t="shared" si="5"/>
        <v>0</v>
      </c>
    </row>
    <row r="15" spans="1:14">
      <c r="A15" s="43">
        <v>13</v>
      </c>
      <c r="B15" s="103" t="s">
        <v>104</v>
      </c>
      <c r="C15" s="55">
        <v>5230</v>
      </c>
      <c r="D15" s="55">
        <v>5286</v>
      </c>
      <c r="E15" s="55">
        <v>5335</v>
      </c>
      <c r="F15" s="55"/>
      <c r="G15" s="55"/>
      <c r="H15" s="55"/>
      <c r="I15" s="100">
        <f t="shared" si="0"/>
        <v>2.4835207805750039E-3</v>
      </c>
      <c r="J15" s="100">
        <f t="shared" si="1"/>
        <v>2.0076481835564052E-2</v>
      </c>
      <c r="K15" s="97">
        <f t="shared" si="2"/>
        <v>105</v>
      </c>
      <c r="L15" s="101">
        <f t="shared" si="4"/>
        <v>1.9232882734366414E-3</v>
      </c>
      <c r="M15" s="98">
        <f t="shared" si="3"/>
        <v>49</v>
      </c>
      <c r="N15" s="98">
        <f t="shared" si="5"/>
        <v>0</v>
      </c>
    </row>
    <row r="16" spans="1:14">
      <c r="A16" s="43">
        <v>14</v>
      </c>
      <c r="B16" s="103" t="s">
        <v>105</v>
      </c>
      <c r="C16" s="55">
        <v>6876</v>
      </c>
      <c r="D16" s="55">
        <v>6953</v>
      </c>
      <c r="E16" s="55">
        <v>6979</v>
      </c>
      <c r="F16" s="55"/>
      <c r="G16" s="55"/>
      <c r="H16" s="55"/>
      <c r="I16" s="100">
        <f t="shared" si="0"/>
        <v>3.2488269030239835E-3</v>
      </c>
      <c r="J16" s="100">
        <f t="shared" si="1"/>
        <v>1.4979639325189063E-2</v>
      </c>
      <c r="K16" s="97">
        <f t="shared" si="2"/>
        <v>103</v>
      </c>
      <c r="L16" s="101">
        <f t="shared" si="4"/>
        <v>1.8866542110854672E-3</v>
      </c>
      <c r="M16" s="98">
        <f t="shared" si="3"/>
        <v>26</v>
      </c>
      <c r="N16" s="98">
        <f t="shared" si="5"/>
        <v>0</v>
      </c>
    </row>
    <row r="17" spans="1:15">
      <c r="A17" s="43">
        <v>15</v>
      </c>
      <c r="B17" s="103" t="s">
        <v>106</v>
      </c>
      <c r="C17" s="55">
        <v>8711</v>
      </c>
      <c r="D17" s="55">
        <v>8864</v>
      </c>
      <c r="E17" s="55">
        <v>8925</v>
      </c>
      <c r="F17" s="55"/>
      <c r="G17" s="55"/>
      <c r="H17" s="55"/>
      <c r="I17" s="100">
        <f t="shared" si="0"/>
        <v>4.1547184567257561E-3</v>
      </c>
      <c r="J17" s="100">
        <f t="shared" si="1"/>
        <v>2.4566639880610721E-2</v>
      </c>
      <c r="K17" s="97">
        <f t="shared" si="2"/>
        <v>214</v>
      </c>
      <c r="L17" s="101">
        <f t="shared" si="4"/>
        <v>3.9198446715756306E-3</v>
      </c>
      <c r="M17" s="98">
        <f t="shared" si="3"/>
        <v>61</v>
      </c>
      <c r="N17" s="98">
        <f t="shared" si="5"/>
        <v>0</v>
      </c>
    </row>
    <row r="18" spans="1:15">
      <c r="A18" s="43">
        <v>16</v>
      </c>
      <c r="B18" s="103" t="s">
        <v>107</v>
      </c>
      <c r="C18" s="55">
        <v>81652</v>
      </c>
      <c r="D18" s="55">
        <v>84259</v>
      </c>
      <c r="E18" s="55">
        <v>84476</v>
      </c>
      <c r="F18" s="55"/>
      <c r="G18" s="55"/>
      <c r="H18" s="55"/>
      <c r="I18" s="100">
        <f t="shared" si="0"/>
        <v>3.9324817518248179E-2</v>
      </c>
      <c r="J18" s="100">
        <f t="shared" si="1"/>
        <v>3.4585803164649979E-2</v>
      </c>
      <c r="K18" s="97">
        <f t="shared" si="2"/>
        <v>2824</v>
      </c>
      <c r="L18" s="101">
        <f t="shared" si="4"/>
        <v>5.1727296039857859E-2</v>
      </c>
      <c r="M18" s="98">
        <f t="shared" si="3"/>
        <v>217</v>
      </c>
      <c r="N18" s="98">
        <f t="shared" si="5"/>
        <v>0</v>
      </c>
    </row>
    <row r="19" spans="1:15">
      <c r="A19" s="43">
        <v>17</v>
      </c>
      <c r="B19" s="103" t="s">
        <v>108</v>
      </c>
      <c r="C19" s="55">
        <v>16243</v>
      </c>
      <c r="D19" s="55">
        <v>16496</v>
      </c>
      <c r="E19" s="55">
        <v>16672</v>
      </c>
      <c r="F19" s="55"/>
      <c r="G19" s="55"/>
      <c r="H19" s="55"/>
      <c r="I19" s="100">
        <f t="shared" si="0"/>
        <v>7.7610606286310146E-3</v>
      </c>
      <c r="J19" s="100">
        <f t="shared" si="1"/>
        <v>2.6411377208643724E-2</v>
      </c>
      <c r="K19" s="97">
        <f t="shared" si="2"/>
        <v>429</v>
      </c>
      <c r="L19" s="101">
        <f t="shared" si="4"/>
        <v>7.8580063743268497E-3</v>
      </c>
      <c r="M19" s="98">
        <f t="shared" si="3"/>
        <v>176</v>
      </c>
      <c r="N19" s="98">
        <f t="shared" si="5"/>
        <v>0</v>
      </c>
      <c r="O19" s="8"/>
    </row>
    <row r="20" spans="1:15">
      <c r="A20" s="43">
        <v>18</v>
      </c>
      <c r="B20" s="103" t="s">
        <v>109</v>
      </c>
      <c r="C20" s="55">
        <v>2986</v>
      </c>
      <c r="D20" s="55">
        <v>3015</v>
      </c>
      <c r="E20" s="55">
        <v>3098</v>
      </c>
      <c r="F20" s="55"/>
      <c r="G20" s="55"/>
      <c r="H20" s="55"/>
      <c r="I20" s="100">
        <f t="shared" si="0"/>
        <v>1.4421644570236853E-3</v>
      </c>
      <c r="J20" s="100">
        <f t="shared" si="1"/>
        <v>3.7508372404554589E-2</v>
      </c>
      <c r="K20" s="97">
        <f t="shared" si="2"/>
        <v>112</v>
      </c>
      <c r="L20" s="101">
        <f t="shared" si="4"/>
        <v>2.0515074916657508E-3</v>
      </c>
      <c r="M20" s="98">
        <f t="shared" si="3"/>
        <v>83</v>
      </c>
      <c r="N20" s="98">
        <f t="shared" si="5"/>
        <v>0</v>
      </c>
      <c r="O20" s="2"/>
    </row>
    <row r="21" spans="1:15">
      <c r="A21" s="43">
        <v>19</v>
      </c>
      <c r="B21" s="103" t="s">
        <v>110</v>
      </c>
      <c r="C21" s="55">
        <v>12155</v>
      </c>
      <c r="D21" s="55">
        <v>12285</v>
      </c>
      <c r="E21" s="55">
        <v>12462</v>
      </c>
      <c r="F21" s="55"/>
      <c r="G21" s="55"/>
      <c r="H21" s="55"/>
      <c r="I21" s="100">
        <f t="shared" si="0"/>
        <v>5.8012438552063157E-3</v>
      </c>
      <c r="J21" s="100">
        <f t="shared" si="1"/>
        <v>2.5257095845331139E-2</v>
      </c>
      <c r="K21" s="97">
        <f t="shared" si="2"/>
        <v>307</v>
      </c>
      <c r="L21" s="101">
        <f t="shared" si="4"/>
        <v>5.623328570905228E-3</v>
      </c>
      <c r="M21" s="98">
        <f t="shared" si="3"/>
        <v>177</v>
      </c>
      <c r="N21" s="98">
        <f t="shared" si="5"/>
        <v>0</v>
      </c>
      <c r="O21" s="2"/>
    </row>
    <row r="22" spans="1:15">
      <c r="A22" s="43">
        <v>20</v>
      </c>
      <c r="B22" s="103" t="s">
        <v>111</v>
      </c>
      <c r="C22" s="55">
        <v>35387</v>
      </c>
      <c r="D22" s="55">
        <v>35549</v>
      </c>
      <c r="E22" s="55">
        <v>35791</v>
      </c>
      <c r="F22" s="55"/>
      <c r="G22" s="55"/>
      <c r="H22" s="55"/>
      <c r="I22" s="100">
        <f t="shared" si="0"/>
        <v>1.6661235662148072E-2</v>
      </c>
      <c r="J22" s="100">
        <f t="shared" si="1"/>
        <v>1.1416621923305168E-2</v>
      </c>
      <c r="K22" s="97">
        <f t="shared" si="2"/>
        <v>404</v>
      </c>
      <c r="L22" s="101">
        <f t="shared" si="4"/>
        <v>7.4000805949371723E-3</v>
      </c>
      <c r="M22" s="98">
        <f t="shared" si="3"/>
        <v>242</v>
      </c>
      <c r="N22" s="98">
        <f t="shared" si="5"/>
        <v>0</v>
      </c>
      <c r="O22" s="2"/>
    </row>
    <row r="23" spans="1:15">
      <c r="A23" s="43">
        <v>21</v>
      </c>
      <c r="B23" s="103" t="s">
        <v>112</v>
      </c>
      <c r="C23" s="55">
        <v>21444</v>
      </c>
      <c r="D23" s="55">
        <v>21817</v>
      </c>
      <c r="E23" s="55">
        <v>22452</v>
      </c>
      <c r="F23" s="55"/>
      <c r="G23" s="55"/>
      <c r="H23" s="55"/>
      <c r="I23" s="100">
        <f t="shared" si="0"/>
        <v>1.0451735438701027E-2</v>
      </c>
      <c r="J23" s="100">
        <f t="shared" si="1"/>
        <v>4.7006155567991044E-2</v>
      </c>
      <c r="K23" s="97">
        <f t="shared" si="2"/>
        <v>1008</v>
      </c>
      <c r="L23" s="101">
        <f t="shared" si="4"/>
        <v>1.8463567424991757E-2</v>
      </c>
      <c r="M23" s="98">
        <f t="shared" si="3"/>
        <v>635</v>
      </c>
      <c r="N23" s="98">
        <f t="shared" si="5"/>
        <v>0</v>
      </c>
      <c r="O23" s="2"/>
    </row>
    <row r="24" spans="1:15">
      <c r="A24" s="43">
        <v>22</v>
      </c>
      <c r="B24" s="103" t="s">
        <v>113</v>
      </c>
      <c r="C24" s="55">
        <v>11466</v>
      </c>
      <c r="D24" s="55">
        <v>11545</v>
      </c>
      <c r="E24" s="55">
        <v>11643</v>
      </c>
      <c r="F24" s="55"/>
      <c r="G24" s="55"/>
      <c r="H24" s="55"/>
      <c r="I24" s="100">
        <f t="shared" si="0"/>
        <v>5.419987338000894E-3</v>
      </c>
      <c r="J24" s="100">
        <f t="shared" si="1"/>
        <v>1.543694400837258E-2</v>
      </c>
      <c r="K24" s="97">
        <f t="shared" si="2"/>
        <v>177</v>
      </c>
      <c r="L24" s="101">
        <f t="shared" si="4"/>
        <v>3.2421145180789096E-3</v>
      </c>
      <c r="M24" s="98">
        <f t="shared" si="3"/>
        <v>98</v>
      </c>
      <c r="N24" s="98">
        <f t="shared" si="5"/>
        <v>0</v>
      </c>
      <c r="O24" s="2"/>
    </row>
    <row r="25" spans="1:15">
      <c r="A25" s="43">
        <v>23</v>
      </c>
      <c r="B25" s="103" t="s">
        <v>114</v>
      </c>
      <c r="C25" s="55">
        <v>10480</v>
      </c>
      <c r="D25" s="55">
        <v>10244</v>
      </c>
      <c r="E25" s="55">
        <v>10271</v>
      </c>
      <c r="F25" s="55"/>
      <c r="G25" s="55"/>
      <c r="H25" s="55"/>
      <c r="I25" s="100">
        <f t="shared" si="0"/>
        <v>4.7813012066140323E-3</v>
      </c>
      <c r="J25" s="100">
        <f t="shared" si="1"/>
        <v>-1.9942748091603055E-2</v>
      </c>
      <c r="K25" s="97">
        <f t="shared" si="2"/>
        <v>-209</v>
      </c>
      <c r="L25" s="101">
        <f t="shared" si="4"/>
        <v>-3.8282595156976956E-3</v>
      </c>
      <c r="M25" s="98">
        <f t="shared" si="3"/>
        <v>27</v>
      </c>
      <c r="N25" s="98">
        <f t="shared" si="5"/>
        <v>0</v>
      </c>
      <c r="O25" s="2"/>
    </row>
    <row r="26" spans="1:15">
      <c r="A26" s="43">
        <v>24</v>
      </c>
      <c r="B26" s="103" t="s">
        <v>115</v>
      </c>
      <c r="C26" s="55">
        <v>4562</v>
      </c>
      <c r="D26" s="55">
        <v>4895</v>
      </c>
      <c r="E26" s="55">
        <v>4877</v>
      </c>
      <c r="F26" s="55"/>
      <c r="G26" s="55"/>
      <c r="H26" s="55"/>
      <c r="I26" s="100">
        <f t="shared" si="0"/>
        <v>2.2703150603307016E-3</v>
      </c>
      <c r="J26" s="100">
        <f t="shared" si="1"/>
        <v>6.9048662867163518E-2</v>
      </c>
      <c r="K26" s="97">
        <f t="shared" si="2"/>
        <v>315</v>
      </c>
      <c r="L26" s="101">
        <f t="shared" si="4"/>
        <v>5.7698648203099246E-3</v>
      </c>
      <c r="M26" s="98">
        <f t="shared" si="3"/>
        <v>-18</v>
      </c>
      <c r="N26" s="98">
        <f t="shared" si="5"/>
        <v>0</v>
      </c>
      <c r="O26" s="2"/>
    </row>
    <row r="27" spans="1:15">
      <c r="A27" s="43">
        <v>25</v>
      </c>
      <c r="B27" s="103" t="s">
        <v>116</v>
      </c>
      <c r="C27" s="55">
        <v>12922</v>
      </c>
      <c r="D27" s="55">
        <v>13180</v>
      </c>
      <c r="E27" s="55">
        <v>13486</v>
      </c>
      <c r="F27" s="55"/>
      <c r="G27" s="55"/>
      <c r="H27" s="55"/>
      <c r="I27" s="100">
        <f t="shared" si="0"/>
        <v>6.2779308803813496E-3</v>
      </c>
      <c r="J27" s="100">
        <f t="shared" si="1"/>
        <v>4.3646494350719704E-2</v>
      </c>
      <c r="K27" s="97">
        <f t="shared" si="2"/>
        <v>564</v>
      </c>
      <c r="L27" s="101">
        <f t="shared" si="4"/>
        <v>1.0330805583031103E-2</v>
      </c>
      <c r="M27" s="98">
        <f t="shared" si="3"/>
        <v>306</v>
      </c>
      <c r="N27" s="98">
        <f t="shared" si="5"/>
        <v>0</v>
      </c>
      <c r="O27" s="2"/>
    </row>
    <row r="28" spans="1:15">
      <c r="A28" s="43">
        <v>26</v>
      </c>
      <c r="B28" s="103" t="s">
        <v>117</v>
      </c>
      <c r="C28" s="55">
        <v>18131</v>
      </c>
      <c r="D28" s="55">
        <v>18325</v>
      </c>
      <c r="E28" s="55">
        <v>18683</v>
      </c>
      <c r="F28" s="55"/>
      <c r="G28" s="55"/>
      <c r="H28" s="55"/>
      <c r="I28" s="100">
        <f t="shared" si="0"/>
        <v>8.6972106360792487E-3</v>
      </c>
      <c r="J28" s="100">
        <f t="shared" si="1"/>
        <v>3.0445094037835751E-2</v>
      </c>
      <c r="K28" s="97">
        <f t="shared" si="2"/>
        <v>552</v>
      </c>
      <c r="L28" s="101">
        <f t="shared" si="4"/>
        <v>1.0111001208924058E-2</v>
      </c>
      <c r="M28" s="98">
        <f t="shared" si="3"/>
        <v>358</v>
      </c>
      <c r="N28" s="98">
        <f t="shared" si="5"/>
        <v>0</v>
      </c>
      <c r="O28" s="2"/>
    </row>
    <row r="29" spans="1:15">
      <c r="A29" s="43">
        <v>27</v>
      </c>
      <c r="B29" s="103" t="s">
        <v>118</v>
      </c>
      <c r="C29" s="55">
        <v>47718</v>
      </c>
      <c r="D29" s="55">
        <v>49904</v>
      </c>
      <c r="E29" s="55">
        <v>50362</v>
      </c>
      <c r="F29" s="55"/>
      <c r="G29" s="55"/>
      <c r="H29" s="55"/>
      <c r="I29" s="100">
        <f t="shared" si="0"/>
        <v>2.3444249962758828E-2</v>
      </c>
      <c r="J29" s="100">
        <f t="shared" si="1"/>
        <v>5.5408860388113497E-2</v>
      </c>
      <c r="K29" s="97">
        <f t="shared" si="2"/>
        <v>2644</v>
      </c>
      <c r="L29" s="101">
        <f t="shared" si="4"/>
        <v>4.8430230428252188E-2</v>
      </c>
      <c r="M29" s="98">
        <f t="shared" si="3"/>
        <v>458</v>
      </c>
      <c r="N29" s="98">
        <f t="shared" si="5"/>
        <v>0</v>
      </c>
      <c r="O29" s="2"/>
    </row>
    <row r="30" spans="1:15">
      <c r="A30" s="43">
        <v>28</v>
      </c>
      <c r="B30" s="103" t="s">
        <v>119</v>
      </c>
      <c r="C30" s="55">
        <v>10110</v>
      </c>
      <c r="D30" s="55">
        <v>10370</v>
      </c>
      <c r="E30" s="55">
        <v>10494</v>
      </c>
      <c r="F30" s="55"/>
      <c r="G30" s="55"/>
      <c r="H30" s="55"/>
      <c r="I30" s="100">
        <f t="shared" si="0"/>
        <v>4.8851109786980486E-3</v>
      </c>
      <c r="J30" s="100">
        <f t="shared" si="1"/>
        <v>3.7982195845697328E-2</v>
      </c>
      <c r="K30" s="97">
        <f t="shared" si="2"/>
        <v>384</v>
      </c>
      <c r="L30" s="101">
        <f t="shared" si="4"/>
        <v>7.0337399714254312E-3</v>
      </c>
      <c r="M30" s="98">
        <f t="shared" si="3"/>
        <v>124</v>
      </c>
      <c r="N30" s="98">
        <f t="shared" si="5"/>
        <v>0</v>
      </c>
      <c r="O30" s="2"/>
    </row>
    <row r="31" spans="1:15">
      <c r="A31" s="43">
        <v>29</v>
      </c>
      <c r="B31" s="103" t="s">
        <v>120</v>
      </c>
      <c r="C31" s="55">
        <v>2469</v>
      </c>
      <c r="D31" s="55">
        <v>2473</v>
      </c>
      <c r="E31" s="55">
        <v>2528</v>
      </c>
      <c r="F31" s="55"/>
      <c r="G31" s="55"/>
      <c r="H31" s="55"/>
      <c r="I31" s="100">
        <f t="shared" si="0"/>
        <v>1.1768210934008641E-3</v>
      </c>
      <c r="J31" s="100">
        <f t="shared" si="1"/>
        <v>2.389631429728635E-2</v>
      </c>
      <c r="K31" s="97">
        <f t="shared" si="2"/>
        <v>59</v>
      </c>
      <c r="L31" s="101">
        <f t="shared" si="4"/>
        <v>1.0807048393596365E-3</v>
      </c>
      <c r="M31" s="98">
        <f t="shared" si="3"/>
        <v>55</v>
      </c>
      <c r="N31" s="98">
        <f t="shared" si="5"/>
        <v>0</v>
      </c>
      <c r="O31" s="2"/>
    </row>
    <row r="32" spans="1:15">
      <c r="A32" s="43">
        <v>30</v>
      </c>
      <c r="B32" s="103" t="s">
        <v>121</v>
      </c>
      <c r="C32" s="55">
        <v>3883</v>
      </c>
      <c r="D32" s="55">
        <v>3916</v>
      </c>
      <c r="E32" s="55">
        <v>3939</v>
      </c>
      <c r="F32" s="55"/>
      <c r="G32" s="55"/>
      <c r="H32" s="55"/>
      <c r="I32" s="100">
        <f t="shared" si="0"/>
        <v>1.8336622970356025E-3</v>
      </c>
      <c r="J32" s="100">
        <f t="shared" si="1"/>
        <v>1.4421838784445017E-2</v>
      </c>
      <c r="K32" s="97">
        <f t="shared" si="2"/>
        <v>56</v>
      </c>
      <c r="L32" s="101">
        <f t="shared" si="4"/>
        <v>1.0257537458328754E-3</v>
      </c>
      <c r="M32" s="98">
        <f t="shared" si="3"/>
        <v>23</v>
      </c>
      <c r="N32" s="98">
        <f t="shared" si="5"/>
        <v>0</v>
      </c>
      <c r="O32" s="2"/>
    </row>
    <row r="33" spans="1:15">
      <c r="A33" s="43">
        <v>31</v>
      </c>
      <c r="B33" s="103" t="s">
        <v>122</v>
      </c>
      <c r="C33" s="55">
        <v>39714</v>
      </c>
      <c r="D33" s="55">
        <v>41421</v>
      </c>
      <c r="E33" s="55">
        <v>41737</v>
      </c>
      <c r="F33" s="55"/>
      <c r="G33" s="55"/>
      <c r="H33" s="55"/>
      <c r="I33" s="100">
        <f t="shared" si="0"/>
        <v>1.9429185907939819E-2</v>
      </c>
      <c r="J33" s="100">
        <f t="shared" si="1"/>
        <v>5.0939215390038775E-2</v>
      </c>
      <c r="K33" s="97">
        <f t="shared" si="2"/>
        <v>2023</v>
      </c>
      <c r="L33" s="101">
        <f t="shared" si="4"/>
        <v>3.7055354068212622E-2</v>
      </c>
      <c r="M33" s="98">
        <f t="shared" si="3"/>
        <v>316</v>
      </c>
      <c r="N33" s="98">
        <f t="shared" si="5"/>
        <v>0</v>
      </c>
      <c r="O33" s="2"/>
    </row>
    <row r="34" spans="1:15">
      <c r="A34" s="43">
        <v>32</v>
      </c>
      <c r="B34" s="103" t="s">
        <v>123</v>
      </c>
      <c r="C34" s="55">
        <v>10904</v>
      </c>
      <c r="D34" s="55">
        <v>11191</v>
      </c>
      <c r="E34" s="55">
        <v>11263</v>
      </c>
      <c r="F34" s="55"/>
      <c r="G34" s="55"/>
      <c r="H34" s="55"/>
      <c r="I34" s="100">
        <f t="shared" si="0"/>
        <v>5.2430917622523464E-3</v>
      </c>
      <c r="J34" s="100">
        <f t="shared" si="1"/>
        <v>3.2923697725605279E-2</v>
      </c>
      <c r="K34" s="97">
        <f t="shared" si="2"/>
        <v>359</v>
      </c>
      <c r="L34" s="101">
        <f t="shared" si="4"/>
        <v>6.5758141920357546E-3</v>
      </c>
      <c r="M34" s="98">
        <f t="shared" si="3"/>
        <v>72</v>
      </c>
      <c r="N34" s="98">
        <f t="shared" si="5"/>
        <v>0</v>
      </c>
      <c r="O34" s="2"/>
    </row>
    <row r="35" spans="1:15">
      <c r="A35" s="43">
        <v>33</v>
      </c>
      <c r="B35" s="103" t="s">
        <v>124</v>
      </c>
      <c r="C35" s="55">
        <v>50265</v>
      </c>
      <c r="D35" s="55">
        <v>51830</v>
      </c>
      <c r="E35" s="55">
        <v>52128</v>
      </c>
      <c r="F35" s="55"/>
      <c r="G35" s="55"/>
      <c r="H35" s="55"/>
      <c r="I35" s="100">
        <f t="shared" si="0"/>
        <v>2.4266348875316548E-2</v>
      </c>
      <c r="J35" s="100">
        <f t="shared" si="1"/>
        <v>3.7063563115487912E-2</v>
      </c>
      <c r="K35" s="97">
        <f t="shared" si="2"/>
        <v>1863</v>
      </c>
      <c r="L35" s="101">
        <f t="shared" si="4"/>
        <v>3.4124629080118693E-2</v>
      </c>
      <c r="M35" s="98">
        <f t="shared" si="3"/>
        <v>298</v>
      </c>
      <c r="N35" s="98">
        <f t="shared" si="5"/>
        <v>0</v>
      </c>
      <c r="O35" s="2"/>
    </row>
    <row r="36" spans="1:15">
      <c r="A36" s="43">
        <v>34</v>
      </c>
      <c r="B36" s="103" t="s">
        <v>125</v>
      </c>
      <c r="C36" s="55">
        <v>498720</v>
      </c>
      <c r="D36" s="55">
        <v>505672</v>
      </c>
      <c r="E36" s="55">
        <v>508653</v>
      </c>
      <c r="F36" s="55"/>
      <c r="G36" s="55"/>
      <c r="H36" s="55"/>
      <c r="I36" s="100">
        <f t="shared" si="0"/>
        <v>0.23678543497691049</v>
      </c>
      <c r="J36" s="100">
        <f t="shared" si="1"/>
        <v>1.99169874879692E-2</v>
      </c>
      <c r="K36" s="97">
        <f t="shared" si="2"/>
        <v>9933</v>
      </c>
      <c r="L36" s="101">
        <f t="shared" si="4"/>
        <v>0.18194307066710627</v>
      </c>
      <c r="M36" s="98">
        <f t="shared" si="3"/>
        <v>2981</v>
      </c>
      <c r="N36" s="98">
        <f t="shared" si="5"/>
        <v>0</v>
      </c>
    </row>
    <row r="37" spans="1:15">
      <c r="A37" s="43">
        <v>35</v>
      </c>
      <c r="B37" s="103" t="s">
        <v>126</v>
      </c>
      <c r="C37" s="55">
        <v>125096</v>
      </c>
      <c r="D37" s="55">
        <v>125868</v>
      </c>
      <c r="E37" s="55">
        <v>126403</v>
      </c>
      <c r="F37" s="55"/>
      <c r="G37" s="55"/>
      <c r="H37" s="55"/>
      <c r="I37" s="100">
        <f t="shared" si="0"/>
        <v>5.8842451214062265E-2</v>
      </c>
      <c r="J37" s="100">
        <f t="shared" si="1"/>
        <v>1.0447975954466969E-2</v>
      </c>
      <c r="K37" s="97">
        <f t="shared" si="2"/>
        <v>1307</v>
      </c>
      <c r="L37" s="101">
        <f t="shared" si="4"/>
        <v>2.3940359746492289E-2</v>
      </c>
      <c r="M37" s="98">
        <f t="shared" si="3"/>
        <v>535</v>
      </c>
      <c r="N37" s="98">
        <f t="shared" si="5"/>
        <v>0</v>
      </c>
    </row>
    <row r="38" spans="1:15">
      <c r="A38" s="43">
        <v>36</v>
      </c>
      <c r="B38" s="103" t="s">
        <v>127</v>
      </c>
      <c r="C38" s="55">
        <v>4473</v>
      </c>
      <c r="D38" s="55">
        <v>4659</v>
      </c>
      <c r="E38" s="55">
        <v>4741</v>
      </c>
      <c r="F38" s="55"/>
      <c r="G38" s="55"/>
      <c r="H38" s="55"/>
      <c r="I38" s="100">
        <f t="shared" si="0"/>
        <v>2.2070050647996424E-3</v>
      </c>
      <c r="J38" s="100">
        <f t="shared" si="1"/>
        <v>5.9915045830538791E-2</v>
      </c>
      <c r="K38" s="97">
        <f t="shared" si="2"/>
        <v>268</v>
      </c>
      <c r="L38" s="101">
        <f t="shared" si="4"/>
        <v>4.9089643550573325E-3</v>
      </c>
      <c r="M38" s="98">
        <f t="shared" si="3"/>
        <v>82</v>
      </c>
      <c r="N38" s="98">
        <f t="shared" si="5"/>
        <v>0</v>
      </c>
    </row>
    <row r="39" spans="1:15">
      <c r="A39" s="43">
        <v>37</v>
      </c>
      <c r="B39" s="103" t="s">
        <v>128</v>
      </c>
      <c r="C39" s="55">
        <v>9399</v>
      </c>
      <c r="D39" s="55">
        <v>9550</v>
      </c>
      <c r="E39" s="55">
        <v>9676</v>
      </c>
      <c r="F39" s="55"/>
      <c r="G39" s="55"/>
      <c r="H39" s="55"/>
      <c r="I39" s="100">
        <f t="shared" si="0"/>
        <v>4.5043199761656489E-3</v>
      </c>
      <c r="J39" s="100">
        <f t="shared" si="1"/>
        <v>2.9471220342589637E-2</v>
      </c>
      <c r="K39" s="97">
        <f t="shared" si="2"/>
        <v>277</v>
      </c>
      <c r="L39" s="101">
        <f t="shared" si="4"/>
        <v>5.0738176356376159E-3</v>
      </c>
      <c r="M39" s="98">
        <f t="shared" si="3"/>
        <v>126</v>
      </c>
      <c r="N39" s="98">
        <f t="shared" si="5"/>
        <v>0</v>
      </c>
    </row>
    <row r="40" spans="1:15">
      <c r="A40" s="43">
        <v>38</v>
      </c>
      <c r="B40" s="103" t="s">
        <v>129</v>
      </c>
      <c r="C40" s="55">
        <v>32626</v>
      </c>
      <c r="D40" s="55">
        <v>32479</v>
      </c>
      <c r="E40" s="55">
        <v>32738</v>
      </c>
      <c r="F40" s="55"/>
      <c r="G40" s="55"/>
      <c r="H40" s="55"/>
      <c r="I40" s="100">
        <f t="shared" si="0"/>
        <v>1.5240019365410399E-2</v>
      </c>
      <c r="J40" s="100">
        <f t="shared" si="1"/>
        <v>3.4328449702691107E-3</v>
      </c>
      <c r="K40" s="97">
        <f t="shared" si="2"/>
        <v>112</v>
      </c>
      <c r="L40" s="101">
        <f t="shared" si="4"/>
        <v>2.0515074916657508E-3</v>
      </c>
      <c r="M40" s="98">
        <f t="shared" si="3"/>
        <v>259</v>
      </c>
      <c r="N40" s="98">
        <f t="shared" si="5"/>
        <v>0</v>
      </c>
    </row>
    <row r="41" spans="1:15">
      <c r="A41" s="43">
        <v>39</v>
      </c>
      <c r="B41" s="103" t="s">
        <v>130</v>
      </c>
      <c r="C41" s="55">
        <v>9588</v>
      </c>
      <c r="D41" s="55">
        <v>9712</v>
      </c>
      <c r="E41" s="55">
        <v>9820</v>
      </c>
      <c r="F41" s="55"/>
      <c r="G41" s="55"/>
      <c r="H41" s="55"/>
      <c r="I41" s="100">
        <f t="shared" si="0"/>
        <v>4.5713540890808882E-3</v>
      </c>
      <c r="J41" s="100">
        <f t="shared" si="1"/>
        <v>2.4196912807676264E-2</v>
      </c>
      <c r="K41" s="97">
        <f t="shared" si="2"/>
        <v>232</v>
      </c>
      <c r="L41" s="101">
        <f t="shared" si="4"/>
        <v>4.2495512327361982E-3</v>
      </c>
      <c r="M41" s="98">
        <f t="shared" si="3"/>
        <v>108</v>
      </c>
      <c r="N41" s="98">
        <f t="shared" si="5"/>
        <v>0</v>
      </c>
    </row>
    <row r="42" spans="1:15">
      <c r="A42" s="43">
        <v>40</v>
      </c>
      <c r="B42" s="103" t="s">
        <v>131</v>
      </c>
      <c r="C42" s="55">
        <v>5220</v>
      </c>
      <c r="D42" s="55">
        <v>5122</v>
      </c>
      <c r="E42" s="55">
        <v>5283</v>
      </c>
      <c r="F42" s="55"/>
      <c r="G42" s="55"/>
      <c r="H42" s="55"/>
      <c r="I42" s="100">
        <f t="shared" si="0"/>
        <v>2.4593140175778339E-3</v>
      </c>
      <c r="J42" s="100">
        <f t="shared" si="1"/>
        <v>1.2068965517241379E-2</v>
      </c>
      <c r="K42" s="97">
        <f t="shared" si="2"/>
        <v>63</v>
      </c>
      <c r="L42" s="101">
        <f t="shared" si="4"/>
        <v>1.1539729640619848E-3</v>
      </c>
      <c r="M42" s="98">
        <f t="shared" si="3"/>
        <v>161</v>
      </c>
      <c r="N42" s="98">
        <f t="shared" si="5"/>
        <v>0</v>
      </c>
    </row>
    <row r="43" spans="1:15">
      <c r="A43" s="43">
        <v>41</v>
      </c>
      <c r="B43" s="103" t="s">
        <v>132</v>
      </c>
      <c r="C43" s="55">
        <v>39442</v>
      </c>
      <c r="D43" s="55">
        <v>39857</v>
      </c>
      <c r="E43" s="55">
        <v>40232</v>
      </c>
      <c r="F43" s="55"/>
      <c r="G43" s="55"/>
      <c r="H43" s="55"/>
      <c r="I43" s="100">
        <f t="shared" si="0"/>
        <v>1.8728586325040965E-2</v>
      </c>
      <c r="J43" s="100">
        <f t="shared" si="1"/>
        <v>2.0029410273312714E-2</v>
      </c>
      <c r="K43" s="97">
        <f t="shared" si="2"/>
        <v>790</v>
      </c>
      <c r="L43" s="101">
        <f t="shared" si="4"/>
        <v>1.4470454628713778E-2</v>
      </c>
      <c r="M43" s="98">
        <f t="shared" si="3"/>
        <v>375</v>
      </c>
      <c r="N43" s="98">
        <f t="shared" si="5"/>
        <v>0</v>
      </c>
    </row>
    <row r="44" spans="1:15">
      <c r="A44" s="43">
        <v>42</v>
      </c>
      <c r="B44" s="103" t="s">
        <v>133</v>
      </c>
      <c r="C44" s="55">
        <v>63389</v>
      </c>
      <c r="D44" s="55">
        <v>64382</v>
      </c>
      <c r="E44" s="55">
        <v>64957</v>
      </c>
      <c r="F44" s="55"/>
      <c r="G44" s="55"/>
      <c r="H44" s="55"/>
      <c r="I44" s="100">
        <f t="shared" si="0"/>
        <v>3.023843661552212E-2</v>
      </c>
      <c r="J44" s="100">
        <f t="shared" si="1"/>
        <v>2.4736152960292794E-2</v>
      </c>
      <c r="K44" s="97">
        <f t="shared" si="2"/>
        <v>1568</v>
      </c>
      <c r="L44" s="101">
        <f t="shared" si="4"/>
        <v>2.8721104883320511E-2</v>
      </c>
      <c r="M44" s="98">
        <f t="shared" si="3"/>
        <v>575</v>
      </c>
      <c r="N44" s="98">
        <f t="shared" si="5"/>
        <v>0</v>
      </c>
    </row>
    <row r="45" spans="1:15">
      <c r="A45" s="43">
        <v>43</v>
      </c>
      <c r="B45" s="103" t="s">
        <v>134</v>
      </c>
      <c r="C45" s="55">
        <v>12536</v>
      </c>
      <c r="D45" s="55">
        <v>12448</v>
      </c>
      <c r="E45" s="55">
        <v>12516</v>
      </c>
      <c r="F45" s="55"/>
      <c r="G45" s="55"/>
      <c r="H45" s="55"/>
      <c r="I45" s="100">
        <f t="shared" si="0"/>
        <v>5.8263816475495308E-3</v>
      </c>
      <c r="J45" s="100">
        <f t="shared" si="1"/>
        <v>-1.5954052329291641E-3</v>
      </c>
      <c r="K45" s="97">
        <f t="shared" si="2"/>
        <v>-20</v>
      </c>
      <c r="L45" s="101">
        <f t="shared" si="4"/>
        <v>-3.663406235117412E-4</v>
      </c>
      <c r="M45" s="98">
        <f t="shared" si="3"/>
        <v>68</v>
      </c>
      <c r="N45" s="98">
        <f t="shared" si="5"/>
        <v>0</v>
      </c>
    </row>
    <row r="46" spans="1:15">
      <c r="A46" s="43">
        <v>44</v>
      </c>
      <c r="B46" s="103" t="s">
        <v>135</v>
      </c>
      <c r="C46" s="55">
        <v>15964</v>
      </c>
      <c r="D46" s="55">
        <v>15895</v>
      </c>
      <c r="E46" s="55">
        <v>16019</v>
      </c>
      <c r="F46" s="55"/>
      <c r="G46" s="55"/>
      <c r="H46" s="55"/>
      <c r="I46" s="100">
        <f t="shared" si="0"/>
        <v>7.4570795471473258E-3</v>
      </c>
      <c r="J46" s="100">
        <f t="shared" si="1"/>
        <v>3.4452518165873215E-3</v>
      </c>
      <c r="K46" s="97">
        <f t="shared" si="2"/>
        <v>55</v>
      </c>
      <c r="L46" s="101">
        <f t="shared" si="4"/>
        <v>1.0074367146572884E-3</v>
      </c>
      <c r="M46" s="98">
        <f t="shared" si="3"/>
        <v>124</v>
      </c>
      <c r="N46" s="98">
        <f t="shared" si="5"/>
        <v>0</v>
      </c>
    </row>
    <row r="47" spans="1:15">
      <c r="A47" s="43">
        <v>45</v>
      </c>
      <c r="B47" s="103" t="s">
        <v>136</v>
      </c>
      <c r="C47" s="55">
        <v>39412</v>
      </c>
      <c r="D47" s="55">
        <v>39578</v>
      </c>
      <c r="E47" s="55">
        <v>40088</v>
      </c>
      <c r="F47" s="55"/>
      <c r="G47" s="55"/>
      <c r="H47" s="55"/>
      <c r="I47" s="100">
        <f t="shared" si="0"/>
        <v>1.8661552212125725E-2</v>
      </c>
      <c r="J47" s="100">
        <f t="shared" si="1"/>
        <v>1.7152136405155789E-2</v>
      </c>
      <c r="K47" s="97">
        <f t="shared" si="2"/>
        <v>676</v>
      </c>
      <c r="L47" s="101">
        <f t="shared" si="4"/>
        <v>1.2382313074696854E-2</v>
      </c>
      <c r="M47" s="98">
        <f t="shared" si="3"/>
        <v>510</v>
      </c>
      <c r="N47" s="98">
        <f t="shared" si="5"/>
        <v>0</v>
      </c>
    </row>
    <row r="48" spans="1:15">
      <c r="A48" s="43">
        <v>46</v>
      </c>
      <c r="B48" s="103" t="s">
        <v>137</v>
      </c>
      <c r="C48" s="55">
        <v>24336</v>
      </c>
      <c r="D48" s="55">
        <v>24622</v>
      </c>
      <c r="E48" s="55">
        <v>24799</v>
      </c>
      <c r="F48" s="55"/>
      <c r="G48" s="55"/>
      <c r="H48" s="55"/>
      <c r="I48" s="100">
        <f t="shared" si="0"/>
        <v>1.1544298376284821E-2</v>
      </c>
      <c r="J48" s="100">
        <f t="shared" si="1"/>
        <v>1.9025312294543063E-2</v>
      </c>
      <c r="K48" s="97">
        <f t="shared" si="2"/>
        <v>463</v>
      </c>
      <c r="L48" s="101">
        <f t="shared" si="4"/>
        <v>8.4807854342968097E-3</v>
      </c>
      <c r="M48" s="98">
        <f t="shared" si="3"/>
        <v>177</v>
      </c>
      <c r="N48" s="98">
        <f t="shared" si="5"/>
        <v>0</v>
      </c>
    </row>
    <row r="49" spans="1:14">
      <c r="A49" s="43">
        <v>47</v>
      </c>
      <c r="B49" s="103" t="s">
        <v>138</v>
      </c>
      <c r="C49" s="55">
        <v>11585</v>
      </c>
      <c r="D49" s="55">
        <v>11529</v>
      </c>
      <c r="E49" s="55">
        <v>11599</v>
      </c>
      <c r="F49" s="55"/>
      <c r="G49" s="55"/>
      <c r="H49" s="55"/>
      <c r="I49" s="100">
        <f t="shared" si="0"/>
        <v>5.3995046923879042E-3</v>
      </c>
      <c r="J49" s="100">
        <f t="shared" si="1"/>
        <v>1.2084592145015106E-3</v>
      </c>
      <c r="K49" s="97">
        <f t="shared" si="2"/>
        <v>14</v>
      </c>
      <c r="L49" s="101">
        <f t="shared" si="4"/>
        <v>2.5643843645821885E-4</v>
      </c>
      <c r="M49" s="98">
        <f t="shared" si="3"/>
        <v>70</v>
      </c>
      <c r="N49" s="98">
        <f t="shared" si="5"/>
        <v>0</v>
      </c>
    </row>
    <row r="50" spans="1:14">
      <c r="A50" s="43">
        <v>48</v>
      </c>
      <c r="B50" s="103" t="s">
        <v>139</v>
      </c>
      <c r="C50" s="55">
        <v>38019</v>
      </c>
      <c r="D50" s="55">
        <v>39016</v>
      </c>
      <c r="E50" s="55">
        <v>39307</v>
      </c>
      <c r="F50" s="55"/>
      <c r="G50" s="55"/>
      <c r="H50" s="55"/>
      <c r="I50" s="100">
        <f t="shared" si="0"/>
        <v>1.8297985252495159E-2</v>
      </c>
      <c r="J50" s="100">
        <f t="shared" si="1"/>
        <v>3.3877797943133697E-2</v>
      </c>
      <c r="K50" s="97">
        <f t="shared" si="2"/>
        <v>1288</v>
      </c>
      <c r="L50" s="101">
        <f t="shared" si="4"/>
        <v>2.3592336154156134E-2</v>
      </c>
      <c r="M50" s="98">
        <f t="shared" si="3"/>
        <v>291</v>
      </c>
      <c r="N50" s="98">
        <f t="shared" si="5"/>
        <v>0</v>
      </c>
    </row>
    <row r="51" spans="1:14">
      <c r="A51" s="43">
        <v>49</v>
      </c>
      <c r="B51" s="103" t="s">
        <v>140</v>
      </c>
      <c r="C51" s="55">
        <v>4805</v>
      </c>
      <c r="D51" s="55">
        <v>5163</v>
      </c>
      <c r="E51" s="55">
        <v>5137</v>
      </c>
      <c r="F51" s="55"/>
      <c r="G51" s="55"/>
      <c r="H51" s="55"/>
      <c r="I51" s="100">
        <f t="shared" si="0"/>
        <v>2.3913488753165499E-3</v>
      </c>
      <c r="J51" s="100">
        <f t="shared" si="1"/>
        <v>6.9094693028095733E-2</v>
      </c>
      <c r="K51" s="97">
        <f t="shared" si="2"/>
        <v>332</v>
      </c>
      <c r="L51" s="101">
        <f t="shared" si="4"/>
        <v>6.0812543502949045E-3</v>
      </c>
      <c r="M51" s="98">
        <f t="shared" si="3"/>
        <v>-26</v>
      </c>
      <c r="N51" s="98">
        <f t="shared" si="5"/>
        <v>0</v>
      </c>
    </row>
    <row r="52" spans="1:14">
      <c r="A52" s="43">
        <v>50</v>
      </c>
      <c r="B52" s="103" t="s">
        <v>141</v>
      </c>
      <c r="C52" s="55">
        <v>9441</v>
      </c>
      <c r="D52" s="55">
        <v>9552</v>
      </c>
      <c r="E52" s="55">
        <v>9713</v>
      </c>
      <c r="F52" s="55"/>
      <c r="G52" s="55"/>
      <c r="H52" s="55"/>
      <c r="I52" s="100">
        <f t="shared" si="0"/>
        <v>4.5215440190674808E-3</v>
      </c>
      <c r="J52" s="100">
        <f t="shared" si="1"/>
        <v>2.8810507361508315E-2</v>
      </c>
      <c r="K52" s="97">
        <f t="shared" si="2"/>
        <v>272</v>
      </c>
      <c r="L52" s="101">
        <f t="shared" si="4"/>
        <v>4.9822324797596804E-3</v>
      </c>
      <c r="M52" s="98">
        <f t="shared" si="3"/>
        <v>161</v>
      </c>
      <c r="N52" s="98">
        <f t="shared" si="5"/>
        <v>0</v>
      </c>
    </row>
    <row r="53" spans="1:14">
      <c r="A53" s="43">
        <v>51</v>
      </c>
      <c r="B53" s="103" t="s">
        <v>142</v>
      </c>
      <c r="C53" s="55">
        <v>8875</v>
      </c>
      <c r="D53" s="55">
        <v>9089</v>
      </c>
      <c r="E53" s="55">
        <v>9235</v>
      </c>
      <c r="F53" s="55"/>
      <c r="G53" s="55"/>
      <c r="H53" s="55"/>
      <c r="I53" s="100">
        <f t="shared" si="0"/>
        <v>4.2990280053627292E-3</v>
      </c>
      <c r="J53" s="100">
        <f t="shared" si="1"/>
        <v>4.056338028169014E-2</v>
      </c>
      <c r="K53" s="97">
        <f t="shared" si="2"/>
        <v>360</v>
      </c>
      <c r="L53" s="101">
        <f t="shared" si="4"/>
        <v>6.5941312232113422E-3</v>
      </c>
      <c r="M53" s="98">
        <f t="shared" si="3"/>
        <v>146</v>
      </c>
      <c r="N53" s="98">
        <f t="shared" si="5"/>
        <v>0</v>
      </c>
    </row>
    <row r="54" spans="1:14">
      <c r="A54" s="43">
        <v>52</v>
      </c>
      <c r="B54" s="103" t="s">
        <v>143</v>
      </c>
      <c r="C54" s="55">
        <v>16899</v>
      </c>
      <c r="D54" s="55">
        <v>17099</v>
      </c>
      <c r="E54" s="55">
        <v>17395</v>
      </c>
      <c r="F54" s="55"/>
      <c r="G54" s="55"/>
      <c r="H54" s="55"/>
      <c r="I54" s="100">
        <f t="shared" si="0"/>
        <v>8.0976277372262779E-3</v>
      </c>
      <c r="J54" s="100">
        <f t="shared" si="1"/>
        <v>2.9350849162672346E-2</v>
      </c>
      <c r="K54" s="97">
        <f t="shared" si="2"/>
        <v>496</v>
      </c>
      <c r="L54" s="101">
        <f t="shared" si="4"/>
        <v>9.0852474630911829E-3</v>
      </c>
      <c r="M54" s="98">
        <f t="shared" si="3"/>
        <v>296</v>
      </c>
      <c r="N54" s="98">
        <f t="shared" si="5"/>
        <v>0</v>
      </c>
    </row>
    <row r="55" spans="1:14">
      <c r="A55" s="43">
        <v>53</v>
      </c>
      <c r="B55" s="103" t="s">
        <v>144</v>
      </c>
      <c r="C55" s="55">
        <v>7196</v>
      </c>
      <c r="D55" s="55">
        <v>7117</v>
      </c>
      <c r="E55" s="55">
        <v>7266</v>
      </c>
      <c r="F55" s="55"/>
      <c r="G55" s="55"/>
      <c r="H55" s="55"/>
      <c r="I55" s="100">
        <f t="shared" si="0"/>
        <v>3.3824296141814389E-3</v>
      </c>
      <c r="J55" s="100">
        <f t="shared" si="1"/>
        <v>9.727626459143969E-3</v>
      </c>
      <c r="K55" s="97">
        <f t="shared" si="2"/>
        <v>70</v>
      </c>
      <c r="L55" s="101">
        <f t="shared" si="4"/>
        <v>1.2821921822910943E-3</v>
      </c>
      <c r="M55" s="98">
        <f t="shared" si="3"/>
        <v>149</v>
      </c>
      <c r="N55" s="98">
        <f t="shared" si="5"/>
        <v>0</v>
      </c>
    </row>
    <row r="56" spans="1:14">
      <c r="A56" s="43">
        <v>54</v>
      </c>
      <c r="B56" s="103" t="s">
        <v>145</v>
      </c>
      <c r="C56" s="55">
        <v>26316</v>
      </c>
      <c r="D56" s="55">
        <v>26935</v>
      </c>
      <c r="E56" s="55">
        <v>27186</v>
      </c>
      <c r="F56" s="55"/>
      <c r="G56" s="55"/>
      <c r="H56" s="55"/>
      <c r="I56" s="100">
        <f t="shared" si="0"/>
        <v>1.2655481900789512E-2</v>
      </c>
      <c r="J56" s="100">
        <f t="shared" si="1"/>
        <v>3.3059735522115823E-2</v>
      </c>
      <c r="K56" s="97">
        <f t="shared" si="2"/>
        <v>870</v>
      </c>
      <c r="L56" s="101">
        <f t="shared" si="4"/>
        <v>1.5935817122760744E-2</v>
      </c>
      <c r="M56" s="98">
        <f t="shared" si="3"/>
        <v>251</v>
      </c>
      <c r="N56" s="98">
        <f t="shared" si="5"/>
        <v>0</v>
      </c>
    </row>
    <row r="57" spans="1:14">
      <c r="A57" s="43">
        <v>55</v>
      </c>
      <c r="B57" s="103" t="s">
        <v>146</v>
      </c>
      <c r="C57" s="55">
        <v>29848</v>
      </c>
      <c r="D57" s="55">
        <v>30655</v>
      </c>
      <c r="E57" s="55">
        <v>31023</v>
      </c>
      <c r="F57" s="55"/>
      <c r="G57" s="55"/>
      <c r="H57" s="55"/>
      <c r="I57" s="100">
        <f t="shared" si="0"/>
        <v>1.4441661701176821E-2</v>
      </c>
      <c r="J57" s="100">
        <f t="shared" si="1"/>
        <v>3.9366121683194852E-2</v>
      </c>
      <c r="K57" s="97">
        <f t="shared" si="2"/>
        <v>1175</v>
      </c>
      <c r="L57" s="101">
        <f t="shared" si="4"/>
        <v>2.1522511631314797E-2</v>
      </c>
      <c r="M57" s="98">
        <f t="shared" si="3"/>
        <v>368</v>
      </c>
      <c r="N57" s="98">
        <f t="shared" si="5"/>
        <v>0</v>
      </c>
    </row>
    <row r="58" spans="1:14">
      <c r="A58" s="43">
        <v>56</v>
      </c>
      <c r="B58" s="103" t="s">
        <v>147</v>
      </c>
      <c r="C58" s="55">
        <v>3554</v>
      </c>
      <c r="D58" s="55">
        <v>3660</v>
      </c>
      <c r="E58" s="55">
        <v>3702</v>
      </c>
      <c r="F58" s="55"/>
      <c r="G58" s="55"/>
      <c r="H58" s="55"/>
      <c r="I58" s="100">
        <f t="shared" si="0"/>
        <v>1.7233353195292716E-3</v>
      </c>
      <c r="J58" s="100">
        <f t="shared" si="1"/>
        <v>4.164321890827237E-2</v>
      </c>
      <c r="K58" s="97">
        <f t="shared" si="2"/>
        <v>148</v>
      </c>
      <c r="L58" s="101">
        <f t="shared" si="4"/>
        <v>2.7109206139868851E-3</v>
      </c>
      <c r="M58" s="98">
        <f t="shared" si="3"/>
        <v>42</v>
      </c>
      <c r="N58" s="98">
        <f t="shared" si="5"/>
        <v>0</v>
      </c>
    </row>
    <row r="59" spans="1:14">
      <c r="A59" s="43">
        <v>57</v>
      </c>
      <c r="B59" s="103" t="s">
        <v>148</v>
      </c>
      <c r="C59" s="55">
        <v>4658</v>
      </c>
      <c r="D59" s="55">
        <v>4655</v>
      </c>
      <c r="E59" s="55">
        <v>4802</v>
      </c>
      <c r="F59" s="55"/>
      <c r="G59" s="55"/>
      <c r="H59" s="55"/>
      <c r="I59" s="100">
        <f t="shared" si="0"/>
        <v>2.2354014598540144E-3</v>
      </c>
      <c r="J59" s="100">
        <f t="shared" si="1"/>
        <v>3.0914555603263203E-2</v>
      </c>
      <c r="K59" s="97">
        <f t="shared" si="2"/>
        <v>144</v>
      </c>
      <c r="L59" s="101">
        <f t="shared" si="4"/>
        <v>2.6376524892845368E-3</v>
      </c>
      <c r="M59" s="98">
        <f t="shared" si="3"/>
        <v>147</v>
      </c>
      <c r="N59" s="98">
        <f t="shared" si="5"/>
        <v>0</v>
      </c>
    </row>
    <row r="60" spans="1:14">
      <c r="A60" s="43">
        <v>58</v>
      </c>
      <c r="B60" s="103" t="s">
        <v>149</v>
      </c>
      <c r="C60" s="55">
        <v>12383</v>
      </c>
      <c r="D60" s="55">
        <v>12821</v>
      </c>
      <c r="E60" s="55">
        <v>12897</v>
      </c>
      <c r="F60" s="55"/>
      <c r="G60" s="55"/>
      <c r="H60" s="55"/>
      <c r="I60" s="100">
        <f t="shared" si="0"/>
        <v>6.0037427379711012E-3</v>
      </c>
      <c r="J60" s="100">
        <f t="shared" si="1"/>
        <v>4.1508519744811435E-2</v>
      </c>
      <c r="K60" s="97">
        <f t="shared" si="2"/>
        <v>514</v>
      </c>
      <c r="L60" s="101">
        <f t="shared" si="4"/>
        <v>9.4149540242517496E-3</v>
      </c>
      <c r="M60" s="98">
        <f t="shared" si="3"/>
        <v>76</v>
      </c>
      <c r="N60" s="98">
        <f t="shared" si="5"/>
        <v>0</v>
      </c>
    </row>
    <row r="61" spans="1:14">
      <c r="A61" s="43">
        <v>59</v>
      </c>
      <c r="B61" s="103" t="s">
        <v>150</v>
      </c>
      <c r="C61" s="55">
        <v>25728</v>
      </c>
      <c r="D61" s="55">
        <v>25897</v>
      </c>
      <c r="E61" s="55">
        <v>26155</v>
      </c>
      <c r="F61" s="55"/>
      <c r="G61" s="55"/>
      <c r="H61" s="55"/>
      <c r="I61" s="100">
        <f t="shared" si="0"/>
        <v>1.2175536272903322E-2</v>
      </c>
      <c r="J61" s="100">
        <f t="shared" si="1"/>
        <v>1.6596703980099502E-2</v>
      </c>
      <c r="K61" s="97">
        <f t="shared" si="2"/>
        <v>427</v>
      </c>
      <c r="L61" s="101">
        <f t="shared" si="4"/>
        <v>7.8213723119756745E-3</v>
      </c>
      <c r="M61" s="98">
        <f t="shared" si="3"/>
        <v>258</v>
      </c>
      <c r="N61" s="98">
        <f t="shared" si="5"/>
        <v>0</v>
      </c>
    </row>
    <row r="62" spans="1:14">
      <c r="A62" s="43">
        <v>60</v>
      </c>
      <c r="B62" s="103" t="s">
        <v>151</v>
      </c>
      <c r="C62" s="55">
        <v>12852</v>
      </c>
      <c r="D62" s="55">
        <v>12884</v>
      </c>
      <c r="E62" s="55">
        <v>13164</v>
      </c>
      <c r="F62" s="55"/>
      <c r="G62" s="55"/>
      <c r="H62" s="55"/>
      <c r="I62" s="100">
        <f t="shared" si="0"/>
        <v>6.1280351556681064E-3</v>
      </c>
      <c r="J62" s="100">
        <f t="shared" si="1"/>
        <v>2.4276377217553689E-2</v>
      </c>
      <c r="K62" s="97">
        <f t="shared" si="2"/>
        <v>312</v>
      </c>
      <c r="L62" s="101">
        <f t="shared" si="4"/>
        <v>5.7149137267831626E-3</v>
      </c>
      <c r="M62" s="98">
        <f t="shared" si="3"/>
        <v>280</v>
      </c>
      <c r="N62" s="98">
        <f t="shared" si="5"/>
        <v>0</v>
      </c>
    </row>
    <row r="63" spans="1:14">
      <c r="A63" s="43">
        <v>61</v>
      </c>
      <c r="B63" s="103" t="s">
        <v>152</v>
      </c>
      <c r="C63" s="55">
        <v>18537</v>
      </c>
      <c r="D63" s="55">
        <v>18627</v>
      </c>
      <c r="E63" s="55">
        <v>18738</v>
      </c>
      <c r="F63" s="55"/>
      <c r="G63" s="55"/>
      <c r="H63" s="55"/>
      <c r="I63" s="100">
        <f t="shared" si="0"/>
        <v>8.7228139430954865E-3</v>
      </c>
      <c r="J63" s="100">
        <f t="shared" si="1"/>
        <v>1.0843178507849166E-2</v>
      </c>
      <c r="K63" s="97">
        <f t="shared" si="2"/>
        <v>201</v>
      </c>
      <c r="L63" s="101">
        <f t="shared" si="4"/>
        <v>3.6817232662929994E-3</v>
      </c>
      <c r="M63" s="98">
        <f t="shared" si="3"/>
        <v>111</v>
      </c>
      <c r="N63" s="98">
        <f t="shared" si="5"/>
        <v>0</v>
      </c>
    </row>
    <row r="64" spans="1:14">
      <c r="A64" s="43">
        <v>62</v>
      </c>
      <c r="B64" s="103" t="s">
        <v>153</v>
      </c>
      <c r="C64" s="55">
        <v>1943</v>
      </c>
      <c r="D64" s="55">
        <v>2005</v>
      </c>
      <c r="E64" s="55">
        <v>2027</v>
      </c>
      <c r="F64" s="55"/>
      <c r="G64" s="55"/>
      <c r="H64" s="55"/>
      <c r="I64" s="100">
        <f t="shared" si="0"/>
        <v>9.4359824221659468E-4</v>
      </c>
      <c r="J64" s="100">
        <f t="shared" si="1"/>
        <v>4.3232115285640763E-2</v>
      </c>
      <c r="K64" s="97">
        <f t="shared" si="2"/>
        <v>84</v>
      </c>
      <c r="L64" s="101">
        <f t="shared" si="4"/>
        <v>1.5386306187493131E-3</v>
      </c>
      <c r="M64" s="98">
        <f t="shared" si="3"/>
        <v>22</v>
      </c>
      <c r="N64" s="98">
        <f t="shared" si="5"/>
        <v>0</v>
      </c>
    </row>
    <row r="65" spans="1:14">
      <c r="A65" s="43">
        <v>63</v>
      </c>
      <c r="B65" s="103" t="s">
        <v>154</v>
      </c>
      <c r="C65" s="55">
        <v>33487</v>
      </c>
      <c r="D65" s="55">
        <v>35548</v>
      </c>
      <c r="E65" s="55">
        <v>35678</v>
      </c>
      <c r="F65" s="55"/>
      <c r="G65" s="55"/>
      <c r="H65" s="55"/>
      <c r="I65" s="100">
        <f t="shared" si="0"/>
        <v>1.660863250409653E-2</v>
      </c>
      <c r="J65" s="100">
        <f t="shared" si="1"/>
        <v>6.5428375190372381E-2</v>
      </c>
      <c r="K65" s="97">
        <f t="shared" si="2"/>
        <v>2191</v>
      </c>
      <c r="L65" s="101">
        <f t="shared" si="4"/>
        <v>4.0132615305711251E-2</v>
      </c>
      <c r="M65" s="98">
        <f t="shared" si="3"/>
        <v>130</v>
      </c>
      <c r="N65" s="98">
        <f t="shared" si="5"/>
        <v>0</v>
      </c>
    </row>
    <row r="66" spans="1:14">
      <c r="A66" s="43">
        <v>64</v>
      </c>
      <c r="B66" s="103" t="s">
        <v>155</v>
      </c>
      <c r="C66" s="55">
        <v>11583</v>
      </c>
      <c r="D66" s="55">
        <v>11581</v>
      </c>
      <c r="E66" s="55">
        <v>11606</v>
      </c>
      <c r="F66" s="55"/>
      <c r="G66" s="55"/>
      <c r="H66" s="55"/>
      <c r="I66" s="100">
        <f t="shared" si="0"/>
        <v>5.4027632950990612E-3</v>
      </c>
      <c r="J66" s="100">
        <f t="shared" si="1"/>
        <v>1.9856686523353189E-3</v>
      </c>
      <c r="K66" s="97">
        <f t="shared" si="2"/>
        <v>23</v>
      </c>
      <c r="L66" s="101">
        <f t="shared" si="4"/>
        <v>4.2129171703850237E-4</v>
      </c>
      <c r="M66" s="98">
        <f t="shared" si="3"/>
        <v>25</v>
      </c>
      <c r="N66" s="98">
        <f t="shared" si="5"/>
        <v>0</v>
      </c>
    </row>
    <row r="67" spans="1:14">
      <c r="A67" s="43">
        <v>65</v>
      </c>
      <c r="B67" s="103" t="s">
        <v>156</v>
      </c>
      <c r="C67" s="55">
        <v>14693</v>
      </c>
      <c r="D67" s="55">
        <v>15967</v>
      </c>
      <c r="E67" s="55">
        <v>16010</v>
      </c>
      <c r="F67" s="55"/>
      <c r="G67" s="55"/>
      <c r="H67" s="55"/>
      <c r="I67" s="100">
        <f t="shared" ref="I67:I84" si="6">E67/$E$84</f>
        <v>7.4528899150901233E-3</v>
      </c>
      <c r="J67" s="100">
        <f t="shared" ref="J67:J84" si="7">(E67-C67)/C67</f>
        <v>8.9634519839379298E-2</v>
      </c>
      <c r="K67" s="97">
        <f t="shared" ref="K67:K84" si="8">E67-C67</f>
        <v>1317</v>
      </c>
      <c r="L67" s="101">
        <f t="shared" si="4"/>
        <v>2.412353005824816E-2</v>
      </c>
      <c r="M67" s="98">
        <f t="shared" ref="M67:M84" si="9">E67-D67</f>
        <v>43</v>
      </c>
      <c r="N67" s="98">
        <f t="shared" si="5"/>
        <v>0</v>
      </c>
    </row>
    <row r="68" spans="1:14">
      <c r="A68" s="43">
        <v>66</v>
      </c>
      <c r="B68" s="103" t="s">
        <v>157</v>
      </c>
      <c r="C68" s="55">
        <v>10217</v>
      </c>
      <c r="D68" s="55">
        <v>10339</v>
      </c>
      <c r="E68" s="55">
        <v>10603</v>
      </c>
      <c r="F68" s="55"/>
      <c r="G68" s="55"/>
      <c r="H68" s="55"/>
      <c r="I68" s="100">
        <f t="shared" si="6"/>
        <v>4.9358520780575007E-3</v>
      </c>
      <c r="J68" s="100">
        <f t="shared" si="7"/>
        <v>3.7780170304394636E-2</v>
      </c>
      <c r="K68" s="97">
        <f t="shared" si="8"/>
        <v>386</v>
      </c>
      <c r="L68" s="101">
        <f t="shared" ref="L68:L84" si="10">K68/$K$84</f>
        <v>7.0703740337766056E-3</v>
      </c>
      <c r="M68" s="98">
        <f t="shared" si="9"/>
        <v>264</v>
      </c>
      <c r="N68" s="98">
        <f t="shared" ref="N68:N84" si="11">H68-G68</f>
        <v>0</v>
      </c>
    </row>
    <row r="69" spans="1:14">
      <c r="A69" s="43">
        <v>67</v>
      </c>
      <c r="B69" s="103" t="s">
        <v>158</v>
      </c>
      <c r="C69" s="55">
        <v>10246</v>
      </c>
      <c r="D69" s="55">
        <v>10280</v>
      </c>
      <c r="E69" s="55">
        <v>10352</v>
      </c>
      <c r="F69" s="55"/>
      <c r="G69" s="55"/>
      <c r="H69" s="55"/>
      <c r="I69" s="100">
        <f t="shared" si="6"/>
        <v>4.8190078951288549E-3</v>
      </c>
      <c r="J69" s="100">
        <f t="shared" si="7"/>
        <v>1.0345500683193442E-2</v>
      </c>
      <c r="K69" s="97">
        <f t="shared" si="8"/>
        <v>106</v>
      </c>
      <c r="L69" s="101">
        <f t="shared" si="10"/>
        <v>1.9416053046122283E-3</v>
      </c>
      <c r="M69" s="98">
        <f t="shared" si="9"/>
        <v>72</v>
      </c>
      <c r="N69" s="98">
        <f t="shared" si="11"/>
        <v>0</v>
      </c>
    </row>
    <row r="70" spans="1:14">
      <c r="A70" s="43">
        <v>68</v>
      </c>
      <c r="B70" s="103" t="s">
        <v>159</v>
      </c>
      <c r="C70" s="55">
        <v>11153</v>
      </c>
      <c r="D70" s="55">
        <v>11383</v>
      </c>
      <c r="E70" s="55">
        <v>11528</v>
      </c>
      <c r="F70" s="55"/>
      <c r="G70" s="55"/>
      <c r="H70" s="55"/>
      <c r="I70" s="100">
        <f t="shared" si="6"/>
        <v>5.3664531506033069E-3</v>
      </c>
      <c r="J70" s="100">
        <f t="shared" si="7"/>
        <v>3.362324038375325E-2</v>
      </c>
      <c r="K70" s="97">
        <f t="shared" si="8"/>
        <v>375</v>
      </c>
      <c r="L70" s="101">
        <f t="shared" si="10"/>
        <v>6.8688866908451478E-3</v>
      </c>
      <c r="M70" s="98">
        <f t="shared" si="9"/>
        <v>145</v>
      </c>
      <c r="N70" s="98">
        <f t="shared" si="11"/>
        <v>0</v>
      </c>
    </row>
    <row r="71" spans="1:14">
      <c r="A71" s="43">
        <v>69</v>
      </c>
      <c r="B71" s="103" t="s">
        <v>160</v>
      </c>
      <c r="C71" s="55">
        <v>1566</v>
      </c>
      <c r="D71" s="55">
        <v>1580</v>
      </c>
      <c r="E71" s="55">
        <v>1632</v>
      </c>
      <c r="F71" s="55"/>
      <c r="G71" s="55"/>
      <c r="H71" s="55"/>
      <c r="I71" s="100">
        <f t="shared" si="6"/>
        <v>7.5971994637270964E-4</v>
      </c>
      <c r="J71" s="100">
        <f t="shared" si="7"/>
        <v>4.2145593869731802E-2</v>
      </c>
      <c r="K71" s="97">
        <f t="shared" si="8"/>
        <v>66</v>
      </c>
      <c r="L71" s="101">
        <f t="shared" si="10"/>
        <v>1.2089240575887459E-3</v>
      </c>
      <c r="M71" s="98">
        <f t="shared" si="9"/>
        <v>52</v>
      </c>
      <c r="N71" s="98">
        <f t="shared" si="11"/>
        <v>0</v>
      </c>
    </row>
    <row r="72" spans="1:14">
      <c r="A72" s="43">
        <v>70</v>
      </c>
      <c r="B72" s="103" t="s">
        <v>161</v>
      </c>
      <c r="C72" s="55">
        <v>6850</v>
      </c>
      <c r="D72" s="55">
        <v>6794</v>
      </c>
      <c r="E72" s="55">
        <v>6963</v>
      </c>
      <c r="F72" s="55"/>
      <c r="G72" s="55"/>
      <c r="H72" s="55"/>
      <c r="I72" s="100">
        <f t="shared" si="6"/>
        <v>3.2413786682556232E-3</v>
      </c>
      <c r="J72" s="100">
        <f t="shared" si="7"/>
        <v>1.6496350364963504E-2</v>
      </c>
      <c r="K72" s="97">
        <f t="shared" si="8"/>
        <v>113</v>
      </c>
      <c r="L72" s="101">
        <f t="shared" si="10"/>
        <v>2.069824522841338E-3</v>
      </c>
      <c r="M72" s="98">
        <f t="shared" si="9"/>
        <v>169</v>
      </c>
      <c r="N72" s="98">
        <f t="shared" si="11"/>
        <v>0</v>
      </c>
    </row>
    <row r="73" spans="1:14">
      <c r="A73" s="43">
        <v>71</v>
      </c>
      <c r="B73" s="103" t="s">
        <v>162</v>
      </c>
      <c r="C73" s="55">
        <v>5549</v>
      </c>
      <c r="D73" s="55">
        <v>5381</v>
      </c>
      <c r="E73" s="55">
        <v>5512</v>
      </c>
      <c r="F73" s="55"/>
      <c r="G73" s="55"/>
      <c r="H73" s="55"/>
      <c r="I73" s="100">
        <f t="shared" si="6"/>
        <v>2.5659168776999853E-3</v>
      </c>
      <c r="J73" s="100">
        <f t="shared" si="7"/>
        <v>-6.667868084339521E-3</v>
      </c>
      <c r="K73" s="97">
        <f t="shared" si="8"/>
        <v>-37</v>
      </c>
      <c r="L73" s="101">
        <f t="shared" si="10"/>
        <v>-6.7773015349672128E-4</v>
      </c>
      <c r="M73" s="98">
        <f t="shared" si="9"/>
        <v>131</v>
      </c>
      <c r="N73" s="98">
        <f t="shared" si="11"/>
        <v>0</v>
      </c>
    </row>
    <row r="74" spans="1:14">
      <c r="A74" s="43">
        <v>72</v>
      </c>
      <c r="B74" s="103" t="s">
        <v>163</v>
      </c>
      <c r="C74" s="55">
        <v>6750</v>
      </c>
      <c r="D74" s="55">
        <v>6713</v>
      </c>
      <c r="E74" s="55">
        <v>6704</v>
      </c>
      <c r="F74" s="55"/>
      <c r="G74" s="55"/>
      <c r="H74" s="55"/>
      <c r="I74" s="100">
        <f t="shared" si="6"/>
        <v>3.1208103679427977E-3</v>
      </c>
      <c r="J74" s="100">
        <f t="shared" si="7"/>
        <v>-6.8148148148148152E-3</v>
      </c>
      <c r="K74" s="97">
        <f t="shared" si="8"/>
        <v>-46</v>
      </c>
      <c r="L74" s="101">
        <f t="shared" si="10"/>
        <v>-8.4258343407700475E-4</v>
      </c>
      <c r="M74" s="98">
        <f t="shared" si="9"/>
        <v>-9</v>
      </c>
      <c r="N74" s="98">
        <f t="shared" si="11"/>
        <v>0</v>
      </c>
    </row>
    <row r="75" spans="1:14">
      <c r="A75" s="43">
        <v>73</v>
      </c>
      <c r="B75" s="103" t="s">
        <v>164</v>
      </c>
      <c r="C75" s="55">
        <v>5317</v>
      </c>
      <c r="D75" s="55">
        <v>5354</v>
      </c>
      <c r="E75" s="55">
        <v>5337</v>
      </c>
      <c r="F75" s="55"/>
      <c r="G75" s="55"/>
      <c r="H75" s="55"/>
      <c r="I75" s="100">
        <f t="shared" si="6"/>
        <v>2.4844518099210486E-3</v>
      </c>
      <c r="J75" s="100">
        <f t="shared" si="7"/>
        <v>3.761519653940192E-3</v>
      </c>
      <c r="K75" s="97">
        <f t="shared" si="8"/>
        <v>20</v>
      </c>
      <c r="L75" s="101">
        <f t="shared" si="10"/>
        <v>3.663406235117412E-4</v>
      </c>
      <c r="M75" s="98">
        <f t="shared" si="9"/>
        <v>-17</v>
      </c>
      <c r="N75" s="98">
        <f t="shared" si="11"/>
        <v>0</v>
      </c>
    </row>
    <row r="76" spans="1:14">
      <c r="A76" s="43">
        <v>74</v>
      </c>
      <c r="B76" s="103" t="s">
        <v>165</v>
      </c>
      <c r="C76" s="55">
        <v>4194</v>
      </c>
      <c r="D76" s="55">
        <v>4150</v>
      </c>
      <c r="E76" s="55">
        <v>4233</v>
      </c>
      <c r="F76" s="55"/>
      <c r="G76" s="55"/>
      <c r="H76" s="55"/>
      <c r="I76" s="100">
        <f t="shared" si="6"/>
        <v>1.9705236109042157E-3</v>
      </c>
      <c r="J76" s="100">
        <f t="shared" si="7"/>
        <v>9.2989985693848354E-3</v>
      </c>
      <c r="K76" s="97">
        <f t="shared" si="8"/>
        <v>39</v>
      </c>
      <c r="L76" s="101">
        <f t="shared" si="10"/>
        <v>7.1436421584789532E-4</v>
      </c>
      <c r="M76" s="98">
        <f t="shared" si="9"/>
        <v>83</v>
      </c>
      <c r="N76" s="98">
        <f t="shared" si="11"/>
        <v>0</v>
      </c>
    </row>
    <row r="77" spans="1:14">
      <c r="A77" s="43">
        <v>75</v>
      </c>
      <c r="B77" s="103" t="s">
        <v>166</v>
      </c>
      <c r="C77" s="55">
        <v>2048</v>
      </c>
      <c r="D77" s="55">
        <v>2147</v>
      </c>
      <c r="E77" s="55">
        <v>2143</v>
      </c>
      <c r="F77" s="55"/>
      <c r="G77" s="55"/>
      <c r="H77" s="55"/>
      <c r="I77" s="100">
        <f t="shared" si="6"/>
        <v>9.9759794428720401E-4</v>
      </c>
      <c r="J77" s="100">
        <f t="shared" si="7"/>
        <v>4.638671875E-2</v>
      </c>
      <c r="K77" s="97">
        <f t="shared" si="8"/>
        <v>95</v>
      </c>
      <c r="L77" s="101">
        <f t="shared" si="10"/>
        <v>1.7401179616807708E-3</v>
      </c>
      <c r="M77" s="98">
        <f t="shared" si="9"/>
        <v>-4</v>
      </c>
      <c r="N77" s="98">
        <f t="shared" si="11"/>
        <v>0</v>
      </c>
    </row>
    <row r="78" spans="1:14">
      <c r="A78" s="43">
        <v>76</v>
      </c>
      <c r="B78" s="103" t="s">
        <v>167</v>
      </c>
      <c r="C78" s="55">
        <v>3518</v>
      </c>
      <c r="D78" s="55">
        <v>4141</v>
      </c>
      <c r="E78" s="55">
        <v>4162</v>
      </c>
      <c r="F78" s="55"/>
      <c r="G78" s="55"/>
      <c r="H78" s="55"/>
      <c r="I78" s="100">
        <f t="shared" si="6"/>
        <v>1.9374720691196186E-3</v>
      </c>
      <c r="J78" s="100">
        <f t="shared" si="7"/>
        <v>0.18305855599772597</v>
      </c>
      <c r="K78" s="97">
        <f t="shared" si="8"/>
        <v>644</v>
      </c>
      <c r="L78" s="101">
        <f t="shared" si="10"/>
        <v>1.1796168077078067E-2</v>
      </c>
      <c r="M78" s="98">
        <f t="shared" si="9"/>
        <v>21</v>
      </c>
      <c r="N78" s="98">
        <f t="shared" si="11"/>
        <v>0</v>
      </c>
    </row>
    <row r="79" spans="1:14">
      <c r="A79" s="43">
        <v>77</v>
      </c>
      <c r="B79" s="103" t="s">
        <v>168</v>
      </c>
      <c r="C79" s="55">
        <v>7295</v>
      </c>
      <c r="D79" s="55">
        <v>7390</v>
      </c>
      <c r="E79" s="55">
        <v>7435</v>
      </c>
      <c r="F79" s="55"/>
      <c r="G79" s="55"/>
      <c r="H79" s="55"/>
      <c r="I79" s="100">
        <f t="shared" si="6"/>
        <v>3.4611015939222402E-3</v>
      </c>
      <c r="J79" s="100">
        <f t="shared" si="7"/>
        <v>1.9191226867717615E-2</v>
      </c>
      <c r="K79" s="97">
        <f t="shared" si="8"/>
        <v>140</v>
      </c>
      <c r="L79" s="101">
        <f t="shared" si="10"/>
        <v>2.5643843645821885E-3</v>
      </c>
      <c r="M79" s="98">
        <f t="shared" si="9"/>
        <v>45</v>
      </c>
      <c r="N79" s="98">
        <f t="shared" si="11"/>
        <v>0</v>
      </c>
    </row>
    <row r="80" spans="1:14">
      <c r="A80" s="43">
        <v>78</v>
      </c>
      <c r="B80" s="103" t="s">
        <v>169</v>
      </c>
      <c r="C80" s="55">
        <v>4872</v>
      </c>
      <c r="D80" s="55">
        <v>4812</v>
      </c>
      <c r="E80" s="55">
        <v>4834</v>
      </c>
      <c r="F80" s="55"/>
      <c r="G80" s="55"/>
      <c r="H80" s="55"/>
      <c r="I80" s="100">
        <f t="shared" si="6"/>
        <v>2.2502979293907346E-3</v>
      </c>
      <c r="J80" s="100">
        <f t="shared" si="7"/>
        <v>-7.7996715927750411E-3</v>
      </c>
      <c r="K80" s="97">
        <f t="shared" si="8"/>
        <v>-38</v>
      </c>
      <c r="L80" s="101">
        <f t="shared" si="10"/>
        <v>-6.9604718467230836E-4</v>
      </c>
      <c r="M80" s="98">
        <f t="shared" si="9"/>
        <v>22</v>
      </c>
      <c r="N80" s="98">
        <f t="shared" si="11"/>
        <v>0</v>
      </c>
    </row>
    <row r="81" spans="1:14">
      <c r="A81" s="43">
        <v>79</v>
      </c>
      <c r="B81" s="103" t="s">
        <v>170</v>
      </c>
      <c r="C81" s="55">
        <v>3591</v>
      </c>
      <c r="D81" s="55">
        <v>4307</v>
      </c>
      <c r="E81" s="55">
        <v>4388</v>
      </c>
      <c r="F81" s="55"/>
      <c r="G81" s="55"/>
      <c r="H81" s="55"/>
      <c r="I81" s="100">
        <f t="shared" si="6"/>
        <v>2.0426783852227023E-3</v>
      </c>
      <c r="J81" s="100">
        <f t="shared" si="7"/>
        <v>0.22194374825953772</v>
      </c>
      <c r="K81" s="97">
        <f t="shared" si="8"/>
        <v>797</v>
      </c>
      <c r="L81" s="101">
        <f t="shared" si="10"/>
        <v>1.4598673846942887E-2</v>
      </c>
      <c r="M81" s="98">
        <f t="shared" si="9"/>
        <v>81</v>
      </c>
      <c r="N81" s="98">
        <f t="shared" si="11"/>
        <v>0</v>
      </c>
    </row>
    <row r="82" spans="1:14">
      <c r="A82" s="43">
        <v>80</v>
      </c>
      <c r="B82" s="103" t="s">
        <v>171</v>
      </c>
      <c r="C82" s="55">
        <v>11289</v>
      </c>
      <c r="D82" s="55">
        <v>11833</v>
      </c>
      <c r="E82" s="55">
        <v>11921</v>
      </c>
      <c r="F82" s="55"/>
      <c r="G82" s="55"/>
      <c r="H82" s="55"/>
      <c r="I82" s="100">
        <f t="shared" si="6"/>
        <v>5.5494004171011474E-3</v>
      </c>
      <c r="J82" s="100">
        <f t="shared" si="7"/>
        <v>5.5983700947825316E-2</v>
      </c>
      <c r="K82" s="97">
        <f t="shared" si="8"/>
        <v>632</v>
      </c>
      <c r="L82" s="101">
        <f t="shared" si="10"/>
        <v>1.1576363702971023E-2</v>
      </c>
      <c r="M82" s="98">
        <f t="shared" si="9"/>
        <v>88</v>
      </c>
      <c r="N82" s="98">
        <f t="shared" si="11"/>
        <v>0</v>
      </c>
    </row>
    <row r="83" spans="1:14">
      <c r="A83" s="43">
        <v>81</v>
      </c>
      <c r="B83" s="103" t="s">
        <v>172</v>
      </c>
      <c r="C83" s="55">
        <v>9567</v>
      </c>
      <c r="D83" s="55">
        <v>9680</v>
      </c>
      <c r="E83" s="55">
        <v>9740</v>
      </c>
      <c r="F83" s="55"/>
      <c r="G83" s="55"/>
      <c r="H83" s="55"/>
      <c r="I83" s="100">
        <f t="shared" si="6"/>
        <v>4.5341129152390884E-3</v>
      </c>
      <c r="J83" s="100">
        <f t="shared" si="7"/>
        <v>1.8082993623915543E-2</v>
      </c>
      <c r="K83" s="97">
        <f t="shared" si="8"/>
        <v>173</v>
      </c>
      <c r="L83" s="101">
        <f t="shared" si="10"/>
        <v>3.1688463933765617E-3</v>
      </c>
      <c r="M83" s="98">
        <f t="shared" si="9"/>
        <v>60</v>
      </c>
      <c r="N83" s="98">
        <f t="shared" si="11"/>
        <v>0</v>
      </c>
    </row>
    <row r="84" spans="1:14" s="109" customFormat="1">
      <c r="A84" s="192" t="s">
        <v>173</v>
      </c>
      <c r="B84" s="192"/>
      <c r="C84" s="63">
        <v>2093566</v>
      </c>
      <c r="D84" s="63">
        <v>2129965</v>
      </c>
      <c r="E84" s="63">
        <v>2148160</v>
      </c>
      <c r="F84" s="63"/>
      <c r="G84" s="63"/>
      <c r="H84" s="63"/>
      <c r="I84" s="100">
        <f t="shared" si="6"/>
        <v>1</v>
      </c>
      <c r="J84" s="100">
        <f t="shared" si="7"/>
        <v>2.6077037934318766E-2</v>
      </c>
      <c r="K84" s="97">
        <f t="shared" si="8"/>
        <v>54594</v>
      </c>
      <c r="L84" s="101">
        <f t="shared" si="10"/>
        <v>1</v>
      </c>
      <c r="M84" s="97">
        <f t="shared" si="9"/>
        <v>18195</v>
      </c>
      <c r="N84" s="98">
        <f t="shared" si="11"/>
        <v>0</v>
      </c>
    </row>
    <row r="85" spans="1:14">
      <c r="C85" s="131"/>
      <c r="D85" s="129"/>
      <c r="E85" s="130"/>
      <c r="F85" s="139"/>
      <c r="G85" s="139"/>
      <c r="H85" s="139"/>
      <c r="L85" s="13"/>
    </row>
    <row r="86" spans="1:14">
      <c r="C86" s="131"/>
      <c r="D86" s="129"/>
      <c r="E86" s="130"/>
      <c r="F86" s="139"/>
      <c r="G86" s="139"/>
      <c r="H86" s="139"/>
    </row>
    <row r="87" spans="1:14">
      <c r="E87" s="139"/>
      <c r="F87" s="139"/>
    </row>
    <row r="88" spans="1:14">
      <c r="C88" s="139"/>
      <c r="D88" s="139"/>
      <c r="E88" s="139"/>
      <c r="G88" s="23"/>
    </row>
    <row r="93" spans="1:14">
      <c r="C93" s="139"/>
      <c r="E93" s="139"/>
      <c r="F93" s="139"/>
    </row>
    <row r="94" spans="1:14">
      <c r="F94" s="2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zoomScale="82" zoomScaleNormal="82" workbookViewId="0">
      <pane ySplit="2" topLeftCell="A3" activePane="bottomLeft" state="frozen"/>
      <selection activeCell="W1" sqref="W1"/>
      <selection pane="bottomLeft" activeCell="T3" sqref="T3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5.140625" style="6" customWidth="1"/>
    <col min="15" max="15" width="11" style="6" bestFit="1" customWidth="1"/>
    <col min="16" max="16384" width="9.140625" style="6"/>
  </cols>
  <sheetData>
    <row r="1" spans="1:15" ht="15.75" thickBot="1">
      <c r="C1" s="188" t="s">
        <v>281</v>
      </c>
      <c r="D1" s="188"/>
      <c r="E1" s="189"/>
      <c r="F1" s="190" t="s">
        <v>280</v>
      </c>
      <c r="G1" s="188"/>
      <c r="H1" s="189"/>
    </row>
    <row r="2" spans="1:15" ht="45">
      <c r="A2" s="93" t="s">
        <v>91</v>
      </c>
      <c r="B2" s="93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92" t="s">
        <v>317</v>
      </c>
      <c r="J2" s="92" t="s">
        <v>330</v>
      </c>
      <c r="K2" s="92" t="s">
        <v>331</v>
      </c>
      <c r="L2" s="92" t="s">
        <v>326</v>
      </c>
      <c r="M2" s="44" t="s">
        <v>332</v>
      </c>
      <c r="N2" s="161" t="s">
        <v>307</v>
      </c>
      <c r="O2" s="4"/>
    </row>
    <row r="3" spans="1:15">
      <c r="A3" s="43">
        <v>1</v>
      </c>
      <c r="B3" s="103" t="s">
        <v>92</v>
      </c>
      <c r="C3" s="56">
        <v>15652</v>
      </c>
      <c r="D3" s="56">
        <v>14487</v>
      </c>
      <c r="E3" s="56">
        <v>14160</v>
      </c>
      <c r="F3" s="56"/>
      <c r="G3" s="56"/>
      <c r="H3" s="56"/>
      <c r="I3" s="100">
        <f>E3/$E$84</f>
        <v>2.2293314524661191E-2</v>
      </c>
      <c r="J3" s="100">
        <f t="shared" ref="J3:J66" si="0">(E3-C3)/C3</f>
        <v>-9.5323281369792998E-2</v>
      </c>
      <c r="K3" s="97">
        <f t="shared" ref="K3:K66" si="1">E3-C3</f>
        <v>-1492</v>
      </c>
      <c r="L3" s="101">
        <f>K3/$K$84</f>
        <v>1.8168976351104506E-2</v>
      </c>
      <c r="M3" s="98">
        <f t="shared" ref="M3:M66" si="2">E3-D3</f>
        <v>-327</v>
      </c>
      <c r="N3" s="98">
        <f>H3-G3</f>
        <v>0</v>
      </c>
    </row>
    <row r="4" spans="1:15">
      <c r="A4" s="43">
        <v>2</v>
      </c>
      <c r="B4" s="103" t="s">
        <v>93</v>
      </c>
      <c r="C4" s="56">
        <v>5655</v>
      </c>
      <c r="D4" s="56">
        <v>4451</v>
      </c>
      <c r="E4" s="56">
        <v>4243</v>
      </c>
      <c r="F4" s="56"/>
      <c r="G4" s="56"/>
      <c r="H4" s="56"/>
      <c r="I4" s="100">
        <f t="shared" ref="I4:I67" si="3">E4/$E$84</f>
        <v>6.6801224243034918E-3</v>
      </c>
      <c r="J4" s="100">
        <f t="shared" si="0"/>
        <v>-0.24969053934571175</v>
      </c>
      <c r="K4" s="97">
        <f t="shared" si="1"/>
        <v>-1412</v>
      </c>
      <c r="L4" s="101">
        <f t="shared" ref="L4:L67" si="4">K4/$K$84</f>
        <v>1.71947685038603E-2</v>
      </c>
      <c r="M4" s="98">
        <f t="shared" si="2"/>
        <v>-208</v>
      </c>
      <c r="N4" s="98">
        <f t="shared" ref="N4:N67" si="5">H4-G4</f>
        <v>0</v>
      </c>
    </row>
    <row r="5" spans="1:15">
      <c r="A5" s="43">
        <v>3</v>
      </c>
      <c r="B5" s="103" t="s">
        <v>94</v>
      </c>
      <c r="C5" s="56">
        <v>18983</v>
      </c>
      <c r="D5" s="56">
        <v>18585</v>
      </c>
      <c r="E5" s="56">
        <v>18059</v>
      </c>
      <c r="F5" s="56"/>
      <c r="G5" s="56"/>
      <c r="H5" s="56"/>
      <c r="I5" s="100">
        <f t="shared" si="3"/>
        <v>2.8431847952037886E-2</v>
      </c>
      <c r="J5" s="100">
        <f t="shared" si="0"/>
        <v>-4.8675130379813518E-2</v>
      </c>
      <c r="K5" s="97">
        <f t="shared" si="1"/>
        <v>-924</v>
      </c>
      <c r="L5" s="101">
        <f t="shared" si="4"/>
        <v>1.125210063567062E-2</v>
      </c>
      <c r="M5" s="98">
        <f t="shared" si="2"/>
        <v>-526</v>
      </c>
      <c r="N5" s="98">
        <f t="shared" si="5"/>
        <v>0</v>
      </c>
    </row>
    <row r="6" spans="1:15">
      <c r="A6" s="43">
        <v>4</v>
      </c>
      <c r="B6" s="103" t="s">
        <v>95</v>
      </c>
      <c r="C6" s="56">
        <v>3670</v>
      </c>
      <c r="D6" s="56">
        <v>3502</v>
      </c>
      <c r="E6" s="56">
        <v>3310</v>
      </c>
      <c r="F6" s="56"/>
      <c r="G6" s="56"/>
      <c r="H6" s="56"/>
      <c r="I6" s="100">
        <f t="shared" si="3"/>
        <v>5.2112197088014511E-3</v>
      </c>
      <c r="J6" s="100">
        <f t="shared" si="0"/>
        <v>-9.8092643051771122E-2</v>
      </c>
      <c r="K6" s="97">
        <f t="shared" si="1"/>
        <v>-360</v>
      </c>
      <c r="L6" s="101">
        <f t="shared" si="4"/>
        <v>4.3839353125989427E-3</v>
      </c>
      <c r="M6" s="98">
        <f t="shared" si="2"/>
        <v>-192</v>
      </c>
      <c r="N6" s="98">
        <f t="shared" si="5"/>
        <v>0</v>
      </c>
    </row>
    <row r="7" spans="1:15">
      <c r="A7" s="43">
        <v>5</v>
      </c>
      <c r="B7" s="103" t="s">
        <v>96</v>
      </c>
      <c r="C7" s="56">
        <v>5288</v>
      </c>
      <c r="D7" s="56">
        <v>4835</v>
      </c>
      <c r="E7" s="56">
        <v>4656</v>
      </c>
      <c r="F7" s="56"/>
      <c r="G7" s="56"/>
      <c r="H7" s="56"/>
      <c r="I7" s="100">
        <f t="shared" si="3"/>
        <v>7.3303440979394429E-3</v>
      </c>
      <c r="J7" s="100">
        <f t="shared" si="0"/>
        <v>-0.11951588502269289</v>
      </c>
      <c r="K7" s="97">
        <f t="shared" si="1"/>
        <v>-632</v>
      </c>
      <c r="L7" s="101">
        <f t="shared" si="4"/>
        <v>7.6962419932292553E-3</v>
      </c>
      <c r="M7" s="98">
        <f t="shared" si="2"/>
        <v>-179</v>
      </c>
      <c r="N7" s="98">
        <f t="shared" si="5"/>
        <v>0</v>
      </c>
    </row>
    <row r="8" spans="1:15">
      <c r="A8" s="43">
        <v>6</v>
      </c>
      <c r="B8" s="103" t="s">
        <v>97</v>
      </c>
      <c r="C8" s="56">
        <v>15333</v>
      </c>
      <c r="D8" s="56">
        <v>14392</v>
      </c>
      <c r="E8" s="56">
        <v>14106</v>
      </c>
      <c r="F8" s="56"/>
      <c r="G8" s="56"/>
      <c r="H8" s="56"/>
      <c r="I8" s="100">
        <f t="shared" si="3"/>
        <v>2.2208297647236638E-2</v>
      </c>
      <c r="J8" s="100">
        <f t="shared" si="0"/>
        <v>-8.0023478771277634E-2</v>
      </c>
      <c r="K8" s="97">
        <f t="shared" si="1"/>
        <v>-1227</v>
      </c>
      <c r="L8" s="101">
        <f t="shared" si="4"/>
        <v>1.4941912857108063E-2</v>
      </c>
      <c r="M8" s="98">
        <f t="shared" si="2"/>
        <v>-286</v>
      </c>
      <c r="N8" s="98">
        <f t="shared" si="5"/>
        <v>0</v>
      </c>
    </row>
    <row r="9" spans="1:15">
      <c r="A9" s="43">
        <v>7</v>
      </c>
      <c r="B9" s="103" t="s">
        <v>98</v>
      </c>
      <c r="C9" s="56">
        <v>35448</v>
      </c>
      <c r="D9" s="56">
        <v>32527</v>
      </c>
      <c r="E9" s="56">
        <v>32034</v>
      </c>
      <c r="F9" s="56"/>
      <c r="G9" s="56"/>
      <c r="H9" s="56"/>
      <c r="I9" s="100">
        <f t="shared" si="3"/>
        <v>5.0433900952189026E-2</v>
      </c>
      <c r="J9" s="100">
        <f t="shared" si="0"/>
        <v>-9.6310088016249157E-2</v>
      </c>
      <c r="K9" s="97">
        <f t="shared" si="1"/>
        <v>-3414</v>
      </c>
      <c r="L9" s="101">
        <f t="shared" si="4"/>
        <v>4.157431988114664E-2</v>
      </c>
      <c r="M9" s="98">
        <f t="shared" si="2"/>
        <v>-493</v>
      </c>
      <c r="N9" s="98">
        <f t="shared" si="5"/>
        <v>0</v>
      </c>
    </row>
    <row r="10" spans="1:15">
      <c r="A10" s="43">
        <v>8</v>
      </c>
      <c r="B10" s="103" t="s">
        <v>99</v>
      </c>
      <c r="C10" s="56">
        <v>1226</v>
      </c>
      <c r="D10" s="56">
        <v>997</v>
      </c>
      <c r="E10" s="56">
        <v>981</v>
      </c>
      <c r="F10" s="56"/>
      <c r="G10" s="56"/>
      <c r="H10" s="56"/>
      <c r="I10" s="100">
        <f t="shared" si="3"/>
        <v>1.5444732732127562E-3</v>
      </c>
      <c r="J10" s="100">
        <f t="shared" si="0"/>
        <v>-0.199836867862969</v>
      </c>
      <c r="K10" s="97">
        <f t="shared" si="1"/>
        <v>-245</v>
      </c>
      <c r="L10" s="101">
        <f t="shared" si="4"/>
        <v>2.9835115321853916E-3</v>
      </c>
      <c r="M10" s="98">
        <f t="shared" si="2"/>
        <v>-16</v>
      </c>
      <c r="N10" s="98">
        <f t="shared" si="5"/>
        <v>0</v>
      </c>
    </row>
    <row r="11" spans="1:15">
      <c r="A11" s="43">
        <v>9</v>
      </c>
      <c r="B11" s="103" t="s">
        <v>100</v>
      </c>
      <c r="C11" s="56">
        <v>19613</v>
      </c>
      <c r="D11" s="56">
        <v>17821</v>
      </c>
      <c r="E11" s="56">
        <v>17467</v>
      </c>
      <c r="F11" s="56"/>
      <c r="G11" s="56"/>
      <c r="H11" s="56"/>
      <c r="I11" s="100">
        <f t="shared" si="3"/>
        <v>2.7499811073605725E-2</v>
      </c>
      <c r="J11" s="100">
        <f t="shared" si="0"/>
        <v>-0.10941722327027992</v>
      </c>
      <c r="K11" s="97">
        <f t="shared" si="1"/>
        <v>-2146</v>
      </c>
      <c r="L11" s="101">
        <f t="shared" si="4"/>
        <v>2.6133125502325921E-2</v>
      </c>
      <c r="M11" s="98">
        <f t="shared" si="2"/>
        <v>-354</v>
      </c>
      <c r="N11" s="98">
        <f t="shared" si="5"/>
        <v>0</v>
      </c>
    </row>
    <row r="12" spans="1:15">
      <c r="A12" s="43">
        <v>10</v>
      </c>
      <c r="B12" s="103" t="s">
        <v>101</v>
      </c>
      <c r="C12" s="56">
        <v>22930</v>
      </c>
      <c r="D12" s="56">
        <v>20145</v>
      </c>
      <c r="E12" s="56">
        <v>19623</v>
      </c>
      <c r="F12" s="56"/>
      <c r="G12" s="56"/>
      <c r="H12" s="56"/>
      <c r="I12" s="100">
        <f t="shared" si="3"/>
        <v>3.0894188624112046E-2</v>
      </c>
      <c r="J12" s="100">
        <f t="shared" si="0"/>
        <v>-0.14422154382904492</v>
      </c>
      <c r="K12" s="97">
        <f t="shared" si="1"/>
        <v>-3307</v>
      </c>
      <c r="L12" s="101">
        <f t="shared" si="4"/>
        <v>4.0271316885457514E-2</v>
      </c>
      <c r="M12" s="98">
        <f t="shared" si="2"/>
        <v>-522</v>
      </c>
      <c r="N12" s="98">
        <f t="shared" si="5"/>
        <v>0</v>
      </c>
    </row>
    <row r="13" spans="1:15">
      <c r="A13" s="43">
        <v>11</v>
      </c>
      <c r="B13" s="103" t="s">
        <v>102</v>
      </c>
      <c r="C13" s="56">
        <v>2034</v>
      </c>
      <c r="D13" s="56">
        <v>1937</v>
      </c>
      <c r="E13" s="56">
        <v>1886</v>
      </c>
      <c r="F13" s="56"/>
      <c r="G13" s="56"/>
      <c r="H13" s="56"/>
      <c r="I13" s="100">
        <f t="shared" si="3"/>
        <v>2.9692931633835459E-3</v>
      </c>
      <c r="J13" s="100">
        <f t="shared" si="0"/>
        <v>-7.2763028515240899E-2</v>
      </c>
      <c r="K13" s="97">
        <f t="shared" si="1"/>
        <v>-148</v>
      </c>
      <c r="L13" s="101">
        <f t="shared" si="4"/>
        <v>1.8022845174017876E-3</v>
      </c>
      <c r="M13" s="98">
        <f t="shared" si="2"/>
        <v>-51</v>
      </c>
      <c r="N13" s="98">
        <f t="shared" si="5"/>
        <v>0</v>
      </c>
    </row>
    <row r="14" spans="1:15">
      <c r="A14" s="43">
        <v>12</v>
      </c>
      <c r="B14" s="103" t="s">
        <v>103</v>
      </c>
      <c r="C14" s="56">
        <v>821</v>
      </c>
      <c r="D14" s="56">
        <v>592</v>
      </c>
      <c r="E14" s="56">
        <v>576</v>
      </c>
      <c r="F14" s="56"/>
      <c r="G14" s="56"/>
      <c r="H14" s="56"/>
      <c r="I14" s="100">
        <f t="shared" si="3"/>
        <v>9.0684669252859089E-4</v>
      </c>
      <c r="J14" s="100">
        <f t="shared" si="0"/>
        <v>-0.2984165651644336</v>
      </c>
      <c r="K14" s="97">
        <f t="shared" si="1"/>
        <v>-245</v>
      </c>
      <c r="L14" s="101">
        <f t="shared" si="4"/>
        <v>2.9835115321853916E-3</v>
      </c>
      <c r="M14" s="98">
        <f t="shared" si="2"/>
        <v>-16</v>
      </c>
      <c r="N14" s="98">
        <f t="shared" si="5"/>
        <v>0</v>
      </c>
    </row>
    <row r="15" spans="1:15">
      <c r="A15" s="43">
        <v>13</v>
      </c>
      <c r="B15" s="103" t="s">
        <v>104</v>
      </c>
      <c r="C15" s="56">
        <v>3070</v>
      </c>
      <c r="D15" s="56">
        <v>2646</v>
      </c>
      <c r="E15" s="56">
        <v>2485</v>
      </c>
      <c r="F15" s="56"/>
      <c r="G15" s="56"/>
      <c r="H15" s="56"/>
      <c r="I15" s="100">
        <f t="shared" si="3"/>
        <v>3.9123507481485216E-3</v>
      </c>
      <c r="J15" s="100">
        <f t="shared" si="0"/>
        <v>-0.19055374592833876</v>
      </c>
      <c r="K15" s="97">
        <f t="shared" si="1"/>
        <v>-585</v>
      </c>
      <c r="L15" s="101">
        <f t="shared" si="4"/>
        <v>7.1238948829732826E-3</v>
      </c>
      <c r="M15" s="98">
        <f t="shared" si="2"/>
        <v>-161</v>
      </c>
      <c r="N15" s="98">
        <f t="shared" si="5"/>
        <v>0</v>
      </c>
    </row>
    <row r="16" spans="1:15">
      <c r="A16" s="43">
        <v>14</v>
      </c>
      <c r="B16" s="103" t="s">
        <v>105</v>
      </c>
      <c r="C16" s="56">
        <v>3443</v>
      </c>
      <c r="D16" s="56">
        <v>3129</v>
      </c>
      <c r="E16" s="56">
        <v>3023</v>
      </c>
      <c r="F16" s="56"/>
      <c r="G16" s="56"/>
      <c r="H16" s="56"/>
      <c r="I16" s="100">
        <f t="shared" si="3"/>
        <v>4.7593707491561284E-3</v>
      </c>
      <c r="J16" s="100">
        <f t="shared" si="0"/>
        <v>-0.12198663955852454</v>
      </c>
      <c r="K16" s="97">
        <f t="shared" si="1"/>
        <v>-420</v>
      </c>
      <c r="L16" s="101">
        <f t="shared" si="4"/>
        <v>5.1145911980321002E-3</v>
      </c>
      <c r="M16" s="98">
        <f t="shared" si="2"/>
        <v>-106</v>
      </c>
      <c r="N16" s="98">
        <f t="shared" si="5"/>
        <v>0</v>
      </c>
    </row>
    <row r="17" spans="1:15">
      <c r="A17" s="43">
        <v>15</v>
      </c>
      <c r="B17" s="103" t="s">
        <v>106</v>
      </c>
      <c r="C17" s="56">
        <v>7508</v>
      </c>
      <c r="D17" s="56">
        <v>6604</v>
      </c>
      <c r="E17" s="56">
        <v>6495</v>
      </c>
      <c r="F17" s="56"/>
      <c r="G17" s="56"/>
      <c r="H17" s="56"/>
      <c r="I17" s="100">
        <f t="shared" si="3"/>
        <v>1.0225641090231247E-2</v>
      </c>
      <c r="J17" s="100">
        <f t="shared" si="0"/>
        <v>-0.13492274906766116</v>
      </c>
      <c r="K17" s="97">
        <f t="shared" si="1"/>
        <v>-1013</v>
      </c>
      <c r="L17" s="101">
        <f t="shared" si="4"/>
        <v>1.2335906865729803E-2</v>
      </c>
      <c r="M17" s="98">
        <f t="shared" si="2"/>
        <v>-109</v>
      </c>
      <c r="N17" s="98">
        <f t="shared" si="5"/>
        <v>0</v>
      </c>
    </row>
    <row r="18" spans="1:15">
      <c r="A18" s="43">
        <v>16</v>
      </c>
      <c r="B18" s="103" t="s">
        <v>107</v>
      </c>
      <c r="C18" s="56">
        <v>17693</v>
      </c>
      <c r="D18" s="56">
        <v>16288</v>
      </c>
      <c r="E18" s="56">
        <v>15912</v>
      </c>
      <c r="F18" s="56"/>
      <c r="G18" s="56"/>
      <c r="H18" s="56"/>
      <c r="I18" s="100">
        <f t="shared" si="3"/>
        <v>2.5051639881102324E-2</v>
      </c>
      <c r="J18" s="100">
        <f t="shared" si="0"/>
        <v>-0.10066127847171198</v>
      </c>
      <c r="K18" s="97">
        <f t="shared" si="1"/>
        <v>-1781</v>
      </c>
      <c r="L18" s="101">
        <f t="shared" si="4"/>
        <v>2.1688302199274215E-2</v>
      </c>
      <c r="M18" s="98">
        <f t="shared" si="2"/>
        <v>-376</v>
      </c>
      <c r="N18" s="98">
        <f t="shared" si="5"/>
        <v>0</v>
      </c>
    </row>
    <row r="19" spans="1:15">
      <c r="A19" s="43">
        <v>17</v>
      </c>
      <c r="B19" s="103" t="s">
        <v>108</v>
      </c>
      <c r="C19" s="56">
        <v>10712</v>
      </c>
      <c r="D19" s="56">
        <v>9887</v>
      </c>
      <c r="E19" s="56">
        <v>9757</v>
      </c>
      <c r="F19" s="56"/>
      <c r="G19" s="56"/>
      <c r="H19" s="56"/>
      <c r="I19" s="100">
        <f t="shared" si="3"/>
        <v>1.5361290241321981E-2</v>
      </c>
      <c r="J19" s="100">
        <f t="shared" si="0"/>
        <v>-8.9152352501867066E-2</v>
      </c>
      <c r="K19" s="97">
        <f t="shared" si="1"/>
        <v>-955</v>
      </c>
      <c r="L19" s="101">
        <f t="shared" si="4"/>
        <v>1.1629606176477751E-2</v>
      </c>
      <c r="M19" s="98">
        <f t="shared" si="2"/>
        <v>-130</v>
      </c>
      <c r="N19" s="98">
        <f t="shared" si="5"/>
        <v>0</v>
      </c>
    </row>
    <row r="20" spans="1:15">
      <c r="A20" s="43">
        <v>18</v>
      </c>
      <c r="B20" s="103" t="s">
        <v>109</v>
      </c>
      <c r="C20" s="56">
        <v>3599</v>
      </c>
      <c r="D20" s="56">
        <v>3313</v>
      </c>
      <c r="E20" s="56">
        <v>3200</v>
      </c>
      <c r="F20" s="56"/>
      <c r="G20" s="56"/>
      <c r="H20" s="56"/>
      <c r="I20" s="100">
        <f t="shared" si="3"/>
        <v>5.0380371807143935E-3</v>
      </c>
      <c r="J20" s="100">
        <f t="shared" si="0"/>
        <v>-0.11086412892470131</v>
      </c>
      <c r="K20" s="97">
        <f t="shared" si="1"/>
        <v>-399</v>
      </c>
      <c r="L20" s="101">
        <f t="shared" si="4"/>
        <v>4.8588616381304954E-3</v>
      </c>
      <c r="M20" s="98">
        <f t="shared" si="2"/>
        <v>-113</v>
      </c>
      <c r="N20" s="98">
        <f t="shared" si="5"/>
        <v>0</v>
      </c>
    </row>
    <row r="21" spans="1:15">
      <c r="A21" s="43">
        <v>19</v>
      </c>
      <c r="B21" s="103" t="s">
        <v>110</v>
      </c>
      <c r="C21" s="56">
        <v>7055</v>
      </c>
      <c r="D21" s="56">
        <v>6339</v>
      </c>
      <c r="E21" s="56">
        <v>6030</v>
      </c>
      <c r="F21" s="56"/>
      <c r="G21" s="56"/>
      <c r="H21" s="56"/>
      <c r="I21" s="100">
        <f t="shared" si="3"/>
        <v>9.4935513124086851E-3</v>
      </c>
      <c r="J21" s="100">
        <f t="shared" si="0"/>
        <v>-0.14528703047484054</v>
      </c>
      <c r="K21" s="97">
        <f t="shared" si="1"/>
        <v>-1025</v>
      </c>
      <c r="L21" s="101">
        <f t="shared" si="4"/>
        <v>1.2482038042816435E-2</v>
      </c>
      <c r="M21" s="98">
        <f t="shared" si="2"/>
        <v>-309</v>
      </c>
      <c r="N21" s="98">
        <f t="shared" si="5"/>
        <v>0</v>
      </c>
      <c r="O21" s="2"/>
    </row>
    <row r="22" spans="1:15">
      <c r="A22" s="43">
        <v>20</v>
      </c>
      <c r="B22" s="103" t="s">
        <v>111</v>
      </c>
      <c r="C22" s="56">
        <v>16055</v>
      </c>
      <c r="D22" s="56">
        <v>14307</v>
      </c>
      <c r="E22" s="56">
        <v>13890</v>
      </c>
      <c r="F22" s="56"/>
      <c r="G22" s="56"/>
      <c r="H22" s="56"/>
      <c r="I22" s="100">
        <f t="shared" si="3"/>
        <v>2.1868230137538414E-2</v>
      </c>
      <c r="J22" s="100">
        <f t="shared" si="0"/>
        <v>-0.1348489567113049</v>
      </c>
      <c r="K22" s="97">
        <f t="shared" si="1"/>
        <v>-2165</v>
      </c>
      <c r="L22" s="101">
        <f t="shared" si="4"/>
        <v>2.6364499866046422E-2</v>
      </c>
      <c r="M22" s="98">
        <f t="shared" si="2"/>
        <v>-417</v>
      </c>
      <c r="N22" s="98">
        <f t="shared" si="5"/>
        <v>0</v>
      </c>
      <c r="O22" s="2"/>
    </row>
    <row r="23" spans="1:15">
      <c r="A23" s="43">
        <v>21</v>
      </c>
      <c r="B23" s="103" t="s">
        <v>112</v>
      </c>
      <c r="C23" s="56">
        <v>7767</v>
      </c>
      <c r="D23" s="56">
        <v>6875</v>
      </c>
      <c r="E23" s="56">
        <v>6638</v>
      </c>
      <c r="F23" s="56"/>
      <c r="G23" s="56"/>
      <c r="H23" s="56"/>
      <c r="I23" s="100">
        <f t="shared" si="3"/>
        <v>1.0450778376744421E-2</v>
      </c>
      <c r="J23" s="100">
        <f t="shared" si="0"/>
        <v>-0.14535856830178961</v>
      </c>
      <c r="K23" s="97">
        <f t="shared" si="1"/>
        <v>-1129</v>
      </c>
      <c r="L23" s="101">
        <f t="shared" si="4"/>
        <v>1.3748508244233907E-2</v>
      </c>
      <c r="M23" s="98">
        <f t="shared" si="2"/>
        <v>-237</v>
      </c>
      <c r="N23" s="98">
        <f t="shared" si="5"/>
        <v>0</v>
      </c>
      <c r="O23" s="2"/>
    </row>
    <row r="24" spans="1:15">
      <c r="A24" s="43">
        <v>22</v>
      </c>
      <c r="B24" s="103" t="s">
        <v>113</v>
      </c>
      <c r="C24" s="56">
        <v>8461</v>
      </c>
      <c r="D24" s="56">
        <v>7596</v>
      </c>
      <c r="E24" s="56">
        <v>7462</v>
      </c>
      <c r="F24" s="56"/>
      <c r="G24" s="56"/>
      <c r="H24" s="56"/>
      <c r="I24" s="100">
        <f t="shared" si="3"/>
        <v>1.1748072950778376E-2</v>
      </c>
      <c r="J24" s="100">
        <f t="shared" si="0"/>
        <v>-0.1180711499822716</v>
      </c>
      <c r="K24" s="97">
        <f t="shared" si="1"/>
        <v>-999</v>
      </c>
      <c r="L24" s="101">
        <f t="shared" si="4"/>
        <v>1.2165420492462067E-2</v>
      </c>
      <c r="M24" s="98">
        <f t="shared" si="2"/>
        <v>-134</v>
      </c>
      <c r="N24" s="98">
        <f t="shared" si="5"/>
        <v>0</v>
      </c>
      <c r="O24" s="2"/>
    </row>
    <row r="25" spans="1:15">
      <c r="A25" s="43">
        <v>23</v>
      </c>
      <c r="B25" s="103" t="s">
        <v>114</v>
      </c>
      <c r="C25" s="56">
        <v>5075</v>
      </c>
      <c r="D25" s="56">
        <v>4404</v>
      </c>
      <c r="E25" s="56">
        <v>4270</v>
      </c>
      <c r="F25" s="56"/>
      <c r="G25" s="56"/>
      <c r="H25" s="56"/>
      <c r="I25" s="100">
        <f t="shared" si="3"/>
        <v>6.7226308630157694E-3</v>
      </c>
      <c r="J25" s="100">
        <f t="shared" si="0"/>
        <v>-0.15862068965517243</v>
      </c>
      <c r="K25" s="97">
        <f t="shared" si="1"/>
        <v>-805</v>
      </c>
      <c r="L25" s="101">
        <f t="shared" si="4"/>
        <v>9.8029664628948594E-3</v>
      </c>
      <c r="M25" s="98">
        <f t="shared" si="2"/>
        <v>-134</v>
      </c>
      <c r="N25" s="98">
        <f t="shared" si="5"/>
        <v>0</v>
      </c>
      <c r="O25" s="2"/>
    </row>
    <row r="26" spans="1:15">
      <c r="A26" s="43">
        <v>24</v>
      </c>
      <c r="B26" s="103" t="s">
        <v>115</v>
      </c>
      <c r="C26" s="56">
        <v>3905</v>
      </c>
      <c r="D26" s="56">
        <v>3442</v>
      </c>
      <c r="E26" s="56">
        <v>3364</v>
      </c>
      <c r="F26" s="56"/>
      <c r="G26" s="56"/>
      <c r="H26" s="56"/>
      <c r="I26" s="100">
        <f t="shared" si="3"/>
        <v>5.2962365862260063E-3</v>
      </c>
      <c r="J26" s="100">
        <f t="shared" si="0"/>
        <v>-0.13854033290653009</v>
      </c>
      <c r="K26" s="97">
        <f t="shared" si="1"/>
        <v>-541</v>
      </c>
      <c r="L26" s="101">
        <f t="shared" si="4"/>
        <v>6.5880805669889667E-3</v>
      </c>
      <c r="M26" s="98">
        <f t="shared" si="2"/>
        <v>-78</v>
      </c>
      <c r="N26" s="98">
        <f t="shared" si="5"/>
        <v>0</v>
      </c>
      <c r="O26" s="2"/>
    </row>
    <row r="27" spans="1:15">
      <c r="A27" s="43">
        <v>25</v>
      </c>
      <c r="B27" s="103" t="s">
        <v>116</v>
      </c>
      <c r="C27" s="56">
        <v>7431</v>
      </c>
      <c r="D27" s="56">
        <v>7274</v>
      </c>
      <c r="E27" s="56">
        <v>6857</v>
      </c>
      <c r="F27" s="56"/>
      <c r="G27" s="56"/>
      <c r="H27" s="56"/>
      <c r="I27" s="100">
        <f t="shared" si="3"/>
        <v>1.0795569046299561E-2</v>
      </c>
      <c r="J27" s="100">
        <f t="shared" si="0"/>
        <v>-7.7243977930292015E-2</v>
      </c>
      <c r="K27" s="97">
        <f t="shared" si="1"/>
        <v>-574</v>
      </c>
      <c r="L27" s="101">
        <f t="shared" si="4"/>
        <v>6.9899413039772032E-3</v>
      </c>
      <c r="M27" s="98">
        <f t="shared" si="2"/>
        <v>-417</v>
      </c>
      <c r="N27" s="98">
        <f t="shared" si="5"/>
        <v>0</v>
      </c>
      <c r="O27" s="2"/>
    </row>
    <row r="28" spans="1:15">
      <c r="A28" s="43">
        <v>26</v>
      </c>
      <c r="B28" s="103" t="s">
        <v>117</v>
      </c>
      <c r="C28" s="56">
        <v>7049</v>
      </c>
      <c r="D28" s="56">
        <v>6746</v>
      </c>
      <c r="E28" s="56">
        <v>6656</v>
      </c>
      <c r="F28" s="56"/>
      <c r="G28" s="56"/>
      <c r="H28" s="56"/>
      <c r="I28" s="100">
        <f t="shared" si="3"/>
        <v>1.0479117335885938E-2</v>
      </c>
      <c r="J28" s="100">
        <f t="shared" si="0"/>
        <v>-5.5752589019719107E-2</v>
      </c>
      <c r="K28" s="97">
        <f t="shared" si="1"/>
        <v>-393</v>
      </c>
      <c r="L28" s="101">
        <f t="shared" si="4"/>
        <v>4.7857960495871791E-3</v>
      </c>
      <c r="M28" s="98">
        <f t="shared" si="2"/>
        <v>-90</v>
      </c>
      <c r="N28" s="98">
        <f t="shared" si="5"/>
        <v>0</v>
      </c>
      <c r="O28" s="2"/>
    </row>
    <row r="29" spans="1:15">
      <c r="A29" s="43">
        <v>27</v>
      </c>
      <c r="B29" s="103" t="s">
        <v>118</v>
      </c>
      <c r="C29" s="56">
        <v>15883</v>
      </c>
      <c r="D29" s="56">
        <v>14798</v>
      </c>
      <c r="E29" s="56">
        <v>14401</v>
      </c>
      <c r="F29" s="56"/>
      <c r="G29" s="56"/>
      <c r="H29" s="56"/>
      <c r="I29" s="100">
        <f t="shared" si="3"/>
        <v>2.2672741699833746E-2</v>
      </c>
      <c r="J29" s="100">
        <f t="shared" si="0"/>
        <v>-9.3307309702197319E-2</v>
      </c>
      <c r="K29" s="97">
        <f t="shared" si="1"/>
        <v>-1482</v>
      </c>
      <c r="L29" s="101">
        <f t="shared" si="4"/>
        <v>1.8047200370198982E-2</v>
      </c>
      <c r="M29" s="98">
        <f t="shared" si="2"/>
        <v>-397</v>
      </c>
      <c r="N29" s="98">
        <f t="shared" si="5"/>
        <v>0</v>
      </c>
      <c r="O29" s="2"/>
    </row>
    <row r="30" spans="1:15">
      <c r="A30" s="43">
        <v>28</v>
      </c>
      <c r="B30" s="103" t="s">
        <v>119</v>
      </c>
      <c r="C30" s="56">
        <v>6491</v>
      </c>
      <c r="D30" s="56">
        <v>6729</v>
      </c>
      <c r="E30" s="56">
        <v>6415</v>
      </c>
      <c r="F30" s="56"/>
      <c r="G30" s="56"/>
      <c r="H30" s="56"/>
      <c r="I30" s="100">
        <f t="shared" si="3"/>
        <v>1.0099690160713387E-2</v>
      </c>
      <c r="J30" s="100">
        <f t="shared" si="0"/>
        <v>-1.170851948852257E-2</v>
      </c>
      <c r="K30" s="97">
        <f t="shared" si="1"/>
        <v>-76</v>
      </c>
      <c r="L30" s="101">
        <f t="shared" si="4"/>
        <v>9.254974548819991E-4</v>
      </c>
      <c r="M30" s="98">
        <f t="shared" si="2"/>
        <v>-314</v>
      </c>
      <c r="N30" s="98">
        <f t="shared" si="5"/>
        <v>0</v>
      </c>
      <c r="O30" s="2"/>
    </row>
    <row r="31" spans="1:15">
      <c r="A31" s="43">
        <v>29</v>
      </c>
      <c r="B31" s="103" t="s">
        <v>120</v>
      </c>
      <c r="C31" s="56">
        <v>2375</v>
      </c>
      <c r="D31" s="56">
        <v>1919</v>
      </c>
      <c r="E31" s="56">
        <v>1857</v>
      </c>
      <c r="F31" s="56"/>
      <c r="G31" s="56"/>
      <c r="H31" s="56"/>
      <c r="I31" s="100">
        <f t="shared" si="3"/>
        <v>2.9236359514333214E-3</v>
      </c>
      <c r="J31" s="100">
        <f t="shared" si="0"/>
        <v>-0.21810526315789475</v>
      </c>
      <c r="K31" s="97">
        <f t="shared" si="1"/>
        <v>-518</v>
      </c>
      <c r="L31" s="101">
        <f t="shared" si="4"/>
        <v>6.3079958109062565E-3</v>
      </c>
      <c r="M31" s="98">
        <f t="shared" si="2"/>
        <v>-62</v>
      </c>
      <c r="N31" s="98">
        <f t="shared" si="5"/>
        <v>0</v>
      </c>
      <c r="O31" s="2"/>
    </row>
    <row r="32" spans="1:15">
      <c r="A32" s="43">
        <v>30</v>
      </c>
      <c r="B32" s="103" t="s">
        <v>121</v>
      </c>
      <c r="C32" s="56">
        <v>1036</v>
      </c>
      <c r="D32" s="56">
        <v>922</v>
      </c>
      <c r="E32" s="56">
        <v>878</v>
      </c>
      <c r="F32" s="56"/>
      <c r="G32" s="56"/>
      <c r="H32" s="56"/>
      <c r="I32" s="100">
        <f t="shared" si="3"/>
        <v>1.3823114514585119E-3</v>
      </c>
      <c r="J32" s="100">
        <f t="shared" si="0"/>
        <v>-0.15250965250965251</v>
      </c>
      <c r="K32" s="97">
        <f t="shared" si="1"/>
        <v>-158</v>
      </c>
      <c r="L32" s="101">
        <f t="shared" si="4"/>
        <v>1.9240604983073138E-3</v>
      </c>
      <c r="M32" s="98">
        <f t="shared" si="2"/>
        <v>-44</v>
      </c>
      <c r="N32" s="98">
        <f t="shared" si="5"/>
        <v>0</v>
      </c>
      <c r="O32" s="2"/>
    </row>
    <row r="33" spans="1:15">
      <c r="A33" s="43">
        <v>31</v>
      </c>
      <c r="B33" s="103" t="s">
        <v>122</v>
      </c>
      <c r="C33" s="56">
        <v>16636</v>
      </c>
      <c r="D33" s="56">
        <v>13503</v>
      </c>
      <c r="E33" s="56">
        <v>13032</v>
      </c>
      <c r="F33" s="56"/>
      <c r="G33" s="56"/>
      <c r="H33" s="56"/>
      <c r="I33" s="100">
        <f t="shared" si="3"/>
        <v>2.051740641845937E-2</v>
      </c>
      <c r="J33" s="100">
        <f t="shared" si="0"/>
        <v>-0.21663861505169513</v>
      </c>
      <c r="K33" s="97">
        <f t="shared" si="1"/>
        <v>-3604</v>
      </c>
      <c r="L33" s="101">
        <f t="shared" si="4"/>
        <v>4.3888063518351637E-2</v>
      </c>
      <c r="M33" s="98">
        <f t="shared" si="2"/>
        <v>-471</v>
      </c>
      <c r="N33" s="98">
        <f t="shared" si="5"/>
        <v>0</v>
      </c>
      <c r="O33" s="2"/>
    </row>
    <row r="34" spans="1:15">
      <c r="A34" s="43">
        <v>32</v>
      </c>
      <c r="B34" s="103" t="s">
        <v>123</v>
      </c>
      <c r="C34" s="56">
        <v>5796</v>
      </c>
      <c r="D34" s="56">
        <v>5363</v>
      </c>
      <c r="E34" s="56">
        <v>5250</v>
      </c>
      <c r="F34" s="56"/>
      <c r="G34" s="56"/>
      <c r="H34" s="56"/>
      <c r="I34" s="100">
        <f t="shared" si="3"/>
        <v>8.2655297496095521E-3</v>
      </c>
      <c r="J34" s="100">
        <f t="shared" si="0"/>
        <v>-9.420289855072464E-2</v>
      </c>
      <c r="K34" s="97">
        <f t="shared" si="1"/>
        <v>-546</v>
      </c>
      <c r="L34" s="101">
        <f t="shared" si="4"/>
        <v>6.6489685574417298E-3</v>
      </c>
      <c r="M34" s="98">
        <f t="shared" si="2"/>
        <v>-113</v>
      </c>
      <c r="N34" s="98">
        <f t="shared" si="5"/>
        <v>0</v>
      </c>
      <c r="O34" s="2"/>
    </row>
    <row r="35" spans="1:15">
      <c r="A35" s="43">
        <v>33</v>
      </c>
      <c r="B35" s="103" t="s">
        <v>124</v>
      </c>
      <c r="C35" s="56">
        <v>27255</v>
      </c>
      <c r="D35" s="56">
        <v>25369</v>
      </c>
      <c r="E35" s="56">
        <v>24906</v>
      </c>
      <c r="F35" s="56"/>
      <c r="G35" s="56"/>
      <c r="H35" s="56"/>
      <c r="I35" s="100">
        <f t="shared" si="3"/>
        <v>3.9211673132147712E-2</v>
      </c>
      <c r="J35" s="100">
        <f t="shared" si="0"/>
        <v>-8.6186020913593842E-2</v>
      </c>
      <c r="K35" s="97">
        <f t="shared" si="1"/>
        <v>-2349</v>
      </c>
      <c r="L35" s="101">
        <f t="shared" si="4"/>
        <v>2.8605177914708103E-2</v>
      </c>
      <c r="M35" s="98">
        <f t="shared" si="2"/>
        <v>-463</v>
      </c>
      <c r="N35" s="98">
        <f t="shared" si="5"/>
        <v>0</v>
      </c>
      <c r="O35" s="2"/>
    </row>
    <row r="36" spans="1:15">
      <c r="A36" s="43">
        <v>34</v>
      </c>
      <c r="B36" s="103" t="s">
        <v>125</v>
      </c>
      <c r="C36" s="56">
        <v>4855</v>
      </c>
      <c r="D36" s="56">
        <v>4325</v>
      </c>
      <c r="E36" s="56">
        <v>4200</v>
      </c>
      <c r="F36" s="56"/>
      <c r="G36" s="56"/>
      <c r="H36" s="56"/>
      <c r="I36" s="100">
        <f t="shared" si="3"/>
        <v>6.6124237996876417E-3</v>
      </c>
      <c r="J36" s="100">
        <f t="shared" si="0"/>
        <v>-0.13491246138002061</v>
      </c>
      <c r="K36" s="97">
        <f t="shared" si="1"/>
        <v>-655</v>
      </c>
      <c r="L36" s="101">
        <f t="shared" si="4"/>
        <v>7.9763267493119655E-3</v>
      </c>
      <c r="M36" s="98">
        <f t="shared" si="2"/>
        <v>-125</v>
      </c>
      <c r="N36" s="98">
        <f t="shared" si="5"/>
        <v>0</v>
      </c>
    </row>
    <row r="37" spans="1:15" ht="15.75" customHeight="1">
      <c r="A37" s="43">
        <v>35</v>
      </c>
      <c r="B37" s="103" t="s">
        <v>126</v>
      </c>
      <c r="C37" s="56">
        <v>27806</v>
      </c>
      <c r="D37" s="56">
        <v>25540</v>
      </c>
      <c r="E37" s="56">
        <v>25197</v>
      </c>
      <c r="F37" s="56"/>
      <c r="G37" s="56"/>
      <c r="H37" s="56"/>
      <c r="I37" s="100">
        <f t="shared" si="3"/>
        <v>3.9669819638268933E-2</v>
      </c>
      <c r="J37" s="100">
        <f t="shared" si="0"/>
        <v>-9.3828670071207654E-2</v>
      </c>
      <c r="K37" s="97">
        <f t="shared" si="1"/>
        <v>-2609</v>
      </c>
      <c r="L37" s="101">
        <f t="shared" si="4"/>
        <v>3.1771353418251783E-2</v>
      </c>
      <c r="M37" s="98">
        <f t="shared" si="2"/>
        <v>-343</v>
      </c>
      <c r="N37" s="98">
        <f t="shared" si="5"/>
        <v>0</v>
      </c>
    </row>
    <row r="38" spans="1:15">
      <c r="A38" s="43">
        <v>36</v>
      </c>
      <c r="B38" s="103" t="s">
        <v>127</v>
      </c>
      <c r="C38" s="56">
        <v>4511</v>
      </c>
      <c r="D38" s="56">
        <v>4617</v>
      </c>
      <c r="E38" s="56">
        <v>4484</v>
      </c>
      <c r="F38" s="56"/>
      <c r="G38" s="56"/>
      <c r="H38" s="56"/>
      <c r="I38" s="100">
        <f t="shared" si="3"/>
        <v>7.0595495994760444E-3</v>
      </c>
      <c r="J38" s="100">
        <f t="shared" si="0"/>
        <v>-5.9853690977610284E-3</v>
      </c>
      <c r="K38" s="97">
        <f t="shared" si="1"/>
        <v>-27</v>
      </c>
      <c r="L38" s="101">
        <f t="shared" si="4"/>
        <v>3.2879514844492074E-4</v>
      </c>
      <c r="M38" s="98">
        <f t="shared" si="2"/>
        <v>-133</v>
      </c>
      <c r="N38" s="98">
        <f t="shared" si="5"/>
        <v>0</v>
      </c>
    </row>
    <row r="39" spans="1:15">
      <c r="A39" s="43">
        <v>37</v>
      </c>
      <c r="B39" s="103" t="s">
        <v>128</v>
      </c>
      <c r="C39" s="56">
        <v>8277</v>
      </c>
      <c r="D39" s="56">
        <v>7374</v>
      </c>
      <c r="E39" s="56">
        <v>7130</v>
      </c>
      <c r="F39" s="56"/>
      <c r="G39" s="56"/>
      <c r="H39" s="56"/>
      <c r="I39" s="100">
        <f t="shared" si="3"/>
        <v>1.1225376593279258E-2</v>
      </c>
      <c r="J39" s="100">
        <f t="shared" si="0"/>
        <v>-0.13857677902621723</v>
      </c>
      <c r="K39" s="97">
        <f t="shared" si="1"/>
        <v>-1147</v>
      </c>
      <c r="L39" s="101">
        <f t="shared" si="4"/>
        <v>1.3967705009863855E-2</v>
      </c>
      <c r="M39" s="98">
        <f t="shared" si="2"/>
        <v>-244</v>
      </c>
      <c r="N39" s="98">
        <f t="shared" si="5"/>
        <v>0</v>
      </c>
    </row>
    <row r="40" spans="1:15">
      <c r="A40" s="43">
        <v>38</v>
      </c>
      <c r="B40" s="103" t="s">
        <v>129</v>
      </c>
      <c r="C40" s="56">
        <v>12282</v>
      </c>
      <c r="D40" s="56">
        <v>11573</v>
      </c>
      <c r="E40" s="56">
        <v>11289</v>
      </c>
      <c r="F40" s="56"/>
      <c r="G40" s="56"/>
      <c r="H40" s="56"/>
      <c r="I40" s="100">
        <f t="shared" si="3"/>
        <v>1.7773250541588997E-2</v>
      </c>
      <c r="J40" s="100">
        <f t="shared" si="0"/>
        <v>-8.085002442598925E-2</v>
      </c>
      <c r="K40" s="97">
        <f t="shared" si="1"/>
        <v>-993</v>
      </c>
      <c r="L40" s="101">
        <f t="shared" si="4"/>
        <v>1.209235490391875E-2</v>
      </c>
      <c r="M40" s="98">
        <f t="shared" si="2"/>
        <v>-284</v>
      </c>
      <c r="N40" s="98">
        <f t="shared" si="5"/>
        <v>0</v>
      </c>
    </row>
    <row r="41" spans="1:15">
      <c r="A41" s="43">
        <v>39</v>
      </c>
      <c r="B41" s="103" t="s">
        <v>130</v>
      </c>
      <c r="C41" s="56">
        <v>4432</v>
      </c>
      <c r="D41" s="56">
        <v>4080</v>
      </c>
      <c r="E41" s="56">
        <v>4011</v>
      </c>
      <c r="F41" s="56"/>
      <c r="G41" s="56"/>
      <c r="H41" s="56"/>
      <c r="I41" s="100">
        <f t="shared" si="3"/>
        <v>6.3148647287016978E-3</v>
      </c>
      <c r="J41" s="100">
        <f t="shared" si="0"/>
        <v>-9.4990974729241881E-2</v>
      </c>
      <c r="K41" s="97">
        <f t="shared" si="1"/>
        <v>-421</v>
      </c>
      <c r="L41" s="101">
        <f t="shared" si="4"/>
        <v>5.1267687961226525E-3</v>
      </c>
      <c r="M41" s="98">
        <f t="shared" si="2"/>
        <v>-69</v>
      </c>
      <c r="N41" s="98">
        <f t="shared" si="5"/>
        <v>0</v>
      </c>
    </row>
    <row r="42" spans="1:15">
      <c r="A42" s="43">
        <v>40</v>
      </c>
      <c r="B42" s="103" t="s">
        <v>131</v>
      </c>
      <c r="C42" s="56">
        <v>3597</v>
      </c>
      <c r="D42" s="56">
        <v>3236</v>
      </c>
      <c r="E42" s="56">
        <v>3120</v>
      </c>
      <c r="F42" s="56"/>
      <c r="G42" s="56"/>
      <c r="H42" s="56"/>
      <c r="I42" s="100">
        <f t="shared" si="3"/>
        <v>4.9120862511965336E-3</v>
      </c>
      <c r="J42" s="100">
        <f t="shared" si="0"/>
        <v>-0.13261050875729774</v>
      </c>
      <c r="K42" s="97">
        <f t="shared" si="1"/>
        <v>-477</v>
      </c>
      <c r="L42" s="101">
        <f t="shared" si="4"/>
        <v>5.8087142891935992E-3</v>
      </c>
      <c r="M42" s="98">
        <f t="shared" si="2"/>
        <v>-116</v>
      </c>
      <c r="N42" s="98">
        <f t="shared" si="5"/>
        <v>0</v>
      </c>
    </row>
    <row r="43" spans="1:15">
      <c r="A43" s="43">
        <v>41</v>
      </c>
      <c r="B43" s="103" t="s">
        <v>132</v>
      </c>
      <c r="C43" s="56">
        <v>2506</v>
      </c>
      <c r="D43" s="56">
        <v>2286</v>
      </c>
      <c r="E43" s="56">
        <v>2179</v>
      </c>
      <c r="F43" s="56"/>
      <c r="G43" s="56"/>
      <c r="H43" s="56"/>
      <c r="I43" s="100">
        <f t="shared" si="3"/>
        <v>3.4305884427427076E-3</v>
      </c>
      <c r="J43" s="100">
        <f t="shared" si="0"/>
        <v>-0.13048683160415003</v>
      </c>
      <c r="K43" s="97">
        <f t="shared" si="1"/>
        <v>-327</v>
      </c>
      <c r="L43" s="101">
        <f t="shared" si="4"/>
        <v>3.9820745756107062E-3</v>
      </c>
      <c r="M43" s="98">
        <f t="shared" si="2"/>
        <v>-107</v>
      </c>
      <c r="N43" s="98">
        <f t="shared" si="5"/>
        <v>0</v>
      </c>
    </row>
    <row r="44" spans="1:15">
      <c r="A44" s="43">
        <v>42</v>
      </c>
      <c r="B44" s="103" t="s">
        <v>133</v>
      </c>
      <c r="C44" s="56">
        <v>42080</v>
      </c>
      <c r="D44" s="56">
        <v>39772</v>
      </c>
      <c r="E44" s="56">
        <v>38894</v>
      </c>
      <c r="F44" s="56"/>
      <c r="G44" s="56"/>
      <c r="H44" s="56"/>
      <c r="I44" s="100">
        <f t="shared" si="3"/>
        <v>6.123419315834551E-2</v>
      </c>
      <c r="J44" s="100">
        <f t="shared" si="0"/>
        <v>-7.5712927756653989E-2</v>
      </c>
      <c r="K44" s="97">
        <f t="shared" si="1"/>
        <v>-3186</v>
      </c>
      <c r="L44" s="101">
        <f t="shared" si="4"/>
        <v>3.8797827516500648E-2</v>
      </c>
      <c r="M44" s="98">
        <f t="shared" si="2"/>
        <v>-878</v>
      </c>
      <c r="N44" s="98">
        <f t="shared" si="5"/>
        <v>0</v>
      </c>
    </row>
    <row r="45" spans="1:15">
      <c r="A45" s="43">
        <v>43</v>
      </c>
      <c r="B45" s="103" t="s">
        <v>134</v>
      </c>
      <c r="C45" s="56">
        <v>6940</v>
      </c>
      <c r="D45" s="56">
        <v>6606</v>
      </c>
      <c r="E45" s="56">
        <v>6764</v>
      </c>
      <c r="F45" s="56"/>
      <c r="G45" s="56"/>
      <c r="H45" s="56"/>
      <c r="I45" s="100">
        <f t="shared" si="3"/>
        <v>1.064915109073505E-2</v>
      </c>
      <c r="J45" s="100">
        <f t="shared" si="0"/>
        <v>-2.5360230547550433E-2</v>
      </c>
      <c r="K45" s="97">
        <f t="shared" si="1"/>
        <v>-176</v>
      </c>
      <c r="L45" s="101">
        <f t="shared" si="4"/>
        <v>2.1432572639372609E-3</v>
      </c>
      <c r="M45" s="98">
        <f t="shared" si="2"/>
        <v>158</v>
      </c>
      <c r="N45" s="98">
        <f t="shared" si="5"/>
        <v>0</v>
      </c>
    </row>
    <row r="46" spans="1:15">
      <c r="A46" s="43">
        <v>44</v>
      </c>
      <c r="B46" s="103" t="s">
        <v>135</v>
      </c>
      <c r="C46" s="56">
        <v>12028</v>
      </c>
      <c r="D46" s="56">
        <v>10721</v>
      </c>
      <c r="E46" s="56">
        <v>10432</v>
      </c>
      <c r="F46" s="56"/>
      <c r="G46" s="56"/>
      <c r="H46" s="56"/>
      <c r="I46" s="100">
        <f t="shared" si="3"/>
        <v>1.6424001209128923E-2</v>
      </c>
      <c r="J46" s="100">
        <f t="shared" si="0"/>
        <v>-0.13269038909211839</v>
      </c>
      <c r="K46" s="97">
        <f t="shared" si="1"/>
        <v>-1596</v>
      </c>
      <c r="L46" s="101">
        <f t="shared" si="4"/>
        <v>1.9435446552521982E-2</v>
      </c>
      <c r="M46" s="98">
        <f t="shared" si="2"/>
        <v>-289</v>
      </c>
      <c r="N46" s="98">
        <f t="shared" si="5"/>
        <v>0</v>
      </c>
    </row>
    <row r="47" spans="1:15">
      <c r="A47" s="43">
        <v>45</v>
      </c>
      <c r="B47" s="103" t="s">
        <v>136</v>
      </c>
      <c r="C47" s="56">
        <v>32928</v>
      </c>
      <c r="D47" s="56">
        <v>27800</v>
      </c>
      <c r="E47" s="56">
        <v>26998</v>
      </c>
      <c r="F47" s="56"/>
      <c r="G47" s="56"/>
      <c r="H47" s="56"/>
      <c r="I47" s="100">
        <f t="shared" si="3"/>
        <v>4.250528993903975E-2</v>
      </c>
      <c r="J47" s="100">
        <f t="shared" si="0"/>
        <v>-0.18008989310009718</v>
      </c>
      <c r="K47" s="97">
        <f t="shared" si="1"/>
        <v>-5930</v>
      </c>
      <c r="L47" s="101">
        <f t="shared" si="4"/>
        <v>7.2213156676977031E-2</v>
      </c>
      <c r="M47" s="98">
        <f t="shared" si="2"/>
        <v>-802</v>
      </c>
      <c r="N47" s="98">
        <f t="shared" si="5"/>
        <v>0</v>
      </c>
    </row>
    <row r="48" spans="1:15">
      <c r="A48" s="43">
        <v>46</v>
      </c>
      <c r="B48" s="103" t="s">
        <v>137</v>
      </c>
      <c r="C48" s="56">
        <v>10184</v>
      </c>
      <c r="D48" s="56">
        <v>9508</v>
      </c>
      <c r="E48" s="56">
        <v>9177</v>
      </c>
      <c r="F48" s="56"/>
      <c r="G48" s="56"/>
      <c r="H48" s="56"/>
      <c r="I48" s="100">
        <f t="shared" si="3"/>
        <v>1.4448146002317497E-2</v>
      </c>
      <c r="J48" s="100">
        <f t="shared" si="0"/>
        <v>-9.8880597014925367E-2</v>
      </c>
      <c r="K48" s="97">
        <f t="shared" si="1"/>
        <v>-1007</v>
      </c>
      <c r="L48" s="101">
        <f t="shared" si="4"/>
        <v>1.2262841277186487E-2</v>
      </c>
      <c r="M48" s="98">
        <f t="shared" si="2"/>
        <v>-331</v>
      </c>
      <c r="N48" s="98">
        <f t="shared" si="5"/>
        <v>0</v>
      </c>
    </row>
    <row r="49" spans="1:14">
      <c r="A49" s="43">
        <v>47</v>
      </c>
      <c r="B49" s="103" t="s">
        <v>138</v>
      </c>
      <c r="C49" s="56">
        <v>7696</v>
      </c>
      <c r="D49" s="56">
        <v>6662</v>
      </c>
      <c r="E49" s="56">
        <v>6569</v>
      </c>
      <c r="F49" s="56"/>
      <c r="G49" s="56"/>
      <c r="H49" s="56"/>
      <c r="I49" s="100">
        <f t="shared" si="3"/>
        <v>1.0342145700035266E-2</v>
      </c>
      <c r="J49" s="100">
        <f t="shared" si="0"/>
        <v>-0.14643970893970895</v>
      </c>
      <c r="K49" s="97">
        <f t="shared" si="1"/>
        <v>-1127</v>
      </c>
      <c r="L49" s="101">
        <f t="shared" si="4"/>
        <v>1.3724153048052802E-2</v>
      </c>
      <c r="M49" s="98">
        <f t="shared" si="2"/>
        <v>-93</v>
      </c>
      <c r="N49" s="98">
        <f t="shared" si="5"/>
        <v>0</v>
      </c>
    </row>
    <row r="50" spans="1:14">
      <c r="A50" s="43">
        <v>48</v>
      </c>
      <c r="B50" s="103" t="s">
        <v>139</v>
      </c>
      <c r="C50" s="56">
        <v>11198</v>
      </c>
      <c r="D50" s="56">
        <v>10029</v>
      </c>
      <c r="E50" s="56">
        <v>9682</v>
      </c>
      <c r="F50" s="56"/>
      <c r="G50" s="56"/>
      <c r="H50" s="56"/>
      <c r="I50" s="100">
        <f t="shared" si="3"/>
        <v>1.5243211244898988E-2</v>
      </c>
      <c r="J50" s="100">
        <f t="shared" si="0"/>
        <v>-0.13538131809251652</v>
      </c>
      <c r="K50" s="97">
        <f t="shared" si="1"/>
        <v>-1516</v>
      </c>
      <c r="L50" s="101">
        <f t="shared" si="4"/>
        <v>1.8461238705277772E-2</v>
      </c>
      <c r="M50" s="98">
        <f t="shared" si="2"/>
        <v>-347</v>
      </c>
      <c r="N50" s="98">
        <f t="shared" si="5"/>
        <v>0</v>
      </c>
    </row>
    <row r="51" spans="1:14">
      <c r="A51" s="43">
        <v>49</v>
      </c>
      <c r="B51" s="103" t="s">
        <v>140</v>
      </c>
      <c r="C51" s="56">
        <v>2814</v>
      </c>
      <c r="D51" s="56">
        <v>2866</v>
      </c>
      <c r="E51" s="56">
        <v>2693</v>
      </c>
      <c r="F51" s="56"/>
      <c r="G51" s="56"/>
      <c r="H51" s="56"/>
      <c r="I51" s="100">
        <f t="shared" si="3"/>
        <v>4.2398231648949573E-3</v>
      </c>
      <c r="J51" s="100">
        <f t="shared" si="0"/>
        <v>-4.2999289267945981E-2</v>
      </c>
      <c r="K51" s="97">
        <f t="shared" si="1"/>
        <v>-121</v>
      </c>
      <c r="L51" s="101">
        <f t="shared" si="4"/>
        <v>1.4734893689568669E-3</v>
      </c>
      <c r="M51" s="98">
        <f t="shared" si="2"/>
        <v>-173</v>
      </c>
      <c r="N51" s="98">
        <f t="shared" si="5"/>
        <v>0</v>
      </c>
    </row>
    <row r="52" spans="1:14">
      <c r="A52" s="43">
        <v>50</v>
      </c>
      <c r="B52" s="103" t="s">
        <v>141</v>
      </c>
      <c r="C52" s="56">
        <v>7599</v>
      </c>
      <c r="D52" s="56">
        <v>6934</v>
      </c>
      <c r="E52" s="56">
        <v>6754</v>
      </c>
      <c r="F52" s="56"/>
      <c r="G52" s="56"/>
      <c r="H52" s="56"/>
      <c r="I52" s="100">
        <f t="shared" si="3"/>
        <v>1.0633407224545317E-2</v>
      </c>
      <c r="J52" s="100">
        <f t="shared" si="0"/>
        <v>-0.11119884195288854</v>
      </c>
      <c r="K52" s="97">
        <f t="shared" si="1"/>
        <v>-845</v>
      </c>
      <c r="L52" s="101">
        <f t="shared" si="4"/>
        <v>1.0290070386516963E-2</v>
      </c>
      <c r="M52" s="98">
        <f t="shared" si="2"/>
        <v>-180</v>
      </c>
      <c r="N52" s="98">
        <f t="shared" si="5"/>
        <v>0</v>
      </c>
    </row>
    <row r="53" spans="1:14">
      <c r="A53" s="43">
        <v>51</v>
      </c>
      <c r="B53" s="103" t="s">
        <v>142</v>
      </c>
      <c r="C53" s="56">
        <v>12847</v>
      </c>
      <c r="D53" s="56">
        <v>12193</v>
      </c>
      <c r="E53" s="56">
        <v>11958</v>
      </c>
      <c r="F53" s="56"/>
      <c r="G53" s="56"/>
      <c r="H53" s="56"/>
      <c r="I53" s="100">
        <f t="shared" si="3"/>
        <v>1.8826515189682098E-2</v>
      </c>
      <c r="J53" s="100">
        <f t="shared" si="0"/>
        <v>-6.9199034794115363E-2</v>
      </c>
      <c r="K53" s="97">
        <f t="shared" si="1"/>
        <v>-889</v>
      </c>
      <c r="L53" s="101">
        <f t="shared" si="4"/>
        <v>1.0825884702501279E-2</v>
      </c>
      <c r="M53" s="98">
        <f t="shared" si="2"/>
        <v>-235</v>
      </c>
      <c r="N53" s="98">
        <f t="shared" si="5"/>
        <v>0</v>
      </c>
    </row>
    <row r="54" spans="1:14">
      <c r="A54" s="43">
        <v>52</v>
      </c>
      <c r="B54" s="103" t="s">
        <v>143</v>
      </c>
      <c r="C54" s="56">
        <v>10192</v>
      </c>
      <c r="D54" s="56">
        <v>8852</v>
      </c>
      <c r="E54" s="56">
        <v>8385</v>
      </c>
      <c r="F54" s="56"/>
      <c r="G54" s="56"/>
      <c r="H54" s="56"/>
      <c r="I54" s="100">
        <f t="shared" si="3"/>
        <v>1.3201231800090685E-2</v>
      </c>
      <c r="J54" s="100">
        <f t="shared" si="0"/>
        <v>-0.17729591836734693</v>
      </c>
      <c r="K54" s="97">
        <f t="shared" si="1"/>
        <v>-1807</v>
      </c>
      <c r="L54" s="101">
        <f t="shared" si="4"/>
        <v>2.2004919749628583E-2</v>
      </c>
      <c r="M54" s="98">
        <f t="shared" si="2"/>
        <v>-467</v>
      </c>
      <c r="N54" s="98">
        <f t="shared" si="5"/>
        <v>0</v>
      </c>
    </row>
    <row r="55" spans="1:14">
      <c r="A55" s="43">
        <v>53</v>
      </c>
      <c r="B55" s="103" t="s">
        <v>144</v>
      </c>
      <c r="C55" s="56">
        <v>7942</v>
      </c>
      <c r="D55" s="56">
        <v>6146</v>
      </c>
      <c r="E55" s="56">
        <v>5957</v>
      </c>
      <c r="F55" s="56"/>
      <c r="G55" s="56"/>
      <c r="H55" s="56"/>
      <c r="I55" s="100">
        <f t="shared" si="3"/>
        <v>9.3786210892236391E-3</v>
      </c>
      <c r="J55" s="100">
        <f t="shared" si="0"/>
        <v>-0.24993704356585242</v>
      </c>
      <c r="K55" s="97">
        <f t="shared" si="1"/>
        <v>-1985</v>
      </c>
      <c r="L55" s="101">
        <f t="shared" si="4"/>
        <v>2.4172532209746949E-2</v>
      </c>
      <c r="M55" s="98">
        <f t="shared" si="2"/>
        <v>-189</v>
      </c>
      <c r="N55" s="98">
        <f t="shared" si="5"/>
        <v>0</v>
      </c>
    </row>
    <row r="56" spans="1:14">
      <c r="A56" s="43">
        <v>54</v>
      </c>
      <c r="B56" s="103" t="s">
        <v>145</v>
      </c>
      <c r="C56" s="56">
        <v>8632</v>
      </c>
      <c r="D56" s="56">
        <v>7594</v>
      </c>
      <c r="E56" s="56">
        <v>7561</v>
      </c>
      <c r="F56" s="56"/>
      <c r="G56" s="56"/>
      <c r="H56" s="56"/>
      <c r="I56" s="100">
        <f t="shared" si="3"/>
        <v>1.1903937226056729E-2</v>
      </c>
      <c r="J56" s="100">
        <f t="shared" si="0"/>
        <v>-0.12407321594068582</v>
      </c>
      <c r="K56" s="97">
        <f t="shared" si="1"/>
        <v>-1071</v>
      </c>
      <c r="L56" s="101">
        <f t="shared" si="4"/>
        <v>1.3042207554981856E-2</v>
      </c>
      <c r="M56" s="98">
        <f t="shared" si="2"/>
        <v>-33</v>
      </c>
      <c r="N56" s="98">
        <f t="shared" si="5"/>
        <v>0</v>
      </c>
    </row>
    <row r="57" spans="1:14">
      <c r="A57" s="43">
        <v>55</v>
      </c>
      <c r="B57" s="103" t="s">
        <v>146</v>
      </c>
      <c r="C57" s="56">
        <v>19963</v>
      </c>
      <c r="D57" s="56">
        <v>17125</v>
      </c>
      <c r="E57" s="56">
        <v>16450</v>
      </c>
      <c r="F57" s="56"/>
      <c r="G57" s="56"/>
      <c r="H57" s="56"/>
      <c r="I57" s="100">
        <f t="shared" si="3"/>
        <v>2.5898659882109931E-2</v>
      </c>
      <c r="J57" s="100">
        <f t="shared" si="0"/>
        <v>-0.17597555477633622</v>
      </c>
      <c r="K57" s="97">
        <f t="shared" si="1"/>
        <v>-3513</v>
      </c>
      <c r="L57" s="101">
        <f t="shared" si="4"/>
        <v>4.2779902092111355E-2</v>
      </c>
      <c r="M57" s="98">
        <f t="shared" si="2"/>
        <v>-675</v>
      </c>
      <c r="N57" s="98">
        <f t="shared" si="5"/>
        <v>0</v>
      </c>
    </row>
    <row r="58" spans="1:14">
      <c r="A58" s="43">
        <v>56</v>
      </c>
      <c r="B58" s="103" t="s">
        <v>147</v>
      </c>
      <c r="C58" s="56">
        <v>1684</v>
      </c>
      <c r="D58" s="56">
        <v>1339</v>
      </c>
      <c r="E58" s="56">
        <v>1302</v>
      </c>
      <c r="F58" s="56"/>
      <c r="G58" s="56"/>
      <c r="H58" s="56"/>
      <c r="I58" s="100">
        <f t="shared" si="3"/>
        <v>2.0498513779031689E-3</v>
      </c>
      <c r="J58" s="100">
        <f t="shared" si="0"/>
        <v>-0.22684085510688837</v>
      </c>
      <c r="K58" s="97">
        <f t="shared" si="1"/>
        <v>-382</v>
      </c>
      <c r="L58" s="101">
        <f t="shared" si="4"/>
        <v>4.6518424705911006E-3</v>
      </c>
      <c r="M58" s="98">
        <f t="shared" si="2"/>
        <v>-37</v>
      </c>
      <c r="N58" s="98">
        <f t="shared" si="5"/>
        <v>0</v>
      </c>
    </row>
    <row r="59" spans="1:14">
      <c r="A59" s="43">
        <v>57</v>
      </c>
      <c r="B59" s="103" t="s">
        <v>148</v>
      </c>
      <c r="C59" s="56">
        <v>3167</v>
      </c>
      <c r="D59" s="56">
        <v>2789</v>
      </c>
      <c r="E59" s="56">
        <v>2735</v>
      </c>
      <c r="F59" s="56"/>
      <c r="G59" s="56"/>
      <c r="H59" s="56"/>
      <c r="I59" s="100">
        <f t="shared" si="3"/>
        <v>4.3059474028918337E-3</v>
      </c>
      <c r="J59" s="100">
        <f t="shared" si="0"/>
        <v>-0.13640669403220715</v>
      </c>
      <c r="K59" s="97">
        <f t="shared" si="1"/>
        <v>-432</v>
      </c>
      <c r="L59" s="101">
        <f t="shared" si="4"/>
        <v>5.2607223751187319E-3</v>
      </c>
      <c r="M59" s="98">
        <f t="shared" si="2"/>
        <v>-54</v>
      </c>
      <c r="N59" s="98">
        <f t="shared" si="5"/>
        <v>0</v>
      </c>
    </row>
    <row r="60" spans="1:14">
      <c r="A60" s="43">
        <v>58</v>
      </c>
      <c r="B60" s="103" t="s">
        <v>149</v>
      </c>
      <c r="C60" s="56">
        <v>13280</v>
      </c>
      <c r="D60" s="56">
        <v>12195</v>
      </c>
      <c r="E60" s="56">
        <v>11899</v>
      </c>
      <c r="F60" s="56"/>
      <c r="G60" s="56"/>
      <c r="H60" s="56"/>
      <c r="I60" s="100">
        <f t="shared" si="3"/>
        <v>1.8733626379162677E-2</v>
      </c>
      <c r="J60" s="100">
        <f t="shared" si="0"/>
        <v>-0.10399096385542168</v>
      </c>
      <c r="K60" s="97">
        <f t="shared" si="1"/>
        <v>-1381</v>
      </c>
      <c r="L60" s="101">
        <f t="shared" si="4"/>
        <v>1.6817262963053168E-2</v>
      </c>
      <c r="M60" s="98">
        <f t="shared" si="2"/>
        <v>-296</v>
      </c>
      <c r="N60" s="98">
        <f t="shared" si="5"/>
        <v>0</v>
      </c>
    </row>
    <row r="61" spans="1:14">
      <c r="A61" s="43">
        <v>59</v>
      </c>
      <c r="B61" s="103" t="s">
        <v>150</v>
      </c>
      <c r="C61" s="56">
        <v>6713</v>
      </c>
      <c r="D61" s="56">
        <v>5966</v>
      </c>
      <c r="E61" s="56">
        <v>5823</v>
      </c>
      <c r="F61" s="56"/>
      <c r="G61" s="56"/>
      <c r="H61" s="56"/>
      <c r="I61" s="100">
        <f t="shared" si="3"/>
        <v>9.167653282281224E-3</v>
      </c>
      <c r="J61" s="100">
        <f t="shared" si="0"/>
        <v>-0.13257857887680619</v>
      </c>
      <c r="K61" s="97">
        <f t="shared" si="1"/>
        <v>-890</v>
      </c>
      <c r="L61" s="101">
        <f t="shared" si="4"/>
        <v>1.0838062300591832E-2</v>
      </c>
      <c r="M61" s="98">
        <f t="shared" si="2"/>
        <v>-143</v>
      </c>
      <c r="N61" s="98">
        <f t="shared" si="5"/>
        <v>0</v>
      </c>
    </row>
    <row r="62" spans="1:14">
      <c r="A62" s="43">
        <v>60</v>
      </c>
      <c r="B62" s="103" t="s">
        <v>151</v>
      </c>
      <c r="C62" s="56">
        <v>9457</v>
      </c>
      <c r="D62" s="56">
        <v>8091</v>
      </c>
      <c r="E62" s="56">
        <v>7720</v>
      </c>
      <c r="F62" s="56"/>
      <c r="G62" s="56"/>
      <c r="H62" s="56"/>
      <c r="I62" s="100">
        <f t="shared" si="3"/>
        <v>1.2154264698473475E-2</v>
      </c>
      <c r="J62" s="100">
        <f t="shared" si="0"/>
        <v>-0.18367346938775511</v>
      </c>
      <c r="K62" s="97">
        <f t="shared" si="1"/>
        <v>-1737</v>
      </c>
      <c r="L62" s="101">
        <f t="shared" si="4"/>
        <v>2.1152487883289901E-2</v>
      </c>
      <c r="M62" s="98">
        <f t="shared" si="2"/>
        <v>-371</v>
      </c>
      <c r="N62" s="98">
        <f t="shared" si="5"/>
        <v>0</v>
      </c>
    </row>
    <row r="63" spans="1:14">
      <c r="A63" s="43">
        <v>61</v>
      </c>
      <c r="B63" s="103" t="s">
        <v>152</v>
      </c>
      <c r="C63" s="56">
        <v>4795</v>
      </c>
      <c r="D63" s="56">
        <v>3871</v>
      </c>
      <c r="E63" s="56">
        <v>3695</v>
      </c>
      <c r="F63" s="56"/>
      <c r="G63" s="56"/>
      <c r="H63" s="56"/>
      <c r="I63" s="100">
        <f t="shared" si="3"/>
        <v>5.817358557106151E-3</v>
      </c>
      <c r="J63" s="100">
        <f t="shared" si="0"/>
        <v>-0.22940563086548488</v>
      </c>
      <c r="K63" s="97">
        <f t="shared" si="1"/>
        <v>-1100</v>
      </c>
      <c r="L63" s="101">
        <f t="shared" si="4"/>
        <v>1.3395357899607881E-2</v>
      </c>
      <c r="M63" s="98">
        <f t="shared" si="2"/>
        <v>-176</v>
      </c>
      <c r="N63" s="98">
        <f t="shared" si="5"/>
        <v>0</v>
      </c>
    </row>
    <row r="64" spans="1:14">
      <c r="A64" s="43">
        <v>62</v>
      </c>
      <c r="B64" s="103" t="s">
        <v>153</v>
      </c>
      <c r="C64" s="56">
        <v>992</v>
      </c>
      <c r="D64" s="56">
        <v>926</v>
      </c>
      <c r="E64" s="56">
        <v>878</v>
      </c>
      <c r="F64" s="56"/>
      <c r="G64" s="56"/>
      <c r="H64" s="56"/>
      <c r="I64" s="100">
        <f t="shared" si="3"/>
        <v>1.3823114514585119E-3</v>
      </c>
      <c r="J64" s="100">
        <f t="shared" si="0"/>
        <v>-0.11491935483870967</v>
      </c>
      <c r="K64" s="97">
        <f t="shared" si="1"/>
        <v>-114</v>
      </c>
      <c r="L64" s="101">
        <f t="shared" si="4"/>
        <v>1.3882461823229986E-3</v>
      </c>
      <c r="M64" s="98">
        <f t="shared" si="2"/>
        <v>-48</v>
      </c>
      <c r="N64" s="98">
        <f t="shared" si="5"/>
        <v>0</v>
      </c>
    </row>
    <row r="65" spans="1:14">
      <c r="A65" s="43">
        <v>63</v>
      </c>
      <c r="B65" s="103" t="s">
        <v>154</v>
      </c>
      <c r="C65" s="56">
        <v>18607</v>
      </c>
      <c r="D65" s="56">
        <v>19041</v>
      </c>
      <c r="E65" s="56">
        <v>18240</v>
      </c>
      <c r="F65" s="56"/>
      <c r="G65" s="56"/>
      <c r="H65" s="56"/>
      <c r="I65" s="100">
        <f t="shared" si="3"/>
        <v>2.8716811930072045E-2</v>
      </c>
      <c r="J65" s="100">
        <f t="shared" si="0"/>
        <v>-1.972375987531574E-2</v>
      </c>
      <c r="K65" s="97">
        <f t="shared" si="1"/>
        <v>-367</v>
      </c>
      <c r="L65" s="101">
        <f t="shared" si="4"/>
        <v>4.4691784992328112E-3</v>
      </c>
      <c r="M65" s="98">
        <f t="shared" si="2"/>
        <v>-801</v>
      </c>
      <c r="N65" s="98">
        <f t="shared" si="5"/>
        <v>0</v>
      </c>
    </row>
    <row r="66" spans="1:14">
      <c r="A66" s="43">
        <v>64</v>
      </c>
      <c r="B66" s="103" t="s">
        <v>155</v>
      </c>
      <c r="C66" s="56">
        <v>7207</v>
      </c>
      <c r="D66" s="56">
        <v>6553</v>
      </c>
      <c r="E66" s="56">
        <v>6400</v>
      </c>
      <c r="F66" s="56"/>
      <c r="G66" s="56"/>
      <c r="H66" s="56"/>
      <c r="I66" s="100">
        <f t="shared" si="3"/>
        <v>1.0076074361428787E-2</v>
      </c>
      <c r="J66" s="100">
        <f t="shared" si="0"/>
        <v>-0.1119744692659914</v>
      </c>
      <c r="K66" s="97">
        <f t="shared" si="1"/>
        <v>-807</v>
      </c>
      <c r="L66" s="101">
        <f t="shared" si="4"/>
        <v>9.8273216590759639E-3</v>
      </c>
      <c r="M66" s="98">
        <f t="shared" si="2"/>
        <v>-153</v>
      </c>
      <c r="N66" s="98">
        <f t="shared" si="5"/>
        <v>0</v>
      </c>
    </row>
    <row r="67" spans="1:14">
      <c r="A67" s="43">
        <v>65</v>
      </c>
      <c r="B67" s="103" t="s">
        <v>156</v>
      </c>
      <c r="C67" s="56">
        <v>2730</v>
      </c>
      <c r="D67" s="56">
        <v>3577</v>
      </c>
      <c r="E67" s="56">
        <v>2869</v>
      </c>
      <c r="F67" s="56"/>
      <c r="G67" s="56"/>
      <c r="H67" s="56"/>
      <c r="I67" s="100">
        <f t="shared" si="3"/>
        <v>4.5169152098342488E-3</v>
      </c>
      <c r="J67" s="100">
        <f t="shared" ref="J67:J84" si="6">(E67-C67)/C67</f>
        <v>5.0915750915750915E-2</v>
      </c>
      <c r="K67" s="97">
        <f t="shared" ref="K67:K83" si="7">E67-C67</f>
        <v>139</v>
      </c>
      <c r="L67" s="101">
        <f t="shared" si="4"/>
        <v>-1.692686134586814E-3</v>
      </c>
      <c r="M67" s="98">
        <f t="shared" ref="M67:M83" si="8">E67-D67</f>
        <v>-708</v>
      </c>
      <c r="N67" s="98">
        <f t="shared" si="5"/>
        <v>0</v>
      </c>
    </row>
    <row r="68" spans="1:14">
      <c r="A68" s="43">
        <v>66</v>
      </c>
      <c r="B68" s="103" t="s">
        <v>157</v>
      </c>
      <c r="C68" s="56">
        <v>12428</v>
      </c>
      <c r="D68" s="56">
        <v>11535</v>
      </c>
      <c r="E68" s="56">
        <v>11173</v>
      </c>
      <c r="F68" s="56"/>
      <c r="G68" s="56"/>
      <c r="H68" s="56"/>
      <c r="I68" s="100">
        <f t="shared" ref="I68:I83" si="9">E68/$E$84</f>
        <v>1.7590621693788101E-2</v>
      </c>
      <c r="J68" s="100">
        <f t="shared" si="6"/>
        <v>-0.10098165432893466</v>
      </c>
      <c r="K68" s="97">
        <f t="shared" si="7"/>
        <v>-1255</v>
      </c>
      <c r="L68" s="101">
        <f t="shared" ref="L68:L84" si="10">K68/$K$84</f>
        <v>1.5282885603643537E-2</v>
      </c>
      <c r="M68" s="98">
        <f t="shared" si="8"/>
        <v>-362</v>
      </c>
      <c r="N68" s="98">
        <f t="shared" ref="N68:N84" si="11">H68-G68</f>
        <v>0</v>
      </c>
    </row>
    <row r="69" spans="1:14">
      <c r="A69" s="43">
        <v>67</v>
      </c>
      <c r="B69" s="103" t="s">
        <v>158</v>
      </c>
      <c r="C69" s="56">
        <v>1430</v>
      </c>
      <c r="D69" s="56">
        <v>1239</v>
      </c>
      <c r="E69" s="56">
        <v>1173</v>
      </c>
      <c r="F69" s="56"/>
      <c r="G69" s="56"/>
      <c r="H69" s="56"/>
      <c r="I69" s="100">
        <f t="shared" si="9"/>
        <v>1.84675550405562E-3</v>
      </c>
      <c r="J69" s="100">
        <f t="shared" si="6"/>
        <v>-0.17972027972027971</v>
      </c>
      <c r="K69" s="97">
        <f t="shared" si="7"/>
        <v>-257</v>
      </c>
      <c r="L69" s="101">
        <f t="shared" si="10"/>
        <v>3.1296427092720232E-3</v>
      </c>
      <c r="M69" s="98">
        <f t="shared" si="8"/>
        <v>-66</v>
      </c>
      <c r="N69" s="98">
        <f t="shared" si="11"/>
        <v>0</v>
      </c>
    </row>
    <row r="70" spans="1:14">
      <c r="A70" s="43">
        <v>68</v>
      </c>
      <c r="B70" s="103" t="s">
        <v>159</v>
      </c>
      <c r="C70" s="56">
        <v>9764</v>
      </c>
      <c r="D70" s="56">
        <v>8895</v>
      </c>
      <c r="E70" s="56">
        <v>8756</v>
      </c>
      <c r="F70" s="56"/>
      <c r="G70" s="56"/>
      <c r="H70" s="56"/>
      <c r="I70" s="100">
        <f t="shared" si="9"/>
        <v>1.3785329235729759E-2</v>
      </c>
      <c r="J70" s="100">
        <f t="shared" si="6"/>
        <v>-0.10323637853338796</v>
      </c>
      <c r="K70" s="97">
        <f t="shared" si="7"/>
        <v>-1008</v>
      </c>
      <c r="L70" s="101">
        <f t="shared" si="10"/>
        <v>1.227501887527704E-2</v>
      </c>
      <c r="M70" s="98">
        <f t="shared" si="8"/>
        <v>-139</v>
      </c>
      <c r="N70" s="98">
        <f t="shared" si="11"/>
        <v>0</v>
      </c>
    </row>
    <row r="71" spans="1:14">
      <c r="A71" s="43">
        <v>69</v>
      </c>
      <c r="B71" s="103" t="s">
        <v>160</v>
      </c>
      <c r="C71" s="56">
        <v>1656</v>
      </c>
      <c r="D71" s="56">
        <v>1509</v>
      </c>
      <c r="E71" s="56">
        <v>1497</v>
      </c>
      <c r="F71" s="56"/>
      <c r="G71" s="56"/>
      <c r="H71" s="56"/>
      <c r="I71" s="100">
        <f t="shared" si="9"/>
        <v>2.3568567686029522E-3</v>
      </c>
      <c r="J71" s="100">
        <f t="shared" si="6"/>
        <v>-9.6014492753623185E-2</v>
      </c>
      <c r="K71" s="97">
        <f t="shared" si="7"/>
        <v>-159</v>
      </c>
      <c r="L71" s="101">
        <f t="shared" si="10"/>
        <v>1.9362380963978665E-3</v>
      </c>
      <c r="M71" s="98">
        <f t="shared" si="8"/>
        <v>-12</v>
      </c>
      <c r="N71" s="98">
        <f t="shared" si="11"/>
        <v>0</v>
      </c>
    </row>
    <row r="72" spans="1:14">
      <c r="A72" s="43">
        <v>70</v>
      </c>
      <c r="B72" s="103" t="s">
        <v>161</v>
      </c>
      <c r="C72" s="56">
        <v>5753</v>
      </c>
      <c r="D72" s="56">
        <v>5254</v>
      </c>
      <c r="E72" s="56">
        <v>5146</v>
      </c>
      <c r="F72" s="56"/>
      <c r="G72" s="56"/>
      <c r="H72" s="56"/>
      <c r="I72" s="100">
        <f t="shared" si="9"/>
        <v>8.1017935412363348E-3</v>
      </c>
      <c r="J72" s="100">
        <f t="shared" si="6"/>
        <v>-0.10551016860768295</v>
      </c>
      <c r="K72" s="97">
        <f t="shared" si="7"/>
        <v>-607</v>
      </c>
      <c r="L72" s="101">
        <f t="shared" si="10"/>
        <v>7.3918020409654396E-3</v>
      </c>
      <c r="M72" s="98">
        <f t="shared" si="8"/>
        <v>-108</v>
      </c>
      <c r="N72" s="98">
        <f t="shared" si="11"/>
        <v>0</v>
      </c>
    </row>
    <row r="73" spans="1:14">
      <c r="A73" s="43">
        <v>71</v>
      </c>
      <c r="B73" s="103" t="s">
        <v>162</v>
      </c>
      <c r="C73" s="56">
        <v>3165</v>
      </c>
      <c r="D73" s="56">
        <v>2817</v>
      </c>
      <c r="E73" s="56">
        <v>2729</v>
      </c>
      <c r="F73" s="56"/>
      <c r="G73" s="56"/>
      <c r="H73" s="56"/>
      <c r="I73" s="100">
        <f t="shared" si="9"/>
        <v>4.2965010831779935E-3</v>
      </c>
      <c r="J73" s="100">
        <f t="shared" si="6"/>
        <v>-0.13775671406003159</v>
      </c>
      <c r="K73" s="97">
        <f t="shared" si="7"/>
        <v>-436</v>
      </c>
      <c r="L73" s="101">
        <f t="shared" si="10"/>
        <v>5.3094327674809419E-3</v>
      </c>
      <c r="M73" s="98">
        <f t="shared" si="8"/>
        <v>-88</v>
      </c>
      <c r="N73" s="98">
        <f t="shared" si="11"/>
        <v>0</v>
      </c>
    </row>
    <row r="74" spans="1:14">
      <c r="A74" s="43">
        <v>72</v>
      </c>
      <c r="B74" s="103" t="s">
        <v>163</v>
      </c>
      <c r="C74" s="56">
        <v>1671</v>
      </c>
      <c r="D74" s="56">
        <v>901</v>
      </c>
      <c r="E74" s="56">
        <v>814</v>
      </c>
      <c r="F74" s="56"/>
      <c r="G74" s="56"/>
      <c r="H74" s="56"/>
      <c r="I74" s="100">
        <f t="shared" si="9"/>
        <v>1.281550707844224E-3</v>
      </c>
      <c r="J74" s="100">
        <f t="shared" si="6"/>
        <v>-0.51286654697785761</v>
      </c>
      <c r="K74" s="97">
        <f t="shared" si="7"/>
        <v>-857</v>
      </c>
      <c r="L74" s="101">
        <f t="shared" si="10"/>
        <v>1.0436201563603595E-2</v>
      </c>
      <c r="M74" s="98">
        <f t="shared" si="8"/>
        <v>-87</v>
      </c>
      <c r="N74" s="98">
        <f t="shared" si="11"/>
        <v>0</v>
      </c>
    </row>
    <row r="75" spans="1:14">
      <c r="A75" s="43">
        <v>73</v>
      </c>
      <c r="B75" s="103" t="s">
        <v>164</v>
      </c>
      <c r="C75" s="56">
        <v>965</v>
      </c>
      <c r="D75" s="56">
        <v>1188</v>
      </c>
      <c r="E75" s="56">
        <v>1054</v>
      </c>
      <c r="F75" s="56"/>
      <c r="G75" s="56"/>
      <c r="H75" s="56"/>
      <c r="I75" s="100">
        <f t="shared" si="9"/>
        <v>1.6594034963978033E-3</v>
      </c>
      <c r="J75" s="100">
        <f t="shared" si="6"/>
        <v>9.2227979274611405E-2</v>
      </c>
      <c r="K75" s="97">
        <f t="shared" si="7"/>
        <v>89</v>
      </c>
      <c r="L75" s="101">
        <f t="shared" si="10"/>
        <v>-1.0838062300591832E-3</v>
      </c>
      <c r="M75" s="98">
        <f t="shared" si="8"/>
        <v>-134</v>
      </c>
      <c r="N75" s="98">
        <f t="shared" si="11"/>
        <v>0</v>
      </c>
    </row>
    <row r="76" spans="1:14">
      <c r="A76" s="43">
        <v>74</v>
      </c>
      <c r="B76" s="103" t="s">
        <v>165</v>
      </c>
      <c r="C76" s="56">
        <v>647</v>
      </c>
      <c r="D76" s="56">
        <v>599</v>
      </c>
      <c r="E76" s="56">
        <v>532</v>
      </c>
      <c r="F76" s="56"/>
      <c r="G76" s="56"/>
      <c r="H76" s="56"/>
      <c r="I76" s="100">
        <f t="shared" si="9"/>
        <v>8.3757368129376791E-4</v>
      </c>
      <c r="J76" s="100">
        <f t="shared" si="6"/>
        <v>-0.1777434312210201</v>
      </c>
      <c r="K76" s="97">
        <f t="shared" si="7"/>
        <v>-115</v>
      </c>
      <c r="L76" s="101">
        <f t="shared" si="10"/>
        <v>1.4004237804135513E-3</v>
      </c>
      <c r="M76" s="98">
        <f t="shared" si="8"/>
        <v>-67</v>
      </c>
      <c r="N76" s="98">
        <f t="shared" si="11"/>
        <v>0</v>
      </c>
    </row>
    <row r="77" spans="1:14">
      <c r="A77" s="43">
        <v>75</v>
      </c>
      <c r="B77" s="103" t="s">
        <v>166</v>
      </c>
      <c r="C77" s="56">
        <v>3432</v>
      </c>
      <c r="D77" s="56">
        <v>3520</v>
      </c>
      <c r="E77" s="56">
        <v>3428</v>
      </c>
      <c r="F77" s="56"/>
      <c r="G77" s="56"/>
      <c r="H77" s="56"/>
      <c r="I77" s="100">
        <f t="shared" si="9"/>
        <v>5.3969973298402946E-3</v>
      </c>
      <c r="J77" s="100">
        <f t="shared" si="6"/>
        <v>-1.1655011655011655E-3</v>
      </c>
      <c r="K77" s="97">
        <f t="shared" si="7"/>
        <v>-4</v>
      </c>
      <c r="L77" s="101">
        <f t="shared" si="10"/>
        <v>4.8710392362210477E-5</v>
      </c>
      <c r="M77" s="98">
        <f t="shared" si="8"/>
        <v>-92</v>
      </c>
      <c r="N77" s="98">
        <f t="shared" si="11"/>
        <v>0</v>
      </c>
    </row>
    <row r="78" spans="1:14">
      <c r="A78" s="43">
        <v>76</v>
      </c>
      <c r="B78" s="103" t="s">
        <v>167</v>
      </c>
      <c r="C78" s="56">
        <v>1900</v>
      </c>
      <c r="D78" s="56">
        <v>1606</v>
      </c>
      <c r="E78" s="56">
        <v>1556</v>
      </c>
      <c r="F78" s="56"/>
      <c r="G78" s="56"/>
      <c r="H78" s="56"/>
      <c r="I78" s="100">
        <f t="shared" si="9"/>
        <v>2.4497455791223739E-3</v>
      </c>
      <c r="J78" s="100">
        <f t="shared" si="6"/>
        <v>-0.18105263157894738</v>
      </c>
      <c r="K78" s="97">
        <f t="shared" si="7"/>
        <v>-344</v>
      </c>
      <c r="L78" s="101">
        <f t="shared" si="10"/>
        <v>4.189093743150101E-3</v>
      </c>
      <c r="M78" s="98">
        <f t="shared" si="8"/>
        <v>-50</v>
      </c>
      <c r="N78" s="98">
        <f t="shared" si="11"/>
        <v>0</v>
      </c>
    </row>
    <row r="79" spans="1:14">
      <c r="A79" s="43">
        <v>77</v>
      </c>
      <c r="B79" s="103" t="s">
        <v>168</v>
      </c>
      <c r="C79" s="56">
        <v>1380</v>
      </c>
      <c r="D79" s="56">
        <v>1309</v>
      </c>
      <c r="E79" s="56">
        <v>1272</v>
      </c>
      <c r="F79" s="56"/>
      <c r="G79" s="56"/>
      <c r="H79" s="56"/>
      <c r="I79" s="100">
        <f t="shared" si="9"/>
        <v>2.0026197793339717E-3</v>
      </c>
      <c r="J79" s="100">
        <f t="shared" si="6"/>
        <v>-7.8260869565217397E-2</v>
      </c>
      <c r="K79" s="97">
        <f t="shared" si="7"/>
        <v>-108</v>
      </c>
      <c r="L79" s="101">
        <f t="shared" si="10"/>
        <v>1.315180593779683E-3</v>
      </c>
      <c r="M79" s="98">
        <f t="shared" si="8"/>
        <v>-37</v>
      </c>
      <c r="N79" s="98">
        <f t="shared" si="11"/>
        <v>0</v>
      </c>
    </row>
    <row r="80" spans="1:14">
      <c r="A80" s="43">
        <v>78</v>
      </c>
      <c r="B80" s="103" t="s">
        <v>169</v>
      </c>
      <c r="C80" s="56">
        <v>1098</v>
      </c>
      <c r="D80" s="56">
        <v>947</v>
      </c>
      <c r="E80" s="56">
        <v>930</v>
      </c>
      <c r="F80" s="56"/>
      <c r="G80" s="56"/>
      <c r="H80" s="56"/>
      <c r="I80" s="100">
        <f t="shared" si="9"/>
        <v>1.4641795556451208E-3</v>
      </c>
      <c r="J80" s="100">
        <f t="shared" si="6"/>
        <v>-0.15300546448087432</v>
      </c>
      <c r="K80" s="97">
        <f t="shared" si="7"/>
        <v>-168</v>
      </c>
      <c r="L80" s="101">
        <f t="shared" si="10"/>
        <v>2.0458364792128401E-3</v>
      </c>
      <c r="M80" s="98">
        <f t="shared" si="8"/>
        <v>-17</v>
      </c>
      <c r="N80" s="98">
        <f t="shared" si="11"/>
        <v>0</v>
      </c>
    </row>
    <row r="81" spans="1:14">
      <c r="A81" s="43">
        <v>79</v>
      </c>
      <c r="B81" s="103" t="s">
        <v>170</v>
      </c>
      <c r="C81" s="56">
        <v>2319</v>
      </c>
      <c r="D81" s="56">
        <v>2413</v>
      </c>
      <c r="E81" s="56">
        <v>2363</v>
      </c>
      <c r="F81" s="56"/>
      <c r="G81" s="56"/>
      <c r="H81" s="56"/>
      <c r="I81" s="100">
        <f t="shared" si="9"/>
        <v>3.7202755806337853E-3</v>
      </c>
      <c r="J81" s="100">
        <f t="shared" si="6"/>
        <v>1.8973695558430356E-2</v>
      </c>
      <c r="K81" s="97">
        <f t="shared" si="7"/>
        <v>44</v>
      </c>
      <c r="L81" s="101">
        <f t="shared" si="10"/>
        <v>-5.3581431598431523E-4</v>
      </c>
      <c r="M81" s="98">
        <f t="shared" si="8"/>
        <v>-50</v>
      </c>
      <c r="N81" s="98">
        <f t="shared" si="11"/>
        <v>0</v>
      </c>
    </row>
    <row r="82" spans="1:14">
      <c r="A82" s="43">
        <v>80</v>
      </c>
      <c r="B82" s="103" t="s">
        <v>171</v>
      </c>
      <c r="C82" s="56">
        <v>5076</v>
      </c>
      <c r="D82" s="56">
        <v>4380</v>
      </c>
      <c r="E82" s="56">
        <v>4271</v>
      </c>
      <c r="F82" s="56"/>
      <c r="G82" s="56"/>
      <c r="H82" s="56"/>
      <c r="I82" s="100">
        <f t="shared" si="9"/>
        <v>6.7242052496347422E-3</v>
      </c>
      <c r="J82" s="100">
        <f t="shared" si="6"/>
        <v>-0.15858944050433413</v>
      </c>
      <c r="K82" s="97">
        <f t="shared" si="7"/>
        <v>-805</v>
      </c>
      <c r="L82" s="101">
        <f t="shared" si="10"/>
        <v>9.8029664628948594E-3</v>
      </c>
      <c r="M82" s="98">
        <f t="shared" si="8"/>
        <v>-109</v>
      </c>
      <c r="N82" s="98">
        <f t="shared" si="11"/>
        <v>0</v>
      </c>
    </row>
    <row r="83" spans="1:14">
      <c r="A83" s="43">
        <v>81</v>
      </c>
      <c r="B83" s="103" t="s">
        <v>172</v>
      </c>
      <c r="C83" s="56">
        <v>3713</v>
      </c>
      <c r="D83" s="56">
        <v>3327</v>
      </c>
      <c r="E83" s="56">
        <v>3150</v>
      </c>
      <c r="F83" s="56"/>
      <c r="G83" s="56"/>
      <c r="H83" s="56"/>
      <c r="I83" s="100">
        <f t="shared" si="9"/>
        <v>4.9593178497657313E-3</v>
      </c>
      <c r="J83" s="100">
        <f t="shared" si="6"/>
        <v>-0.15162941018044707</v>
      </c>
      <c r="K83" s="97">
        <f t="shared" si="7"/>
        <v>-563</v>
      </c>
      <c r="L83" s="101">
        <f t="shared" si="10"/>
        <v>6.8559877249811246E-3</v>
      </c>
      <c r="M83" s="98">
        <f t="shared" si="8"/>
        <v>-177</v>
      </c>
      <c r="N83" s="98">
        <f t="shared" si="11"/>
        <v>0</v>
      </c>
    </row>
    <row r="84" spans="1:14" s="109" customFormat="1">
      <c r="A84" s="192" t="s">
        <v>173</v>
      </c>
      <c r="B84" s="192"/>
      <c r="C84" s="65">
        <v>717286</v>
      </c>
      <c r="D84" s="65">
        <v>653350</v>
      </c>
      <c r="E84" s="65">
        <v>635168</v>
      </c>
      <c r="F84" s="65"/>
      <c r="G84" s="65"/>
      <c r="H84" s="65"/>
      <c r="I84" s="100">
        <f>SUM(I3:I83)</f>
        <v>1</v>
      </c>
      <c r="J84" s="100">
        <f t="shared" si="6"/>
        <v>-0.11448432006201152</v>
      </c>
      <c r="K84" s="97">
        <f>SUM(K3:K83)</f>
        <v>-82118</v>
      </c>
      <c r="L84" s="101">
        <f t="shared" si="10"/>
        <v>1</v>
      </c>
      <c r="M84" s="97">
        <f>SUM(M3:M83)</f>
        <v>-18182</v>
      </c>
      <c r="N84" s="98">
        <f t="shared" si="11"/>
        <v>0</v>
      </c>
    </row>
    <row r="85" spans="1:14">
      <c r="C85" s="132"/>
      <c r="D85" s="131"/>
      <c r="E85" s="133"/>
      <c r="F85" s="139"/>
      <c r="G85" s="139"/>
      <c r="H85" s="139"/>
      <c r="L85" s="13"/>
    </row>
    <row r="86" spans="1:14">
      <c r="E86" s="139"/>
      <c r="F86" s="139"/>
    </row>
    <row r="87" spans="1:14">
      <c r="C87" s="132"/>
      <c r="D87" s="131"/>
      <c r="E87" s="133"/>
      <c r="F87" s="139"/>
      <c r="G87" s="139"/>
      <c r="H87" s="139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1"/>
  <sheetViews>
    <sheetView zoomScale="85" zoomScaleNormal="85" workbookViewId="0">
      <pane ySplit="2" topLeftCell="A72" activePane="bottomLeft" state="frozen"/>
      <selection activeCell="W1" sqref="W1"/>
      <selection pane="bottomLeft" activeCell="R2" sqref="R2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7.5703125" style="6" customWidth="1"/>
    <col min="15" max="16384" width="9.140625" style="6"/>
  </cols>
  <sheetData>
    <row r="1" spans="1:14" ht="15.75" thickBot="1">
      <c r="A1" s="6" t="s">
        <v>301</v>
      </c>
      <c r="C1" s="188" t="s">
        <v>281</v>
      </c>
      <c r="D1" s="188"/>
      <c r="E1" s="189"/>
      <c r="F1" s="190" t="s">
        <v>280</v>
      </c>
      <c r="G1" s="188"/>
      <c r="H1" s="189"/>
    </row>
    <row r="2" spans="1:14" ht="30">
      <c r="A2" s="19" t="s">
        <v>91</v>
      </c>
      <c r="B2" s="19" t="s">
        <v>174</v>
      </c>
      <c r="C2" s="93">
        <v>43344</v>
      </c>
      <c r="D2" s="93">
        <v>43678</v>
      </c>
      <c r="E2" s="93">
        <v>43709</v>
      </c>
      <c r="F2" s="93">
        <v>43344</v>
      </c>
      <c r="G2" s="93">
        <v>43678</v>
      </c>
      <c r="H2" s="93">
        <v>43709</v>
      </c>
      <c r="I2" s="61" t="s">
        <v>317</v>
      </c>
      <c r="J2" s="14" t="s">
        <v>319</v>
      </c>
      <c r="K2" s="92" t="s">
        <v>320</v>
      </c>
      <c r="L2" s="92" t="s">
        <v>326</v>
      </c>
      <c r="M2" s="96" t="s">
        <v>323</v>
      </c>
      <c r="N2" s="159" t="s">
        <v>305</v>
      </c>
    </row>
    <row r="3" spans="1:14">
      <c r="A3" s="43">
        <v>1</v>
      </c>
      <c r="B3" s="103" t="s">
        <v>92</v>
      </c>
      <c r="C3" s="32">
        <v>73936</v>
      </c>
      <c r="D3" s="32">
        <v>73924</v>
      </c>
      <c r="E3" s="32">
        <v>74856</v>
      </c>
      <c r="F3" s="32"/>
      <c r="G3" s="32"/>
      <c r="H3" s="32"/>
      <c r="I3" s="100">
        <f t="shared" ref="I3:I66" si="0">E3/$E$84</f>
        <v>2.4499285862966857E-2</v>
      </c>
      <c r="J3" s="100">
        <f t="shared" ref="J3:J66" si="1">(E3-C3)/C3</f>
        <v>1.2443194113828175E-2</v>
      </c>
      <c r="K3" s="97">
        <f t="shared" ref="K3:K66" si="2">E3-C3</f>
        <v>920</v>
      </c>
      <c r="L3" s="101">
        <f>K3/$K$84</f>
        <v>1.7124881335740746E-2</v>
      </c>
      <c r="M3" s="45">
        <f t="shared" ref="M3:M66" si="3">E3-D3</f>
        <v>932</v>
      </c>
      <c r="N3" s="45">
        <f>H3-G3</f>
        <v>0</v>
      </c>
    </row>
    <row r="4" spans="1:14">
      <c r="A4" s="43">
        <v>2</v>
      </c>
      <c r="B4" s="103" t="s">
        <v>93</v>
      </c>
      <c r="C4" s="32">
        <v>22688</v>
      </c>
      <c r="D4" s="32">
        <v>23024</v>
      </c>
      <c r="E4" s="32">
        <v>22904</v>
      </c>
      <c r="F4" s="32"/>
      <c r="G4" s="32"/>
      <c r="H4" s="32"/>
      <c r="I4" s="100">
        <f t="shared" si="0"/>
        <v>7.4961478492758483E-3</v>
      </c>
      <c r="J4" s="100">
        <f t="shared" si="1"/>
        <v>9.5204513399153746E-3</v>
      </c>
      <c r="K4" s="97">
        <f t="shared" si="2"/>
        <v>216</v>
      </c>
      <c r="L4" s="101">
        <f t="shared" ref="L4:L67" si="4">K4/$K$84</f>
        <v>4.0206243136086967E-3</v>
      </c>
      <c r="M4" s="45">
        <f t="shared" si="3"/>
        <v>-120</v>
      </c>
      <c r="N4" s="45">
        <f t="shared" ref="N4:N67" si="5">H4-G4</f>
        <v>0</v>
      </c>
    </row>
    <row r="5" spans="1:14">
      <c r="A5" s="43">
        <v>3</v>
      </c>
      <c r="B5" s="103" t="s">
        <v>94</v>
      </c>
      <c r="C5" s="32">
        <v>27553</v>
      </c>
      <c r="D5" s="32">
        <v>27772</v>
      </c>
      <c r="E5" s="32">
        <v>27963</v>
      </c>
      <c r="F5" s="32"/>
      <c r="G5" s="32"/>
      <c r="H5" s="32"/>
      <c r="I5" s="100">
        <f t="shared" si="0"/>
        <v>9.1518853610417627E-3</v>
      </c>
      <c r="J5" s="100">
        <f t="shared" si="1"/>
        <v>1.4880412296301673E-2</v>
      </c>
      <c r="K5" s="97">
        <f t="shared" si="2"/>
        <v>410</v>
      </c>
      <c r="L5" s="101">
        <f t="shared" si="4"/>
        <v>7.6317405952757668E-3</v>
      </c>
      <c r="M5" s="45">
        <f t="shared" si="3"/>
        <v>191</v>
      </c>
      <c r="N5" s="45">
        <f t="shared" si="5"/>
        <v>0</v>
      </c>
    </row>
    <row r="6" spans="1:14" ht="14.25" customHeight="1">
      <c r="A6" s="43">
        <v>4</v>
      </c>
      <c r="B6" s="103" t="s">
        <v>95</v>
      </c>
      <c r="C6" s="32">
        <v>15706</v>
      </c>
      <c r="D6" s="32">
        <v>15845</v>
      </c>
      <c r="E6" s="32">
        <v>15744</v>
      </c>
      <c r="F6" s="32"/>
      <c r="G6" s="32"/>
      <c r="H6" s="32"/>
      <c r="I6" s="100">
        <f t="shared" si="0"/>
        <v>5.1527834325444883E-3</v>
      </c>
      <c r="J6" s="100">
        <f t="shared" si="1"/>
        <v>2.4194575321533174E-3</v>
      </c>
      <c r="K6" s="97">
        <f t="shared" si="2"/>
        <v>38</v>
      </c>
      <c r="L6" s="101">
        <f t="shared" si="4"/>
        <v>7.0733205517190033E-4</v>
      </c>
      <c r="M6" s="45">
        <f t="shared" si="3"/>
        <v>-101</v>
      </c>
      <c r="N6" s="45">
        <f t="shared" si="5"/>
        <v>0</v>
      </c>
    </row>
    <row r="7" spans="1:14">
      <c r="A7" s="43">
        <v>5</v>
      </c>
      <c r="B7" s="103" t="s">
        <v>96</v>
      </c>
      <c r="C7" s="32">
        <v>16698</v>
      </c>
      <c r="D7" s="32">
        <v>16886</v>
      </c>
      <c r="E7" s="32">
        <v>16971</v>
      </c>
      <c r="F7" s="32"/>
      <c r="G7" s="32"/>
      <c r="H7" s="32"/>
      <c r="I7" s="100">
        <f t="shared" si="0"/>
        <v>5.5543627816128371E-3</v>
      </c>
      <c r="J7" s="100">
        <f t="shared" si="1"/>
        <v>1.6349263384836506E-2</v>
      </c>
      <c r="K7" s="97">
        <f t="shared" si="2"/>
        <v>273</v>
      </c>
      <c r="L7" s="101">
        <f t="shared" si="4"/>
        <v>5.0816223963665473E-3</v>
      </c>
      <c r="M7" s="45">
        <f t="shared" si="3"/>
        <v>85</v>
      </c>
      <c r="N7" s="45">
        <f t="shared" si="5"/>
        <v>0</v>
      </c>
    </row>
    <row r="8" spans="1:14">
      <c r="A8" s="43">
        <v>6</v>
      </c>
      <c r="B8" s="103" t="s">
        <v>97</v>
      </c>
      <c r="C8" s="32">
        <v>390921</v>
      </c>
      <c r="D8" s="32">
        <v>386825</v>
      </c>
      <c r="E8" s="32">
        <v>387264</v>
      </c>
      <c r="F8" s="32"/>
      <c r="G8" s="32"/>
      <c r="H8" s="32"/>
      <c r="I8" s="100">
        <f t="shared" si="0"/>
        <v>0.12674590467612479</v>
      </c>
      <c r="J8" s="100">
        <f t="shared" si="1"/>
        <v>-9.3548312830469584E-3</v>
      </c>
      <c r="K8" s="97">
        <f t="shared" si="2"/>
        <v>-3657</v>
      </c>
      <c r="L8" s="101">
        <f t="shared" si="4"/>
        <v>-6.8071403309569456E-2</v>
      </c>
      <c r="M8" s="45">
        <f t="shared" si="3"/>
        <v>439</v>
      </c>
      <c r="N8" s="45">
        <f t="shared" si="5"/>
        <v>0</v>
      </c>
    </row>
    <row r="9" spans="1:14">
      <c r="A9" s="43">
        <v>7</v>
      </c>
      <c r="B9" s="103" t="s">
        <v>98</v>
      </c>
      <c r="C9" s="32">
        <v>74943</v>
      </c>
      <c r="D9" s="32">
        <v>75359</v>
      </c>
      <c r="E9" s="32">
        <v>76738</v>
      </c>
      <c r="F9" s="32"/>
      <c r="G9" s="32"/>
      <c r="H9" s="32"/>
      <c r="I9" s="100">
        <f t="shared" si="0"/>
        <v>2.5115237236191496E-2</v>
      </c>
      <c r="J9" s="100">
        <f t="shared" si="1"/>
        <v>2.395153650107415E-2</v>
      </c>
      <c r="K9" s="97">
        <f t="shared" si="2"/>
        <v>1795</v>
      </c>
      <c r="L9" s="101">
        <f t="shared" si="4"/>
        <v>3.3412132606146346E-2</v>
      </c>
      <c r="M9" s="45">
        <f t="shared" si="3"/>
        <v>1379</v>
      </c>
      <c r="N9" s="45">
        <f t="shared" si="5"/>
        <v>0</v>
      </c>
    </row>
    <row r="10" spans="1:14">
      <c r="A10" s="43">
        <v>8</v>
      </c>
      <c r="B10" s="103" t="s">
        <v>99</v>
      </c>
      <c r="C10" s="32">
        <v>9104</v>
      </c>
      <c r="D10" s="32">
        <v>9078</v>
      </c>
      <c r="E10" s="32">
        <v>9170</v>
      </c>
      <c r="F10" s="32"/>
      <c r="G10" s="32"/>
      <c r="H10" s="32"/>
      <c r="I10" s="100">
        <f t="shared" si="0"/>
        <v>3.0012083381880687E-3</v>
      </c>
      <c r="J10" s="100">
        <f t="shared" si="1"/>
        <v>7.2495606326889277E-3</v>
      </c>
      <c r="K10" s="97">
        <f t="shared" si="2"/>
        <v>66</v>
      </c>
      <c r="L10" s="101">
        <f t="shared" si="4"/>
        <v>1.2285240958248794E-3</v>
      </c>
      <c r="M10" s="45">
        <f t="shared" si="3"/>
        <v>92</v>
      </c>
      <c r="N10" s="45">
        <f t="shared" si="5"/>
        <v>0</v>
      </c>
    </row>
    <row r="11" spans="1:14">
      <c r="A11" s="43">
        <v>9</v>
      </c>
      <c r="B11" s="103" t="s">
        <v>100</v>
      </c>
      <c r="C11" s="32">
        <v>37971</v>
      </c>
      <c r="D11" s="32">
        <v>38464</v>
      </c>
      <c r="E11" s="32">
        <v>38890</v>
      </c>
      <c r="F11" s="32"/>
      <c r="G11" s="32"/>
      <c r="H11" s="32"/>
      <c r="I11" s="100">
        <f t="shared" si="0"/>
        <v>1.2728134380821592E-2</v>
      </c>
      <c r="J11" s="100">
        <f t="shared" si="1"/>
        <v>2.4202680993389691E-2</v>
      </c>
      <c r="K11" s="97">
        <f t="shared" si="2"/>
        <v>919</v>
      </c>
      <c r="L11" s="101">
        <f t="shared" si="4"/>
        <v>1.7106267334288851E-2</v>
      </c>
      <c r="M11" s="45">
        <f t="shared" si="3"/>
        <v>426</v>
      </c>
      <c r="N11" s="45">
        <f t="shared" si="5"/>
        <v>0</v>
      </c>
    </row>
    <row r="12" spans="1:14">
      <c r="A12" s="43">
        <v>10</v>
      </c>
      <c r="B12" s="103" t="s">
        <v>101</v>
      </c>
      <c r="C12" s="32">
        <v>49298</v>
      </c>
      <c r="D12" s="32">
        <v>51725</v>
      </c>
      <c r="E12" s="32">
        <v>51650</v>
      </c>
      <c r="F12" s="32"/>
      <c r="G12" s="32"/>
      <c r="H12" s="32"/>
      <c r="I12" s="100">
        <f t="shared" si="0"/>
        <v>1.6904297782705972E-2</v>
      </c>
      <c r="J12" s="100">
        <f t="shared" si="1"/>
        <v>4.7709846241226823E-2</v>
      </c>
      <c r="K12" s="97">
        <f t="shared" si="2"/>
        <v>2352</v>
      </c>
      <c r="L12" s="101">
        <f t="shared" si="4"/>
        <v>4.3780131414850251E-2</v>
      </c>
      <c r="M12" s="45">
        <f t="shared" si="3"/>
        <v>-75</v>
      </c>
      <c r="N12" s="45">
        <f t="shared" si="5"/>
        <v>0</v>
      </c>
    </row>
    <row r="13" spans="1:14" ht="15.75" customHeight="1">
      <c r="A13" s="43">
        <v>11</v>
      </c>
      <c r="B13" s="103" t="s">
        <v>102</v>
      </c>
      <c r="C13" s="32">
        <v>9137</v>
      </c>
      <c r="D13" s="32">
        <v>9240</v>
      </c>
      <c r="E13" s="32">
        <v>9462</v>
      </c>
      <c r="F13" s="32"/>
      <c r="G13" s="32"/>
      <c r="H13" s="32"/>
      <c r="I13" s="100">
        <f t="shared" si="0"/>
        <v>3.096775713842476E-3</v>
      </c>
      <c r="J13" s="100">
        <f t="shared" si="1"/>
        <v>3.556966181459998E-2</v>
      </c>
      <c r="K13" s="97">
        <f t="shared" si="2"/>
        <v>325</v>
      </c>
      <c r="L13" s="101">
        <f t="shared" si="4"/>
        <v>6.0495504718649368E-3</v>
      </c>
      <c r="M13" s="45">
        <f t="shared" si="3"/>
        <v>222</v>
      </c>
      <c r="N13" s="45">
        <f t="shared" si="5"/>
        <v>0</v>
      </c>
    </row>
    <row r="14" spans="1:14">
      <c r="A14" s="43">
        <v>12</v>
      </c>
      <c r="B14" s="103" t="s">
        <v>103</v>
      </c>
      <c r="C14" s="32">
        <v>15365</v>
      </c>
      <c r="D14" s="32">
        <v>16608</v>
      </c>
      <c r="E14" s="32">
        <v>15920</v>
      </c>
      <c r="F14" s="32"/>
      <c r="G14" s="32"/>
      <c r="H14" s="32"/>
      <c r="I14" s="100">
        <f t="shared" si="0"/>
        <v>5.2103856863635828E-3</v>
      </c>
      <c r="J14" s="100">
        <f t="shared" si="1"/>
        <v>3.6121054344288965E-2</v>
      </c>
      <c r="K14" s="97">
        <f t="shared" si="2"/>
        <v>555</v>
      </c>
      <c r="L14" s="101">
        <f t="shared" si="4"/>
        <v>1.0330770805800122E-2</v>
      </c>
      <c r="M14" s="45">
        <f t="shared" si="3"/>
        <v>-688</v>
      </c>
      <c r="N14" s="45">
        <f t="shared" si="5"/>
        <v>0</v>
      </c>
    </row>
    <row r="15" spans="1:14">
      <c r="A15" s="43">
        <v>13</v>
      </c>
      <c r="B15" s="103" t="s">
        <v>104</v>
      </c>
      <c r="C15" s="32">
        <v>14660</v>
      </c>
      <c r="D15" s="32">
        <v>14868</v>
      </c>
      <c r="E15" s="32">
        <v>14655</v>
      </c>
      <c r="F15" s="32"/>
      <c r="G15" s="32"/>
      <c r="H15" s="32"/>
      <c r="I15" s="100">
        <f t="shared" si="0"/>
        <v>4.7963694870388381E-3</v>
      </c>
      <c r="J15" s="100">
        <f t="shared" si="1"/>
        <v>-3.4106412005457026E-4</v>
      </c>
      <c r="K15" s="97">
        <f t="shared" si="2"/>
        <v>-5</v>
      </c>
      <c r="L15" s="101">
        <f t="shared" si="4"/>
        <v>-9.3070007259460572E-5</v>
      </c>
      <c r="M15" s="45">
        <f t="shared" si="3"/>
        <v>-213</v>
      </c>
      <c r="N15" s="45">
        <f t="shared" si="5"/>
        <v>0</v>
      </c>
    </row>
    <row r="16" spans="1:14">
      <c r="A16" s="43">
        <v>14</v>
      </c>
      <c r="B16" s="103" t="s">
        <v>105</v>
      </c>
      <c r="C16" s="32">
        <v>15017</v>
      </c>
      <c r="D16" s="32">
        <v>15454</v>
      </c>
      <c r="E16" s="32">
        <v>15633</v>
      </c>
      <c r="F16" s="32"/>
      <c r="G16" s="32"/>
      <c r="H16" s="32"/>
      <c r="I16" s="100">
        <f t="shared" si="0"/>
        <v>5.1164547383744903E-3</v>
      </c>
      <c r="J16" s="100">
        <f t="shared" si="1"/>
        <v>4.1020177132583074E-2</v>
      </c>
      <c r="K16" s="97">
        <f t="shared" si="2"/>
        <v>616</v>
      </c>
      <c r="L16" s="101">
        <f t="shared" si="4"/>
        <v>1.1466224894365542E-2</v>
      </c>
      <c r="M16" s="45">
        <f t="shared" si="3"/>
        <v>179</v>
      </c>
      <c r="N16" s="45">
        <f t="shared" si="5"/>
        <v>0</v>
      </c>
    </row>
    <row r="17" spans="1:15">
      <c r="A17" s="43">
        <v>15</v>
      </c>
      <c r="B17" s="103" t="s">
        <v>106</v>
      </c>
      <c r="C17" s="32">
        <v>12601</v>
      </c>
      <c r="D17" s="32">
        <v>12741</v>
      </c>
      <c r="E17" s="32">
        <v>12919</v>
      </c>
      <c r="F17" s="32"/>
      <c r="G17" s="32"/>
      <c r="H17" s="32"/>
      <c r="I17" s="100">
        <f t="shared" si="0"/>
        <v>4.2282018016414026E-3</v>
      </c>
      <c r="J17" s="100">
        <f t="shared" si="1"/>
        <v>2.5236092373621143E-2</v>
      </c>
      <c r="K17" s="97">
        <f t="shared" si="2"/>
        <v>318</v>
      </c>
      <c r="L17" s="101">
        <f t="shared" si="4"/>
        <v>5.9192524617016923E-3</v>
      </c>
      <c r="M17" s="45">
        <f t="shared" si="3"/>
        <v>178</v>
      </c>
      <c r="N17" s="45">
        <f t="shared" si="5"/>
        <v>0</v>
      </c>
    </row>
    <row r="18" spans="1:15">
      <c r="A18" s="43">
        <v>16</v>
      </c>
      <c r="B18" s="103" t="s">
        <v>107</v>
      </c>
      <c r="C18" s="32">
        <v>79066</v>
      </c>
      <c r="D18" s="32">
        <v>80555</v>
      </c>
      <c r="E18" s="32">
        <v>81530</v>
      </c>
      <c r="F18" s="32"/>
      <c r="G18" s="32"/>
      <c r="H18" s="32"/>
      <c r="I18" s="100">
        <f t="shared" si="0"/>
        <v>2.6683589510629581E-2</v>
      </c>
      <c r="J18" s="100">
        <f t="shared" si="1"/>
        <v>3.1163837806389597E-2</v>
      </c>
      <c r="K18" s="97">
        <f t="shared" si="2"/>
        <v>2464</v>
      </c>
      <c r="L18" s="101">
        <f t="shared" si="4"/>
        <v>4.5864899577462169E-2</v>
      </c>
      <c r="M18" s="45">
        <f t="shared" si="3"/>
        <v>975</v>
      </c>
      <c r="N18" s="45">
        <f t="shared" si="5"/>
        <v>0</v>
      </c>
    </row>
    <row r="19" spans="1:15">
      <c r="A19" s="43">
        <v>17</v>
      </c>
      <c r="B19" s="103" t="s">
        <v>108</v>
      </c>
      <c r="C19" s="32">
        <v>23969</v>
      </c>
      <c r="D19" s="32">
        <v>24627</v>
      </c>
      <c r="E19" s="32">
        <v>24990</v>
      </c>
      <c r="F19" s="32"/>
      <c r="G19" s="32"/>
      <c r="H19" s="32"/>
      <c r="I19" s="100">
        <f t="shared" si="0"/>
        <v>8.178865471245347E-3</v>
      </c>
      <c r="J19" s="100">
        <f t="shared" si="1"/>
        <v>4.2596687387876003E-2</v>
      </c>
      <c r="K19" s="97">
        <f t="shared" si="2"/>
        <v>1021</v>
      </c>
      <c r="L19" s="101">
        <f t="shared" si="4"/>
        <v>1.9004895482381847E-2</v>
      </c>
      <c r="M19" s="45">
        <f t="shared" si="3"/>
        <v>363</v>
      </c>
      <c r="N19" s="45">
        <f t="shared" si="5"/>
        <v>0</v>
      </c>
    </row>
    <row r="20" spans="1:15">
      <c r="A20" s="43">
        <v>18</v>
      </c>
      <c r="B20" s="103" t="s">
        <v>109</v>
      </c>
      <c r="C20" s="32">
        <v>10205</v>
      </c>
      <c r="D20" s="32">
        <v>9935</v>
      </c>
      <c r="E20" s="32">
        <v>10068</v>
      </c>
      <c r="F20" s="32"/>
      <c r="G20" s="32"/>
      <c r="H20" s="32"/>
      <c r="I20" s="100">
        <f t="shared" si="0"/>
        <v>3.2951107468786778E-3</v>
      </c>
      <c r="J20" s="100">
        <f t="shared" si="1"/>
        <v>-1.3424791768740812E-2</v>
      </c>
      <c r="K20" s="97">
        <f t="shared" si="2"/>
        <v>-137</v>
      </c>
      <c r="L20" s="101">
        <f t="shared" si="4"/>
        <v>-2.5501181989092195E-3</v>
      </c>
      <c r="M20" s="45">
        <f t="shared" si="3"/>
        <v>133</v>
      </c>
      <c r="N20" s="45">
        <f t="shared" si="5"/>
        <v>0</v>
      </c>
      <c r="O20" s="2"/>
    </row>
    <row r="21" spans="1:15">
      <c r="A21" s="43">
        <v>19</v>
      </c>
      <c r="B21" s="103" t="s">
        <v>110</v>
      </c>
      <c r="C21" s="32">
        <v>19687</v>
      </c>
      <c r="D21" s="32">
        <v>19780</v>
      </c>
      <c r="E21" s="32">
        <v>19988</v>
      </c>
      <c r="F21" s="32"/>
      <c r="G21" s="32"/>
      <c r="H21" s="32"/>
      <c r="I21" s="100">
        <f t="shared" si="0"/>
        <v>6.5417832348640256E-3</v>
      </c>
      <c r="J21" s="100">
        <f t="shared" si="1"/>
        <v>1.5289277187992075E-2</v>
      </c>
      <c r="K21" s="97">
        <f t="shared" si="2"/>
        <v>301</v>
      </c>
      <c r="L21" s="101">
        <f t="shared" si="4"/>
        <v>5.6028144370195258E-3</v>
      </c>
      <c r="M21" s="45">
        <f t="shared" si="3"/>
        <v>208</v>
      </c>
      <c r="N21" s="45">
        <f t="shared" si="5"/>
        <v>0</v>
      </c>
      <c r="O21" s="2"/>
    </row>
    <row r="22" spans="1:15">
      <c r="A22" s="43">
        <v>20</v>
      </c>
      <c r="B22" s="103" t="s">
        <v>111</v>
      </c>
      <c r="C22" s="32">
        <v>36184</v>
      </c>
      <c r="D22" s="32">
        <v>37209</v>
      </c>
      <c r="E22" s="32">
        <v>37535</v>
      </c>
      <c r="F22" s="32"/>
      <c r="G22" s="32"/>
      <c r="H22" s="32"/>
      <c r="I22" s="100">
        <f t="shared" si="0"/>
        <v>1.2284662483521173E-2</v>
      </c>
      <c r="J22" s="100">
        <f t="shared" si="1"/>
        <v>3.7336944505858942E-2</v>
      </c>
      <c r="K22" s="97">
        <f t="shared" si="2"/>
        <v>1351</v>
      </c>
      <c r="L22" s="101">
        <f t="shared" si="4"/>
        <v>2.5147515961506245E-2</v>
      </c>
      <c r="M22" s="45">
        <f t="shared" si="3"/>
        <v>326</v>
      </c>
      <c r="N22" s="45">
        <f t="shared" si="5"/>
        <v>0</v>
      </c>
      <c r="O22" s="2"/>
    </row>
    <row r="23" spans="1:15">
      <c r="A23" s="43">
        <v>21</v>
      </c>
      <c r="B23" s="103" t="s">
        <v>112</v>
      </c>
      <c r="C23" s="32">
        <v>64592</v>
      </c>
      <c r="D23" s="32">
        <v>66357</v>
      </c>
      <c r="E23" s="32">
        <v>65592</v>
      </c>
      <c r="F23" s="32"/>
      <c r="G23" s="32"/>
      <c r="H23" s="32"/>
      <c r="I23" s="100">
        <f t="shared" si="0"/>
        <v>2.146731268467086E-2</v>
      </c>
      <c r="J23" s="100">
        <f t="shared" si="1"/>
        <v>1.5481793410948724E-2</v>
      </c>
      <c r="K23" s="97">
        <f t="shared" si="2"/>
        <v>1000</v>
      </c>
      <c r="L23" s="101">
        <f t="shared" si="4"/>
        <v>1.8614001451892112E-2</v>
      </c>
      <c r="M23" s="45">
        <f t="shared" si="3"/>
        <v>-765</v>
      </c>
      <c r="N23" s="45">
        <f t="shared" si="5"/>
        <v>0</v>
      </c>
      <c r="O23" s="2"/>
    </row>
    <row r="24" spans="1:15">
      <c r="A24" s="43">
        <v>22</v>
      </c>
      <c r="B24" s="103" t="s">
        <v>113</v>
      </c>
      <c r="C24" s="32">
        <v>19296</v>
      </c>
      <c r="D24" s="32">
        <v>19645</v>
      </c>
      <c r="E24" s="32">
        <v>20211</v>
      </c>
      <c r="F24" s="32"/>
      <c r="G24" s="32"/>
      <c r="H24" s="32"/>
      <c r="I24" s="100">
        <f t="shared" si="0"/>
        <v>6.6147679087370835E-3</v>
      </c>
      <c r="J24" s="100">
        <f t="shared" si="1"/>
        <v>4.7419154228855724E-2</v>
      </c>
      <c r="K24" s="97">
        <f t="shared" si="2"/>
        <v>915</v>
      </c>
      <c r="L24" s="101">
        <f t="shared" si="4"/>
        <v>1.7031811328481285E-2</v>
      </c>
      <c r="M24" s="45">
        <f t="shared" si="3"/>
        <v>566</v>
      </c>
      <c r="N24" s="45">
        <f t="shared" si="5"/>
        <v>0</v>
      </c>
      <c r="O24" s="2"/>
    </row>
    <row r="25" spans="1:15">
      <c r="A25" s="43">
        <v>23</v>
      </c>
      <c r="B25" s="103" t="s">
        <v>114</v>
      </c>
      <c r="C25" s="32">
        <v>28875</v>
      </c>
      <c r="D25" s="32">
        <v>29478</v>
      </c>
      <c r="E25" s="32">
        <v>29800</v>
      </c>
      <c r="F25" s="32"/>
      <c r="G25" s="32"/>
      <c r="H25" s="32"/>
      <c r="I25" s="100">
        <f t="shared" si="0"/>
        <v>9.7531088852785656E-3</v>
      </c>
      <c r="J25" s="100">
        <f t="shared" si="1"/>
        <v>3.2034632034632034E-2</v>
      </c>
      <c r="K25" s="97">
        <f t="shared" si="2"/>
        <v>925</v>
      </c>
      <c r="L25" s="101">
        <f t="shared" si="4"/>
        <v>1.7217951343000203E-2</v>
      </c>
      <c r="M25" s="45">
        <f t="shared" si="3"/>
        <v>322</v>
      </c>
      <c r="N25" s="45">
        <f t="shared" si="5"/>
        <v>0</v>
      </c>
      <c r="O25" s="2"/>
    </row>
    <row r="26" spans="1:15">
      <c r="A26" s="43">
        <v>24</v>
      </c>
      <c r="B26" s="103" t="s">
        <v>115</v>
      </c>
      <c r="C26" s="32">
        <v>13484</v>
      </c>
      <c r="D26" s="32">
        <v>13477</v>
      </c>
      <c r="E26" s="32">
        <v>13559</v>
      </c>
      <c r="F26" s="32"/>
      <c r="G26" s="32"/>
      <c r="H26" s="32"/>
      <c r="I26" s="100">
        <f t="shared" si="0"/>
        <v>4.4376645428017471E-3</v>
      </c>
      <c r="J26" s="100">
        <f t="shared" si="1"/>
        <v>5.562147730643726E-3</v>
      </c>
      <c r="K26" s="97">
        <f t="shared" si="2"/>
        <v>75</v>
      </c>
      <c r="L26" s="101">
        <f t="shared" si="4"/>
        <v>1.3960501088919085E-3</v>
      </c>
      <c r="M26" s="45">
        <f t="shared" si="3"/>
        <v>82</v>
      </c>
      <c r="N26" s="45">
        <f t="shared" si="5"/>
        <v>0</v>
      </c>
      <c r="O26" s="2"/>
    </row>
    <row r="27" spans="1:15">
      <c r="A27" s="43">
        <v>25</v>
      </c>
      <c r="B27" s="103" t="s">
        <v>116</v>
      </c>
      <c r="C27" s="32">
        <v>35255</v>
      </c>
      <c r="D27" s="32">
        <v>35185</v>
      </c>
      <c r="E27" s="32">
        <v>34842</v>
      </c>
      <c r="F27" s="32"/>
      <c r="G27" s="32"/>
      <c r="H27" s="32"/>
      <c r="I27" s="100">
        <f t="shared" si="0"/>
        <v>1.140328254298241E-2</v>
      </c>
      <c r="J27" s="100">
        <f t="shared" si="1"/>
        <v>-1.1714650404197986E-2</v>
      </c>
      <c r="K27" s="97">
        <f t="shared" si="2"/>
        <v>-413</v>
      </c>
      <c r="L27" s="101">
        <f t="shared" si="4"/>
        <v>-7.6875825996314427E-3</v>
      </c>
      <c r="M27" s="45">
        <f t="shared" si="3"/>
        <v>-343</v>
      </c>
      <c r="N27" s="45">
        <f t="shared" si="5"/>
        <v>0</v>
      </c>
      <c r="O27" s="2"/>
    </row>
    <row r="28" spans="1:15">
      <c r="A28" s="43">
        <v>26</v>
      </c>
      <c r="B28" s="103" t="s">
        <v>117</v>
      </c>
      <c r="C28" s="32">
        <v>41160</v>
      </c>
      <c r="D28" s="32">
        <v>41195</v>
      </c>
      <c r="E28" s="32">
        <v>41749</v>
      </c>
      <c r="F28" s="32"/>
      <c r="G28" s="32"/>
      <c r="H28" s="32"/>
      <c r="I28" s="100">
        <f t="shared" si="0"/>
        <v>1.366384371984882E-2</v>
      </c>
      <c r="J28" s="100">
        <f t="shared" si="1"/>
        <v>1.4310009718172983E-2</v>
      </c>
      <c r="K28" s="97">
        <f t="shared" si="2"/>
        <v>589</v>
      </c>
      <c r="L28" s="101">
        <f t="shared" si="4"/>
        <v>1.0963646855164455E-2</v>
      </c>
      <c r="M28" s="45">
        <f t="shared" si="3"/>
        <v>554</v>
      </c>
      <c r="N28" s="45">
        <f t="shared" si="5"/>
        <v>0</v>
      </c>
      <c r="O28" s="2"/>
    </row>
    <row r="29" spans="1:15">
      <c r="A29" s="43">
        <v>27</v>
      </c>
      <c r="B29" s="103" t="s">
        <v>118</v>
      </c>
      <c r="C29" s="32">
        <v>53998</v>
      </c>
      <c r="D29" s="32">
        <v>53923</v>
      </c>
      <c r="E29" s="32">
        <v>53994</v>
      </c>
      <c r="F29" s="32"/>
      <c r="G29" s="32"/>
      <c r="H29" s="32"/>
      <c r="I29" s="100">
        <f t="shared" si="0"/>
        <v>1.7671455072205734E-2</v>
      </c>
      <c r="J29" s="100">
        <f t="shared" si="1"/>
        <v>-7.4076817659913329E-5</v>
      </c>
      <c r="K29" s="97">
        <f t="shared" si="2"/>
        <v>-4</v>
      </c>
      <c r="L29" s="101">
        <f t="shared" si="4"/>
        <v>-7.4456005807568449E-5</v>
      </c>
      <c r="M29" s="45">
        <f t="shared" si="3"/>
        <v>71</v>
      </c>
      <c r="N29" s="45">
        <f t="shared" si="5"/>
        <v>0</v>
      </c>
      <c r="O29" s="2"/>
    </row>
    <row r="30" spans="1:15">
      <c r="A30" s="43">
        <v>28</v>
      </c>
      <c r="B30" s="103" t="s">
        <v>119</v>
      </c>
      <c r="C30" s="32">
        <v>17782</v>
      </c>
      <c r="D30" s="32">
        <v>17735</v>
      </c>
      <c r="E30" s="32">
        <v>18068</v>
      </c>
      <c r="F30" s="32"/>
      <c r="G30" s="32"/>
      <c r="H30" s="32"/>
      <c r="I30" s="100">
        <f t="shared" si="0"/>
        <v>5.913395011382991E-3</v>
      </c>
      <c r="J30" s="100">
        <f t="shared" si="1"/>
        <v>1.6083680125970081E-2</v>
      </c>
      <c r="K30" s="97">
        <f t="shared" si="2"/>
        <v>286</v>
      </c>
      <c r="L30" s="101">
        <f t="shared" si="4"/>
        <v>5.3236044152411444E-3</v>
      </c>
      <c r="M30" s="45">
        <f t="shared" si="3"/>
        <v>333</v>
      </c>
      <c r="N30" s="45">
        <f t="shared" si="5"/>
        <v>0</v>
      </c>
      <c r="O30" s="2"/>
    </row>
    <row r="31" spans="1:15">
      <c r="A31" s="43">
        <v>29</v>
      </c>
      <c r="B31" s="103" t="s">
        <v>120</v>
      </c>
      <c r="C31" s="32">
        <v>6689</v>
      </c>
      <c r="D31" s="32">
        <v>6691</v>
      </c>
      <c r="E31" s="32">
        <v>6794</v>
      </c>
      <c r="F31" s="32"/>
      <c r="G31" s="32"/>
      <c r="H31" s="32"/>
      <c r="I31" s="100">
        <f t="shared" si="0"/>
        <v>2.2235779116302878E-3</v>
      </c>
      <c r="J31" s="100">
        <f t="shared" si="1"/>
        <v>1.5697413664224846E-2</v>
      </c>
      <c r="K31" s="97">
        <f t="shared" si="2"/>
        <v>105</v>
      </c>
      <c r="L31" s="101">
        <f t="shared" si="4"/>
        <v>1.954470152448672E-3</v>
      </c>
      <c r="M31" s="45">
        <f t="shared" si="3"/>
        <v>103</v>
      </c>
      <c r="N31" s="45">
        <f t="shared" si="5"/>
        <v>0</v>
      </c>
      <c r="O31" s="2"/>
    </row>
    <row r="32" spans="1:15">
      <c r="A32" s="43">
        <v>30</v>
      </c>
      <c r="B32" s="103" t="s">
        <v>121</v>
      </c>
      <c r="C32" s="32">
        <v>22049</v>
      </c>
      <c r="D32" s="32">
        <v>24956</v>
      </c>
      <c r="E32" s="32">
        <v>22954</v>
      </c>
      <c r="F32" s="32"/>
      <c r="G32" s="32"/>
      <c r="H32" s="32"/>
      <c r="I32" s="100">
        <f t="shared" si="0"/>
        <v>7.5125121259289997E-3</v>
      </c>
      <c r="J32" s="100">
        <f t="shared" si="1"/>
        <v>4.1044945348995422E-2</v>
      </c>
      <c r="K32" s="97">
        <f t="shared" si="2"/>
        <v>905</v>
      </c>
      <c r="L32" s="101">
        <f t="shared" si="4"/>
        <v>1.6845671313962363E-2</v>
      </c>
      <c r="M32" s="45">
        <f t="shared" si="3"/>
        <v>-2002</v>
      </c>
      <c r="N32" s="45">
        <f t="shared" si="5"/>
        <v>0</v>
      </c>
      <c r="O32" s="2"/>
    </row>
    <row r="33" spans="1:15">
      <c r="A33" s="43">
        <v>31</v>
      </c>
      <c r="B33" s="103" t="s">
        <v>122</v>
      </c>
      <c r="C33" s="32">
        <v>50649</v>
      </c>
      <c r="D33" s="32">
        <v>52078</v>
      </c>
      <c r="E33" s="32">
        <v>54014</v>
      </c>
      <c r="F33" s="32"/>
      <c r="G33" s="32"/>
      <c r="H33" s="32"/>
      <c r="I33" s="100">
        <f t="shared" si="0"/>
        <v>1.7678000782866996E-2</v>
      </c>
      <c r="J33" s="100">
        <f t="shared" si="1"/>
        <v>6.6437639440067919E-2</v>
      </c>
      <c r="K33" s="97">
        <f t="shared" si="2"/>
        <v>3365</v>
      </c>
      <c r="L33" s="101">
        <f t="shared" si="4"/>
        <v>6.2636114885616961E-2</v>
      </c>
      <c r="M33" s="45">
        <f t="shared" si="3"/>
        <v>1936</v>
      </c>
      <c r="N33" s="45">
        <f t="shared" si="5"/>
        <v>0</v>
      </c>
      <c r="O33" s="2"/>
    </row>
    <row r="34" spans="1:15">
      <c r="A34" s="43">
        <v>32</v>
      </c>
      <c r="B34" s="103" t="s">
        <v>123</v>
      </c>
      <c r="C34" s="32">
        <v>34688</v>
      </c>
      <c r="D34" s="32">
        <v>34241</v>
      </c>
      <c r="E34" s="32">
        <v>36151</v>
      </c>
      <c r="F34" s="32"/>
      <c r="G34" s="32"/>
      <c r="H34" s="32"/>
      <c r="I34" s="100">
        <f t="shared" si="0"/>
        <v>1.1831699305761927E-2</v>
      </c>
      <c r="J34" s="100">
        <f t="shared" si="1"/>
        <v>4.2175968634686346E-2</v>
      </c>
      <c r="K34" s="97">
        <f t="shared" si="2"/>
        <v>1463</v>
      </c>
      <c r="L34" s="101">
        <f t="shared" si="4"/>
        <v>2.7232284124118163E-2</v>
      </c>
      <c r="M34" s="45">
        <f t="shared" si="3"/>
        <v>1910</v>
      </c>
      <c r="N34" s="45">
        <f t="shared" si="5"/>
        <v>0</v>
      </c>
      <c r="O34" s="2"/>
    </row>
    <row r="35" spans="1:15">
      <c r="A35" s="43">
        <v>33</v>
      </c>
      <c r="B35" s="103" t="s">
        <v>124</v>
      </c>
      <c r="C35" s="32">
        <v>62721</v>
      </c>
      <c r="D35" s="32">
        <v>63422</v>
      </c>
      <c r="E35" s="32">
        <v>64127</v>
      </c>
      <c r="F35" s="32"/>
      <c r="G35" s="32"/>
      <c r="H35" s="32"/>
      <c r="I35" s="100">
        <f t="shared" si="0"/>
        <v>2.0987839378733511E-2</v>
      </c>
      <c r="J35" s="100">
        <f t="shared" si="1"/>
        <v>2.2416734427065894E-2</v>
      </c>
      <c r="K35" s="97">
        <f t="shared" si="2"/>
        <v>1406</v>
      </c>
      <c r="L35" s="101">
        <f t="shared" si="4"/>
        <v>2.6171286041360313E-2</v>
      </c>
      <c r="M35" s="45">
        <f t="shared" si="3"/>
        <v>705</v>
      </c>
      <c r="N35" s="45">
        <f t="shared" si="5"/>
        <v>0</v>
      </c>
    </row>
    <row r="36" spans="1:15">
      <c r="A36" s="43">
        <v>34</v>
      </c>
      <c r="B36" s="103" t="s">
        <v>125</v>
      </c>
      <c r="C36" s="32">
        <v>342786</v>
      </c>
      <c r="D36" s="32">
        <v>347880</v>
      </c>
      <c r="E36" s="32">
        <v>345548</v>
      </c>
      <c r="F36" s="32"/>
      <c r="G36" s="32"/>
      <c r="H36" s="32"/>
      <c r="I36" s="100">
        <f t="shared" si="0"/>
        <v>0.11309286137886704</v>
      </c>
      <c r="J36" s="100">
        <f t="shared" si="1"/>
        <v>8.0575052656759617E-3</v>
      </c>
      <c r="K36" s="97">
        <f t="shared" si="2"/>
        <v>2762</v>
      </c>
      <c r="L36" s="101">
        <f t="shared" si="4"/>
        <v>5.1411872010126015E-2</v>
      </c>
      <c r="M36" s="45">
        <f t="shared" si="3"/>
        <v>-2332</v>
      </c>
      <c r="N36" s="45">
        <f t="shared" si="5"/>
        <v>0</v>
      </c>
    </row>
    <row r="37" spans="1:15">
      <c r="A37" s="43">
        <v>35</v>
      </c>
      <c r="B37" s="103" t="s">
        <v>126</v>
      </c>
      <c r="C37" s="32">
        <v>164981</v>
      </c>
      <c r="D37" s="32">
        <v>166776</v>
      </c>
      <c r="E37" s="32">
        <v>171818</v>
      </c>
      <c r="F37" s="32"/>
      <c r="G37" s="32"/>
      <c r="H37" s="32"/>
      <c r="I37" s="100">
        <f t="shared" si="0"/>
        <v>5.6233545719825258E-2</v>
      </c>
      <c r="J37" s="100">
        <f t="shared" si="1"/>
        <v>4.1441135645922861E-2</v>
      </c>
      <c r="K37" s="97">
        <f t="shared" si="2"/>
        <v>6837</v>
      </c>
      <c r="L37" s="101">
        <f t="shared" si="4"/>
        <v>0.12726392792658639</v>
      </c>
      <c r="M37" s="45">
        <f t="shared" si="3"/>
        <v>5042</v>
      </c>
      <c r="N37" s="45">
        <f t="shared" si="5"/>
        <v>0</v>
      </c>
    </row>
    <row r="38" spans="1:15">
      <c r="A38" s="43">
        <v>36</v>
      </c>
      <c r="B38" s="103" t="s">
        <v>127</v>
      </c>
      <c r="C38" s="32">
        <v>12537</v>
      </c>
      <c r="D38" s="32">
        <v>12831</v>
      </c>
      <c r="E38" s="32">
        <v>12625</v>
      </c>
      <c r="F38" s="32"/>
      <c r="G38" s="32"/>
      <c r="H38" s="32"/>
      <c r="I38" s="100">
        <f t="shared" si="0"/>
        <v>4.1319798549208685E-3</v>
      </c>
      <c r="J38" s="100">
        <f t="shared" si="1"/>
        <v>7.01922309962511E-3</v>
      </c>
      <c r="K38" s="97">
        <f t="shared" si="2"/>
        <v>88</v>
      </c>
      <c r="L38" s="101">
        <f t="shared" si="4"/>
        <v>1.6380321277665059E-3</v>
      </c>
      <c r="M38" s="45">
        <f t="shared" si="3"/>
        <v>-206</v>
      </c>
      <c r="N38" s="45">
        <f t="shared" si="5"/>
        <v>0</v>
      </c>
    </row>
    <row r="39" spans="1:15">
      <c r="A39" s="43">
        <v>37</v>
      </c>
      <c r="B39" s="103" t="s">
        <v>128</v>
      </c>
      <c r="C39" s="32">
        <v>19620</v>
      </c>
      <c r="D39" s="32">
        <v>21113</v>
      </c>
      <c r="E39" s="32">
        <v>22537</v>
      </c>
      <c r="F39" s="32"/>
      <c r="G39" s="32"/>
      <c r="H39" s="32"/>
      <c r="I39" s="100">
        <f t="shared" si="0"/>
        <v>7.3760340586417131E-3</v>
      </c>
      <c r="J39" s="100">
        <f t="shared" si="1"/>
        <v>0.14867482161060142</v>
      </c>
      <c r="K39" s="97">
        <f t="shared" si="2"/>
        <v>2917</v>
      </c>
      <c r="L39" s="101">
        <f t="shared" si="4"/>
        <v>5.4297042235169297E-2</v>
      </c>
      <c r="M39" s="45">
        <f t="shared" si="3"/>
        <v>1424</v>
      </c>
      <c r="N39" s="45">
        <f t="shared" si="5"/>
        <v>0</v>
      </c>
    </row>
    <row r="40" spans="1:15">
      <c r="A40" s="43">
        <v>38</v>
      </c>
      <c r="B40" s="103" t="s">
        <v>129</v>
      </c>
      <c r="C40" s="32">
        <v>50899</v>
      </c>
      <c r="D40" s="32">
        <v>52641</v>
      </c>
      <c r="E40" s="32">
        <v>52976</v>
      </c>
      <c r="F40" s="32"/>
      <c r="G40" s="32"/>
      <c r="H40" s="32"/>
      <c r="I40" s="100">
        <f t="shared" si="0"/>
        <v>1.733827839954756E-2</v>
      </c>
      <c r="J40" s="100">
        <f t="shared" si="1"/>
        <v>4.0806302677852214E-2</v>
      </c>
      <c r="K40" s="97">
        <f t="shared" si="2"/>
        <v>2077</v>
      </c>
      <c r="L40" s="101">
        <f t="shared" si="4"/>
        <v>3.8661281015579918E-2</v>
      </c>
      <c r="M40" s="45">
        <f t="shared" si="3"/>
        <v>335</v>
      </c>
      <c r="N40" s="45">
        <f t="shared" si="5"/>
        <v>0</v>
      </c>
    </row>
    <row r="41" spans="1:15">
      <c r="A41" s="43">
        <v>39</v>
      </c>
      <c r="B41" s="103" t="s">
        <v>130</v>
      </c>
      <c r="C41" s="32">
        <v>13725</v>
      </c>
      <c r="D41" s="32">
        <v>15145</v>
      </c>
      <c r="E41" s="32">
        <v>15422</v>
      </c>
      <c r="F41" s="32"/>
      <c r="G41" s="32"/>
      <c r="H41" s="32"/>
      <c r="I41" s="100">
        <f t="shared" si="0"/>
        <v>5.0473974908981896E-3</v>
      </c>
      <c r="J41" s="100">
        <f t="shared" si="1"/>
        <v>0.12364298724954463</v>
      </c>
      <c r="K41" s="97">
        <f t="shared" si="2"/>
        <v>1697</v>
      </c>
      <c r="L41" s="101">
        <f t="shared" si="4"/>
        <v>3.1587960463860913E-2</v>
      </c>
      <c r="M41" s="45">
        <f t="shared" si="3"/>
        <v>277</v>
      </c>
      <c r="N41" s="45">
        <f t="shared" si="5"/>
        <v>0</v>
      </c>
    </row>
    <row r="42" spans="1:15">
      <c r="A42" s="43">
        <v>40</v>
      </c>
      <c r="B42" s="103" t="s">
        <v>131</v>
      </c>
      <c r="C42" s="32">
        <v>12232</v>
      </c>
      <c r="D42" s="32">
        <v>11709</v>
      </c>
      <c r="E42" s="32">
        <v>11861</v>
      </c>
      <c r="F42" s="32"/>
      <c r="G42" s="32"/>
      <c r="H42" s="32"/>
      <c r="I42" s="100">
        <f t="shared" si="0"/>
        <v>3.8819337076607071E-3</v>
      </c>
      <c r="J42" s="100">
        <f t="shared" si="1"/>
        <v>-3.0330281229561804E-2</v>
      </c>
      <c r="K42" s="97">
        <f t="shared" si="2"/>
        <v>-371</v>
      </c>
      <c r="L42" s="101">
        <f t="shared" si="4"/>
        <v>-6.9057945386519744E-3</v>
      </c>
      <c r="M42" s="45">
        <f t="shared" si="3"/>
        <v>152</v>
      </c>
      <c r="N42" s="45">
        <f t="shared" si="5"/>
        <v>0</v>
      </c>
    </row>
    <row r="43" spans="1:15">
      <c r="A43" s="43">
        <v>41</v>
      </c>
      <c r="B43" s="103" t="s">
        <v>132</v>
      </c>
      <c r="C43" s="32">
        <v>58842</v>
      </c>
      <c r="D43" s="32">
        <v>59940</v>
      </c>
      <c r="E43" s="32">
        <v>60170</v>
      </c>
      <c r="F43" s="32"/>
      <c r="G43" s="32"/>
      <c r="H43" s="32"/>
      <c r="I43" s="100">
        <f t="shared" si="0"/>
        <v>1.9692770524403064E-2</v>
      </c>
      <c r="J43" s="100">
        <f t="shared" si="1"/>
        <v>2.2568913361204583E-2</v>
      </c>
      <c r="K43" s="97">
        <f t="shared" si="2"/>
        <v>1328</v>
      </c>
      <c r="L43" s="101">
        <f t="shared" si="4"/>
        <v>2.4719393928112725E-2</v>
      </c>
      <c r="M43" s="45">
        <f t="shared" si="3"/>
        <v>230</v>
      </c>
      <c r="N43" s="45">
        <f t="shared" si="5"/>
        <v>0</v>
      </c>
    </row>
    <row r="44" spans="1:15">
      <c r="A44" s="43">
        <v>42</v>
      </c>
      <c r="B44" s="103" t="s">
        <v>133</v>
      </c>
      <c r="C44" s="32">
        <v>77013</v>
      </c>
      <c r="D44" s="32">
        <v>77304</v>
      </c>
      <c r="E44" s="32">
        <v>78073</v>
      </c>
      <c r="F44" s="32"/>
      <c r="G44" s="32"/>
      <c r="H44" s="32"/>
      <c r="I44" s="100">
        <f t="shared" si="0"/>
        <v>2.5552163422830652E-2</v>
      </c>
      <c r="J44" s="100">
        <f t="shared" si="1"/>
        <v>1.3763909989222599E-2</v>
      </c>
      <c r="K44" s="97">
        <f t="shared" si="2"/>
        <v>1060</v>
      </c>
      <c r="L44" s="101">
        <f t="shared" si="4"/>
        <v>1.9730841539005641E-2</v>
      </c>
      <c r="M44" s="45">
        <f t="shared" si="3"/>
        <v>769</v>
      </c>
      <c r="N44" s="45">
        <f t="shared" si="5"/>
        <v>0</v>
      </c>
    </row>
    <row r="45" spans="1:15">
      <c r="A45" s="43">
        <v>43</v>
      </c>
      <c r="B45" s="103" t="s">
        <v>134</v>
      </c>
      <c r="C45" s="32">
        <v>21507</v>
      </c>
      <c r="D45" s="32">
        <v>22091</v>
      </c>
      <c r="E45" s="32">
        <v>21747</v>
      </c>
      <c r="F45" s="32"/>
      <c r="G45" s="32"/>
      <c r="H45" s="32"/>
      <c r="I45" s="100">
        <f t="shared" si="0"/>
        <v>7.1174784875219117E-3</v>
      </c>
      <c r="J45" s="100">
        <f t="shared" si="1"/>
        <v>1.1159157483609988E-2</v>
      </c>
      <c r="K45" s="97">
        <f t="shared" si="2"/>
        <v>240</v>
      </c>
      <c r="L45" s="101">
        <f t="shared" si="4"/>
        <v>4.4673603484541068E-3</v>
      </c>
      <c r="M45" s="45">
        <f t="shared" si="3"/>
        <v>-344</v>
      </c>
      <c r="N45" s="45">
        <f t="shared" si="5"/>
        <v>0</v>
      </c>
    </row>
    <row r="46" spans="1:15">
      <c r="A46" s="43">
        <v>44</v>
      </c>
      <c r="B46" s="103" t="s">
        <v>135</v>
      </c>
      <c r="C46" s="32">
        <v>38894</v>
      </c>
      <c r="D46" s="32">
        <v>39394</v>
      </c>
      <c r="E46" s="32">
        <v>39564</v>
      </c>
      <c r="F46" s="32"/>
      <c r="G46" s="32"/>
      <c r="H46" s="32"/>
      <c r="I46" s="100">
        <f t="shared" si="0"/>
        <v>1.2948724830106079E-2</v>
      </c>
      <c r="J46" s="100">
        <f t="shared" si="1"/>
        <v>1.7226307399598909E-2</v>
      </c>
      <c r="K46" s="97">
        <f t="shared" si="2"/>
        <v>670</v>
      </c>
      <c r="L46" s="101">
        <f t="shared" si="4"/>
        <v>1.2471380972767716E-2</v>
      </c>
      <c r="M46" s="45">
        <f t="shared" si="3"/>
        <v>170</v>
      </c>
      <c r="N46" s="45">
        <f t="shared" si="5"/>
        <v>0</v>
      </c>
    </row>
    <row r="47" spans="1:15">
      <c r="A47" s="43">
        <v>45</v>
      </c>
      <c r="B47" s="103" t="s">
        <v>136</v>
      </c>
      <c r="C47" s="32">
        <v>46536</v>
      </c>
      <c r="D47" s="32">
        <v>47042</v>
      </c>
      <c r="E47" s="32">
        <v>47525</v>
      </c>
      <c r="F47" s="32"/>
      <c r="G47" s="32"/>
      <c r="H47" s="32"/>
      <c r="I47" s="100">
        <f t="shared" si="0"/>
        <v>1.5554244958820934E-2</v>
      </c>
      <c r="J47" s="100">
        <f t="shared" si="1"/>
        <v>2.1252363761389031E-2</v>
      </c>
      <c r="K47" s="97">
        <f t="shared" si="2"/>
        <v>989</v>
      </c>
      <c r="L47" s="101">
        <f t="shared" si="4"/>
        <v>1.8409247435921299E-2</v>
      </c>
      <c r="M47" s="45">
        <f t="shared" si="3"/>
        <v>483</v>
      </c>
      <c r="N47" s="45">
        <f t="shared" si="5"/>
        <v>0</v>
      </c>
    </row>
    <row r="48" spans="1:15">
      <c r="A48" s="43">
        <v>46</v>
      </c>
      <c r="B48" s="103" t="s">
        <v>137</v>
      </c>
      <c r="C48" s="32">
        <v>37542</v>
      </c>
      <c r="D48" s="32">
        <v>37942</v>
      </c>
      <c r="E48" s="32">
        <v>38113</v>
      </c>
      <c r="F48" s="32"/>
      <c r="G48" s="32"/>
      <c r="H48" s="32"/>
      <c r="I48" s="100">
        <f t="shared" si="0"/>
        <v>1.247383352163161E-2</v>
      </c>
      <c r="J48" s="100">
        <f t="shared" si="1"/>
        <v>1.5209631878962229E-2</v>
      </c>
      <c r="K48" s="97">
        <f t="shared" si="2"/>
        <v>571</v>
      </c>
      <c r="L48" s="101">
        <f t="shared" si="4"/>
        <v>1.0628594829030396E-2</v>
      </c>
      <c r="M48" s="45">
        <f t="shared" si="3"/>
        <v>171</v>
      </c>
      <c r="N48" s="45">
        <f t="shared" si="5"/>
        <v>0</v>
      </c>
    </row>
    <row r="49" spans="1:14">
      <c r="A49" s="43">
        <v>47</v>
      </c>
      <c r="B49" s="103" t="s">
        <v>138</v>
      </c>
      <c r="C49" s="32">
        <v>28944</v>
      </c>
      <c r="D49" s="32">
        <v>29661</v>
      </c>
      <c r="E49" s="32">
        <v>28948</v>
      </c>
      <c r="F49" s="32"/>
      <c r="G49" s="32"/>
      <c r="H49" s="32"/>
      <c r="I49" s="100">
        <f t="shared" si="0"/>
        <v>9.4742616111088557E-3</v>
      </c>
      <c r="J49" s="100">
        <f t="shared" si="1"/>
        <v>1.3819789939192924E-4</v>
      </c>
      <c r="K49" s="97">
        <f t="shared" si="2"/>
        <v>4</v>
      </c>
      <c r="L49" s="101">
        <f t="shared" si="4"/>
        <v>7.4456005807568449E-5</v>
      </c>
      <c r="M49" s="45">
        <f t="shared" si="3"/>
        <v>-713</v>
      </c>
      <c r="N49" s="45">
        <f t="shared" si="5"/>
        <v>0</v>
      </c>
    </row>
    <row r="50" spans="1:14">
      <c r="A50" s="43">
        <v>48</v>
      </c>
      <c r="B50" s="103" t="s">
        <v>139</v>
      </c>
      <c r="C50" s="32">
        <v>37338</v>
      </c>
      <c r="D50" s="32">
        <v>37552</v>
      </c>
      <c r="E50" s="32">
        <v>38255</v>
      </c>
      <c r="F50" s="32"/>
      <c r="G50" s="32"/>
      <c r="H50" s="32"/>
      <c r="I50" s="100">
        <f t="shared" si="0"/>
        <v>1.2520308067326562E-2</v>
      </c>
      <c r="J50" s="100">
        <f t="shared" si="1"/>
        <v>2.4559430071241097E-2</v>
      </c>
      <c r="K50" s="97">
        <f t="shared" si="2"/>
        <v>917</v>
      </c>
      <c r="L50" s="101">
        <f t="shared" si="4"/>
        <v>1.7069039331385066E-2</v>
      </c>
      <c r="M50" s="45">
        <f t="shared" si="3"/>
        <v>703</v>
      </c>
      <c r="N50" s="45">
        <f t="shared" si="5"/>
        <v>0</v>
      </c>
    </row>
    <row r="51" spans="1:14">
      <c r="A51" s="43">
        <v>49</v>
      </c>
      <c r="B51" s="103" t="s">
        <v>140</v>
      </c>
      <c r="C51" s="32">
        <v>12684</v>
      </c>
      <c r="D51" s="32">
        <v>13122</v>
      </c>
      <c r="E51" s="32">
        <v>12836</v>
      </c>
      <c r="F51" s="32"/>
      <c r="G51" s="32"/>
      <c r="H51" s="32"/>
      <c r="I51" s="100">
        <f t="shared" si="0"/>
        <v>4.2010371023971701E-3</v>
      </c>
      <c r="J51" s="100">
        <f t="shared" si="1"/>
        <v>1.1983601387574897E-2</v>
      </c>
      <c r="K51" s="97">
        <f t="shared" si="2"/>
        <v>152</v>
      </c>
      <c r="L51" s="101">
        <f t="shared" si="4"/>
        <v>2.8293282206876013E-3</v>
      </c>
      <c r="M51" s="45">
        <f t="shared" si="3"/>
        <v>-286</v>
      </c>
      <c r="N51" s="45">
        <f t="shared" si="5"/>
        <v>0</v>
      </c>
    </row>
    <row r="52" spans="1:14">
      <c r="A52" s="43">
        <v>50</v>
      </c>
      <c r="B52" s="103" t="s">
        <v>141</v>
      </c>
      <c r="C52" s="32">
        <v>12139</v>
      </c>
      <c r="D52" s="32">
        <v>12507</v>
      </c>
      <c r="E52" s="32">
        <v>12798</v>
      </c>
      <c r="F52" s="32"/>
      <c r="G52" s="32"/>
      <c r="H52" s="32"/>
      <c r="I52" s="100">
        <f t="shared" si="0"/>
        <v>4.1886002521407751E-3</v>
      </c>
      <c r="J52" s="100">
        <f t="shared" si="1"/>
        <v>5.4287832605651204E-2</v>
      </c>
      <c r="K52" s="97">
        <f t="shared" si="2"/>
        <v>659</v>
      </c>
      <c r="L52" s="101">
        <f t="shared" si="4"/>
        <v>1.2266626956796903E-2</v>
      </c>
      <c r="M52" s="45">
        <f t="shared" si="3"/>
        <v>291</v>
      </c>
      <c r="N52" s="45">
        <f t="shared" si="5"/>
        <v>0</v>
      </c>
    </row>
    <row r="53" spans="1:14">
      <c r="A53" s="43">
        <v>51</v>
      </c>
      <c r="B53" s="103" t="s">
        <v>142</v>
      </c>
      <c r="C53" s="32">
        <v>14675</v>
      </c>
      <c r="D53" s="32">
        <v>13961</v>
      </c>
      <c r="E53" s="32">
        <v>14074</v>
      </c>
      <c r="F53" s="32"/>
      <c r="G53" s="32"/>
      <c r="H53" s="32"/>
      <c r="I53" s="100">
        <f t="shared" si="0"/>
        <v>4.6062165923292124E-3</v>
      </c>
      <c r="J53" s="100">
        <f t="shared" si="1"/>
        <v>-4.0954003407155028E-2</v>
      </c>
      <c r="K53" s="97">
        <f t="shared" si="2"/>
        <v>-601</v>
      </c>
      <c r="L53" s="101">
        <f t="shared" si="4"/>
        <v>-1.1187014872587161E-2</v>
      </c>
      <c r="M53" s="45">
        <f t="shared" si="3"/>
        <v>113</v>
      </c>
      <c r="N53" s="45">
        <f t="shared" si="5"/>
        <v>0</v>
      </c>
    </row>
    <row r="54" spans="1:14">
      <c r="A54" s="43">
        <v>52</v>
      </c>
      <c r="B54" s="103" t="s">
        <v>143</v>
      </c>
      <c r="C54" s="32">
        <v>25392</v>
      </c>
      <c r="D54" s="32">
        <v>25555</v>
      </c>
      <c r="E54" s="32">
        <v>25625</v>
      </c>
      <c r="F54" s="32"/>
      <c r="G54" s="32"/>
      <c r="H54" s="32"/>
      <c r="I54" s="100">
        <f t="shared" si="0"/>
        <v>8.3866917847403768E-3</v>
      </c>
      <c r="J54" s="100">
        <f t="shared" si="1"/>
        <v>9.1761184625078762E-3</v>
      </c>
      <c r="K54" s="97">
        <f t="shared" si="2"/>
        <v>233</v>
      </c>
      <c r="L54" s="101">
        <f t="shared" si="4"/>
        <v>4.3370623382908624E-3</v>
      </c>
      <c r="M54" s="45">
        <f t="shared" si="3"/>
        <v>70</v>
      </c>
      <c r="N54" s="45">
        <f t="shared" si="5"/>
        <v>0</v>
      </c>
    </row>
    <row r="55" spans="1:14">
      <c r="A55" s="43">
        <v>53</v>
      </c>
      <c r="B55" s="103" t="s">
        <v>144</v>
      </c>
      <c r="C55" s="32">
        <v>15226</v>
      </c>
      <c r="D55" s="32">
        <v>15193</v>
      </c>
      <c r="E55" s="32">
        <v>15430</v>
      </c>
      <c r="F55" s="32"/>
      <c r="G55" s="32"/>
      <c r="H55" s="32"/>
      <c r="I55" s="100">
        <f t="shared" si="0"/>
        <v>5.0500157751626933E-3</v>
      </c>
      <c r="J55" s="100">
        <f t="shared" si="1"/>
        <v>1.3398134769473269E-2</v>
      </c>
      <c r="K55" s="97">
        <f t="shared" si="2"/>
        <v>204</v>
      </c>
      <c r="L55" s="101">
        <f t="shared" si="4"/>
        <v>3.7972562961859913E-3</v>
      </c>
      <c r="M55" s="45">
        <f t="shared" si="3"/>
        <v>237</v>
      </c>
      <c r="N55" s="45">
        <f t="shared" si="5"/>
        <v>0</v>
      </c>
    </row>
    <row r="56" spans="1:14">
      <c r="A56" s="43">
        <v>54</v>
      </c>
      <c r="B56" s="103" t="s">
        <v>145</v>
      </c>
      <c r="C56" s="32">
        <v>30729</v>
      </c>
      <c r="D56" s="32">
        <v>31373</v>
      </c>
      <c r="E56" s="32">
        <v>31603</v>
      </c>
      <c r="F56" s="32"/>
      <c r="G56" s="32"/>
      <c r="H56" s="32"/>
      <c r="I56" s="100">
        <f t="shared" si="0"/>
        <v>1.0343204701391225E-2</v>
      </c>
      <c r="J56" s="100">
        <f t="shared" si="1"/>
        <v>2.8442188161020534E-2</v>
      </c>
      <c r="K56" s="97">
        <f t="shared" si="2"/>
        <v>874</v>
      </c>
      <c r="L56" s="101">
        <f t="shared" si="4"/>
        <v>1.6268637268953706E-2</v>
      </c>
      <c r="M56" s="45">
        <f t="shared" si="3"/>
        <v>230</v>
      </c>
      <c r="N56" s="45">
        <f t="shared" si="5"/>
        <v>0</v>
      </c>
    </row>
    <row r="57" spans="1:14">
      <c r="A57" s="43">
        <v>55</v>
      </c>
      <c r="B57" s="103" t="s">
        <v>146</v>
      </c>
      <c r="C57" s="32">
        <v>54356</v>
      </c>
      <c r="D57" s="32">
        <v>54560</v>
      </c>
      <c r="E57" s="32">
        <v>55483</v>
      </c>
      <c r="F57" s="32"/>
      <c r="G57" s="32"/>
      <c r="H57" s="32"/>
      <c r="I57" s="100">
        <f t="shared" si="0"/>
        <v>1.8158783230936601E-2</v>
      </c>
      <c r="J57" s="100">
        <f t="shared" si="1"/>
        <v>2.0733681654279197E-2</v>
      </c>
      <c r="K57" s="97">
        <f t="shared" si="2"/>
        <v>1127</v>
      </c>
      <c r="L57" s="101">
        <f t="shared" si="4"/>
        <v>2.0977979636282413E-2</v>
      </c>
      <c r="M57" s="45">
        <f t="shared" si="3"/>
        <v>923</v>
      </c>
      <c r="N57" s="45">
        <f t="shared" si="5"/>
        <v>0</v>
      </c>
    </row>
    <row r="58" spans="1:14">
      <c r="A58" s="43">
        <v>56</v>
      </c>
      <c r="B58" s="103" t="s">
        <v>147</v>
      </c>
      <c r="C58" s="32">
        <v>15662</v>
      </c>
      <c r="D58" s="32">
        <v>16563</v>
      </c>
      <c r="E58" s="32">
        <v>16255</v>
      </c>
      <c r="F58" s="32"/>
      <c r="G58" s="32"/>
      <c r="H58" s="32"/>
      <c r="I58" s="100">
        <f t="shared" si="0"/>
        <v>5.3200263399397008E-3</v>
      </c>
      <c r="J58" s="100">
        <f t="shared" si="1"/>
        <v>3.7862341974205085E-2</v>
      </c>
      <c r="K58" s="97">
        <f t="shared" si="2"/>
        <v>593</v>
      </c>
      <c r="L58" s="101">
        <f t="shared" si="4"/>
        <v>1.1038102860972024E-2</v>
      </c>
      <c r="M58" s="45">
        <f t="shared" si="3"/>
        <v>-308</v>
      </c>
      <c r="N58" s="45">
        <f t="shared" si="5"/>
        <v>0</v>
      </c>
    </row>
    <row r="59" spans="1:14">
      <c r="A59" s="43">
        <v>57</v>
      </c>
      <c r="B59" s="103" t="s">
        <v>148</v>
      </c>
      <c r="C59" s="32">
        <v>10009</v>
      </c>
      <c r="D59" s="32">
        <v>10011</v>
      </c>
      <c r="E59" s="32">
        <v>10176</v>
      </c>
      <c r="F59" s="32"/>
      <c r="G59" s="32"/>
      <c r="H59" s="32"/>
      <c r="I59" s="100">
        <f t="shared" si="0"/>
        <v>3.330457584449486E-3</v>
      </c>
      <c r="J59" s="100">
        <f t="shared" si="1"/>
        <v>1.6684983514836646E-2</v>
      </c>
      <c r="K59" s="97">
        <f t="shared" si="2"/>
        <v>167</v>
      </c>
      <c r="L59" s="101">
        <f t="shared" si="4"/>
        <v>3.1085382424659827E-3</v>
      </c>
      <c r="M59" s="45">
        <f t="shared" si="3"/>
        <v>165</v>
      </c>
      <c r="N59" s="45">
        <f t="shared" si="5"/>
        <v>0</v>
      </c>
    </row>
    <row r="60" spans="1:14">
      <c r="A60" s="43">
        <v>58</v>
      </c>
      <c r="B60" s="103" t="s">
        <v>149</v>
      </c>
      <c r="C60" s="32">
        <v>29560</v>
      </c>
      <c r="D60" s="32">
        <v>29419</v>
      </c>
      <c r="E60" s="32">
        <v>29198</v>
      </c>
      <c r="F60" s="32"/>
      <c r="G60" s="32"/>
      <c r="H60" s="32"/>
      <c r="I60" s="100">
        <f t="shared" si="0"/>
        <v>9.5560829943746161E-3</v>
      </c>
      <c r="J60" s="100">
        <f t="shared" si="1"/>
        <v>-1.2246278755074424E-2</v>
      </c>
      <c r="K60" s="97">
        <f t="shared" si="2"/>
        <v>-362</v>
      </c>
      <c r="L60" s="101">
        <f t="shared" si="4"/>
        <v>-6.7382685255849449E-3</v>
      </c>
      <c r="M60" s="45">
        <f t="shared" si="3"/>
        <v>-221</v>
      </c>
      <c r="N60" s="45">
        <f t="shared" si="5"/>
        <v>0</v>
      </c>
    </row>
    <row r="61" spans="1:14">
      <c r="A61" s="43">
        <v>59</v>
      </c>
      <c r="B61" s="103" t="s">
        <v>150</v>
      </c>
      <c r="C61" s="32">
        <v>28858</v>
      </c>
      <c r="D61" s="32">
        <v>29381</v>
      </c>
      <c r="E61" s="32">
        <v>29735</v>
      </c>
      <c r="F61" s="32"/>
      <c r="G61" s="32"/>
      <c r="H61" s="32"/>
      <c r="I61" s="100">
        <f t="shared" si="0"/>
        <v>9.731835325629469E-3</v>
      </c>
      <c r="J61" s="100">
        <f t="shared" si="1"/>
        <v>3.0390186430106037E-2</v>
      </c>
      <c r="K61" s="97">
        <f t="shared" si="2"/>
        <v>877</v>
      </c>
      <c r="L61" s="101">
        <f t="shared" si="4"/>
        <v>1.6324479273309385E-2</v>
      </c>
      <c r="M61" s="45">
        <f t="shared" si="3"/>
        <v>354</v>
      </c>
      <c r="N61" s="45">
        <f t="shared" si="5"/>
        <v>0</v>
      </c>
    </row>
    <row r="62" spans="1:14">
      <c r="A62" s="43">
        <v>60</v>
      </c>
      <c r="B62" s="103" t="s">
        <v>151</v>
      </c>
      <c r="C62" s="32">
        <v>24224</v>
      </c>
      <c r="D62" s="32">
        <v>24599</v>
      </c>
      <c r="E62" s="32">
        <v>25056</v>
      </c>
      <c r="F62" s="32"/>
      <c r="G62" s="32"/>
      <c r="H62" s="32"/>
      <c r="I62" s="100">
        <f t="shared" si="0"/>
        <v>8.2004663164275075E-3</v>
      </c>
      <c r="J62" s="100">
        <f t="shared" si="1"/>
        <v>3.4346103038309116E-2</v>
      </c>
      <c r="K62" s="97">
        <f t="shared" si="2"/>
        <v>832</v>
      </c>
      <c r="L62" s="101">
        <f t="shared" si="4"/>
        <v>1.5486849207974239E-2</v>
      </c>
      <c r="M62" s="45">
        <f t="shared" si="3"/>
        <v>457</v>
      </c>
      <c r="N62" s="45">
        <f t="shared" si="5"/>
        <v>0</v>
      </c>
    </row>
    <row r="63" spans="1:14">
      <c r="A63" s="43">
        <v>61</v>
      </c>
      <c r="B63" s="103" t="s">
        <v>152</v>
      </c>
      <c r="C63" s="32">
        <v>37003</v>
      </c>
      <c r="D63" s="32">
        <v>37729</v>
      </c>
      <c r="E63" s="32">
        <v>37654</v>
      </c>
      <c r="F63" s="32"/>
      <c r="G63" s="32"/>
      <c r="H63" s="32"/>
      <c r="I63" s="100">
        <f t="shared" si="0"/>
        <v>1.2323609461955674E-2</v>
      </c>
      <c r="J63" s="100">
        <f t="shared" si="1"/>
        <v>1.7593168121503661E-2</v>
      </c>
      <c r="K63" s="97">
        <f t="shared" si="2"/>
        <v>651</v>
      </c>
      <c r="L63" s="101">
        <f t="shared" si="4"/>
        <v>1.2117714945181766E-2</v>
      </c>
      <c r="M63" s="45">
        <f t="shared" si="3"/>
        <v>-75</v>
      </c>
      <c r="N63" s="45">
        <f t="shared" si="5"/>
        <v>0</v>
      </c>
    </row>
    <row r="64" spans="1:14">
      <c r="A64" s="43">
        <v>62</v>
      </c>
      <c r="B64" s="103" t="s">
        <v>153</v>
      </c>
      <c r="C64" s="32">
        <v>12164</v>
      </c>
      <c r="D64" s="32">
        <v>13885</v>
      </c>
      <c r="E64" s="32">
        <v>13138</v>
      </c>
      <c r="F64" s="32"/>
      <c r="G64" s="32"/>
      <c r="H64" s="32"/>
      <c r="I64" s="100">
        <f t="shared" si="0"/>
        <v>4.2998773333822078E-3</v>
      </c>
      <c r="J64" s="100">
        <f t="shared" si="1"/>
        <v>8.0072344623479119E-2</v>
      </c>
      <c r="K64" s="97">
        <f t="shared" si="2"/>
        <v>974</v>
      </c>
      <c r="L64" s="101">
        <f t="shared" si="4"/>
        <v>1.8130037414142919E-2</v>
      </c>
      <c r="M64" s="45">
        <f t="shared" si="3"/>
        <v>-747</v>
      </c>
      <c r="N64" s="45">
        <f t="shared" si="5"/>
        <v>0</v>
      </c>
    </row>
    <row r="65" spans="1:14">
      <c r="A65" s="43">
        <v>63</v>
      </c>
      <c r="B65" s="103" t="s">
        <v>154</v>
      </c>
      <c r="C65" s="32">
        <v>45342</v>
      </c>
      <c r="D65" s="32">
        <v>45204</v>
      </c>
      <c r="E65" s="32">
        <v>45447</v>
      </c>
      <c r="F65" s="32"/>
      <c r="G65" s="32"/>
      <c r="H65" s="32"/>
      <c r="I65" s="100">
        <f t="shared" si="0"/>
        <v>1.4874145621115938E-2</v>
      </c>
      <c r="J65" s="100">
        <f t="shared" si="1"/>
        <v>2.3157337567817917E-3</v>
      </c>
      <c r="K65" s="97">
        <f t="shared" si="2"/>
        <v>105</v>
      </c>
      <c r="L65" s="101">
        <f t="shared" si="4"/>
        <v>1.954470152448672E-3</v>
      </c>
      <c r="M65" s="45">
        <f t="shared" si="3"/>
        <v>243</v>
      </c>
      <c r="N65" s="45">
        <f t="shared" si="5"/>
        <v>0</v>
      </c>
    </row>
    <row r="66" spans="1:14">
      <c r="A66" s="43">
        <v>64</v>
      </c>
      <c r="B66" s="103" t="s">
        <v>155</v>
      </c>
      <c r="C66" s="32">
        <v>13120</v>
      </c>
      <c r="D66" s="32">
        <v>13319</v>
      </c>
      <c r="E66" s="32">
        <v>13502</v>
      </c>
      <c r="F66" s="32"/>
      <c r="G66" s="32"/>
      <c r="H66" s="32"/>
      <c r="I66" s="100">
        <f t="shared" si="0"/>
        <v>4.4190092674171542E-3</v>
      </c>
      <c r="J66" s="100">
        <f t="shared" si="1"/>
        <v>2.9115853658536587E-2</v>
      </c>
      <c r="K66" s="97">
        <f t="shared" si="2"/>
        <v>382</v>
      </c>
      <c r="L66" s="101">
        <f t="shared" si="4"/>
        <v>7.1105485546227873E-3</v>
      </c>
      <c r="M66" s="45">
        <f t="shared" si="3"/>
        <v>183</v>
      </c>
      <c r="N66" s="45">
        <f t="shared" si="5"/>
        <v>0</v>
      </c>
    </row>
    <row r="67" spans="1:14">
      <c r="A67" s="43">
        <v>65</v>
      </c>
      <c r="B67" s="103" t="s">
        <v>156</v>
      </c>
      <c r="C67" s="32">
        <v>36713</v>
      </c>
      <c r="D67" s="32">
        <v>36921</v>
      </c>
      <c r="E67" s="32">
        <v>37084</v>
      </c>
      <c r="F67" s="32"/>
      <c r="G67" s="32"/>
      <c r="H67" s="32"/>
      <c r="I67" s="100">
        <f t="shared" ref="I67:I84" si="6">E67/$E$84</f>
        <v>1.2137056708109743E-2</v>
      </c>
      <c r="J67" s="100">
        <f t="shared" ref="J67:J84" si="7">(E67-C67)/C67</f>
        <v>1.0105412251790919E-2</v>
      </c>
      <c r="K67" s="97">
        <f t="shared" ref="K67:K84" si="8">E67-C67</f>
        <v>371</v>
      </c>
      <c r="L67" s="101">
        <f t="shared" si="4"/>
        <v>6.9057945386519744E-3</v>
      </c>
      <c r="M67" s="45">
        <f t="shared" ref="M67:M84" si="9">E67-D67</f>
        <v>163</v>
      </c>
      <c r="N67" s="45">
        <f t="shared" si="5"/>
        <v>0</v>
      </c>
    </row>
    <row r="68" spans="1:14">
      <c r="A68" s="43">
        <v>66</v>
      </c>
      <c r="B68" s="103" t="s">
        <v>157</v>
      </c>
      <c r="C68" s="32">
        <v>16866</v>
      </c>
      <c r="D68" s="32">
        <v>17193</v>
      </c>
      <c r="E68" s="32">
        <v>16301</v>
      </c>
      <c r="F68" s="32"/>
      <c r="G68" s="32"/>
      <c r="H68" s="32"/>
      <c r="I68" s="100">
        <f t="shared" si="6"/>
        <v>5.3350814744606003E-3</v>
      </c>
      <c r="J68" s="100">
        <f t="shared" si="7"/>
        <v>-3.3499347800308311E-2</v>
      </c>
      <c r="K68" s="97">
        <f t="shared" si="8"/>
        <v>-565</v>
      </c>
      <c r="L68" s="101">
        <f t="shared" ref="L68:L84" si="10">K68/$K$84</f>
        <v>-1.0516910820319044E-2</v>
      </c>
      <c r="M68" s="45">
        <f t="shared" si="9"/>
        <v>-892</v>
      </c>
      <c r="N68" s="45">
        <f t="shared" ref="N68:N84" si="11">H68-G68</f>
        <v>0</v>
      </c>
    </row>
    <row r="69" spans="1:14">
      <c r="A69" s="43">
        <v>67</v>
      </c>
      <c r="B69" s="103" t="s">
        <v>158</v>
      </c>
      <c r="C69" s="32">
        <v>21811</v>
      </c>
      <c r="D69" s="32">
        <v>21598</v>
      </c>
      <c r="E69" s="32">
        <v>21803</v>
      </c>
      <c r="F69" s="32"/>
      <c r="G69" s="32"/>
      <c r="H69" s="32"/>
      <c r="I69" s="100">
        <f t="shared" si="6"/>
        <v>7.1358064773734417E-3</v>
      </c>
      <c r="J69" s="100">
        <f t="shared" si="7"/>
        <v>-3.6678740085278069E-4</v>
      </c>
      <c r="K69" s="97">
        <f t="shared" si="8"/>
        <v>-8</v>
      </c>
      <c r="L69" s="101">
        <f t="shared" si="10"/>
        <v>-1.489120116151369E-4</v>
      </c>
      <c r="M69" s="45">
        <f t="shared" si="9"/>
        <v>205</v>
      </c>
      <c r="N69" s="45">
        <f t="shared" si="11"/>
        <v>0</v>
      </c>
    </row>
    <row r="70" spans="1:14">
      <c r="A70" s="43">
        <v>68</v>
      </c>
      <c r="B70" s="103" t="s">
        <v>159</v>
      </c>
      <c r="C70" s="32">
        <v>14084</v>
      </c>
      <c r="D70" s="32">
        <v>13689</v>
      </c>
      <c r="E70" s="32">
        <v>13823</v>
      </c>
      <c r="F70" s="32"/>
      <c r="G70" s="32"/>
      <c r="H70" s="32"/>
      <c r="I70" s="100">
        <f t="shared" si="6"/>
        <v>4.5240679235303899E-3</v>
      </c>
      <c r="J70" s="100">
        <f t="shared" si="7"/>
        <v>-1.8531667140017041E-2</v>
      </c>
      <c r="K70" s="97">
        <f t="shared" si="8"/>
        <v>-261</v>
      </c>
      <c r="L70" s="101">
        <f t="shared" si="10"/>
        <v>-4.8582543789438418E-3</v>
      </c>
      <c r="M70" s="45">
        <f t="shared" si="9"/>
        <v>134</v>
      </c>
      <c r="N70" s="45">
        <f t="shared" si="11"/>
        <v>0</v>
      </c>
    </row>
    <row r="71" spans="1:14">
      <c r="A71" s="43">
        <v>69</v>
      </c>
      <c r="B71" s="103" t="s">
        <v>160</v>
      </c>
      <c r="C71" s="32">
        <v>5186</v>
      </c>
      <c r="D71" s="32">
        <v>5412</v>
      </c>
      <c r="E71" s="32">
        <v>5362</v>
      </c>
      <c r="F71" s="32"/>
      <c r="G71" s="32"/>
      <c r="H71" s="32"/>
      <c r="I71" s="100">
        <f t="shared" si="6"/>
        <v>1.7549050282840157E-3</v>
      </c>
      <c r="J71" s="100">
        <f t="shared" si="7"/>
        <v>3.3937524103355189E-2</v>
      </c>
      <c r="K71" s="97">
        <f t="shared" si="8"/>
        <v>176</v>
      </c>
      <c r="L71" s="101">
        <f t="shared" si="10"/>
        <v>3.2760642555330118E-3</v>
      </c>
      <c r="M71" s="45">
        <f t="shared" si="9"/>
        <v>-50</v>
      </c>
      <c r="N71" s="45">
        <f t="shared" si="11"/>
        <v>0</v>
      </c>
    </row>
    <row r="72" spans="1:14">
      <c r="A72" s="43">
        <v>70</v>
      </c>
      <c r="B72" s="103" t="s">
        <v>161</v>
      </c>
      <c r="C72" s="32">
        <v>9582</v>
      </c>
      <c r="D72" s="32">
        <v>9740</v>
      </c>
      <c r="E72" s="32">
        <v>9905</v>
      </c>
      <c r="F72" s="32"/>
      <c r="G72" s="32"/>
      <c r="H72" s="32"/>
      <c r="I72" s="100">
        <f t="shared" si="6"/>
        <v>3.2417632049894026E-3</v>
      </c>
      <c r="J72" s="100">
        <f t="shared" si="7"/>
        <v>3.3709037779169275E-2</v>
      </c>
      <c r="K72" s="97">
        <f t="shared" si="8"/>
        <v>323</v>
      </c>
      <c r="L72" s="101">
        <f t="shared" si="10"/>
        <v>6.0123224689611525E-3</v>
      </c>
      <c r="M72" s="45">
        <f t="shared" si="9"/>
        <v>165</v>
      </c>
      <c r="N72" s="45">
        <f t="shared" si="11"/>
        <v>0</v>
      </c>
    </row>
    <row r="73" spans="1:14">
      <c r="A73" s="43">
        <v>71</v>
      </c>
      <c r="B73" s="103" t="s">
        <v>162</v>
      </c>
      <c r="C73" s="32">
        <v>15652</v>
      </c>
      <c r="D73" s="32">
        <v>15542</v>
      </c>
      <c r="E73" s="32">
        <v>15693</v>
      </c>
      <c r="F73" s="32"/>
      <c r="G73" s="32"/>
      <c r="H73" s="32"/>
      <c r="I73" s="100">
        <f t="shared" si="6"/>
        <v>5.136091870358273E-3</v>
      </c>
      <c r="J73" s="100">
        <f t="shared" si="7"/>
        <v>2.6194735497061077E-3</v>
      </c>
      <c r="K73" s="97">
        <f t="shared" si="8"/>
        <v>41</v>
      </c>
      <c r="L73" s="101">
        <f t="shared" si="10"/>
        <v>7.631740595275767E-4</v>
      </c>
      <c r="M73" s="45">
        <f t="shared" si="9"/>
        <v>151</v>
      </c>
      <c r="N73" s="45">
        <f t="shared" si="11"/>
        <v>0</v>
      </c>
    </row>
    <row r="74" spans="1:14">
      <c r="A74" s="43">
        <v>72</v>
      </c>
      <c r="B74" s="103" t="s">
        <v>163</v>
      </c>
      <c r="C74" s="32">
        <v>20577</v>
      </c>
      <c r="D74" s="32">
        <v>21675</v>
      </c>
      <c r="E74" s="32">
        <v>21312</v>
      </c>
      <c r="F74" s="32"/>
      <c r="G74" s="32"/>
      <c r="H74" s="32"/>
      <c r="I74" s="100">
        <f t="shared" si="6"/>
        <v>6.9751092806394901E-3</v>
      </c>
      <c r="J74" s="100">
        <f t="shared" si="7"/>
        <v>3.5719492637410699E-2</v>
      </c>
      <c r="K74" s="97">
        <f t="shared" si="8"/>
        <v>735</v>
      </c>
      <c r="L74" s="101">
        <f t="shared" si="10"/>
        <v>1.3681291067140703E-2</v>
      </c>
      <c r="M74" s="45">
        <f t="shared" si="9"/>
        <v>-363</v>
      </c>
      <c r="N74" s="45">
        <f t="shared" si="11"/>
        <v>0</v>
      </c>
    </row>
    <row r="75" spans="1:14">
      <c r="A75" s="43">
        <v>73</v>
      </c>
      <c r="B75" s="103" t="s">
        <v>164</v>
      </c>
      <c r="C75" s="32">
        <v>28095</v>
      </c>
      <c r="D75" s="32">
        <v>31499</v>
      </c>
      <c r="E75" s="32">
        <v>28557</v>
      </c>
      <c r="F75" s="32"/>
      <c r="G75" s="32"/>
      <c r="H75" s="32"/>
      <c r="I75" s="100">
        <f t="shared" si="6"/>
        <v>9.3462929676812086E-3</v>
      </c>
      <c r="J75" s="100">
        <f t="shared" si="7"/>
        <v>1.6444207154297917E-2</v>
      </c>
      <c r="K75" s="97">
        <f t="shared" si="8"/>
        <v>462</v>
      </c>
      <c r="L75" s="101">
        <f t="shared" si="10"/>
        <v>8.5996686707741563E-3</v>
      </c>
      <c r="M75" s="45">
        <f t="shared" si="9"/>
        <v>-2942</v>
      </c>
      <c r="N75" s="45">
        <f t="shared" si="11"/>
        <v>0</v>
      </c>
    </row>
    <row r="76" spans="1:14">
      <c r="A76" s="43">
        <v>74</v>
      </c>
      <c r="B76" s="103" t="s">
        <v>165</v>
      </c>
      <c r="C76" s="32">
        <v>8096</v>
      </c>
      <c r="D76" s="32">
        <v>8309</v>
      </c>
      <c r="E76" s="32">
        <v>8338</v>
      </c>
      <c r="F76" s="32"/>
      <c r="G76" s="32"/>
      <c r="H76" s="32"/>
      <c r="I76" s="100">
        <f t="shared" si="6"/>
        <v>2.7289067746796201E-3</v>
      </c>
      <c r="J76" s="100">
        <f t="shared" si="7"/>
        <v>2.9891304347826088E-2</v>
      </c>
      <c r="K76" s="97">
        <f t="shared" si="8"/>
        <v>242</v>
      </c>
      <c r="L76" s="101">
        <f t="shared" si="10"/>
        <v>4.504588351357891E-3</v>
      </c>
      <c r="M76" s="45">
        <f t="shared" si="9"/>
        <v>29</v>
      </c>
      <c r="N76" s="45">
        <f t="shared" si="11"/>
        <v>0</v>
      </c>
    </row>
    <row r="77" spans="1:14">
      <c r="A77" s="43">
        <v>75</v>
      </c>
      <c r="B77" s="103" t="s">
        <v>166</v>
      </c>
      <c r="C77" s="32">
        <v>4440</v>
      </c>
      <c r="D77" s="32">
        <v>4453</v>
      </c>
      <c r="E77" s="32">
        <v>4340</v>
      </c>
      <c r="F77" s="32"/>
      <c r="G77" s="32"/>
      <c r="H77" s="32"/>
      <c r="I77" s="100">
        <f t="shared" si="6"/>
        <v>1.4204192134935898E-3</v>
      </c>
      <c r="J77" s="100">
        <f t="shared" si="7"/>
        <v>-2.2522522522522521E-2</v>
      </c>
      <c r="K77" s="97">
        <f t="shared" si="8"/>
        <v>-100</v>
      </c>
      <c r="L77" s="101">
        <f t="shared" si="10"/>
        <v>-1.8614001451892114E-3</v>
      </c>
      <c r="M77" s="45">
        <f t="shared" si="9"/>
        <v>-113</v>
      </c>
      <c r="N77" s="45">
        <f t="shared" si="11"/>
        <v>0</v>
      </c>
    </row>
    <row r="78" spans="1:14">
      <c r="A78" s="43">
        <v>76</v>
      </c>
      <c r="B78" s="103" t="s">
        <v>167</v>
      </c>
      <c r="C78" s="32">
        <v>6674</v>
      </c>
      <c r="D78" s="32">
        <v>6994</v>
      </c>
      <c r="E78" s="32">
        <v>6857</v>
      </c>
      <c r="F78" s="32"/>
      <c r="G78" s="32"/>
      <c r="H78" s="32"/>
      <c r="I78" s="100">
        <f t="shared" si="6"/>
        <v>2.2441969002132594E-3</v>
      </c>
      <c r="J78" s="100">
        <f t="shared" si="7"/>
        <v>2.7419838178004197E-2</v>
      </c>
      <c r="K78" s="97">
        <f t="shared" si="8"/>
        <v>183</v>
      </c>
      <c r="L78" s="101">
        <f t="shared" si="10"/>
        <v>3.4063622656962567E-3</v>
      </c>
      <c r="M78" s="45">
        <f t="shared" si="9"/>
        <v>-137</v>
      </c>
      <c r="N78" s="45">
        <f t="shared" si="11"/>
        <v>0</v>
      </c>
    </row>
    <row r="79" spans="1:14">
      <c r="A79" s="43">
        <v>77</v>
      </c>
      <c r="B79" s="103" t="s">
        <v>168</v>
      </c>
      <c r="C79" s="32">
        <v>11820</v>
      </c>
      <c r="D79" s="32">
        <v>12427</v>
      </c>
      <c r="E79" s="32">
        <v>12197</v>
      </c>
      <c r="F79" s="32"/>
      <c r="G79" s="32"/>
      <c r="H79" s="32"/>
      <c r="I79" s="100">
        <f t="shared" si="6"/>
        <v>3.9919016467698885E-3</v>
      </c>
      <c r="J79" s="100">
        <f t="shared" si="7"/>
        <v>3.1895093062605753E-2</v>
      </c>
      <c r="K79" s="97">
        <f t="shared" si="8"/>
        <v>377</v>
      </c>
      <c r="L79" s="101">
        <f t="shared" si="10"/>
        <v>7.0174785473633263E-3</v>
      </c>
      <c r="M79" s="45">
        <f t="shared" si="9"/>
        <v>-230</v>
      </c>
      <c r="N79" s="45">
        <f t="shared" si="11"/>
        <v>0</v>
      </c>
    </row>
    <row r="80" spans="1:14">
      <c r="A80" s="43">
        <v>78</v>
      </c>
      <c r="B80" s="172" t="s">
        <v>169</v>
      </c>
      <c r="C80" s="32">
        <v>13518</v>
      </c>
      <c r="D80" s="32">
        <v>14667</v>
      </c>
      <c r="E80" s="32">
        <v>14415</v>
      </c>
      <c r="F80" s="32"/>
      <c r="G80" s="32"/>
      <c r="H80" s="32"/>
      <c r="I80" s="100">
        <f t="shared" si="6"/>
        <v>4.717820959103709E-3</v>
      </c>
      <c r="J80" s="100">
        <f t="shared" si="7"/>
        <v>6.6355969818020416E-2</v>
      </c>
      <c r="K80" s="97">
        <f t="shared" si="8"/>
        <v>897</v>
      </c>
      <c r="L80" s="101">
        <f t="shared" si="10"/>
        <v>1.6696759302347226E-2</v>
      </c>
      <c r="M80" s="45">
        <f t="shared" si="9"/>
        <v>-252</v>
      </c>
      <c r="N80" s="45">
        <f t="shared" si="11"/>
        <v>0</v>
      </c>
    </row>
    <row r="81" spans="1:14">
      <c r="A81" s="43">
        <v>79</v>
      </c>
      <c r="B81" s="172" t="s">
        <v>170</v>
      </c>
      <c r="C81" s="32">
        <v>6435</v>
      </c>
      <c r="D81" s="32">
        <v>6492</v>
      </c>
      <c r="E81" s="32">
        <v>6697</v>
      </c>
      <c r="F81" s="32"/>
      <c r="G81" s="32"/>
      <c r="H81" s="32"/>
      <c r="I81" s="100">
        <f t="shared" si="6"/>
        <v>2.191831214923173E-3</v>
      </c>
      <c r="J81" s="100">
        <f t="shared" si="7"/>
        <v>4.0714840714840717E-2</v>
      </c>
      <c r="K81" s="97">
        <f t="shared" si="8"/>
        <v>262</v>
      </c>
      <c r="L81" s="101">
        <f t="shared" si="10"/>
        <v>4.8768683803957335E-3</v>
      </c>
      <c r="M81" s="45">
        <f t="shared" si="9"/>
        <v>205</v>
      </c>
      <c r="N81" s="45">
        <f t="shared" si="11"/>
        <v>0</v>
      </c>
    </row>
    <row r="82" spans="1:14">
      <c r="A82" s="43">
        <v>80</v>
      </c>
      <c r="B82" s="103" t="s">
        <v>171</v>
      </c>
      <c r="C82" s="32">
        <v>19088</v>
      </c>
      <c r="D82" s="32">
        <v>19491</v>
      </c>
      <c r="E82" s="32">
        <v>19872</v>
      </c>
      <c r="F82" s="32"/>
      <c r="G82" s="32"/>
      <c r="H82" s="32"/>
      <c r="I82" s="100">
        <f t="shared" si="6"/>
        <v>6.5038181130287137E-3</v>
      </c>
      <c r="J82" s="100">
        <f t="shared" si="7"/>
        <v>4.1072925398155907E-2</v>
      </c>
      <c r="K82" s="97">
        <f t="shared" si="8"/>
        <v>784</v>
      </c>
      <c r="L82" s="101">
        <f t="shared" si="10"/>
        <v>1.4593377138283417E-2</v>
      </c>
      <c r="M82" s="45">
        <f t="shared" si="9"/>
        <v>381</v>
      </c>
      <c r="N82" s="45">
        <f t="shared" si="11"/>
        <v>0</v>
      </c>
    </row>
    <row r="83" spans="1:14">
      <c r="A83" s="43">
        <v>81</v>
      </c>
      <c r="B83" s="103" t="s">
        <v>172</v>
      </c>
      <c r="C83" s="32">
        <v>12590</v>
      </c>
      <c r="D83" s="32">
        <v>12818</v>
      </c>
      <c r="E83" s="32">
        <v>12983</v>
      </c>
      <c r="F83" s="32"/>
      <c r="G83" s="32"/>
      <c r="H83" s="32"/>
      <c r="I83" s="100">
        <f t="shared" si="6"/>
        <v>4.2491480757574371E-3</v>
      </c>
      <c r="J83" s="100">
        <f t="shared" si="7"/>
        <v>3.1215250198570296E-2</v>
      </c>
      <c r="K83" s="97">
        <f t="shared" si="8"/>
        <v>393</v>
      </c>
      <c r="L83" s="101">
        <f t="shared" si="10"/>
        <v>7.3153025705936002E-3</v>
      </c>
      <c r="M83" s="45">
        <f t="shared" si="9"/>
        <v>165</v>
      </c>
      <c r="N83" s="45">
        <f t="shared" si="11"/>
        <v>0</v>
      </c>
    </row>
    <row r="84" spans="1:14" s="109" customFormat="1">
      <c r="A84" s="192" t="s">
        <v>173</v>
      </c>
      <c r="B84" s="192"/>
      <c r="C84" s="64">
        <v>3001713</v>
      </c>
      <c r="D84" s="64">
        <v>3042624</v>
      </c>
      <c r="E84" s="64">
        <v>3055436</v>
      </c>
      <c r="F84" s="64"/>
      <c r="G84" s="64"/>
      <c r="H84" s="64"/>
      <c r="I84" s="100">
        <f t="shared" si="6"/>
        <v>1</v>
      </c>
      <c r="J84" s="100">
        <f t="shared" si="7"/>
        <v>1.7897447224301592E-2</v>
      </c>
      <c r="K84" s="97">
        <f t="shared" si="8"/>
        <v>53723</v>
      </c>
      <c r="L84" s="101">
        <f t="shared" si="10"/>
        <v>1</v>
      </c>
      <c r="M84" s="110">
        <f t="shared" si="9"/>
        <v>12812</v>
      </c>
      <c r="N84" s="45">
        <f t="shared" si="11"/>
        <v>0</v>
      </c>
    </row>
    <row r="85" spans="1:14">
      <c r="C85" s="134"/>
      <c r="D85" s="133"/>
      <c r="E85" s="135"/>
      <c r="F85" s="139"/>
      <c r="G85" s="139"/>
      <c r="H85" s="139"/>
      <c r="L85" s="13"/>
    </row>
    <row r="86" spans="1:14">
      <c r="E86" s="12"/>
      <c r="F86" s="139"/>
    </row>
    <row r="87" spans="1:14">
      <c r="E87" s="139"/>
      <c r="F87" s="139"/>
    </row>
    <row r="91" spans="1:14">
      <c r="F91" s="186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Asus47</cp:lastModifiedBy>
  <dcterms:created xsi:type="dcterms:W3CDTF">2011-08-11T09:01:00Z</dcterms:created>
  <dcterms:modified xsi:type="dcterms:W3CDTF">2019-12-30T11:54:54Z</dcterms:modified>
</cp:coreProperties>
</file>