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47\Desktop\Bültenler\TEPAV İstihdam İzleme Bülteni\2020\Nisan\"/>
    </mc:Choice>
  </mc:AlternateContent>
  <bookViews>
    <workbookView xWindow="0" yWindow="0" windowWidth="4620" windowHeight="7260" tabRatio="869"/>
  </bookViews>
  <sheets>
    <sheet name="Endeksler" sheetId="27" r:id="rId1"/>
    <sheet name="Endeksler2" sheetId="36" r:id="rId2"/>
    <sheet name="4a-4b-4c" sheetId="35" r:id="rId3"/>
    <sheet name="4a_Sektör" sheetId="2" r:id="rId4"/>
    <sheet name="4a_İmalat_Sektör" sheetId="21" r:id="rId5"/>
    <sheet name="4a_İl" sheetId="3" r:id="rId6"/>
    <sheet name="4b_Esnaf_İl" sheetId="24" r:id="rId7"/>
    <sheet name="4b_Tarım_İl" sheetId="25" r:id="rId8"/>
    <sheet name="4c_Kamu_İl " sheetId="26" r:id="rId9"/>
    <sheet name="4a_İşyeri_Sektör" sheetId="17" r:id="rId10"/>
    <sheet name="4a_İşyeri_İl" sheetId="18" r:id="rId11"/>
    <sheet name="4a_Kadın_Sektör" sheetId="5" r:id="rId12"/>
    <sheet name="4a_Kadın_İmalat_Sektör" sheetId="23" r:id="rId13"/>
    <sheet name="4a_Kadın_İl" sheetId="30" r:id="rId14"/>
    <sheet name="İşsizlikSigortası_Başvuru" sheetId="8" r:id="rId15"/>
    <sheet name="İşsizlikSigortası_Ödeme" sheetId="9" r:id="rId16"/>
    <sheet name="Ortalama_Günlük_Kazanç_Sektör" sheetId="28" r:id="rId17"/>
    <sheet name="Ortalama_Günlük_Kazanç_İl" sheetId="29" r:id="rId18"/>
    <sheet name="KOBİ_İşyeri_İl" sheetId="31" r:id="rId19"/>
    <sheet name="KOBİ_İşyeri_Sektör" sheetId="32" r:id="rId20"/>
    <sheet name="KOBİ_Sigortalı_İl" sheetId="33" r:id="rId21"/>
    <sheet name="KOBİ_Sigortalı_Sektör" sheetId="34" r:id="rId22"/>
  </sheets>
  <definedNames>
    <definedName name="_xlnm._FilterDatabase" localSheetId="5" hidden="1">'4a_İl'!$A$2:$K$85</definedName>
    <definedName name="_xlnm._FilterDatabase" localSheetId="4" hidden="1">'4a_İmalat_Sektör'!$A$2:$K$27</definedName>
    <definedName name="_xlnm._FilterDatabase" localSheetId="10" hidden="1">'4a_İşyeri_İl'!$A$2:$K$91</definedName>
    <definedName name="_xlnm._FilterDatabase" localSheetId="9" hidden="1">'4a_İşyeri_Sektör'!$A$2:$K$97</definedName>
    <definedName name="_xlnm._FilterDatabase" localSheetId="12" hidden="1">'4a_Kadın_İmalat_Sektör'!$A$2:$K$16</definedName>
    <definedName name="_xlnm._FilterDatabase" localSheetId="11" hidden="1">'4a_Kadın_Sektör'!$A$2:$K$92</definedName>
    <definedName name="_xlnm._FilterDatabase" localSheetId="3" hidden="1">'4a_Sektör'!$A$2:$K$92</definedName>
    <definedName name="_xlnm._FilterDatabase" localSheetId="6" hidden="1">'4b_Esnaf_İl'!$A$2:$K$84</definedName>
    <definedName name="_xlnm._FilterDatabase" localSheetId="7" hidden="1">'4b_Tarım_İl'!$A$2:$K$85</definedName>
    <definedName name="_xlnm._FilterDatabase" localSheetId="8" hidden="1">'4c_Kamu_İl '!$A$2:$K$84</definedName>
    <definedName name="_xlnm._FilterDatabase" localSheetId="0" hidden="1">Endeksler!$A$1:$I$1</definedName>
    <definedName name="_xlnm._FilterDatabase" localSheetId="14" hidden="1">İşsizlikSigortası_Başvuru!$A$2:$H$84</definedName>
    <definedName name="_xlnm._FilterDatabase" localSheetId="15" hidden="1">İşsizlikSigortası_Ödeme!$A$2:$I$84</definedName>
  </definedNames>
  <calcPr calcId="162913"/>
  <fileRecoveryPr autoRecover="0"/>
</workbook>
</file>

<file path=xl/calcChain.xml><?xml version="1.0" encoding="utf-8"?>
<calcChain xmlns="http://schemas.openxmlformats.org/spreadsheetml/2006/main">
  <c r="D27" i="21" l="1"/>
  <c r="E27" i="21"/>
  <c r="C27" i="21"/>
  <c r="H89" i="36" l="1"/>
  <c r="G89" i="36"/>
  <c r="E89" i="36"/>
  <c r="C89" i="36"/>
  <c r="I140" i="27"/>
  <c r="G140" i="27"/>
  <c r="E140" i="27"/>
  <c r="C140" i="27"/>
  <c r="H84" i="36" l="1"/>
  <c r="H88" i="36"/>
  <c r="G88" i="36"/>
  <c r="C88" i="36"/>
  <c r="E88" i="36"/>
  <c r="I139" i="27"/>
  <c r="G139" i="27"/>
  <c r="E139" i="27"/>
  <c r="C139" i="27"/>
  <c r="H87" i="36" l="1"/>
  <c r="G87" i="36"/>
  <c r="E87" i="36"/>
  <c r="C87" i="36"/>
  <c r="I138" i="27"/>
  <c r="G138" i="27"/>
  <c r="E138" i="27"/>
  <c r="C138" i="27"/>
  <c r="H86" i="36" l="1"/>
  <c r="G86" i="36"/>
  <c r="E86" i="36"/>
  <c r="C86" i="36"/>
  <c r="I137" i="27"/>
  <c r="G137" i="27"/>
  <c r="E137" i="27"/>
  <c r="C137" i="27"/>
  <c r="H85" i="36" l="1"/>
  <c r="G85" i="36"/>
  <c r="E85" i="36"/>
  <c r="C85" i="36"/>
  <c r="I136" i="27"/>
  <c r="G136" i="27"/>
  <c r="E136" i="27"/>
  <c r="C136" i="27"/>
  <c r="I135" i="27" l="1"/>
  <c r="G135" i="27"/>
  <c r="E135" i="27"/>
  <c r="C135" i="27"/>
  <c r="G84" i="36" l="1"/>
  <c r="E84" i="36"/>
  <c r="C84" i="36"/>
  <c r="I134" i="27" l="1"/>
  <c r="G134" i="27"/>
  <c r="E134" i="27"/>
  <c r="C134" i="27"/>
  <c r="G83" i="36"/>
  <c r="H83" i="36"/>
  <c r="E83" i="36"/>
  <c r="C83" i="36"/>
  <c r="M24" i="23" l="1"/>
  <c r="M25" i="23"/>
  <c r="K24" i="23"/>
  <c r="K25" i="23"/>
  <c r="K26" i="23"/>
  <c r="J24" i="23"/>
  <c r="J25" i="23"/>
  <c r="J26" i="23"/>
  <c r="J27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C82" i="36" l="1"/>
  <c r="E82" i="36"/>
  <c r="H82" i="36"/>
  <c r="G82" i="36"/>
  <c r="I133" i="27"/>
  <c r="G133" i="27"/>
  <c r="E133" i="27"/>
  <c r="C133" i="27"/>
  <c r="H49" i="8" l="1"/>
  <c r="H81" i="36"/>
  <c r="G81" i="36"/>
  <c r="E81" i="36"/>
  <c r="C81" i="36"/>
  <c r="I132" i="27" l="1"/>
  <c r="G132" i="27"/>
  <c r="E132" i="27"/>
  <c r="C132" i="27"/>
  <c r="I131" i="27" l="1"/>
  <c r="G131" i="27"/>
  <c r="E131" i="27"/>
  <c r="C131" i="27"/>
  <c r="H80" i="36"/>
  <c r="G80" i="36"/>
  <c r="E80" i="36"/>
  <c r="C80" i="36"/>
  <c r="H79" i="36" l="1"/>
  <c r="G79" i="36"/>
  <c r="E79" i="36"/>
  <c r="C79" i="36"/>
  <c r="I130" i="27"/>
  <c r="G130" i="27"/>
  <c r="E130" i="27"/>
  <c r="C130" i="27"/>
  <c r="L84" i="9" l="1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H74" i="36" l="1"/>
  <c r="H75" i="36"/>
  <c r="H76" i="36"/>
  <c r="H77" i="36"/>
  <c r="H78" i="36"/>
  <c r="G74" i="36"/>
  <c r="G75" i="36"/>
  <c r="G76" i="36"/>
  <c r="G77" i="36"/>
  <c r="G78" i="36"/>
  <c r="E74" i="36"/>
  <c r="E75" i="36"/>
  <c r="E76" i="36"/>
  <c r="E77" i="36"/>
  <c r="E78" i="36"/>
  <c r="C74" i="36"/>
  <c r="C75" i="36"/>
  <c r="C76" i="36"/>
  <c r="C77" i="36"/>
  <c r="C78" i="36"/>
  <c r="I125" i="27"/>
  <c r="I126" i="27"/>
  <c r="I127" i="27"/>
  <c r="I128" i="27"/>
  <c r="I129" i="27"/>
  <c r="G125" i="27"/>
  <c r="G126" i="27"/>
  <c r="G127" i="27"/>
  <c r="G128" i="27"/>
  <c r="G129" i="27"/>
  <c r="E125" i="27"/>
  <c r="E126" i="27"/>
  <c r="E127" i="27"/>
  <c r="E128" i="27"/>
  <c r="E129" i="27"/>
  <c r="C125" i="27"/>
  <c r="C126" i="27"/>
  <c r="C127" i="27"/>
  <c r="C128" i="27"/>
  <c r="C129" i="27"/>
  <c r="H73" i="36" l="1"/>
  <c r="G73" i="36"/>
  <c r="C73" i="36"/>
  <c r="E73" i="36"/>
  <c r="I124" i="27"/>
  <c r="G124" i="27"/>
  <c r="E124" i="27"/>
  <c r="C124" i="27"/>
  <c r="H72" i="36" l="1"/>
  <c r="G72" i="36"/>
  <c r="E72" i="36"/>
  <c r="C72" i="36"/>
  <c r="I123" i="27"/>
  <c r="G123" i="27"/>
  <c r="E123" i="27"/>
  <c r="C123" i="27"/>
  <c r="K92" i="34" l="1"/>
  <c r="J92" i="34"/>
  <c r="I92" i="34"/>
  <c r="K91" i="34"/>
  <c r="J91" i="34"/>
  <c r="I91" i="34"/>
  <c r="K90" i="34"/>
  <c r="J90" i="34"/>
  <c r="I90" i="34"/>
  <c r="K89" i="34"/>
  <c r="J89" i="34"/>
  <c r="I89" i="34"/>
  <c r="K88" i="34"/>
  <c r="J88" i="34"/>
  <c r="I88" i="34"/>
  <c r="K87" i="34"/>
  <c r="J87" i="34"/>
  <c r="I87" i="34"/>
  <c r="K86" i="34"/>
  <c r="J86" i="34"/>
  <c r="I86" i="34"/>
  <c r="K85" i="34"/>
  <c r="J85" i="34"/>
  <c r="I85" i="34"/>
  <c r="K84" i="34"/>
  <c r="J84" i="34"/>
  <c r="I84" i="34"/>
  <c r="K83" i="34"/>
  <c r="J83" i="34"/>
  <c r="I83" i="34"/>
  <c r="K82" i="34"/>
  <c r="J82" i="34"/>
  <c r="I82" i="34"/>
  <c r="K81" i="34"/>
  <c r="J81" i="34"/>
  <c r="I81" i="34"/>
  <c r="K80" i="34"/>
  <c r="J80" i="34"/>
  <c r="I80" i="34"/>
  <c r="K79" i="34"/>
  <c r="J79" i="34"/>
  <c r="I79" i="34"/>
  <c r="K78" i="34"/>
  <c r="J78" i="34"/>
  <c r="I78" i="34"/>
  <c r="K77" i="34"/>
  <c r="J77" i="34"/>
  <c r="I77" i="34"/>
  <c r="K76" i="34"/>
  <c r="J76" i="34"/>
  <c r="I76" i="34"/>
  <c r="K75" i="34"/>
  <c r="J75" i="34"/>
  <c r="I75" i="34"/>
  <c r="K74" i="34"/>
  <c r="J74" i="34"/>
  <c r="I74" i="34"/>
  <c r="K73" i="34"/>
  <c r="J73" i="34"/>
  <c r="I73" i="34"/>
  <c r="K72" i="34"/>
  <c r="J72" i="34"/>
  <c r="I72" i="34"/>
  <c r="K71" i="34"/>
  <c r="J71" i="34"/>
  <c r="I71" i="34"/>
  <c r="K70" i="34"/>
  <c r="J70" i="34"/>
  <c r="I70" i="34"/>
  <c r="K69" i="34"/>
  <c r="J69" i="34"/>
  <c r="I69" i="34"/>
  <c r="K68" i="34"/>
  <c r="J68" i="34"/>
  <c r="I68" i="34"/>
  <c r="K67" i="34"/>
  <c r="J67" i="34"/>
  <c r="I67" i="34"/>
  <c r="K66" i="34"/>
  <c r="J66" i="34"/>
  <c r="I66" i="34"/>
  <c r="K65" i="34"/>
  <c r="J65" i="34"/>
  <c r="I65" i="34"/>
  <c r="K64" i="34"/>
  <c r="J64" i="34"/>
  <c r="I64" i="34"/>
  <c r="K63" i="34"/>
  <c r="J63" i="34"/>
  <c r="I63" i="34"/>
  <c r="K62" i="34"/>
  <c r="J62" i="34"/>
  <c r="I62" i="34"/>
  <c r="K61" i="34"/>
  <c r="J61" i="34"/>
  <c r="I61" i="34"/>
  <c r="K60" i="34"/>
  <c r="J60" i="34"/>
  <c r="I60" i="34"/>
  <c r="K59" i="34"/>
  <c r="J59" i="34"/>
  <c r="I59" i="34"/>
  <c r="K58" i="34"/>
  <c r="J58" i="34"/>
  <c r="I58" i="34"/>
  <c r="K57" i="34"/>
  <c r="J57" i="34"/>
  <c r="I57" i="34"/>
  <c r="K56" i="34"/>
  <c r="J56" i="34"/>
  <c r="I56" i="34"/>
  <c r="K55" i="34"/>
  <c r="J55" i="34"/>
  <c r="I55" i="34"/>
  <c r="K54" i="34"/>
  <c r="J54" i="34"/>
  <c r="I54" i="34"/>
  <c r="K53" i="34"/>
  <c r="J53" i="34"/>
  <c r="I53" i="34"/>
  <c r="K52" i="34"/>
  <c r="J52" i="34"/>
  <c r="I52" i="34"/>
  <c r="K51" i="34"/>
  <c r="J51" i="34"/>
  <c r="I51" i="34"/>
  <c r="K50" i="34"/>
  <c r="J50" i="34"/>
  <c r="I50" i="34"/>
  <c r="K49" i="34"/>
  <c r="J49" i="34"/>
  <c r="I49" i="34"/>
  <c r="K48" i="34"/>
  <c r="J48" i="34"/>
  <c r="I48" i="34"/>
  <c r="K47" i="34"/>
  <c r="J47" i="34"/>
  <c r="I47" i="34"/>
  <c r="K46" i="34"/>
  <c r="J46" i="34"/>
  <c r="I46" i="34"/>
  <c r="K45" i="34"/>
  <c r="J45" i="34"/>
  <c r="I45" i="34"/>
  <c r="K44" i="34"/>
  <c r="J44" i="34"/>
  <c r="I44" i="34"/>
  <c r="K43" i="34"/>
  <c r="J43" i="34"/>
  <c r="I43" i="34"/>
  <c r="K42" i="34"/>
  <c r="J42" i="34"/>
  <c r="I42" i="34"/>
  <c r="K41" i="34"/>
  <c r="J41" i="34"/>
  <c r="I41" i="34"/>
  <c r="K40" i="34"/>
  <c r="J40" i="34"/>
  <c r="I40" i="34"/>
  <c r="K39" i="34"/>
  <c r="J39" i="34"/>
  <c r="I39" i="34"/>
  <c r="K38" i="34"/>
  <c r="J38" i="34"/>
  <c r="I38" i="34"/>
  <c r="K37" i="34"/>
  <c r="J37" i="34"/>
  <c r="I37" i="34"/>
  <c r="K36" i="34"/>
  <c r="J36" i="34"/>
  <c r="I36" i="34"/>
  <c r="K35" i="34"/>
  <c r="J35" i="34"/>
  <c r="I35" i="34"/>
  <c r="K34" i="34"/>
  <c r="J34" i="34"/>
  <c r="I34" i="34"/>
  <c r="K33" i="34"/>
  <c r="J33" i="34"/>
  <c r="I33" i="34"/>
  <c r="K32" i="34"/>
  <c r="J32" i="34"/>
  <c r="I32" i="34"/>
  <c r="K31" i="34"/>
  <c r="J31" i="34"/>
  <c r="I31" i="34"/>
  <c r="K30" i="34"/>
  <c r="J30" i="34"/>
  <c r="I30" i="34"/>
  <c r="K29" i="34"/>
  <c r="J29" i="34"/>
  <c r="I29" i="34"/>
  <c r="K28" i="34"/>
  <c r="J28" i="34"/>
  <c r="I28" i="34"/>
  <c r="K27" i="34"/>
  <c r="J27" i="34"/>
  <c r="I27" i="34"/>
  <c r="K26" i="34"/>
  <c r="J26" i="34"/>
  <c r="I26" i="34"/>
  <c r="K25" i="34"/>
  <c r="J25" i="34"/>
  <c r="I25" i="34"/>
  <c r="K24" i="34"/>
  <c r="J24" i="34"/>
  <c r="I24" i="34"/>
  <c r="K23" i="34"/>
  <c r="J23" i="34"/>
  <c r="I23" i="34"/>
  <c r="K22" i="34"/>
  <c r="J22" i="34"/>
  <c r="I22" i="34"/>
  <c r="K21" i="34"/>
  <c r="J21" i="34"/>
  <c r="I21" i="34"/>
  <c r="K20" i="34"/>
  <c r="J20" i="34"/>
  <c r="I20" i="34"/>
  <c r="K19" i="34"/>
  <c r="J19" i="34"/>
  <c r="I19" i="34"/>
  <c r="K18" i="34"/>
  <c r="J18" i="34"/>
  <c r="I18" i="34"/>
  <c r="K17" i="34"/>
  <c r="J17" i="34"/>
  <c r="I17" i="34"/>
  <c r="K16" i="34"/>
  <c r="J16" i="34"/>
  <c r="I16" i="34"/>
  <c r="K15" i="34"/>
  <c r="J15" i="34"/>
  <c r="I15" i="34"/>
  <c r="K14" i="34"/>
  <c r="J14" i="34"/>
  <c r="I14" i="34"/>
  <c r="K13" i="34"/>
  <c r="J13" i="34"/>
  <c r="I13" i="34"/>
  <c r="K12" i="34"/>
  <c r="J12" i="34"/>
  <c r="I12" i="34"/>
  <c r="K11" i="34"/>
  <c r="J11" i="34"/>
  <c r="I11" i="34"/>
  <c r="K10" i="34"/>
  <c r="J10" i="34"/>
  <c r="I10" i="34"/>
  <c r="K9" i="34"/>
  <c r="J9" i="34"/>
  <c r="I9" i="34"/>
  <c r="K8" i="34"/>
  <c r="J8" i="34"/>
  <c r="I8" i="34"/>
  <c r="K7" i="34"/>
  <c r="J7" i="34"/>
  <c r="I7" i="34"/>
  <c r="K6" i="34"/>
  <c r="J6" i="34"/>
  <c r="I6" i="34"/>
  <c r="K5" i="34"/>
  <c r="J5" i="34"/>
  <c r="I5" i="34"/>
  <c r="K4" i="34"/>
  <c r="J4" i="34"/>
  <c r="I4" i="34"/>
  <c r="K3" i="34"/>
  <c r="J3" i="34"/>
  <c r="I3" i="34"/>
  <c r="K84" i="33"/>
  <c r="J84" i="33"/>
  <c r="I84" i="33"/>
  <c r="K83" i="33"/>
  <c r="J83" i="33"/>
  <c r="I83" i="33"/>
  <c r="K82" i="33"/>
  <c r="J82" i="33"/>
  <c r="I82" i="33"/>
  <c r="K81" i="33"/>
  <c r="J81" i="33"/>
  <c r="I81" i="33"/>
  <c r="K80" i="33"/>
  <c r="J80" i="33"/>
  <c r="I80" i="33"/>
  <c r="K79" i="33"/>
  <c r="J79" i="33"/>
  <c r="I79" i="33"/>
  <c r="K78" i="33"/>
  <c r="J78" i="33"/>
  <c r="I78" i="33"/>
  <c r="K77" i="33"/>
  <c r="J77" i="33"/>
  <c r="I77" i="33"/>
  <c r="K76" i="33"/>
  <c r="J76" i="33"/>
  <c r="I76" i="33"/>
  <c r="K75" i="33"/>
  <c r="J75" i="33"/>
  <c r="I75" i="33"/>
  <c r="K74" i="33"/>
  <c r="J74" i="33"/>
  <c r="I74" i="33"/>
  <c r="K73" i="33"/>
  <c r="J73" i="33"/>
  <c r="I73" i="33"/>
  <c r="K72" i="33"/>
  <c r="J72" i="33"/>
  <c r="I72" i="33"/>
  <c r="K71" i="33"/>
  <c r="J71" i="33"/>
  <c r="I71" i="33"/>
  <c r="K70" i="33"/>
  <c r="J70" i="33"/>
  <c r="I70" i="33"/>
  <c r="K69" i="33"/>
  <c r="J69" i="33"/>
  <c r="I69" i="33"/>
  <c r="K68" i="33"/>
  <c r="J68" i="33"/>
  <c r="I68" i="33"/>
  <c r="K67" i="33"/>
  <c r="J67" i="33"/>
  <c r="I67" i="33"/>
  <c r="K66" i="33"/>
  <c r="J66" i="33"/>
  <c r="I66" i="33"/>
  <c r="K65" i="33"/>
  <c r="J65" i="33"/>
  <c r="I65" i="33"/>
  <c r="K64" i="33"/>
  <c r="J64" i="33"/>
  <c r="I64" i="33"/>
  <c r="K63" i="33"/>
  <c r="J63" i="33"/>
  <c r="I63" i="33"/>
  <c r="K62" i="33"/>
  <c r="J62" i="33"/>
  <c r="I62" i="33"/>
  <c r="K61" i="33"/>
  <c r="J61" i="33"/>
  <c r="I61" i="33"/>
  <c r="K60" i="33"/>
  <c r="J60" i="33"/>
  <c r="I60" i="33"/>
  <c r="K59" i="33"/>
  <c r="J59" i="33"/>
  <c r="I59" i="33"/>
  <c r="K58" i="33"/>
  <c r="J58" i="33"/>
  <c r="I58" i="33"/>
  <c r="K57" i="33"/>
  <c r="J57" i="33"/>
  <c r="I57" i="33"/>
  <c r="K56" i="33"/>
  <c r="J56" i="33"/>
  <c r="I56" i="33"/>
  <c r="K55" i="33"/>
  <c r="J55" i="33"/>
  <c r="I55" i="33"/>
  <c r="K54" i="33"/>
  <c r="J54" i="33"/>
  <c r="I54" i="33"/>
  <c r="K53" i="33"/>
  <c r="J53" i="33"/>
  <c r="I53" i="33"/>
  <c r="K52" i="33"/>
  <c r="J52" i="33"/>
  <c r="I52" i="33"/>
  <c r="K51" i="33"/>
  <c r="J51" i="33"/>
  <c r="I51" i="33"/>
  <c r="K50" i="33"/>
  <c r="J50" i="33"/>
  <c r="I50" i="33"/>
  <c r="K49" i="33"/>
  <c r="J49" i="33"/>
  <c r="I49" i="33"/>
  <c r="K48" i="33"/>
  <c r="J48" i="33"/>
  <c r="I48" i="33"/>
  <c r="K47" i="33"/>
  <c r="J47" i="33"/>
  <c r="I47" i="33"/>
  <c r="K46" i="33"/>
  <c r="J46" i="33"/>
  <c r="I46" i="33"/>
  <c r="K45" i="33"/>
  <c r="J45" i="33"/>
  <c r="I45" i="33"/>
  <c r="K44" i="33"/>
  <c r="J44" i="33"/>
  <c r="I44" i="33"/>
  <c r="K43" i="33"/>
  <c r="J43" i="33"/>
  <c r="I43" i="33"/>
  <c r="K42" i="33"/>
  <c r="J42" i="33"/>
  <c r="I42" i="33"/>
  <c r="K41" i="33"/>
  <c r="J41" i="33"/>
  <c r="I41" i="33"/>
  <c r="K40" i="33"/>
  <c r="J40" i="33"/>
  <c r="I40" i="33"/>
  <c r="K39" i="33"/>
  <c r="J39" i="33"/>
  <c r="I39" i="33"/>
  <c r="K38" i="33"/>
  <c r="J38" i="33"/>
  <c r="I38" i="33"/>
  <c r="K37" i="33"/>
  <c r="J37" i="33"/>
  <c r="I37" i="33"/>
  <c r="K36" i="33"/>
  <c r="J36" i="33"/>
  <c r="I36" i="33"/>
  <c r="K35" i="33"/>
  <c r="J35" i="33"/>
  <c r="I35" i="33"/>
  <c r="K34" i="33"/>
  <c r="J34" i="33"/>
  <c r="I34" i="33"/>
  <c r="K33" i="33"/>
  <c r="J33" i="33"/>
  <c r="I33" i="33"/>
  <c r="K32" i="33"/>
  <c r="J32" i="33"/>
  <c r="I32" i="33"/>
  <c r="K31" i="33"/>
  <c r="J31" i="33"/>
  <c r="I31" i="33"/>
  <c r="K30" i="33"/>
  <c r="J30" i="33"/>
  <c r="I30" i="33"/>
  <c r="K29" i="33"/>
  <c r="J29" i="33"/>
  <c r="I29" i="33"/>
  <c r="K28" i="33"/>
  <c r="J28" i="33"/>
  <c r="I28" i="33"/>
  <c r="K27" i="33"/>
  <c r="J27" i="33"/>
  <c r="I27" i="33"/>
  <c r="K26" i="33"/>
  <c r="J26" i="33"/>
  <c r="I26" i="33"/>
  <c r="K25" i="33"/>
  <c r="J25" i="33"/>
  <c r="I25" i="33"/>
  <c r="K24" i="33"/>
  <c r="J24" i="33"/>
  <c r="I24" i="33"/>
  <c r="K23" i="33"/>
  <c r="J23" i="33"/>
  <c r="I23" i="33"/>
  <c r="K22" i="33"/>
  <c r="J22" i="33"/>
  <c r="I22" i="33"/>
  <c r="K21" i="33"/>
  <c r="J21" i="33"/>
  <c r="I21" i="33"/>
  <c r="K20" i="33"/>
  <c r="J20" i="33"/>
  <c r="I20" i="33"/>
  <c r="K19" i="33"/>
  <c r="J19" i="33"/>
  <c r="I19" i="33"/>
  <c r="K18" i="33"/>
  <c r="J18" i="33"/>
  <c r="I18" i="33"/>
  <c r="K17" i="33"/>
  <c r="J17" i="33"/>
  <c r="I17" i="33"/>
  <c r="K16" i="33"/>
  <c r="J16" i="33"/>
  <c r="I16" i="33"/>
  <c r="K15" i="33"/>
  <c r="J15" i="33"/>
  <c r="I15" i="33"/>
  <c r="K14" i="33"/>
  <c r="J14" i="33"/>
  <c r="I14" i="33"/>
  <c r="K13" i="33"/>
  <c r="J13" i="33"/>
  <c r="I13" i="33"/>
  <c r="K12" i="33"/>
  <c r="J12" i="33"/>
  <c r="I12" i="33"/>
  <c r="K11" i="33"/>
  <c r="J11" i="33"/>
  <c r="I11" i="33"/>
  <c r="K10" i="33"/>
  <c r="J10" i="33"/>
  <c r="I10" i="33"/>
  <c r="K9" i="33"/>
  <c r="J9" i="33"/>
  <c r="I9" i="33"/>
  <c r="K8" i="33"/>
  <c r="J8" i="33"/>
  <c r="I8" i="33"/>
  <c r="K7" i="33"/>
  <c r="J7" i="33"/>
  <c r="I7" i="33"/>
  <c r="K6" i="33"/>
  <c r="J6" i="33"/>
  <c r="I6" i="33"/>
  <c r="K5" i="33"/>
  <c r="J5" i="33"/>
  <c r="I5" i="33"/>
  <c r="K4" i="33"/>
  <c r="J4" i="33"/>
  <c r="I4" i="33"/>
  <c r="K3" i="33"/>
  <c r="J3" i="33"/>
  <c r="I3" i="33"/>
  <c r="K92" i="32"/>
  <c r="J92" i="32"/>
  <c r="I92" i="32"/>
  <c r="K91" i="32"/>
  <c r="J91" i="32"/>
  <c r="I91" i="32"/>
  <c r="K90" i="32"/>
  <c r="J90" i="32"/>
  <c r="I90" i="32"/>
  <c r="K89" i="32"/>
  <c r="J89" i="32"/>
  <c r="I89" i="32"/>
  <c r="K88" i="32"/>
  <c r="J88" i="32"/>
  <c r="I88" i="32"/>
  <c r="K87" i="32"/>
  <c r="J87" i="32"/>
  <c r="I87" i="32"/>
  <c r="K86" i="32"/>
  <c r="J86" i="32"/>
  <c r="I86" i="32"/>
  <c r="K85" i="32"/>
  <c r="J85" i="32"/>
  <c r="I85" i="32"/>
  <c r="K84" i="32"/>
  <c r="J84" i="32"/>
  <c r="I84" i="32"/>
  <c r="K83" i="32"/>
  <c r="J83" i="32"/>
  <c r="I83" i="32"/>
  <c r="K82" i="32"/>
  <c r="J82" i="32"/>
  <c r="I82" i="32"/>
  <c r="K81" i="32"/>
  <c r="J81" i="32"/>
  <c r="I81" i="32"/>
  <c r="K80" i="32"/>
  <c r="J80" i="32"/>
  <c r="I80" i="32"/>
  <c r="K79" i="32"/>
  <c r="J79" i="32"/>
  <c r="I79" i="32"/>
  <c r="K78" i="32"/>
  <c r="J78" i="32"/>
  <c r="I78" i="32"/>
  <c r="K77" i="32"/>
  <c r="J77" i="32"/>
  <c r="I77" i="32"/>
  <c r="K76" i="32"/>
  <c r="J76" i="32"/>
  <c r="I76" i="32"/>
  <c r="K75" i="32"/>
  <c r="J75" i="32"/>
  <c r="I75" i="32"/>
  <c r="K74" i="32"/>
  <c r="J74" i="32"/>
  <c r="I74" i="32"/>
  <c r="K73" i="32"/>
  <c r="J73" i="32"/>
  <c r="I73" i="32"/>
  <c r="K72" i="32"/>
  <c r="J72" i="32"/>
  <c r="I72" i="32"/>
  <c r="K71" i="32"/>
  <c r="J71" i="32"/>
  <c r="I71" i="32"/>
  <c r="K70" i="32"/>
  <c r="J70" i="32"/>
  <c r="I70" i="32"/>
  <c r="K69" i="32"/>
  <c r="J69" i="32"/>
  <c r="I69" i="32"/>
  <c r="K68" i="32"/>
  <c r="J68" i="32"/>
  <c r="I68" i="32"/>
  <c r="K67" i="32"/>
  <c r="J67" i="32"/>
  <c r="I67" i="32"/>
  <c r="K66" i="32"/>
  <c r="J66" i="32"/>
  <c r="I66" i="32"/>
  <c r="K65" i="32"/>
  <c r="J65" i="32"/>
  <c r="I65" i="32"/>
  <c r="K64" i="32"/>
  <c r="J64" i="32"/>
  <c r="I64" i="32"/>
  <c r="K63" i="32"/>
  <c r="J63" i="32"/>
  <c r="I63" i="32"/>
  <c r="K62" i="32"/>
  <c r="J62" i="32"/>
  <c r="I62" i="32"/>
  <c r="K61" i="32"/>
  <c r="J61" i="32"/>
  <c r="I61" i="32"/>
  <c r="K60" i="32"/>
  <c r="J60" i="32"/>
  <c r="I60" i="32"/>
  <c r="K59" i="32"/>
  <c r="J59" i="32"/>
  <c r="I59" i="32"/>
  <c r="K58" i="32"/>
  <c r="J58" i="32"/>
  <c r="I58" i="32"/>
  <c r="K57" i="32"/>
  <c r="J57" i="32"/>
  <c r="I57" i="32"/>
  <c r="K56" i="32"/>
  <c r="J56" i="32"/>
  <c r="I56" i="32"/>
  <c r="K55" i="32"/>
  <c r="J55" i="32"/>
  <c r="I55" i="32"/>
  <c r="K54" i="32"/>
  <c r="J54" i="32"/>
  <c r="I54" i="32"/>
  <c r="K53" i="32"/>
  <c r="J53" i="32"/>
  <c r="I53" i="32"/>
  <c r="K52" i="32"/>
  <c r="J52" i="32"/>
  <c r="I52" i="32"/>
  <c r="K51" i="32"/>
  <c r="J51" i="32"/>
  <c r="I51" i="32"/>
  <c r="K50" i="32"/>
  <c r="J50" i="32"/>
  <c r="I50" i="32"/>
  <c r="K49" i="32"/>
  <c r="J49" i="32"/>
  <c r="I49" i="32"/>
  <c r="K48" i="32"/>
  <c r="J48" i="32"/>
  <c r="I48" i="32"/>
  <c r="K47" i="32"/>
  <c r="J47" i="32"/>
  <c r="I47" i="32"/>
  <c r="K46" i="32"/>
  <c r="J46" i="32"/>
  <c r="I46" i="32"/>
  <c r="K45" i="32"/>
  <c r="J45" i="32"/>
  <c r="I45" i="32"/>
  <c r="K44" i="32"/>
  <c r="J44" i="32"/>
  <c r="I44" i="32"/>
  <c r="K43" i="32"/>
  <c r="J43" i="32"/>
  <c r="I43" i="32"/>
  <c r="K42" i="32"/>
  <c r="J42" i="32"/>
  <c r="I42" i="32"/>
  <c r="K41" i="32"/>
  <c r="J41" i="32"/>
  <c r="I41" i="32"/>
  <c r="K40" i="32"/>
  <c r="J40" i="32"/>
  <c r="I40" i="32"/>
  <c r="K39" i="32"/>
  <c r="J39" i="32"/>
  <c r="I39" i="32"/>
  <c r="K38" i="32"/>
  <c r="J38" i="32"/>
  <c r="I38" i="32"/>
  <c r="K37" i="32"/>
  <c r="J37" i="32"/>
  <c r="I37" i="32"/>
  <c r="K36" i="32"/>
  <c r="J36" i="32"/>
  <c r="I36" i="32"/>
  <c r="K35" i="32"/>
  <c r="J35" i="32"/>
  <c r="I35" i="32"/>
  <c r="K34" i="32"/>
  <c r="J34" i="32"/>
  <c r="I34" i="32"/>
  <c r="K33" i="32"/>
  <c r="J33" i="32"/>
  <c r="I33" i="32"/>
  <c r="K32" i="32"/>
  <c r="J32" i="32"/>
  <c r="I32" i="32"/>
  <c r="K31" i="32"/>
  <c r="J31" i="32"/>
  <c r="I31" i="32"/>
  <c r="K30" i="32"/>
  <c r="J30" i="32"/>
  <c r="I30" i="32"/>
  <c r="K29" i="32"/>
  <c r="J29" i="32"/>
  <c r="I29" i="32"/>
  <c r="K28" i="32"/>
  <c r="J28" i="32"/>
  <c r="I28" i="32"/>
  <c r="K27" i="32"/>
  <c r="J27" i="32"/>
  <c r="I27" i="32"/>
  <c r="K26" i="32"/>
  <c r="J26" i="32"/>
  <c r="I26" i="32"/>
  <c r="K25" i="32"/>
  <c r="J25" i="32"/>
  <c r="I25" i="32"/>
  <c r="K24" i="32"/>
  <c r="J24" i="32"/>
  <c r="I24" i="32"/>
  <c r="K23" i="32"/>
  <c r="J23" i="32"/>
  <c r="I23" i="32"/>
  <c r="K22" i="32"/>
  <c r="J22" i="32"/>
  <c r="I22" i="32"/>
  <c r="K21" i="32"/>
  <c r="J21" i="32"/>
  <c r="I21" i="32"/>
  <c r="K20" i="32"/>
  <c r="J20" i="32"/>
  <c r="I20" i="32"/>
  <c r="K19" i="32"/>
  <c r="J19" i="32"/>
  <c r="I19" i="32"/>
  <c r="K18" i="32"/>
  <c r="J18" i="32"/>
  <c r="I18" i="32"/>
  <c r="K17" i="32"/>
  <c r="J17" i="32"/>
  <c r="I17" i="32"/>
  <c r="K16" i="32"/>
  <c r="J16" i="32"/>
  <c r="I16" i="32"/>
  <c r="K15" i="32"/>
  <c r="J15" i="32"/>
  <c r="I15" i="32"/>
  <c r="K14" i="32"/>
  <c r="J14" i="32"/>
  <c r="I14" i="32"/>
  <c r="K13" i="32"/>
  <c r="J13" i="32"/>
  <c r="I13" i="32"/>
  <c r="K12" i="32"/>
  <c r="J12" i="32"/>
  <c r="I12" i="32"/>
  <c r="K11" i="32"/>
  <c r="J11" i="32"/>
  <c r="I11" i="32"/>
  <c r="K10" i="32"/>
  <c r="J10" i="32"/>
  <c r="I10" i="32"/>
  <c r="K9" i="32"/>
  <c r="J9" i="32"/>
  <c r="I9" i="32"/>
  <c r="K8" i="32"/>
  <c r="J8" i="32"/>
  <c r="I8" i="32"/>
  <c r="K7" i="32"/>
  <c r="J7" i="32"/>
  <c r="I7" i="32"/>
  <c r="K6" i="32"/>
  <c r="J6" i="32"/>
  <c r="I6" i="32"/>
  <c r="K5" i="32"/>
  <c r="J5" i="32"/>
  <c r="I5" i="32"/>
  <c r="K4" i="32"/>
  <c r="J4" i="32"/>
  <c r="I4" i="32"/>
  <c r="K3" i="32"/>
  <c r="J3" i="32"/>
  <c r="I3" i="32"/>
  <c r="K84" i="31"/>
  <c r="J84" i="31"/>
  <c r="I84" i="31"/>
  <c r="K83" i="31"/>
  <c r="J83" i="31"/>
  <c r="I83" i="31"/>
  <c r="K82" i="31"/>
  <c r="J82" i="31"/>
  <c r="I82" i="31"/>
  <c r="K81" i="31"/>
  <c r="J81" i="31"/>
  <c r="I81" i="31"/>
  <c r="K80" i="31"/>
  <c r="J80" i="31"/>
  <c r="I80" i="31"/>
  <c r="K79" i="31"/>
  <c r="J79" i="31"/>
  <c r="I79" i="31"/>
  <c r="K78" i="31"/>
  <c r="J78" i="31"/>
  <c r="I78" i="31"/>
  <c r="K77" i="31"/>
  <c r="J77" i="31"/>
  <c r="I77" i="31"/>
  <c r="K76" i="31"/>
  <c r="J76" i="31"/>
  <c r="I76" i="31"/>
  <c r="K75" i="31"/>
  <c r="J75" i="31"/>
  <c r="I75" i="31"/>
  <c r="K74" i="31"/>
  <c r="J74" i="31"/>
  <c r="I74" i="31"/>
  <c r="K73" i="31"/>
  <c r="J73" i="31"/>
  <c r="I73" i="31"/>
  <c r="K72" i="31"/>
  <c r="J72" i="31"/>
  <c r="I72" i="31"/>
  <c r="K71" i="31"/>
  <c r="J71" i="31"/>
  <c r="I71" i="31"/>
  <c r="K70" i="31"/>
  <c r="J70" i="31"/>
  <c r="I70" i="31"/>
  <c r="K69" i="31"/>
  <c r="J69" i="31"/>
  <c r="I69" i="31"/>
  <c r="K68" i="31"/>
  <c r="J68" i="31"/>
  <c r="I68" i="31"/>
  <c r="K67" i="31"/>
  <c r="J67" i="31"/>
  <c r="I67" i="31"/>
  <c r="K66" i="31"/>
  <c r="J66" i="31"/>
  <c r="I66" i="31"/>
  <c r="K65" i="31"/>
  <c r="J65" i="31"/>
  <c r="I65" i="31"/>
  <c r="K64" i="31"/>
  <c r="J64" i="31"/>
  <c r="I64" i="31"/>
  <c r="K63" i="31"/>
  <c r="J63" i="31"/>
  <c r="I63" i="31"/>
  <c r="K62" i="31"/>
  <c r="J62" i="31"/>
  <c r="I62" i="31"/>
  <c r="K61" i="31"/>
  <c r="J61" i="31"/>
  <c r="I61" i="31"/>
  <c r="K60" i="31"/>
  <c r="J60" i="31"/>
  <c r="I60" i="31"/>
  <c r="K59" i="31"/>
  <c r="J59" i="31"/>
  <c r="I59" i="31"/>
  <c r="K58" i="31"/>
  <c r="J58" i="31"/>
  <c r="I58" i="31"/>
  <c r="K57" i="31"/>
  <c r="J57" i="31"/>
  <c r="I57" i="31"/>
  <c r="K56" i="31"/>
  <c r="J56" i="31"/>
  <c r="I56" i="31"/>
  <c r="K55" i="31"/>
  <c r="J55" i="31"/>
  <c r="I55" i="31"/>
  <c r="K54" i="31"/>
  <c r="J54" i="31"/>
  <c r="I54" i="31"/>
  <c r="K53" i="31"/>
  <c r="J53" i="31"/>
  <c r="I53" i="31"/>
  <c r="K52" i="31"/>
  <c r="J52" i="31"/>
  <c r="I52" i="31"/>
  <c r="K51" i="31"/>
  <c r="J51" i="31"/>
  <c r="I51" i="31"/>
  <c r="K50" i="31"/>
  <c r="J50" i="31"/>
  <c r="I50" i="31"/>
  <c r="K49" i="31"/>
  <c r="J49" i="31"/>
  <c r="I49" i="31"/>
  <c r="K48" i="31"/>
  <c r="J48" i="31"/>
  <c r="I48" i="31"/>
  <c r="K47" i="31"/>
  <c r="J47" i="31"/>
  <c r="I47" i="31"/>
  <c r="K46" i="31"/>
  <c r="J46" i="31"/>
  <c r="I46" i="31"/>
  <c r="K45" i="31"/>
  <c r="J45" i="31"/>
  <c r="I45" i="31"/>
  <c r="K44" i="31"/>
  <c r="J44" i="31"/>
  <c r="I44" i="31"/>
  <c r="K43" i="31"/>
  <c r="J43" i="31"/>
  <c r="I43" i="31"/>
  <c r="K42" i="31"/>
  <c r="J42" i="31"/>
  <c r="I42" i="31"/>
  <c r="K41" i="31"/>
  <c r="J41" i="31"/>
  <c r="I41" i="31"/>
  <c r="K40" i="31"/>
  <c r="J40" i="31"/>
  <c r="I40" i="31"/>
  <c r="K39" i="31"/>
  <c r="J39" i="31"/>
  <c r="I39" i="31"/>
  <c r="K38" i="31"/>
  <c r="J38" i="31"/>
  <c r="I38" i="31"/>
  <c r="K37" i="31"/>
  <c r="J37" i="31"/>
  <c r="I37" i="31"/>
  <c r="K36" i="31"/>
  <c r="J36" i="31"/>
  <c r="I36" i="31"/>
  <c r="K35" i="31"/>
  <c r="J35" i="31"/>
  <c r="I35" i="31"/>
  <c r="K34" i="31"/>
  <c r="J34" i="31"/>
  <c r="I34" i="31"/>
  <c r="K33" i="31"/>
  <c r="J33" i="31"/>
  <c r="I33" i="31"/>
  <c r="K32" i="31"/>
  <c r="J32" i="31"/>
  <c r="I32" i="31"/>
  <c r="K31" i="31"/>
  <c r="J31" i="31"/>
  <c r="I31" i="31"/>
  <c r="K30" i="31"/>
  <c r="J30" i="31"/>
  <c r="I30" i="31"/>
  <c r="K29" i="31"/>
  <c r="J29" i="31"/>
  <c r="I29" i="31"/>
  <c r="K28" i="31"/>
  <c r="J28" i="31"/>
  <c r="I28" i="31"/>
  <c r="K27" i="31"/>
  <c r="J27" i="31"/>
  <c r="I27" i="31"/>
  <c r="K26" i="31"/>
  <c r="J26" i="31"/>
  <c r="I26" i="31"/>
  <c r="K25" i="31"/>
  <c r="J25" i="31"/>
  <c r="I25" i="31"/>
  <c r="K24" i="31"/>
  <c r="J24" i="31"/>
  <c r="I24" i="31"/>
  <c r="K23" i="31"/>
  <c r="J23" i="31"/>
  <c r="I23" i="31"/>
  <c r="K22" i="31"/>
  <c r="J22" i="31"/>
  <c r="I22" i="31"/>
  <c r="K21" i="31"/>
  <c r="J21" i="31"/>
  <c r="I21" i="31"/>
  <c r="K20" i="31"/>
  <c r="J20" i="31"/>
  <c r="I20" i="31"/>
  <c r="K19" i="31"/>
  <c r="J19" i="31"/>
  <c r="I19" i="31"/>
  <c r="K18" i="31"/>
  <c r="J18" i="31"/>
  <c r="I18" i="31"/>
  <c r="K17" i="31"/>
  <c r="J17" i="31"/>
  <c r="I17" i="31"/>
  <c r="K16" i="31"/>
  <c r="J16" i="31"/>
  <c r="I16" i="31"/>
  <c r="K15" i="31"/>
  <c r="J15" i="31"/>
  <c r="I15" i="31"/>
  <c r="K14" i="31"/>
  <c r="J14" i="31"/>
  <c r="I14" i="31"/>
  <c r="K13" i="31"/>
  <c r="J13" i="31"/>
  <c r="I13" i="31"/>
  <c r="K12" i="31"/>
  <c r="J12" i="31"/>
  <c r="I12" i="31"/>
  <c r="K11" i="31"/>
  <c r="J11" i="31"/>
  <c r="I11" i="31"/>
  <c r="K10" i="31"/>
  <c r="J10" i="31"/>
  <c r="I10" i="31"/>
  <c r="K9" i="31"/>
  <c r="J9" i="31"/>
  <c r="I9" i="31"/>
  <c r="K8" i="31"/>
  <c r="J8" i="31"/>
  <c r="I8" i="31"/>
  <c r="K7" i="31"/>
  <c r="J7" i="31"/>
  <c r="I7" i="31"/>
  <c r="K6" i="31"/>
  <c r="J6" i="31"/>
  <c r="I6" i="31"/>
  <c r="K5" i="31"/>
  <c r="J5" i="31"/>
  <c r="I5" i="31"/>
  <c r="K4" i="31"/>
  <c r="J4" i="31"/>
  <c r="I4" i="31"/>
  <c r="K3" i="31"/>
  <c r="J3" i="31"/>
  <c r="I3" i="31"/>
  <c r="J84" i="29"/>
  <c r="I84" i="29"/>
  <c r="H84" i="29"/>
  <c r="J83" i="29"/>
  <c r="I83" i="29"/>
  <c r="H83" i="29"/>
  <c r="J82" i="29"/>
  <c r="I82" i="29"/>
  <c r="H82" i="29"/>
  <c r="J81" i="29"/>
  <c r="I81" i="29"/>
  <c r="H81" i="29"/>
  <c r="J80" i="29"/>
  <c r="I80" i="29"/>
  <c r="H80" i="29"/>
  <c r="J79" i="29"/>
  <c r="I79" i="29"/>
  <c r="H79" i="29"/>
  <c r="J78" i="29"/>
  <c r="I78" i="29"/>
  <c r="H78" i="29"/>
  <c r="J77" i="29"/>
  <c r="I77" i="29"/>
  <c r="H77" i="29"/>
  <c r="J76" i="29"/>
  <c r="I76" i="29"/>
  <c r="H76" i="29"/>
  <c r="J75" i="29"/>
  <c r="I75" i="29"/>
  <c r="H75" i="29"/>
  <c r="J74" i="29"/>
  <c r="I74" i="29"/>
  <c r="H74" i="29"/>
  <c r="J73" i="29"/>
  <c r="I73" i="29"/>
  <c r="H73" i="29"/>
  <c r="J72" i="29"/>
  <c r="I72" i="29"/>
  <c r="H72" i="29"/>
  <c r="J71" i="29"/>
  <c r="I71" i="29"/>
  <c r="H71" i="29"/>
  <c r="J70" i="29"/>
  <c r="I70" i="29"/>
  <c r="H70" i="29"/>
  <c r="J69" i="29"/>
  <c r="I69" i="29"/>
  <c r="H69" i="29"/>
  <c r="J68" i="29"/>
  <c r="I68" i="29"/>
  <c r="H68" i="29"/>
  <c r="J67" i="29"/>
  <c r="I67" i="29"/>
  <c r="H67" i="29"/>
  <c r="J66" i="29"/>
  <c r="I66" i="29"/>
  <c r="H66" i="29"/>
  <c r="J65" i="29"/>
  <c r="I65" i="29"/>
  <c r="H65" i="29"/>
  <c r="J64" i="29"/>
  <c r="I64" i="29"/>
  <c r="H64" i="29"/>
  <c r="J63" i="29"/>
  <c r="I63" i="29"/>
  <c r="H63" i="29"/>
  <c r="J62" i="29"/>
  <c r="I62" i="29"/>
  <c r="H62" i="29"/>
  <c r="J61" i="29"/>
  <c r="I61" i="29"/>
  <c r="H61" i="29"/>
  <c r="J60" i="29"/>
  <c r="I60" i="29"/>
  <c r="H60" i="29"/>
  <c r="J59" i="29"/>
  <c r="I59" i="29"/>
  <c r="H59" i="29"/>
  <c r="J58" i="29"/>
  <c r="I58" i="29"/>
  <c r="H58" i="29"/>
  <c r="J57" i="29"/>
  <c r="I57" i="29"/>
  <c r="H57" i="29"/>
  <c r="J56" i="29"/>
  <c r="I56" i="29"/>
  <c r="H56" i="29"/>
  <c r="J55" i="29"/>
  <c r="I55" i="29"/>
  <c r="H55" i="29"/>
  <c r="J54" i="29"/>
  <c r="I54" i="29"/>
  <c r="H54" i="29"/>
  <c r="J53" i="29"/>
  <c r="I53" i="29"/>
  <c r="H53" i="29"/>
  <c r="J52" i="29"/>
  <c r="I52" i="29"/>
  <c r="H52" i="29"/>
  <c r="J51" i="29"/>
  <c r="I51" i="29"/>
  <c r="H51" i="29"/>
  <c r="J50" i="29"/>
  <c r="I50" i="29"/>
  <c r="H50" i="29"/>
  <c r="J49" i="29"/>
  <c r="I49" i="29"/>
  <c r="H49" i="29"/>
  <c r="J48" i="29"/>
  <c r="I48" i="29"/>
  <c r="H48" i="29"/>
  <c r="J47" i="29"/>
  <c r="I47" i="29"/>
  <c r="H47" i="29"/>
  <c r="J46" i="29"/>
  <c r="I46" i="29"/>
  <c r="H46" i="29"/>
  <c r="J45" i="29"/>
  <c r="I45" i="29"/>
  <c r="H45" i="29"/>
  <c r="J44" i="29"/>
  <c r="I44" i="29"/>
  <c r="H44" i="29"/>
  <c r="J43" i="29"/>
  <c r="I43" i="29"/>
  <c r="H43" i="29"/>
  <c r="J42" i="29"/>
  <c r="I42" i="29"/>
  <c r="H42" i="29"/>
  <c r="J41" i="29"/>
  <c r="I41" i="29"/>
  <c r="H41" i="29"/>
  <c r="J40" i="29"/>
  <c r="I40" i="29"/>
  <c r="H40" i="29"/>
  <c r="J39" i="29"/>
  <c r="I39" i="29"/>
  <c r="H39" i="29"/>
  <c r="J38" i="29"/>
  <c r="I38" i="29"/>
  <c r="H38" i="29"/>
  <c r="J37" i="29"/>
  <c r="I37" i="29"/>
  <c r="H37" i="29"/>
  <c r="J36" i="29"/>
  <c r="I36" i="29"/>
  <c r="H36" i="29"/>
  <c r="J35" i="29"/>
  <c r="I35" i="29"/>
  <c r="H35" i="29"/>
  <c r="J34" i="29"/>
  <c r="I34" i="29"/>
  <c r="H34" i="29"/>
  <c r="J33" i="29"/>
  <c r="I33" i="29"/>
  <c r="H33" i="29"/>
  <c r="J32" i="29"/>
  <c r="I32" i="29"/>
  <c r="H32" i="29"/>
  <c r="J31" i="29"/>
  <c r="I31" i="29"/>
  <c r="H31" i="29"/>
  <c r="J30" i="29"/>
  <c r="I30" i="29"/>
  <c r="H30" i="29"/>
  <c r="J29" i="29"/>
  <c r="I29" i="29"/>
  <c r="H29" i="29"/>
  <c r="J28" i="29"/>
  <c r="I28" i="29"/>
  <c r="H28" i="29"/>
  <c r="J27" i="29"/>
  <c r="I27" i="29"/>
  <c r="H27" i="29"/>
  <c r="J26" i="29"/>
  <c r="I26" i="29"/>
  <c r="H26" i="29"/>
  <c r="J25" i="29"/>
  <c r="I25" i="29"/>
  <c r="H25" i="29"/>
  <c r="J24" i="29"/>
  <c r="I24" i="29"/>
  <c r="H24" i="29"/>
  <c r="J23" i="29"/>
  <c r="I23" i="29"/>
  <c r="H23" i="29"/>
  <c r="J22" i="29"/>
  <c r="I22" i="29"/>
  <c r="H22" i="29"/>
  <c r="J21" i="29"/>
  <c r="I21" i="29"/>
  <c r="H21" i="29"/>
  <c r="J20" i="29"/>
  <c r="I20" i="29"/>
  <c r="H20" i="29"/>
  <c r="J19" i="29"/>
  <c r="I19" i="29"/>
  <c r="H19" i="29"/>
  <c r="J18" i="29"/>
  <c r="I18" i="29"/>
  <c r="H18" i="29"/>
  <c r="J17" i="29"/>
  <c r="I17" i="29"/>
  <c r="H17" i="29"/>
  <c r="J16" i="29"/>
  <c r="I16" i="29"/>
  <c r="H16" i="29"/>
  <c r="J15" i="29"/>
  <c r="I15" i="29"/>
  <c r="H15" i="29"/>
  <c r="J14" i="29"/>
  <c r="I14" i="29"/>
  <c r="H14" i="29"/>
  <c r="J13" i="29"/>
  <c r="I13" i="29"/>
  <c r="H13" i="29"/>
  <c r="J12" i="29"/>
  <c r="I12" i="29"/>
  <c r="H12" i="29"/>
  <c r="J11" i="29"/>
  <c r="I11" i="29"/>
  <c r="H11" i="29"/>
  <c r="J10" i="29"/>
  <c r="I10" i="29"/>
  <c r="H10" i="29"/>
  <c r="J9" i="29"/>
  <c r="I9" i="29"/>
  <c r="H9" i="29"/>
  <c r="J8" i="29"/>
  <c r="I8" i="29"/>
  <c r="H8" i="29"/>
  <c r="J7" i="29"/>
  <c r="I7" i="29"/>
  <c r="H7" i="29"/>
  <c r="J6" i="29"/>
  <c r="I6" i="29"/>
  <c r="H6" i="29"/>
  <c r="J5" i="29"/>
  <c r="I5" i="29"/>
  <c r="H5" i="29"/>
  <c r="J4" i="29"/>
  <c r="I4" i="29"/>
  <c r="H4" i="29"/>
  <c r="J3" i="29"/>
  <c r="I3" i="29"/>
  <c r="H3" i="29"/>
  <c r="J92" i="28"/>
  <c r="I92" i="28"/>
  <c r="H92" i="28"/>
  <c r="J91" i="28"/>
  <c r="I91" i="28"/>
  <c r="H91" i="28"/>
  <c r="J90" i="28"/>
  <c r="I90" i="28"/>
  <c r="H90" i="28"/>
  <c r="J89" i="28"/>
  <c r="I89" i="28"/>
  <c r="H89" i="28"/>
  <c r="J88" i="28"/>
  <c r="I88" i="28"/>
  <c r="H88" i="28"/>
  <c r="J87" i="28"/>
  <c r="I87" i="28"/>
  <c r="H87" i="28"/>
  <c r="J86" i="28"/>
  <c r="I86" i="28"/>
  <c r="H86" i="28"/>
  <c r="J85" i="28"/>
  <c r="I85" i="28"/>
  <c r="H85" i="28"/>
  <c r="J84" i="28"/>
  <c r="I84" i="28"/>
  <c r="H84" i="28"/>
  <c r="J83" i="28"/>
  <c r="I83" i="28"/>
  <c r="H83" i="28"/>
  <c r="J82" i="28"/>
  <c r="I82" i="28"/>
  <c r="H82" i="28"/>
  <c r="J81" i="28"/>
  <c r="I81" i="28"/>
  <c r="H81" i="28"/>
  <c r="J80" i="28"/>
  <c r="I80" i="28"/>
  <c r="H80" i="28"/>
  <c r="J79" i="28"/>
  <c r="I79" i="28"/>
  <c r="H79" i="28"/>
  <c r="J78" i="28"/>
  <c r="I78" i="28"/>
  <c r="H78" i="28"/>
  <c r="J77" i="28"/>
  <c r="I77" i="28"/>
  <c r="H77" i="28"/>
  <c r="J76" i="28"/>
  <c r="I76" i="28"/>
  <c r="H76" i="28"/>
  <c r="J75" i="28"/>
  <c r="I75" i="28"/>
  <c r="H75" i="28"/>
  <c r="J74" i="28"/>
  <c r="I74" i="28"/>
  <c r="H74" i="28"/>
  <c r="J73" i="28"/>
  <c r="I73" i="28"/>
  <c r="H73" i="28"/>
  <c r="J72" i="28"/>
  <c r="I72" i="28"/>
  <c r="H72" i="28"/>
  <c r="J71" i="28"/>
  <c r="I71" i="28"/>
  <c r="H71" i="28"/>
  <c r="J70" i="28"/>
  <c r="I70" i="28"/>
  <c r="H70" i="28"/>
  <c r="J69" i="28"/>
  <c r="I69" i="28"/>
  <c r="H69" i="28"/>
  <c r="J68" i="28"/>
  <c r="I68" i="28"/>
  <c r="H68" i="28"/>
  <c r="J67" i="28"/>
  <c r="I67" i="28"/>
  <c r="H67" i="28"/>
  <c r="J66" i="28"/>
  <c r="I66" i="28"/>
  <c r="H66" i="28"/>
  <c r="J65" i="28"/>
  <c r="I65" i="28"/>
  <c r="H65" i="28"/>
  <c r="J64" i="28"/>
  <c r="I64" i="28"/>
  <c r="H64" i="28"/>
  <c r="J63" i="28"/>
  <c r="I63" i="28"/>
  <c r="H63" i="28"/>
  <c r="J62" i="28"/>
  <c r="I62" i="28"/>
  <c r="H62" i="28"/>
  <c r="J61" i="28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J6" i="28"/>
  <c r="I6" i="28"/>
  <c r="H6" i="28"/>
  <c r="J5" i="28"/>
  <c r="I5" i="28"/>
  <c r="H5" i="28"/>
  <c r="J4" i="28"/>
  <c r="I4" i="28"/>
  <c r="H4" i="28"/>
  <c r="J3" i="28"/>
  <c r="I3" i="28"/>
  <c r="H3" i="28"/>
  <c r="N84" i="30"/>
  <c r="L84" i="30"/>
  <c r="M84" i="30" s="1"/>
  <c r="K84" i="30"/>
  <c r="J84" i="30"/>
  <c r="N83" i="30"/>
  <c r="L83" i="30"/>
  <c r="K83" i="30"/>
  <c r="J83" i="30"/>
  <c r="N82" i="30"/>
  <c r="L82" i="30"/>
  <c r="K82" i="30"/>
  <c r="J82" i="30"/>
  <c r="N81" i="30"/>
  <c r="L81" i="30"/>
  <c r="K81" i="30"/>
  <c r="J81" i="30"/>
  <c r="N80" i="30"/>
  <c r="L80" i="30"/>
  <c r="M80" i="30" s="1"/>
  <c r="K80" i="30"/>
  <c r="J80" i="30"/>
  <c r="N79" i="30"/>
  <c r="L79" i="30"/>
  <c r="K79" i="30"/>
  <c r="J79" i="30"/>
  <c r="N78" i="30"/>
  <c r="L78" i="30"/>
  <c r="K78" i="30"/>
  <c r="J78" i="30"/>
  <c r="N77" i="30"/>
  <c r="L77" i="30"/>
  <c r="K77" i="30"/>
  <c r="J77" i="30"/>
  <c r="N76" i="30"/>
  <c r="L76" i="30"/>
  <c r="M76" i="30" s="1"/>
  <c r="K76" i="30"/>
  <c r="J76" i="30"/>
  <c r="N75" i="30"/>
  <c r="L75" i="30"/>
  <c r="K75" i="30"/>
  <c r="J75" i="30"/>
  <c r="N74" i="30"/>
  <c r="L74" i="30"/>
  <c r="K74" i="30"/>
  <c r="J74" i="30"/>
  <c r="N73" i="30"/>
  <c r="L73" i="30"/>
  <c r="K73" i="30"/>
  <c r="J73" i="30"/>
  <c r="N72" i="30"/>
  <c r="L72" i="30"/>
  <c r="M72" i="30" s="1"/>
  <c r="K72" i="30"/>
  <c r="J72" i="30"/>
  <c r="N71" i="30"/>
  <c r="L71" i="30"/>
  <c r="K71" i="30"/>
  <c r="J71" i="30"/>
  <c r="N70" i="30"/>
  <c r="L70" i="30"/>
  <c r="K70" i="30"/>
  <c r="J70" i="30"/>
  <c r="N69" i="30"/>
  <c r="L69" i="30"/>
  <c r="K69" i="30"/>
  <c r="J69" i="30"/>
  <c r="N68" i="30"/>
  <c r="L68" i="30"/>
  <c r="M68" i="30" s="1"/>
  <c r="K68" i="30"/>
  <c r="J68" i="30"/>
  <c r="N67" i="30"/>
  <c r="L67" i="30"/>
  <c r="K67" i="30"/>
  <c r="J67" i="30"/>
  <c r="N66" i="30"/>
  <c r="L66" i="30"/>
  <c r="K66" i="30"/>
  <c r="J66" i="30"/>
  <c r="N65" i="30"/>
  <c r="L65" i="30"/>
  <c r="K65" i="30"/>
  <c r="J65" i="30"/>
  <c r="N64" i="30"/>
  <c r="L64" i="30"/>
  <c r="M64" i="30" s="1"/>
  <c r="K64" i="30"/>
  <c r="J64" i="30"/>
  <c r="N63" i="30"/>
  <c r="L63" i="30"/>
  <c r="K63" i="30"/>
  <c r="J63" i="30"/>
  <c r="N62" i="30"/>
  <c r="L62" i="30"/>
  <c r="K62" i="30"/>
  <c r="J62" i="30"/>
  <c r="N61" i="30"/>
  <c r="L61" i="30"/>
  <c r="K61" i="30"/>
  <c r="J61" i="30"/>
  <c r="N60" i="30"/>
  <c r="L60" i="30"/>
  <c r="M60" i="30" s="1"/>
  <c r="K60" i="30"/>
  <c r="J60" i="30"/>
  <c r="N59" i="30"/>
  <c r="L59" i="30"/>
  <c r="K59" i="30"/>
  <c r="J59" i="30"/>
  <c r="N58" i="30"/>
  <c r="L58" i="30"/>
  <c r="K58" i="30"/>
  <c r="J58" i="30"/>
  <c r="N57" i="30"/>
  <c r="L57" i="30"/>
  <c r="K57" i="30"/>
  <c r="J57" i="30"/>
  <c r="N56" i="30"/>
  <c r="L56" i="30"/>
  <c r="M56" i="30" s="1"/>
  <c r="K56" i="30"/>
  <c r="J56" i="30"/>
  <c r="N55" i="30"/>
  <c r="L55" i="30"/>
  <c r="K55" i="30"/>
  <c r="J55" i="30"/>
  <c r="N54" i="30"/>
  <c r="L54" i="30"/>
  <c r="K54" i="30"/>
  <c r="J54" i="30"/>
  <c r="N53" i="30"/>
  <c r="L53" i="30"/>
  <c r="K53" i="30"/>
  <c r="J53" i="30"/>
  <c r="N52" i="30"/>
  <c r="L52" i="30"/>
  <c r="M52" i="30" s="1"/>
  <c r="K52" i="30"/>
  <c r="J52" i="30"/>
  <c r="N51" i="30"/>
  <c r="L51" i="30"/>
  <c r="K51" i="30"/>
  <c r="J51" i="30"/>
  <c r="N50" i="30"/>
  <c r="L50" i="30"/>
  <c r="K50" i="30"/>
  <c r="J50" i="30"/>
  <c r="N49" i="30"/>
  <c r="L49" i="30"/>
  <c r="K49" i="30"/>
  <c r="J49" i="30"/>
  <c r="N48" i="30"/>
  <c r="L48" i="30"/>
  <c r="M48" i="30" s="1"/>
  <c r="K48" i="30"/>
  <c r="J48" i="30"/>
  <c r="N47" i="30"/>
  <c r="L47" i="30"/>
  <c r="K47" i="30"/>
  <c r="J47" i="30"/>
  <c r="N46" i="30"/>
  <c r="L46" i="30"/>
  <c r="K46" i="30"/>
  <c r="J46" i="30"/>
  <c r="N45" i="30"/>
  <c r="L45" i="30"/>
  <c r="K45" i="30"/>
  <c r="J45" i="30"/>
  <c r="N44" i="30"/>
  <c r="L44" i="30"/>
  <c r="M44" i="30" s="1"/>
  <c r="K44" i="30"/>
  <c r="J44" i="30"/>
  <c r="N43" i="30"/>
  <c r="L43" i="30"/>
  <c r="K43" i="30"/>
  <c r="J43" i="30"/>
  <c r="N42" i="30"/>
  <c r="L42" i="30"/>
  <c r="K42" i="30"/>
  <c r="J42" i="30"/>
  <c r="N41" i="30"/>
  <c r="L41" i="30"/>
  <c r="K41" i="30"/>
  <c r="J41" i="30"/>
  <c r="N40" i="30"/>
  <c r="L40" i="30"/>
  <c r="M40" i="30" s="1"/>
  <c r="K40" i="30"/>
  <c r="J40" i="30"/>
  <c r="N39" i="30"/>
  <c r="L39" i="30"/>
  <c r="K39" i="30"/>
  <c r="J39" i="30"/>
  <c r="N38" i="30"/>
  <c r="L38" i="30"/>
  <c r="K38" i="30"/>
  <c r="J38" i="30"/>
  <c r="N37" i="30"/>
  <c r="L37" i="30"/>
  <c r="K37" i="30"/>
  <c r="J37" i="30"/>
  <c r="N36" i="30"/>
  <c r="L36" i="30"/>
  <c r="M36" i="30" s="1"/>
  <c r="K36" i="30"/>
  <c r="J36" i="30"/>
  <c r="N35" i="30"/>
  <c r="L35" i="30"/>
  <c r="K35" i="30"/>
  <c r="J35" i="30"/>
  <c r="N34" i="30"/>
  <c r="L34" i="30"/>
  <c r="K34" i="30"/>
  <c r="J34" i="30"/>
  <c r="N33" i="30"/>
  <c r="L33" i="30"/>
  <c r="K33" i="30"/>
  <c r="J33" i="30"/>
  <c r="N32" i="30"/>
  <c r="L32" i="30"/>
  <c r="M32" i="30" s="1"/>
  <c r="K32" i="30"/>
  <c r="J32" i="30"/>
  <c r="N31" i="30"/>
  <c r="L31" i="30"/>
  <c r="K31" i="30"/>
  <c r="J31" i="30"/>
  <c r="N30" i="30"/>
  <c r="L30" i="30"/>
  <c r="K30" i="30"/>
  <c r="J30" i="30"/>
  <c r="N29" i="30"/>
  <c r="L29" i="30"/>
  <c r="K29" i="30"/>
  <c r="J29" i="30"/>
  <c r="N28" i="30"/>
  <c r="L28" i="30"/>
  <c r="M28" i="30" s="1"/>
  <c r="K28" i="30"/>
  <c r="J28" i="30"/>
  <c r="N27" i="30"/>
  <c r="L27" i="30"/>
  <c r="K27" i="30"/>
  <c r="J27" i="30"/>
  <c r="N26" i="30"/>
  <c r="L26" i="30"/>
  <c r="K26" i="30"/>
  <c r="J26" i="30"/>
  <c r="N25" i="30"/>
  <c r="L25" i="30"/>
  <c r="K25" i="30"/>
  <c r="J25" i="30"/>
  <c r="N24" i="30"/>
  <c r="L24" i="30"/>
  <c r="M24" i="30" s="1"/>
  <c r="K24" i="30"/>
  <c r="J24" i="30"/>
  <c r="N23" i="30"/>
  <c r="L23" i="30"/>
  <c r="K23" i="30"/>
  <c r="J23" i="30"/>
  <c r="N22" i="30"/>
  <c r="L22" i="30"/>
  <c r="K22" i="30"/>
  <c r="J22" i="30"/>
  <c r="N21" i="30"/>
  <c r="L21" i="30"/>
  <c r="K21" i="30"/>
  <c r="J21" i="30"/>
  <c r="N20" i="30"/>
  <c r="L20" i="30"/>
  <c r="M20" i="30" s="1"/>
  <c r="K20" i="30"/>
  <c r="J20" i="30"/>
  <c r="N19" i="30"/>
  <c r="L19" i="30"/>
  <c r="K19" i="30"/>
  <c r="J19" i="30"/>
  <c r="N18" i="30"/>
  <c r="L18" i="30"/>
  <c r="K18" i="30"/>
  <c r="J18" i="30"/>
  <c r="N17" i="30"/>
  <c r="L17" i="30"/>
  <c r="K17" i="30"/>
  <c r="J17" i="30"/>
  <c r="N16" i="30"/>
  <c r="L16" i="30"/>
  <c r="M16" i="30" s="1"/>
  <c r="K16" i="30"/>
  <c r="J16" i="30"/>
  <c r="N15" i="30"/>
  <c r="L15" i="30"/>
  <c r="K15" i="30"/>
  <c r="J15" i="30"/>
  <c r="N14" i="30"/>
  <c r="L14" i="30"/>
  <c r="K14" i="30"/>
  <c r="J14" i="30"/>
  <c r="N13" i="30"/>
  <c r="L13" i="30"/>
  <c r="K13" i="30"/>
  <c r="J13" i="30"/>
  <c r="N12" i="30"/>
  <c r="L12" i="30"/>
  <c r="M12" i="30" s="1"/>
  <c r="K12" i="30"/>
  <c r="J12" i="30"/>
  <c r="N11" i="30"/>
  <c r="L11" i="30"/>
  <c r="K11" i="30"/>
  <c r="J11" i="30"/>
  <c r="N10" i="30"/>
  <c r="L10" i="30"/>
  <c r="K10" i="30"/>
  <c r="J10" i="30"/>
  <c r="N9" i="30"/>
  <c r="L9" i="30"/>
  <c r="K9" i="30"/>
  <c r="J9" i="30"/>
  <c r="N8" i="30"/>
  <c r="L8" i="30"/>
  <c r="M8" i="30" s="1"/>
  <c r="K8" i="30"/>
  <c r="J8" i="30"/>
  <c r="N7" i="30"/>
  <c r="L7" i="30"/>
  <c r="K7" i="30"/>
  <c r="J7" i="30"/>
  <c r="N6" i="30"/>
  <c r="L6" i="30"/>
  <c r="K6" i="30"/>
  <c r="J6" i="30"/>
  <c r="N5" i="30"/>
  <c r="L5" i="30"/>
  <c r="K5" i="30"/>
  <c r="J5" i="30"/>
  <c r="N4" i="30"/>
  <c r="L4" i="30"/>
  <c r="M4" i="30" s="1"/>
  <c r="K4" i="30"/>
  <c r="J4" i="30"/>
  <c r="N3" i="30"/>
  <c r="L3" i="30"/>
  <c r="K3" i="30"/>
  <c r="J3" i="30"/>
  <c r="M27" i="23"/>
  <c r="K27" i="23"/>
  <c r="I27" i="23"/>
  <c r="M26" i="23"/>
  <c r="M23" i="23"/>
  <c r="K23" i="23"/>
  <c r="J23" i="23"/>
  <c r="M22" i="23"/>
  <c r="K22" i="23"/>
  <c r="J22" i="23"/>
  <c r="M21" i="23"/>
  <c r="K21" i="23"/>
  <c r="J21" i="23"/>
  <c r="M20" i="23"/>
  <c r="K20" i="23"/>
  <c r="J20" i="23"/>
  <c r="M19" i="23"/>
  <c r="K19" i="23"/>
  <c r="J19" i="23"/>
  <c r="M18" i="23"/>
  <c r="K18" i="23"/>
  <c r="J18" i="23"/>
  <c r="M17" i="23"/>
  <c r="K17" i="23"/>
  <c r="J17" i="23"/>
  <c r="M16" i="23"/>
  <c r="K16" i="23"/>
  <c r="J16" i="23"/>
  <c r="M15" i="23"/>
  <c r="K15" i="23"/>
  <c r="J15" i="23"/>
  <c r="M14" i="23"/>
  <c r="K14" i="23"/>
  <c r="J14" i="23"/>
  <c r="M13" i="23"/>
  <c r="K13" i="23"/>
  <c r="J13" i="23"/>
  <c r="M12" i="23"/>
  <c r="K12" i="23"/>
  <c r="J12" i="23"/>
  <c r="M11" i="23"/>
  <c r="K11" i="23"/>
  <c r="J11" i="23"/>
  <c r="M10" i="23"/>
  <c r="K10" i="23"/>
  <c r="J10" i="23"/>
  <c r="M9" i="23"/>
  <c r="K9" i="23"/>
  <c r="J9" i="23"/>
  <c r="M8" i="23"/>
  <c r="K8" i="23"/>
  <c r="J8" i="23"/>
  <c r="M7" i="23"/>
  <c r="K7" i="23"/>
  <c r="J7" i="23"/>
  <c r="M6" i="23"/>
  <c r="K6" i="23"/>
  <c r="J6" i="23"/>
  <c r="M5" i="23"/>
  <c r="K5" i="23"/>
  <c r="J5" i="23"/>
  <c r="M4" i="23"/>
  <c r="K4" i="23"/>
  <c r="J4" i="23"/>
  <c r="M3" i="23"/>
  <c r="K3" i="23"/>
  <c r="J3" i="23"/>
  <c r="I3" i="23"/>
  <c r="M92" i="5"/>
  <c r="K92" i="5"/>
  <c r="L92" i="5" s="1"/>
  <c r="J92" i="5"/>
  <c r="I92" i="5"/>
  <c r="M91" i="5"/>
  <c r="K91" i="5"/>
  <c r="J91" i="5"/>
  <c r="I91" i="5"/>
  <c r="M90" i="5"/>
  <c r="K90" i="5"/>
  <c r="J90" i="5"/>
  <c r="I90" i="5"/>
  <c r="M89" i="5"/>
  <c r="K89" i="5"/>
  <c r="J89" i="5"/>
  <c r="I89" i="5"/>
  <c r="M88" i="5"/>
  <c r="K88" i="5"/>
  <c r="L88" i="5" s="1"/>
  <c r="J88" i="5"/>
  <c r="I88" i="5"/>
  <c r="M87" i="5"/>
  <c r="K87" i="5"/>
  <c r="J87" i="5"/>
  <c r="I87" i="5"/>
  <c r="M86" i="5"/>
  <c r="K86" i="5"/>
  <c r="J86" i="5"/>
  <c r="I86" i="5"/>
  <c r="M85" i="5"/>
  <c r="K85" i="5"/>
  <c r="J85" i="5"/>
  <c r="I85" i="5"/>
  <c r="M84" i="5"/>
  <c r="K84" i="5"/>
  <c r="L84" i="5" s="1"/>
  <c r="J84" i="5"/>
  <c r="I84" i="5"/>
  <c r="M83" i="5"/>
  <c r="K83" i="5"/>
  <c r="J83" i="5"/>
  <c r="I83" i="5"/>
  <c r="M82" i="5"/>
  <c r="K82" i="5"/>
  <c r="J82" i="5"/>
  <c r="I82" i="5"/>
  <c r="M81" i="5"/>
  <c r="K81" i="5"/>
  <c r="J81" i="5"/>
  <c r="I81" i="5"/>
  <c r="M80" i="5"/>
  <c r="K80" i="5"/>
  <c r="L80" i="5" s="1"/>
  <c r="J80" i="5"/>
  <c r="I80" i="5"/>
  <c r="M79" i="5"/>
  <c r="K79" i="5"/>
  <c r="J79" i="5"/>
  <c r="I79" i="5"/>
  <c r="M78" i="5"/>
  <c r="K78" i="5"/>
  <c r="J78" i="5"/>
  <c r="I78" i="5"/>
  <c r="M77" i="5"/>
  <c r="K77" i="5"/>
  <c r="J77" i="5"/>
  <c r="I77" i="5"/>
  <c r="M76" i="5"/>
  <c r="K76" i="5"/>
  <c r="L76" i="5" s="1"/>
  <c r="J76" i="5"/>
  <c r="I76" i="5"/>
  <c r="M75" i="5"/>
  <c r="K75" i="5"/>
  <c r="J75" i="5"/>
  <c r="I75" i="5"/>
  <c r="M74" i="5"/>
  <c r="K74" i="5"/>
  <c r="J74" i="5"/>
  <c r="I74" i="5"/>
  <c r="M73" i="5"/>
  <c r="K73" i="5"/>
  <c r="J73" i="5"/>
  <c r="I73" i="5"/>
  <c r="M72" i="5"/>
  <c r="K72" i="5"/>
  <c r="L72" i="5" s="1"/>
  <c r="J72" i="5"/>
  <c r="I72" i="5"/>
  <c r="M71" i="5"/>
  <c r="K71" i="5"/>
  <c r="J71" i="5"/>
  <c r="I71" i="5"/>
  <c r="M70" i="5"/>
  <c r="K70" i="5"/>
  <c r="J70" i="5"/>
  <c r="I70" i="5"/>
  <c r="M69" i="5"/>
  <c r="K69" i="5"/>
  <c r="J69" i="5"/>
  <c r="I69" i="5"/>
  <c r="M68" i="5"/>
  <c r="K68" i="5"/>
  <c r="L68" i="5" s="1"/>
  <c r="J68" i="5"/>
  <c r="I68" i="5"/>
  <c r="M67" i="5"/>
  <c r="K67" i="5"/>
  <c r="J67" i="5"/>
  <c r="I67" i="5"/>
  <c r="M66" i="5"/>
  <c r="K66" i="5"/>
  <c r="J66" i="5"/>
  <c r="I66" i="5"/>
  <c r="M65" i="5"/>
  <c r="K65" i="5"/>
  <c r="J65" i="5"/>
  <c r="I65" i="5"/>
  <c r="M64" i="5"/>
  <c r="K64" i="5"/>
  <c r="L64" i="5" s="1"/>
  <c r="J64" i="5"/>
  <c r="I64" i="5"/>
  <c r="M63" i="5"/>
  <c r="K63" i="5"/>
  <c r="J63" i="5"/>
  <c r="I63" i="5"/>
  <c r="M62" i="5"/>
  <c r="K62" i="5"/>
  <c r="J62" i="5"/>
  <c r="I62" i="5"/>
  <c r="M61" i="5"/>
  <c r="K61" i="5"/>
  <c r="J61" i="5"/>
  <c r="I61" i="5"/>
  <c r="M60" i="5"/>
  <c r="K60" i="5"/>
  <c r="L60" i="5" s="1"/>
  <c r="J60" i="5"/>
  <c r="I60" i="5"/>
  <c r="M59" i="5"/>
  <c r="K59" i="5"/>
  <c r="J59" i="5"/>
  <c r="I59" i="5"/>
  <c r="M58" i="5"/>
  <c r="K58" i="5"/>
  <c r="J58" i="5"/>
  <c r="I58" i="5"/>
  <c r="M57" i="5"/>
  <c r="K57" i="5"/>
  <c r="J57" i="5"/>
  <c r="I57" i="5"/>
  <c r="M56" i="5"/>
  <c r="K56" i="5"/>
  <c r="L56" i="5" s="1"/>
  <c r="J56" i="5"/>
  <c r="I56" i="5"/>
  <c r="M55" i="5"/>
  <c r="K55" i="5"/>
  <c r="J55" i="5"/>
  <c r="I55" i="5"/>
  <c r="M54" i="5"/>
  <c r="K54" i="5"/>
  <c r="J54" i="5"/>
  <c r="I54" i="5"/>
  <c r="M53" i="5"/>
  <c r="K53" i="5"/>
  <c r="J53" i="5"/>
  <c r="I53" i="5"/>
  <c r="M52" i="5"/>
  <c r="K52" i="5"/>
  <c r="L52" i="5" s="1"/>
  <c r="J52" i="5"/>
  <c r="I52" i="5"/>
  <c r="M51" i="5"/>
  <c r="K51" i="5"/>
  <c r="J51" i="5"/>
  <c r="I51" i="5"/>
  <c r="M50" i="5"/>
  <c r="K50" i="5"/>
  <c r="J50" i="5"/>
  <c r="I50" i="5"/>
  <c r="M49" i="5"/>
  <c r="K49" i="5"/>
  <c r="J49" i="5"/>
  <c r="I49" i="5"/>
  <c r="M48" i="5"/>
  <c r="K48" i="5"/>
  <c r="L48" i="5" s="1"/>
  <c r="J48" i="5"/>
  <c r="I48" i="5"/>
  <c r="M47" i="5"/>
  <c r="K47" i="5"/>
  <c r="J47" i="5"/>
  <c r="I47" i="5"/>
  <c r="M46" i="5"/>
  <c r="K46" i="5"/>
  <c r="J46" i="5"/>
  <c r="I46" i="5"/>
  <c r="M45" i="5"/>
  <c r="K45" i="5"/>
  <c r="J45" i="5"/>
  <c r="I45" i="5"/>
  <c r="M44" i="5"/>
  <c r="K44" i="5"/>
  <c r="L44" i="5" s="1"/>
  <c r="J44" i="5"/>
  <c r="I44" i="5"/>
  <c r="M43" i="5"/>
  <c r="K43" i="5"/>
  <c r="J43" i="5"/>
  <c r="I43" i="5"/>
  <c r="M42" i="5"/>
  <c r="K42" i="5"/>
  <c r="J42" i="5"/>
  <c r="I42" i="5"/>
  <c r="M41" i="5"/>
  <c r="K41" i="5"/>
  <c r="J41" i="5"/>
  <c r="I41" i="5"/>
  <c r="M40" i="5"/>
  <c r="K40" i="5"/>
  <c r="L40" i="5" s="1"/>
  <c r="J40" i="5"/>
  <c r="I40" i="5"/>
  <c r="M39" i="5"/>
  <c r="K39" i="5"/>
  <c r="J39" i="5"/>
  <c r="I39" i="5"/>
  <c r="M38" i="5"/>
  <c r="K38" i="5"/>
  <c r="J38" i="5"/>
  <c r="I38" i="5"/>
  <c r="M37" i="5"/>
  <c r="K37" i="5"/>
  <c r="J37" i="5"/>
  <c r="I37" i="5"/>
  <c r="M36" i="5"/>
  <c r="K36" i="5"/>
  <c r="L36" i="5" s="1"/>
  <c r="J36" i="5"/>
  <c r="I36" i="5"/>
  <c r="M35" i="5"/>
  <c r="K35" i="5"/>
  <c r="J35" i="5"/>
  <c r="I35" i="5"/>
  <c r="M34" i="5"/>
  <c r="K34" i="5"/>
  <c r="J34" i="5"/>
  <c r="I34" i="5"/>
  <c r="M33" i="5"/>
  <c r="K33" i="5"/>
  <c r="J33" i="5"/>
  <c r="I33" i="5"/>
  <c r="M32" i="5"/>
  <c r="K32" i="5"/>
  <c r="L32" i="5" s="1"/>
  <c r="J32" i="5"/>
  <c r="I32" i="5"/>
  <c r="M31" i="5"/>
  <c r="K31" i="5"/>
  <c r="J31" i="5"/>
  <c r="I31" i="5"/>
  <c r="M30" i="5"/>
  <c r="K30" i="5"/>
  <c r="J30" i="5"/>
  <c r="I30" i="5"/>
  <c r="M29" i="5"/>
  <c r="K29" i="5"/>
  <c r="J29" i="5"/>
  <c r="I29" i="5"/>
  <c r="M28" i="5"/>
  <c r="K28" i="5"/>
  <c r="L28" i="5" s="1"/>
  <c r="J28" i="5"/>
  <c r="I28" i="5"/>
  <c r="M27" i="5"/>
  <c r="K27" i="5"/>
  <c r="J27" i="5"/>
  <c r="I27" i="5"/>
  <c r="M26" i="5"/>
  <c r="K26" i="5"/>
  <c r="J26" i="5"/>
  <c r="I26" i="5"/>
  <c r="M25" i="5"/>
  <c r="K25" i="5"/>
  <c r="J25" i="5"/>
  <c r="I25" i="5"/>
  <c r="M24" i="5"/>
  <c r="K24" i="5"/>
  <c r="L24" i="5" s="1"/>
  <c r="J24" i="5"/>
  <c r="I24" i="5"/>
  <c r="M23" i="5"/>
  <c r="K23" i="5"/>
  <c r="J23" i="5"/>
  <c r="I23" i="5"/>
  <c r="M22" i="5"/>
  <c r="K22" i="5"/>
  <c r="J22" i="5"/>
  <c r="I22" i="5"/>
  <c r="M21" i="5"/>
  <c r="K21" i="5"/>
  <c r="J21" i="5"/>
  <c r="I21" i="5"/>
  <c r="M20" i="5"/>
  <c r="K20" i="5"/>
  <c r="L20" i="5" s="1"/>
  <c r="J20" i="5"/>
  <c r="I20" i="5"/>
  <c r="M19" i="5"/>
  <c r="K19" i="5"/>
  <c r="J19" i="5"/>
  <c r="I19" i="5"/>
  <c r="M18" i="5"/>
  <c r="K18" i="5"/>
  <c r="J18" i="5"/>
  <c r="I18" i="5"/>
  <c r="M17" i="5"/>
  <c r="K17" i="5"/>
  <c r="J17" i="5"/>
  <c r="I17" i="5"/>
  <c r="M16" i="5"/>
  <c r="K16" i="5"/>
  <c r="L16" i="5" s="1"/>
  <c r="J16" i="5"/>
  <c r="I16" i="5"/>
  <c r="M15" i="5"/>
  <c r="K15" i="5"/>
  <c r="J15" i="5"/>
  <c r="I15" i="5"/>
  <c r="M14" i="5"/>
  <c r="K14" i="5"/>
  <c r="J14" i="5"/>
  <c r="I14" i="5"/>
  <c r="M13" i="5"/>
  <c r="K13" i="5"/>
  <c r="J13" i="5"/>
  <c r="I13" i="5"/>
  <c r="M12" i="5"/>
  <c r="K12" i="5"/>
  <c r="L12" i="5" s="1"/>
  <c r="J12" i="5"/>
  <c r="I12" i="5"/>
  <c r="M11" i="5"/>
  <c r="K11" i="5"/>
  <c r="J11" i="5"/>
  <c r="I11" i="5"/>
  <c r="M10" i="5"/>
  <c r="K10" i="5"/>
  <c r="J10" i="5"/>
  <c r="I10" i="5"/>
  <c r="M9" i="5"/>
  <c r="K9" i="5"/>
  <c r="J9" i="5"/>
  <c r="I9" i="5"/>
  <c r="M8" i="5"/>
  <c r="K8" i="5"/>
  <c r="L8" i="5" s="1"/>
  <c r="J8" i="5"/>
  <c r="I8" i="5"/>
  <c r="M7" i="5"/>
  <c r="K7" i="5"/>
  <c r="J7" i="5"/>
  <c r="I7" i="5"/>
  <c r="M6" i="5"/>
  <c r="K6" i="5"/>
  <c r="J6" i="5"/>
  <c r="I6" i="5"/>
  <c r="M5" i="5"/>
  <c r="K5" i="5"/>
  <c r="J5" i="5"/>
  <c r="I5" i="5"/>
  <c r="M4" i="5"/>
  <c r="K4" i="5"/>
  <c r="L4" i="5" s="1"/>
  <c r="J4" i="5"/>
  <c r="I4" i="5"/>
  <c r="M3" i="5"/>
  <c r="K3" i="5"/>
  <c r="J3" i="5"/>
  <c r="I3" i="5"/>
  <c r="M84" i="18"/>
  <c r="K84" i="18"/>
  <c r="L84" i="18" s="1"/>
  <c r="J84" i="18"/>
  <c r="I84" i="18"/>
  <c r="M83" i="18"/>
  <c r="K83" i="18"/>
  <c r="J83" i="18"/>
  <c r="I83" i="18"/>
  <c r="M82" i="18"/>
  <c r="K82" i="18"/>
  <c r="J82" i="18"/>
  <c r="I82" i="18"/>
  <c r="M81" i="18"/>
  <c r="K81" i="18"/>
  <c r="J81" i="18"/>
  <c r="I81" i="18"/>
  <c r="M80" i="18"/>
  <c r="K80" i="18"/>
  <c r="L80" i="18" s="1"/>
  <c r="J80" i="18"/>
  <c r="I80" i="18"/>
  <c r="M79" i="18"/>
  <c r="K79" i="18"/>
  <c r="J79" i="18"/>
  <c r="I79" i="18"/>
  <c r="M78" i="18"/>
  <c r="K78" i="18"/>
  <c r="J78" i="18"/>
  <c r="I78" i="18"/>
  <c r="M77" i="18"/>
  <c r="K77" i="18"/>
  <c r="J77" i="18"/>
  <c r="I77" i="18"/>
  <c r="M76" i="18"/>
  <c r="K76" i="18"/>
  <c r="L76" i="18" s="1"/>
  <c r="J76" i="18"/>
  <c r="I76" i="18"/>
  <c r="M75" i="18"/>
  <c r="K75" i="18"/>
  <c r="J75" i="18"/>
  <c r="I75" i="18"/>
  <c r="M74" i="18"/>
  <c r="K74" i="18"/>
  <c r="J74" i="18"/>
  <c r="I74" i="18"/>
  <c r="M73" i="18"/>
  <c r="K73" i="18"/>
  <c r="J73" i="18"/>
  <c r="I73" i="18"/>
  <c r="M72" i="18"/>
  <c r="K72" i="18"/>
  <c r="L72" i="18" s="1"/>
  <c r="J72" i="18"/>
  <c r="I72" i="18"/>
  <c r="M71" i="18"/>
  <c r="K71" i="18"/>
  <c r="J71" i="18"/>
  <c r="I71" i="18"/>
  <c r="M70" i="18"/>
  <c r="K70" i="18"/>
  <c r="J70" i="18"/>
  <c r="I70" i="18"/>
  <c r="M69" i="18"/>
  <c r="K69" i="18"/>
  <c r="J69" i="18"/>
  <c r="I69" i="18"/>
  <c r="M68" i="18"/>
  <c r="K68" i="18"/>
  <c r="L68" i="18" s="1"/>
  <c r="J68" i="18"/>
  <c r="I68" i="18"/>
  <c r="M67" i="18"/>
  <c r="K67" i="18"/>
  <c r="J67" i="18"/>
  <c r="I67" i="18"/>
  <c r="M66" i="18"/>
  <c r="K66" i="18"/>
  <c r="J66" i="18"/>
  <c r="I66" i="18"/>
  <c r="M65" i="18"/>
  <c r="K65" i="18"/>
  <c r="J65" i="18"/>
  <c r="I65" i="18"/>
  <c r="M64" i="18"/>
  <c r="K64" i="18"/>
  <c r="L64" i="18" s="1"/>
  <c r="J64" i="18"/>
  <c r="I64" i="18"/>
  <c r="M63" i="18"/>
  <c r="K63" i="18"/>
  <c r="J63" i="18"/>
  <c r="I63" i="18"/>
  <c r="M62" i="18"/>
  <c r="K62" i="18"/>
  <c r="J62" i="18"/>
  <c r="I62" i="18"/>
  <c r="M61" i="18"/>
  <c r="K61" i="18"/>
  <c r="J61" i="18"/>
  <c r="I61" i="18"/>
  <c r="M60" i="18"/>
  <c r="K60" i="18"/>
  <c r="L60" i="18" s="1"/>
  <c r="J60" i="18"/>
  <c r="I60" i="18"/>
  <c r="M59" i="18"/>
  <c r="K59" i="18"/>
  <c r="J59" i="18"/>
  <c r="I59" i="18"/>
  <c r="M58" i="18"/>
  <c r="K58" i="18"/>
  <c r="J58" i="18"/>
  <c r="I58" i="18"/>
  <c r="M57" i="18"/>
  <c r="K57" i="18"/>
  <c r="J57" i="18"/>
  <c r="I57" i="18"/>
  <c r="M56" i="18"/>
  <c r="K56" i="18"/>
  <c r="L56" i="18" s="1"/>
  <c r="J56" i="18"/>
  <c r="I56" i="18"/>
  <c r="M55" i="18"/>
  <c r="K55" i="18"/>
  <c r="J55" i="18"/>
  <c r="I55" i="18"/>
  <c r="M54" i="18"/>
  <c r="K54" i="18"/>
  <c r="J54" i="18"/>
  <c r="I54" i="18"/>
  <c r="M53" i="18"/>
  <c r="K53" i="18"/>
  <c r="J53" i="18"/>
  <c r="I53" i="18"/>
  <c r="M52" i="18"/>
  <c r="K52" i="18"/>
  <c r="L52" i="18" s="1"/>
  <c r="J52" i="18"/>
  <c r="I52" i="18"/>
  <c r="M51" i="18"/>
  <c r="K51" i="18"/>
  <c r="J51" i="18"/>
  <c r="I51" i="18"/>
  <c r="M50" i="18"/>
  <c r="K50" i="18"/>
  <c r="J50" i="18"/>
  <c r="I50" i="18"/>
  <c r="M49" i="18"/>
  <c r="K49" i="18"/>
  <c r="J49" i="18"/>
  <c r="I49" i="18"/>
  <c r="M48" i="18"/>
  <c r="K48" i="18"/>
  <c r="L48" i="18" s="1"/>
  <c r="J48" i="18"/>
  <c r="I48" i="18"/>
  <c r="M47" i="18"/>
  <c r="K47" i="18"/>
  <c r="J47" i="18"/>
  <c r="I47" i="18"/>
  <c r="M46" i="18"/>
  <c r="K46" i="18"/>
  <c r="J46" i="18"/>
  <c r="I46" i="18"/>
  <c r="M45" i="18"/>
  <c r="K45" i="18"/>
  <c r="J45" i="18"/>
  <c r="I45" i="18"/>
  <c r="M44" i="18"/>
  <c r="K44" i="18"/>
  <c r="L44" i="18" s="1"/>
  <c r="J44" i="18"/>
  <c r="I44" i="18"/>
  <c r="M43" i="18"/>
  <c r="K43" i="18"/>
  <c r="J43" i="18"/>
  <c r="I43" i="18"/>
  <c r="M42" i="18"/>
  <c r="K42" i="18"/>
  <c r="J42" i="18"/>
  <c r="I42" i="18"/>
  <c r="M41" i="18"/>
  <c r="K41" i="18"/>
  <c r="J41" i="18"/>
  <c r="I41" i="18"/>
  <c r="M40" i="18"/>
  <c r="K40" i="18"/>
  <c r="L40" i="18" s="1"/>
  <c r="J40" i="18"/>
  <c r="I40" i="18"/>
  <c r="M39" i="18"/>
  <c r="K39" i="18"/>
  <c r="J39" i="18"/>
  <c r="I39" i="18"/>
  <c r="M38" i="18"/>
  <c r="K38" i="18"/>
  <c r="J38" i="18"/>
  <c r="I38" i="18"/>
  <c r="M37" i="18"/>
  <c r="K37" i="18"/>
  <c r="J37" i="18"/>
  <c r="I37" i="18"/>
  <c r="M36" i="18"/>
  <c r="K36" i="18"/>
  <c r="L36" i="18" s="1"/>
  <c r="J36" i="18"/>
  <c r="I36" i="18"/>
  <c r="M35" i="18"/>
  <c r="K35" i="18"/>
  <c r="J35" i="18"/>
  <c r="I35" i="18"/>
  <c r="M34" i="18"/>
  <c r="K34" i="18"/>
  <c r="J34" i="18"/>
  <c r="I34" i="18"/>
  <c r="M33" i="18"/>
  <c r="K33" i="18"/>
  <c r="J33" i="18"/>
  <c r="I33" i="18"/>
  <c r="M32" i="18"/>
  <c r="K32" i="18"/>
  <c r="L32" i="18" s="1"/>
  <c r="J32" i="18"/>
  <c r="I32" i="18"/>
  <c r="M31" i="18"/>
  <c r="K31" i="18"/>
  <c r="J31" i="18"/>
  <c r="I31" i="18"/>
  <c r="M30" i="18"/>
  <c r="K30" i="18"/>
  <c r="J30" i="18"/>
  <c r="I30" i="18"/>
  <c r="M29" i="18"/>
  <c r="K29" i="18"/>
  <c r="J29" i="18"/>
  <c r="I29" i="18"/>
  <c r="M28" i="18"/>
  <c r="K28" i="18"/>
  <c r="L28" i="18" s="1"/>
  <c r="J28" i="18"/>
  <c r="I28" i="18"/>
  <c r="M27" i="18"/>
  <c r="K27" i="18"/>
  <c r="J27" i="18"/>
  <c r="I27" i="18"/>
  <c r="M26" i="18"/>
  <c r="K26" i="18"/>
  <c r="J26" i="18"/>
  <c r="I26" i="18"/>
  <c r="M25" i="18"/>
  <c r="K25" i="18"/>
  <c r="J25" i="18"/>
  <c r="I25" i="18"/>
  <c r="M24" i="18"/>
  <c r="K24" i="18"/>
  <c r="L24" i="18" s="1"/>
  <c r="J24" i="18"/>
  <c r="I24" i="18"/>
  <c r="M23" i="18"/>
  <c r="K23" i="18"/>
  <c r="J23" i="18"/>
  <c r="I23" i="18"/>
  <c r="M22" i="18"/>
  <c r="K22" i="18"/>
  <c r="J22" i="18"/>
  <c r="I22" i="18"/>
  <c r="M21" i="18"/>
  <c r="K21" i="18"/>
  <c r="J21" i="18"/>
  <c r="I21" i="18"/>
  <c r="M20" i="18"/>
  <c r="K20" i="18"/>
  <c r="L20" i="18" s="1"/>
  <c r="J20" i="18"/>
  <c r="I20" i="18"/>
  <c r="M19" i="18"/>
  <c r="K19" i="18"/>
  <c r="J19" i="18"/>
  <c r="I19" i="18"/>
  <c r="M18" i="18"/>
  <c r="K18" i="18"/>
  <c r="J18" i="18"/>
  <c r="I18" i="18"/>
  <c r="M17" i="18"/>
  <c r="K17" i="18"/>
  <c r="J17" i="18"/>
  <c r="I17" i="18"/>
  <c r="M16" i="18"/>
  <c r="K16" i="18"/>
  <c r="L16" i="18" s="1"/>
  <c r="J16" i="18"/>
  <c r="I16" i="18"/>
  <c r="M15" i="18"/>
  <c r="K15" i="18"/>
  <c r="J15" i="18"/>
  <c r="I15" i="18"/>
  <c r="M14" i="18"/>
  <c r="K14" i="18"/>
  <c r="J14" i="18"/>
  <c r="I14" i="18"/>
  <c r="M13" i="18"/>
  <c r="K13" i="18"/>
  <c r="J13" i="18"/>
  <c r="I13" i="18"/>
  <c r="M12" i="18"/>
  <c r="K12" i="18"/>
  <c r="L12" i="18" s="1"/>
  <c r="J12" i="18"/>
  <c r="I12" i="18"/>
  <c r="M11" i="18"/>
  <c r="K11" i="18"/>
  <c r="J11" i="18"/>
  <c r="I11" i="18"/>
  <c r="M10" i="18"/>
  <c r="K10" i="18"/>
  <c r="J10" i="18"/>
  <c r="I10" i="18"/>
  <c r="M9" i="18"/>
  <c r="K9" i="18"/>
  <c r="J9" i="18"/>
  <c r="I9" i="18"/>
  <c r="M8" i="18"/>
  <c r="K8" i="18"/>
  <c r="L8" i="18" s="1"/>
  <c r="J8" i="18"/>
  <c r="I8" i="18"/>
  <c r="M7" i="18"/>
  <c r="K7" i="18"/>
  <c r="J7" i="18"/>
  <c r="I7" i="18"/>
  <c r="M6" i="18"/>
  <c r="K6" i="18"/>
  <c r="J6" i="18"/>
  <c r="I6" i="18"/>
  <c r="M5" i="18"/>
  <c r="K5" i="18"/>
  <c r="J5" i="18"/>
  <c r="I5" i="18"/>
  <c r="M4" i="18"/>
  <c r="K4" i="18"/>
  <c r="L4" i="18" s="1"/>
  <c r="J4" i="18"/>
  <c r="I4" i="18"/>
  <c r="M3" i="18"/>
  <c r="K3" i="18"/>
  <c r="J3" i="18"/>
  <c r="I3" i="18"/>
  <c r="M92" i="17"/>
  <c r="K92" i="17"/>
  <c r="L92" i="17" s="1"/>
  <c r="J92" i="17"/>
  <c r="I92" i="17"/>
  <c r="M91" i="17"/>
  <c r="K91" i="17"/>
  <c r="J91" i="17"/>
  <c r="I91" i="17"/>
  <c r="M90" i="17"/>
  <c r="K90" i="17"/>
  <c r="J90" i="17"/>
  <c r="I90" i="17"/>
  <c r="M89" i="17"/>
  <c r="K89" i="17"/>
  <c r="J89" i="17"/>
  <c r="I89" i="17"/>
  <c r="M88" i="17"/>
  <c r="K88" i="17"/>
  <c r="L88" i="17" s="1"/>
  <c r="J88" i="17"/>
  <c r="I88" i="17"/>
  <c r="M87" i="17"/>
  <c r="K87" i="17"/>
  <c r="J87" i="17"/>
  <c r="I87" i="17"/>
  <c r="M86" i="17"/>
  <c r="K86" i="17"/>
  <c r="J86" i="17"/>
  <c r="I86" i="17"/>
  <c r="M85" i="17"/>
  <c r="K85" i="17"/>
  <c r="J85" i="17"/>
  <c r="I85" i="17"/>
  <c r="M84" i="17"/>
  <c r="K84" i="17"/>
  <c r="L84" i="17" s="1"/>
  <c r="J84" i="17"/>
  <c r="I84" i="17"/>
  <c r="M83" i="17"/>
  <c r="K83" i="17"/>
  <c r="J83" i="17"/>
  <c r="I83" i="17"/>
  <c r="M82" i="17"/>
  <c r="K82" i="17"/>
  <c r="J82" i="17"/>
  <c r="I82" i="17"/>
  <c r="M81" i="17"/>
  <c r="K81" i="17"/>
  <c r="J81" i="17"/>
  <c r="I81" i="17"/>
  <c r="M80" i="17"/>
  <c r="K80" i="17"/>
  <c r="L80" i="17" s="1"/>
  <c r="J80" i="17"/>
  <c r="I80" i="17"/>
  <c r="M79" i="17"/>
  <c r="K79" i="17"/>
  <c r="J79" i="17"/>
  <c r="I79" i="17"/>
  <c r="M78" i="17"/>
  <c r="K78" i="17"/>
  <c r="J78" i="17"/>
  <c r="I78" i="17"/>
  <c r="M77" i="17"/>
  <c r="K77" i="17"/>
  <c r="J77" i="17"/>
  <c r="I77" i="17"/>
  <c r="M76" i="17"/>
  <c r="K76" i="17"/>
  <c r="L76" i="17" s="1"/>
  <c r="J76" i="17"/>
  <c r="I76" i="17"/>
  <c r="M75" i="17"/>
  <c r="K75" i="17"/>
  <c r="J75" i="17"/>
  <c r="I75" i="17"/>
  <c r="M74" i="17"/>
  <c r="K74" i="17"/>
  <c r="J74" i="17"/>
  <c r="I74" i="17"/>
  <c r="M73" i="17"/>
  <c r="K73" i="17"/>
  <c r="J73" i="17"/>
  <c r="I73" i="17"/>
  <c r="M72" i="17"/>
  <c r="K72" i="17"/>
  <c r="L72" i="17" s="1"/>
  <c r="J72" i="17"/>
  <c r="I72" i="17"/>
  <c r="M71" i="17"/>
  <c r="K71" i="17"/>
  <c r="J71" i="17"/>
  <c r="I71" i="17"/>
  <c r="M70" i="17"/>
  <c r="K70" i="17"/>
  <c r="J70" i="17"/>
  <c r="I70" i="17"/>
  <c r="M69" i="17"/>
  <c r="K69" i="17"/>
  <c r="J69" i="17"/>
  <c r="I69" i="17"/>
  <c r="M68" i="17"/>
  <c r="K68" i="17"/>
  <c r="L68" i="17" s="1"/>
  <c r="J68" i="17"/>
  <c r="I68" i="17"/>
  <c r="M67" i="17"/>
  <c r="K67" i="17"/>
  <c r="J67" i="17"/>
  <c r="I67" i="17"/>
  <c r="M66" i="17"/>
  <c r="K66" i="17"/>
  <c r="J66" i="17"/>
  <c r="I66" i="17"/>
  <c r="M65" i="17"/>
  <c r="K65" i="17"/>
  <c r="J65" i="17"/>
  <c r="I65" i="17"/>
  <c r="M64" i="17"/>
  <c r="K64" i="17"/>
  <c r="L64" i="17" s="1"/>
  <c r="J64" i="17"/>
  <c r="I64" i="17"/>
  <c r="M63" i="17"/>
  <c r="K63" i="17"/>
  <c r="J63" i="17"/>
  <c r="I63" i="17"/>
  <c r="M62" i="17"/>
  <c r="K62" i="17"/>
  <c r="J62" i="17"/>
  <c r="I62" i="17"/>
  <c r="M61" i="17"/>
  <c r="K61" i="17"/>
  <c r="J61" i="17"/>
  <c r="I61" i="17"/>
  <c r="M60" i="17"/>
  <c r="K60" i="17"/>
  <c r="L60" i="17" s="1"/>
  <c r="J60" i="17"/>
  <c r="I60" i="17"/>
  <c r="M59" i="17"/>
  <c r="K59" i="17"/>
  <c r="J59" i="17"/>
  <c r="I59" i="17"/>
  <c r="M58" i="17"/>
  <c r="K58" i="17"/>
  <c r="J58" i="17"/>
  <c r="I58" i="17"/>
  <c r="M57" i="17"/>
  <c r="K57" i="17"/>
  <c r="J57" i="17"/>
  <c r="I57" i="17"/>
  <c r="M56" i="17"/>
  <c r="K56" i="17"/>
  <c r="L56" i="17" s="1"/>
  <c r="J56" i="17"/>
  <c r="I56" i="17"/>
  <c r="M55" i="17"/>
  <c r="K55" i="17"/>
  <c r="J55" i="17"/>
  <c r="I55" i="17"/>
  <c r="M54" i="17"/>
  <c r="K54" i="17"/>
  <c r="J54" i="17"/>
  <c r="I54" i="17"/>
  <c r="M53" i="17"/>
  <c r="K53" i="17"/>
  <c r="J53" i="17"/>
  <c r="I53" i="17"/>
  <c r="M52" i="17"/>
  <c r="K52" i="17"/>
  <c r="L52" i="17" s="1"/>
  <c r="J52" i="17"/>
  <c r="I52" i="17"/>
  <c r="M51" i="17"/>
  <c r="K51" i="17"/>
  <c r="J51" i="17"/>
  <c r="I51" i="17"/>
  <c r="M50" i="17"/>
  <c r="K50" i="17"/>
  <c r="J50" i="17"/>
  <c r="I50" i="17"/>
  <c r="M49" i="17"/>
  <c r="K49" i="17"/>
  <c r="J49" i="17"/>
  <c r="I49" i="17"/>
  <c r="M48" i="17"/>
  <c r="K48" i="17"/>
  <c r="L48" i="17" s="1"/>
  <c r="J48" i="17"/>
  <c r="I48" i="17"/>
  <c r="M47" i="17"/>
  <c r="K47" i="17"/>
  <c r="J47" i="17"/>
  <c r="I47" i="17"/>
  <c r="M46" i="17"/>
  <c r="K46" i="17"/>
  <c r="J46" i="17"/>
  <c r="I46" i="17"/>
  <c r="M45" i="17"/>
  <c r="K45" i="17"/>
  <c r="J45" i="17"/>
  <c r="I45" i="17"/>
  <c r="M44" i="17"/>
  <c r="K44" i="17"/>
  <c r="L44" i="17" s="1"/>
  <c r="J44" i="17"/>
  <c r="I44" i="17"/>
  <c r="M43" i="17"/>
  <c r="K43" i="17"/>
  <c r="J43" i="17"/>
  <c r="I43" i="17"/>
  <c r="M42" i="17"/>
  <c r="K42" i="17"/>
  <c r="J42" i="17"/>
  <c r="I42" i="17"/>
  <c r="M41" i="17"/>
  <c r="K41" i="17"/>
  <c r="J41" i="17"/>
  <c r="I41" i="17"/>
  <c r="M40" i="17"/>
  <c r="K40" i="17"/>
  <c r="L40" i="17" s="1"/>
  <c r="J40" i="17"/>
  <c r="I40" i="17"/>
  <c r="M39" i="17"/>
  <c r="K39" i="17"/>
  <c r="J39" i="17"/>
  <c r="I39" i="17"/>
  <c r="M38" i="17"/>
  <c r="K38" i="17"/>
  <c r="J38" i="17"/>
  <c r="I38" i="17"/>
  <c r="M37" i="17"/>
  <c r="K37" i="17"/>
  <c r="J37" i="17"/>
  <c r="I37" i="17"/>
  <c r="M36" i="17"/>
  <c r="K36" i="17"/>
  <c r="L36" i="17" s="1"/>
  <c r="J36" i="17"/>
  <c r="I36" i="17"/>
  <c r="M35" i="17"/>
  <c r="K35" i="17"/>
  <c r="J35" i="17"/>
  <c r="I35" i="17"/>
  <c r="M34" i="17"/>
  <c r="K34" i="17"/>
  <c r="J34" i="17"/>
  <c r="I34" i="17"/>
  <c r="M33" i="17"/>
  <c r="K33" i="17"/>
  <c r="J33" i="17"/>
  <c r="I33" i="17"/>
  <c r="M32" i="17"/>
  <c r="K32" i="17"/>
  <c r="L32" i="17" s="1"/>
  <c r="J32" i="17"/>
  <c r="I32" i="17"/>
  <c r="M31" i="17"/>
  <c r="K31" i="17"/>
  <c r="J31" i="17"/>
  <c r="I31" i="17"/>
  <c r="M30" i="17"/>
  <c r="K30" i="17"/>
  <c r="J30" i="17"/>
  <c r="I30" i="17"/>
  <c r="M29" i="17"/>
  <c r="K29" i="17"/>
  <c r="J29" i="17"/>
  <c r="I29" i="17"/>
  <c r="M28" i="17"/>
  <c r="K28" i="17"/>
  <c r="L28" i="17" s="1"/>
  <c r="J28" i="17"/>
  <c r="I28" i="17"/>
  <c r="M27" i="17"/>
  <c r="K27" i="17"/>
  <c r="J27" i="17"/>
  <c r="I27" i="17"/>
  <c r="M26" i="17"/>
  <c r="K26" i="17"/>
  <c r="J26" i="17"/>
  <c r="I26" i="17"/>
  <c r="M25" i="17"/>
  <c r="K25" i="17"/>
  <c r="J25" i="17"/>
  <c r="I25" i="17"/>
  <c r="M24" i="17"/>
  <c r="K24" i="17"/>
  <c r="L24" i="17" s="1"/>
  <c r="J24" i="17"/>
  <c r="I24" i="17"/>
  <c r="M23" i="17"/>
  <c r="K23" i="17"/>
  <c r="J23" i="17"/>
  <c r="I23" i="17"/>
  <c r="M22" i="17"/>
  <c r="K22" i="17"/>
  <c r="J22" i="17"/>
  <c r="I22" i="17"/>
  <c r="M21" i="17"/>
  <c r="K21" i="17"/>
  <c r="J21" i="17"/>
  <c r="I21" i="17"/>
  <c r="M20" i="17"/>
  <c r="K20" i="17"/>
  <c r="L20" i="17" s="1"/>
  <c r="J20" i="17"/>
  <c r="I20" i="17"/>
  <c r="M19" i="17"/>
  <c r="K19" i="17"/>
  <c r="J19" i="17"/>
  <c r="I19" i="17"/>
  <c r="M18" i="17"/>
  <c r="K18" i="17"/>
  <c r="J18" i="17"/>
  <c r="I18" i="17"/>
  <c r="M17" i="17"/>
  <c r="K17" i="17"/>
  <c r="J17" i="17"/>
  <c r="I17" i="17"/>
  <c r="M16" i="17"/>
  <c r="K16" i="17"/>
  <c r="L16" i="17" s="1"/>
  <c r="J16" i="17"/>
  <c r="I16" i="17"/>
  <c r="M15" i="17"/>
  <c r="K15" i="17"/>
  <c r="J15" i="17"/>
  <c r="I15" i="17"/>
  <c r="M14" i="17"/>
  <c r="K14" i="17"/>
  <c r="J14" i="17"/>
  <c r="I14" i="17"/>
  <c r="M13" i="17"/>
  <c r="K13" i="17"/>
  <c r="J13" i="17"/>
  <c r="I13" i="17"/>
  <c r="M12" i="17"/>
  <c r="K12" i="17"/>
  <c r="L12" i="17" s="1"/>
  <c r="J12" i="17"/>
  <c r="I12" i="17"/>
  <c r="M11" i="17"/>
  <c r="K11" i="17"/>
  <c r="J11" i="17"/>
  <c r="I11" i="17"/>
  <c r="M10" i="17"/>
  <c r="K10" i="17"/>
  <c r="J10" i="17"/>
  <c r="I10" i="17"/>
  <c r="M9" i="17"/>
  <c r="K9" i="17"/>
  <c r="J9" i="17"/>
  <c r="I9" i="17"/>
  <c r="M8" i="17"/>
  <c r="K8" i="17"/>
  <c r="L8" i="17" s="1"/>
  <c r="J8" i="17"/>
  <c r="I8" i="17"/>
  <c r="M7" i="17"/>
  <c r="K7" i="17"/>
  <c r="J7" i="17"/>
  <c r="I7" i="17"/>
  <c r="M6" i="17"/>
  <c r="K6" i="17"/>
  <c r="J6" i="17"/>
  <c r="I6" i="17"/>
  <c r="M5" i="17"/>
  <c r="K5" i="17"/>
  <c r="J5" i="17"/>
  <c r="I5" i="17"/>
  <c r="M4" i="17"/>
  <c r="K4" i="17"/>
  <c r="L4" i="17" s="1"/>
  <c r="J4" i="17"/>
  <c r="I4" i="17"/>
  <c r="M3" i="17"/>
  <c r="K3" i="17"/>
  <c r="J3" i="17"/>
  <c r="I3" i="17"/>
  <c r="M84" i="26"/>
  <c r="K84" i="26"/>
  <c r="L84" i="26" s="1"/>
  <c r="J84" i="26"/>
  <c r="I84" i="26"/>
  <c r="M83" i="26"/>
  <c r="K83" i="26"/>
  <c r="J83" i="26"/>
  <c r="I83" i="26"/>
  <c r="M82" i="26"/>
  <c r="K82" i="26"/>
  <c r="J82" i="26"/>
  <c r="I82" i="26"/>
  <c r="M81" i="26"/>
  <c r="K81" i="26"/>
  <c r="J81" i="26"/>
  <c r="I81" i="26"/>
  <c r="M80" i="26"/>
  <c r="K80" i="26"/>
  <c r="L80" i="26" s="1"/>
  <c r="J80" i="26"/>
  <c r="I80" i="26"/>
  <c r="M79" i="26"/>
  <c r="K79" i="26"/>
  <c r="J79" i="26"/>
  <c r="I79" i="26"/>
  <c r="M78" i="26"/>
  <c r="K78" i="26"/>
  <c r="J78" i="26"/>
  <c r="I78" i="26"/>
  <c r="M77" i="26"/>
  <c r="K77" i="26"/>
  <c r="J77" i="26"/>
  <c r="I77" i="26"/>
  <c r="M76" i="26"/>
  <c r="K76" i="26"/>
  <c r="L76" i="26" s="1"/>
  <c r="J76" i="26"/>
  <c r="I76" i="26"/>
  <c r="M75" i="26"/>
  <c r="K75" i="26"/>
  <c r="J75" i="26"/>
  <c r="I75" i="26"/>
  <c r="M74" i="26"/>
  <c r="K74" i="26"/>
  <c r="J74" i="26"/>
  <c r="I74" i="26"/>
  <c r="M73" i="26"/>
  <c r="K73" i="26"/>
  <c r="J73" i="26"/>
  <c r="I73" i="26"/>
  <c r="M72" i="26"/>
  <c r="K72" i="26"/>
  <c r="L72" i="26" s="1"/>
  <c r="J72" i="26"/>
  <c r="I72" i="26"/>
  <c r="M71" i="26"/>
  <c r="K71" i="26"/>
  <c r="J71" i="26"/>
  <c r="I71" i="26"/>
  <c r="M70" i="26"/>
  <c r="K70" i="26"/>
  <c r="J70" i="26"/>
  <c r="I70" i="26"/>
  <c r="M69" i="26"/>
  <c r="K69" i="26"/>
  <c r="J69" i="26"/>
  <c r="I69" i="26"/>
  <c r="M68" i="26"/>
  <c r="K68" i="26"/>
  <c r="L68" i="26" s="1"/>
  <c r="J68" i="26"/>
  <c r="I68" i="26"/>
  <c r="M67" i="26"/>
  <c r="K67" i="26"/>
  <c r="J67" i="26"/>
  <c r="I67" i="26"/>
  <c r="M66" i="26"/>
  <c r="K66" i="26"/>
  <c r="J66" i="26"/>
  <c r="I66" i="26"/>
  <c r="M65" i="26"/>
  <c r="K65" i="26"/>
  <c r="J65" i="26"/>
  <c r="I65" i="26"/>
  <c r="M64" i="26"/>
  <c r="K64" i="26"/>
  <c r="L64" i="26" s="1"/>
  <c r="J64" i="26"/>
  <c r="I64" i="26"/>
  <c r="M63" i="26"/>
  <c r="K63" i="26"/>
  <c r="J63" i="26"/>
  <c r="I63" i="26"/>
  <c r="M62" i="26"/>
  <c r="K62" i="26"/>
  <c r="J62" i="26"/>
  <c r="I62" i="26"/>
  <c r="M61" i="26"/>
  <c r="K61" i="26"/>
  <c r="J61" i="26"/>
  <c r="I61" i="26"/>
  <c r="M60" i="26"/>
  <c r="K60" i="26"/>
  <c r="L60" i="26" s="1"/>
  <c r="J60" i="26"/>
  <c r="I60" i="26"/>
  <c r="M59" i="26"/>
  <c r="K59" i="26"/>
  <c r="J59" i="26"/>
  <c r="I59" i="26"/>
  <c r="M58" i="26"/>
  <c r="K58" i="26"/>
  <c r="J58" i="26"/>
  <c r="I58" i="26"/>
  <c r="M57" i="26"/>
  <c r="K57" i="26"/>
  <c r="J57" i="26"/>
  <c r="I57" i="26"/>
  <c r="M56" i="26"/>
  <c r="K56" i="26"/>
  <c r="L56" i="26" s="1"/>
  <c r="J56" i="26"/>
  <c r="I56" i="26"/>
  <c r="M55" i="26"/>
  <c r="K55" i="26"/>
  <c r="J55" i="26"/>
  <c r="I55" i="26"/>
  <c r="M54" i="26"/>
  <c r="K54" i="26"/>
  <c r="J54" i="26"/>
  <c r="I54" i="26"/>
  <c r="M53" i="26"/>
  <c r="K53" i="26"/>
  <c r="J53" i="26"/>
  <c r="I53" i="26"/>
  <c r="M52" i="26"/>
  <c r="K52" i="26"/>
  <c r="L52" i="26" s="1"/>
  <c r="J52" i="26"/>
  <c r="I52" i="26"/>
  <c r="M51" i="26"/>
  <c r="K51" i="26"/>
  <c r="J51" i="26"/>
  <c r="I51" i="26"/>
  <c r="M50" i="26"/>
  <c r="K50" i="26"/>
  <c r="J50" i="26"/>
  <c r="I50" i="26"/>
  <c r="M49" i="26"/>
  <c r="K49" i="26"/>
  <c r="J49" i="26"/>
  <c r="I49" i="26"/>
  <c r="M48" i="26"/>
  <c r="K48" i="26"/>
  <c r="L48" i="26" s="1"/>
  <c r="J48" i="26"/>
  <c r="I48" i="26"/>
  <c r="M47" i="26"/>
  <c r="K47" i="26"/>
  <c r="J47" i="26"/>
  <c r="I47" i="26"/>
  <c r="M46" i="26"/>
  <c r="K46" i="26"/>
  <c r="J46" i="26"/>
  <c r="I46" i="26"/>
  <c r="M45" i="26"/>
  <c r="K45" i="26"/>
  <c r="J45" i="26"/>
  <c r="I45" i="26"/>
  <c r="M44" i="26"/>
  <c r="K44" i="26"/>
  <c r="L44" i="26" s="1"/>
  <c r="J44" i="26"/>
  <c r="I44" i="26"/>
  <c r="M43" i="26"/>
  <c r="K43" i="26"/>
  <c r="J43" i="26"/>
  <c r="I43" i="26"/>
  <c r="M42" i="26"/>
  <c r="K42" i="26"/>
  <c r="J42" i="26"/>
  <c r="I42" i="26"/>
  <c r="M41" i="26"/>
  <c r="K41" i="26"/>
  <c r="J41" i="26"/>
  <c r="I41" i="26"/>
  <c r="M40" i="26"/>
  <c r="K40" i="26"/>
  <c r="L40" i="26" s="1"/>
  <c r="J40" i="26"/>
  <c r="I40" i="26"/>
  <c r="M39" i="26"/>
  <c r="K39" i="26"/>
  <c r="J39" i="26"/>
  <c r="I39" i="26"/>
  <c r="M38" i="26"/>
  <c r="K38" i="26"/>
  <c r="J38" i="26"/>
  <c r="I38" i="26"/>
  <c r="M37" i="26"/>
  <c r="K37" i="26"/>
  <c r="J37" i="26"/>
  <c r="I37" i="26"/>
  <c r="M36" i="26"/>
  <c r="K36" i="26"/>
  <c r="L36" i="26" s="1"/>
  <c r="J36" i="26"/>
  <c r="I36" i="26"/>
  <c r="M35" i="26"/>
  <c r="K35" i="26"/>
  <c r="J35" i="26"/>
  <c r="I35" i="26"/>
  <c r="M34" i="26"/>
  <c r="K34" i="26"/>
  <c r="J34" i="26"/>
  <c r="I34" i="26"/>
  <c r="M33" i="26"/>
  <c r="K33" i="26"/>
  <c r="J33" i="26"/>
  <c r="I33" i="26"/>
  <c r="M32" i="26"/>
  <c r="K32" i="26"/>
  <c r="L32" i="26" s="1"/>
  <c r="J32" i="26"/>
  <c r="I32" i="26"/>
  <c r="M31" i="26"/>
  <c r="K31" i="26"/>
  <c r="J31" i="26"/>
  <c r="I31" i="26"/>
  <c r="M30" i="26"/>
  <c r="K30" i="26"/>
  <c r="J30" i="26"/>
  <c r="I30" i="26"/>
  <c r="M29" i="26"/>
  <c r="K29" i="26"/>
  <c r="J29" i="26"/>
  <c r="I29" i="26"/>
  <c r="M28" i="26"/>
  <c r="K28" i="26"/>
  <c r="L28" i="26" s="1"/>
  <c r="J28" i="26"/>
  <c r="I28" i="26"/>
  <c r="M27" i="26"/>
  <c r="K27" i="26"/>
  <c r="J27" i="26"/>
  <c r="I27" i="26"/>
  <c r="M26" i="26"/>
  <c r="K26" i="26"/>
  <c r="J26" i="26"/>
  <c r="I26" i="26"/>
  <c r="M25" i="26"/>
  <c r="K25" i="26"/>
  <c r="J25" i="26"/>
  <c r="I25" i="26"/>
  <c r="M24" i="26"/>
  <c r="K24" i="26"/>
  <c r="L24" i="26" s="1"/>
  <c r="J24" i="26"/>
  <c r="I24" i="26"/>
  <c r="M23" i="26"/>
  <c r="K23" i="26"/>
  <c r="J23" i="26"/>
  <c r="I23" i="26"/>
  <c r="M22" i="26"/>
  <c r="K22" i="26"/>
  <c r="J22" i="26"/>
  <c r="I22" i="26"/>
  <c r="M21" i="26"/>
  <c r="K21" i="26"/>
  <c r="J21" i="26"/>
  <c r="I21" i="26"/>
  <c r="M20" i="26"/>
  <c r="K20" i="26"/>
  <c r="L20" i="26" s="1"/>
  <c r="J20" i="26"/>
  <c r="I20" i="26"/>
  <c r="M19" i="26"/>
  <c r="K19" i="26"/>
  <c r="J19" i="26"/>
  <c r="I19" i="26"/>
  <c r="M18" i="26"/>
  <c r="K18" i="26"/>
  <c r="J18" i="26"/>
  <c r="I18" i="26"/>
  <c r="M17" i="26"/>
  <c r="K17" i="26"/>
  <c r="J17" i="26"/>
  <c r="I17" i="26"/>
  <c r="M16" i="26"/>
  <c r="K16" i="26"/>
  <c r="L16" i="26" s="1"/>
  <c r="J16" i="26"/>
  <c r="I16" i="26"/>
  <c r="M15" i="26"/>
  <c r="K15" i="26"/>
  <c r="J15" i="26"/>
  <c r="I15" i="26"/>
  <c r="M14" i="26"/>
  <c r="K14" i="26"/>
  <c r="J14" i="26"/>
  <c r="I14" i="26"/>
  <c r="M13" i="26"/>
  <c r="K13" i="26"/>
  <c r="J13" i="26"/>
  <c r="I13" i="26"/>
  <c r="M12" i="26"/>
  <c r="K12" i="26"/>
  <c r="L12" i="26" s="1"/>
  <c r="J12" i="26"/>
  <c r="I12" i="26"/>
  <c r="M11" i="26"/>
  <c r="K11" i="26"/>
  <c r="J11" i="26"/>
  <c r="I11" i="26"/>
  <c r="M10" i="26"/>
  <c r="K10" i="26"/>
  <c r="J10" i="26"/>
  <c r="I10" i="26"/>
  <c r="M9" i="26"/>
  <c r="K9" i="26"/>
  <c r="J9" i="26"/>
  <c r="I9" i="26"/>
  <c r="M8" i="26"/>
  <c r="K8" i="26"/>
  <c r="L8" i="26" s="1"/>
  <c r="J8" i="26"/>
  <c r="I8" i="26"/>
  <c r="M7" i="26"/>
  <c r="K7" i="26"/>
  <c r="J7" i="26"/>
  <c r="I7" i="26"/>
  <c r="M6" i="26"/>
  <c r="K6" i="26"/>
  <c r="J6" i="26"/>
  <c r="I6" i="26"/>
  <c r="M5" i="26"/>
  <c r="K5" i="26"/>
  <c r="J5" i="26"/>
  <c r="I5" i="26"/>
  <c r="M4" i="26"/>
  <c r="K4" i="26"/>
  <c r="L4" i="26" s="1"/>
  <c r="J4" i="26"/>
  <c r="I4" i="26"/>
  <c r="M3" i="26"/>
  <c r="K3" i="26"/>
  <c r="J3" i="26"/>
  <c r="I3" i="26"/>
  <c r="J84" i="25"/>
  <c r="M83" i="25"/>
  <c r="K83" i="25"/>
  <c r="J83" i="25"/>
  <c r="I83" i="25"/>
  <c r="M82" i="25"/>
  <c r="K82" i="25"/>
  <c r="J82" i="25"/>
  <c r="I82" i="25"/>
  <c r="M81" i="25"/>
  <c r="K81" i="25"/>
  <c r="J81" i="25"/>
  <c r="I81" i="25"/>
  <c r="M80" i="25"/>
  <c r="K80" i="25"/>
  <c r="J80" i="25"/>
  <c r="I80" i="25"/>
  <c r="M79" i="25"/>
  <c r="K79" i="25"/>
  <c r="J79" i="25"/>
  <c r="I79" i="25"/>
  <c r="M78" i="25"/>
  <c r="K78" i="25"/>
  <c r="J78" i="25"/>
  <c r="I78" i="25"/>
  <c r="M77" i="25"/>
  <c r="K77" i="25"/>
  <c r="J77" i="25"/>
  <c r="I77" i="25"/>
  <c r="M76" i="25"/>
  <c r="K76" i="25"/>
  <c r="J76" i="25"/>
  <c r="I76" i="25"/>
  <c r="M75" i="25"/>
  <c r="K75" i="25"/>
  <c r="J75" i="25"/>
  <c r="I75" i="25"/>
  <c r="M74" i="25"/>
  <c r="K74" i="25"/>
  <c r="J74" i="25"/>
  <c r="I74" i="25"/>
  <c r="M73" i="25"/>
  <c r="K73" i="25"/>
  <c r="J73" i="25"/>
  <c r="I73" i="25"/>
  <c r="M72" i="25"/>
  <c r="K72" i="25"/>
  <c r="J72" i="25"/>
  <c r="I72" i="25"/>
  <c r="M71" i="25"/>
  <c r="K71" i="25"/>
  <c r="J71" i="25"/>
  <c r="I71" i="25"/>
  <c r="M70" i="25"/>
  <c r="K70" i="25"/>
  <c r="J70" i="25"/>
  <c r="I70" i="25"/>
  <c r="M69" i="25"/>
  <c r="K69" i="25"/>
  <c r="J69" i="25"/>
  <c r="I69" i="25"/>
  <c r="M68" i="25"/>
  <c r="K68" i="25"/>
  <c r="J68" i="25"/>
  <c r="I68" i="25"/>
  <c r="M67" i="25"/>
  <c r="K67" i="25"/>
  <c r="J67" i="25"/>
  <c r="I67" i="25"/>
  <c r="M66" i="25"/>
  <c r="K66" i="25"/>
  <c r="J66" i="25"/>
  <c r="I66" i="25"/>
  <c r="M65" i="25"/>
  <c r="K65" i="25"/>
  <c r="J65" i="25"/>
  <c r="I65" i="25"/>
  <c r="M64" i="25"/>
  <c r="K64" i="25"/>
  <c r="J64" i="25"/>
  <c r="I64" i="25"/>
  <c r="M63" i="25"/>
  <c r="K63" i="25"/>
  <c r="J63" i="25"/>
  <c r="I63" i="25"/>
  <c r="M62" i="25"/>
  <c r="K62" i="25"/>
  <c r="J62" i="25"/>
  <c r="I62" i="25"/>
  <c r="M61" i="25"/>
  <c r="K61" i="25"/>
  <c r="J61" i="25"/>
  <c r="I61" i="25"/>
  <c r="M60" i="25"/>
  <c r="K60" i="25"/>
  <c r="J60" i="25"/>
  <c r="I60" i="25"/>
  <c r="M59" i="25"/>
  <c r="K59" i="25"/>
  <c r="J59" i="25"/>
  <c r="I59" i="25"/>
  <c r="M58" i="25"/>
  <c r="K58" i="25"/>
  <c r="J58" i="25"/>
  <c r="I58" i="25"/>
  <c r="M57" i="25"/>
  <c r="K57" i="25"/>
  <c r="J57" i="25"/>
  <c r="I57" i="25"/>
  <c r="M56" i="25"/>
  <c r="K56" i="25"/>
  <c r="J56" i="25"/>
  <c r="I56" i="25"/>
  <c r="M55" i="25"/>
  <c r="K55" i="25"/>
  <c r="J55" i="25"/>
  <c r="I55" i="25"/>
  <c r="M54" i="25"/>
  <c r="K54" i="25"/>
  <c r="J54" i="25"/>
  <c r="I54" i="25"/>
  <c r="M53" i="25"/>
  <c r="K53" i="25"/>
  <c r="J53" i="25"/>
  <c r="I53" i="25"/>
  <c r="M52" i="25"/>
  <c r="K52" i="25"/>
  <c r="J52" i="25"/>
  <c r="I52" i="25"/>
  <c r="M51" i="25"/>
  <c r="K51" i="25"/>
  <c r="J51" i="25"/>
  <c r="I51" i="25"/>
  <c r="M50" i="25"/>
  <c r="K50" i="25"/>
  <c r="J50" i="25"/>
  <c r="I50" i="25"/>
  <c r="M49" i="25"/>
  <c r="K49" i="25"/>
  <c r="J49" i="25"/>
  <c r="I49" i="25"/>
  <c r="M48" i="25"/>
  <c r="K48" i="25"/>
  <c r="J48" i="25"/>
  <c r="I48" i="25"/>
  <c r="M47" i="25"/>
  <c r="K47" i="25"/>
  <c r="J47" i="25"/>
  <c r="I47" i="25"/>
  <c r="M46" i="25"/>
  <c r="K46" i="25"/>
  <c r="J46" i="25"/>
  <c r="I46" i="25"/>
  <c r="M45" i="25"/>
  <c r="K45" i="25"/>
  <c r="J45" i="25"/>
  <c r="I45" i="25"/>
  <c r="M44" i="25"/>
  <c r="K44" i="25"/>
  <c r="J44" i="25"/>
  <c r="I44" i="25"/>
  <c r="M43" i="25"/>
  <c r="K43" i="25"/>
  <c r="J43" i="25"/>
  <c r="I43" i="25"/>
  <c r="M42" i="25"/>
  <c r="K42" i="25"/>
  <c r="J42" i="25"/>
  <c r="I42" i="25"/>
  <c r="M41" i="25"/>
  <c r="K41" i="25"/>
  <c r="J41" i="25"/>
  <c r="I41" i="25"/>
  <c r="M40" i="25"/>
  <c r="K40" i="25"/>
  <c r="J40" i="25"/>
  <c r="I40" i="25"/>
  <c r="M39" i="25"/>
  <c r="K39" i="25"/>
  <c r="J39" i="25"/>
  <c r="I39" i="25"/>
  <c r="M38" i="25"/>
  <c r="K38" i="25"/>
  <c r="J38" i="25"/>
  <c r="I38" i="25"/>
  <c r="M37" i="25"/>
  <c r="K37" i="25"/>
  <c r="J37" i="25"/>
  <c r="I37" i="25"/>
  <c r="M36" i="25"/>
  <c r="K36" i="25"/>
  <c r="J36" i="25"/>
  <c r="I36" i="25"/>
  <c r="M35" i="25"/>
  <c r="K35" i="25"/>
  <c r="J35" i="25"/>
  <c r="I35" i="25"/>
  <c r="M34" i="25"/>
  <c r="K34" i="25"/>
  <c r="J34" i="25"/>
  <c r="I34" i="25"/>
  <c r="M33" i="25"/>
  <c r="K33" i="25"/>
  <c r="J33" i="25"/>
  <c r="I33" i="25"/>
  <c r="M32" i="25"/>
  <c r="K32" i="25"/>
  <c r="J32" i="25"/>
  <c r="I32" i="25"/>
  <c r="M31" i="25"/>
  <c r="K31" i="25"/>
  <c r="J31" i="25"/>
  <c r="I31" i="25"/>
  <c r="M30" i="25"/>
  <c r="K30" i="25"/>
  <c r="J30" i="25"/>
  <c r="I30" i="25"/>
  <c r="M29" i="25"/>
  <c r="K29" i="25"/>
  <c r="J29" i="25"/>
  <c r="I29" i="25"/>
  <c r="M28" i="25"/>
  <c r="K28" i="25"/>
  <c r="J28" i="25"/>
  <c r="I28" i="25"/>
  <c r="M27" i="25"/>
  <c r="K27" i="25"/>
  <c r="J27" i="25"/>
  <c r="I27" i="25"/>
  <c r="M26" i="25"/>
  <c r="K26" i="25"/>
  <c r="J26" i="25"/>
  <c r="I26" i="25"/>
  <c r="M25" i="25"/>
  <c r="K25" i="25"/>
  <c r="J25" i="25"/>
  <c r="I25" i="25"/>
  <c r="M24" i="25"/>
  <c r="K24" i="25"/>
  <c r="J24" i="25"/>
  <c r="I24" i="25"/>
  <c r="M23" i="25"/>
  <c r="K23" i="25"/>
  <c r="J23" i="25"/>
  <c r="I23" i="25"/>
  <c r="M22" i="25"/>
  <c r="K22" i="25"/>
  <c r="J22" i="25"/>
  <c r="I22" i="25"/>
  <c r="M21" i="25"/>
  <c r="K21" i="25"/>
  <c r="J21" i="25"/>
  <c r="I21" i="25"/>
  <c r="M20" i="25"/>
  <c r="K20" i="25"/>
  <c r="J20" i="25"/>
  <c r="I20" i="25"/>
  <c r="M19" i="25"/>
  <c r="K19" i="25"/>
  <c r="J19" i="25"/>
  <c r="I19" i="25"/>
  <c r="M18" i="25"/>
  <c r="K18" i="25"/>
  <c r="J18" i="25"/>
  <c r="I18" i="25"/>
  <c r="M17" i="25"/>
  <c r="K17" i="25"/>
  <c r="J17" i="25"/>
  <c r="I17" i="25"/>
  <c r="M16" i="25"/>
  <c r="K16" i="25"/>
  <c r="J16" i="25"/>
  <c r="I16" i="25"/>
  <c r="M15" i="25"/>
  <c r="K15" i="25"/>
  <c r="J15" i="25"/>
  <c r="I15" i="25"/>
  <c r="M14" i="25"/>
  <c r="K14" i="25"/>
  <c r="J14" i="25"/>
  <c r="I14" i="25"/>
  <c r="M13" i="25"/>
  <c r="K13" i="25"/>
  <c r="J13" i="25"/>
  <c r="I13" i="25"/>
  <c r="M12" i="25"/>
  <c r="K12" i="25"/>
  <c r="J12" i="25"/>
  <c r="I12" i="25"/>
  <c r="M11" i="25"/>
  <c r="K11" i="25"/>
  <c r="J11" i="25"/>
  <c r="I11" i="25"/>
  <c r="M10" i="25"/>
  <c r="K10" i="25"/>
  <c r="J10" i="25"/>
  <c r="I10" i="25"/>
  <c r="M9" i="25"/>
  <c r="K9" i="25"/>
  <c r="J9" i="25"/>
  <c r="I9" i="25"/>
  <c r="M8" i="25"/>
  <c r="K8" i="25"/>
  <c r="J8" i="25"/>
  <c r="I8" i="25"/>
  <c r="M7" i="25"/>
  <c r="K7" i="25"/>
  <c r="J7" i="25"/>
  <c r="I7" i="25"/>
  <c r="M6" i="25"/>
  <c r="K6" i="25"/>
  <c r="J6" i="25"/>
  <c r="I6" i="25"/>
  <c r="M5" i="25"/>
  <c r="K5" i="25"/>
  <c r="J5" i="25"/>
  <c r="I5" i="25"/>
  <c r="M4" i="25"/>
  <c r="K4" i="25"/>
  <c r="J4" i="25"/>
  <c r="I4" i="25"/>
  <c r="M3" i="25"/>
  <c r="K3" i="25"/>
  <c r="J3" i="25"/>
  <c r="I3" i="25"/>
  <c r="M84" i="24"/>
  <c r="K84" i="24"/>
  <c r="L84" i="24" s="1"/>
  <c r="J84" i="24"/>
  <c r="I84" i="24"/>
  <c r="M83" i="24"/>
  <c r="K83" i="24"/>
  <c r="J83" i="24"/>
  <c r="I83" i="24"/>
  <c r="M82" i="24"/>
  <c r="K82" i="24"/>
  <c r="J82" i="24"/>
  <c r="I82" i="24"/>
  <c r="M81" i="24"/>
  <c r="K81" i="24"/>
  <c r="J81" i="24"/>
  <c r="I81" i="24"/>
  <c r="M80" i="24"/>
  <c r="K80" i="24"/>
  <c r="L80" i="24" s="1"/>
  <c r="J80" i="24"/>
  <c r="I80" i="24"/>
  <c r="M79" i="24"/>
  <c r="K79" i="24"/>
  <c r="J79" i="24"/>
  <c r="I79" i="24"/>
  <c r="M78" i="24"/>
  <c r="K78" i="24"/>
  <c r="J78" i="24"/>
  <c r="I78" i="24"/>
  <c r="M77" i="24"/>
  <c r="K77" i="24"/>
  <c r="J77" i="24"/>
  <c r="I77" i="24"/>
  <c r="M76" i="24"/>
  <c r="K76" i="24"/>
  <c r="L76" i="24" s="1"/>
  <c r="J76" i="24"/>
  <c r="I76" i="24"/>
  <c r="M75" i="24"/>
  <c r="K75" i="24"/>
  <c r="J75" i="24"/>
  <c r="I75" i="24"/>
  <c r="M74" i="24"/>
  <c r="K74" i="24"/>
  <c r="J74" i="24"/>
  <c r="I74" i="24"/>
  <c r="M73" i="24"/>
  <c r="K73" i="24"/>
  <c r="J73" i="24"/>
  <c r="I73" i="24"/>
  <c r="M72" i="24"/>
  <c r="K72" i="24"/>
  <c r="L72" i="24" s="1"/>
  <c r="J72" i="24"/>
  <c r="I72" i="24"/>
  <c r="M71" i="24"/>
  <c r="K71" i="24"/>
  <c r="J71" i="24"/>
  <c r="I71" i="24"/>
  <c r="M70" i="24"/>
  <c r="K70" i="24"/>
  <c r="J70" i="24"/>
  <c r="I70" i="24"/>
  <c r="M69" i="24"/>
  <c r="K69" i="24"/>
  <c r="J69" i="24"/>
  <c r="I69" i="24"/>
  <c r="M68" i="24"/>
  <c r="K68" i="24"/>
  <c r="L68" i="24" s="1"/>
  <c r="J68" i="24"/>
  <c r="I68" i="24"/>
  <c r="M67" i="24"/>
  <c r="K67" i="24"/>
  <c r="J67" i="24"/>
  <c r="I67" i="24"/>
  <c r="M66" i="24"/>
  <c r="K66" i="24"/>
  <c r="J66" i="24"/>
  <c r="I66" i="24"/>
  <c r="M65" i="24"/>
  <c r="K65" i="24"/>
  <c r="J65" i="24"/>
  <c r="I65" i="24"/>
  <c r="M64" i="24"/>
  <c r="K64" i="24"/>
  <c r="L64" i="24" s="1"/>
  <c r="J64" i="24"/>
  <c r="I64" i="24"/>
  <c r="M63" i="24"/>
  <c r="K63" i="24"/>
  <c r="J63" i="24"/>
  <c r="I63" i="24"/>
  <c r="M62" i="24"/>
  <c r="K62" i="24"/>
  <c r="J62" i="24"/>
  <c r="I62" i="24"/>
  <c r="M61" i="24"/>
  <c r="K61" i="24"/>
  <c r="J61" i="24"/>
  <c r="I61" i="24"/>
  <c r="M60" i="24"/>
  <c r="K60" i="24"/>
  <c r="L60" i="24" s="1"/>
  <c r="J60" i="24"/>
  <c r="I60" i="24"/>
  <c r="M59" i="24"/>
  <c r="K59" i="24"/>
  <c r="J59" i="24"/>
  <c r="I59" i="24"/>
  <c r="M58" i="24"/>
  <c r="K58" i="24"/>
  <c r="J58" i="24"/>
  <c r="I58" i="24"/>
  <c r="M57" i="24"/>
  <c r="K57" i="24"/>
  <c r="J57" i="24"/>
  <c r="I57" i="24"/>
  <c r="M56" i="24"/>
  <c r="K56" i="24"/>
  <c r="L56" i="24" s="1"/>
  <c r="J56" i="24"/>
  <c r="I56" i="24"/>
  <c r="M55" i="24"/>
  <c r="K55" i="24"/>
  <c r="J55" i="24"/>
  <c r="I55" i="24"/>
  <c r="M54" i="24"/>
  <c r="K54" i="24"/>
  <c r="J54" i="24"/>
  <c r="I54" i="24"/>
  <c r="M53" i="24"/>
  <c r="K53" i="24"/>
  <c r="J53" i="24"/>
  <c r="I53" i="24"/>
  <c r="M52" i="24"/>
  <c r="K52" i="24"/>
  <c r="L52" i="24" s="1"/>
  <c r="J52" i="24"/>
  <c r="I52" i="24"/>
  <c r="M51" i="24"/>
  <c r="K51" i="24"/>
  <c r="J51" i="24"/>
  <c r="I51" i="24"/>
  <c r="M50" i="24"/>
  <c r="K50" i="24"/>
  <c r="J50" i="24"/>
  <c r="I50" i="24"/>
  <c r="M49" i="24"/>
  <c r="K49" i="24"/>
  <c r="J49" i="24"/>
  <c r="I49" i="24"/>
  <c r="M48" i="24"/>
  <c r="K48" i="24"/>
  <c r="L48" i="24" s="1"/>
  <c r="J48" i="24"/>
  <c r="I48" i="24"/>
  <c r="M47" i="24"/>
  <c r="K47" i="24"/>
  <c r="J47" i="24"/>
  <c r="I47" i="24"/>
  <c r="M46" i="24"/>
  <c r="K46" i="24"/>
  <c r="J46" i="24"/>
  <c r="I46" i="24"/>
  <c r="M45" i="24"/>
  <c r="K45" i="24"/>
  <c r="J45" i="24"/>
  <c r="I45" i="24"/>
  <c r="M44" i="24"/>
  <c r="K44" i="24"/>
  <c r="L44" i="24" s="1"/>
  <c r="J44" i="24"/>
  <c r="I44" i="24"/>
  <c r="M43" i="24"/>
  <c r="K43" i="24"/>
  <c r="J43" i="24"/>
  <c r="I43" i="24"/>
  <c r="M42" i="24"/>
  <c r="K42" i="24"/>
  <c r="J42" i="24"/>
  <c r="I42" i="24"/>
  <c r="M41" i="24"/>
  <c r="K41" i="24"/>
  <c r="J41" i="24"/>
  <c r="I41" i="24"/>
  <c r="M40" i="24"/>
  <c r="K40" i="24"/>
  <c r="L40" i="24" s="1"/>
  <c r="J40" i="24"/>
  <c r="I40" i="24"/>
  <c r="M39" i="24"/>
  <c r="K39" i="24"/>
  <c r="J39" i="24"/>
  <c r="I39" i="24"/>
  <c r="M38" i="24"/>
  <c r="K38" i="24"/>
  <c r="J38" i="24"/>
  <c r="I38" i="24"/>
  <c r="M37" i="24"/>
  <c r="K37" i="24"/>
  <c r="J37" i="24"/>
  <c r="I37" i="24"/>
  <c r="M36" i="24"/>
  <c r="K36" i="24"/>
  <c r="L36" i="24" s="1"/>
  <c r="J36" i="24"/>
  <c r="I36" i="24"/>
  <c r="M35" i="24"/>
  <c r="K35" i="24"/>
  <c r="J35" i="24"/>
  <c r="I35" i="24"/>
  <c r="M34" i="24"/>
  <c r="K34" i="24"/>
  <c r="J34" i="24"/>
  <c r="I34" i="24"/>
  <c r="M33" i="24"/>
  <c r="K33" i="24"/>
  <c r="J33" i="24"/>
  <c r="I33" i="24"/>
  <c r="M32" i="24"/>
  <c r="K32" i="24"/>
  <c r="L32" i="24" s="1"/>
  <c r="J32" i="24"/>
  <c r="I32" i="24"/>
  <c r="M31" i="24"/>
  <c r="K31" i="24"/>
  <c r="J31" i="24"/>
  <c r="I31" i="24"/>
  <c r="M30" i="24"/>
  <c r="K30" i="24"/>
  <c r="J30" i="24"/>
  <c r="I30" i="24"/>
  <c r="M29" i="24"/>
  <c r="K29" i="24"/>
  <c r="J29" i="24"/>
  <c r="I29" i="24"/>
  <c r="M28" i="24"/>
  <c r="K28" i="24"/>
  <c r="L28" i="24" s="1"/>
  <c r="J28" i="24"/>
  <c r="I28" i="24"/>
  <c r="M27" i="24"/>
  <c r="K27" i="24"/>
  <c r="J27" i="24"/>
  <c r="I27" i="24"/>
  <c r="M26" i="24"/>
  <c r="K26" i="24"/>
  <c r="J26" i="24"/>
  <c r="I26" i="24"/>
  <c r="M25" i="24"/>
  <c r="K25" i="24"/>
  <c r="J25" i="24"/>
  <c r="I25" i="24"/>
  <c r="M24" i="24"/>
  <c r="K24" i="24"/>
  <c r="L24" i="24" s="1"/>
  <c r="J24" i="24"/>
  <c r="I24" i="24"/>
  <c r="M23" i="24"/>
  <c r="K23" i="24"/>
  <c r="J23" i="24"/>
  <c r="I23" i="24"/>
  <c r="M22" i="24"/>
  <c r="K22" i="24"/>
  <c r="J22" i="24"/>
  <c r="I22" i="24"/>
  <c r="M21" i="24"/>
  <c r="K21" i="24"/>
  <c r="J21" i="24"/>
  <c r="I21" i="24"/>
  <c r="M20" i="24"/>
  <c r="K20" i="24"/>
  <c r="L20" i="24" s="1"/>
  <c r="J20" i="24"/>
  <c r="I20" i="24"/>
  <c r="M19" i="24"/>
  <c r="K19" i="24"/>
  <c r="J19" i="24"/>
  <c r="I19" i="24"/>
  <c r="M18" i="24"/>
  <c r="K18" i="24"/>
  <c r="J18" i="24"/>
  <c r="I18" i="24"/>
  <c r="M17" i="24"/>
  <c r="K17" i="24"/>
  <c r="J17" i="24"/>
  <c r="I17" i="24"/>
  <c r="M16" i="24"/>
  <c r="K16" i="24"/>
  <c r="L16" i="24" s="1"/>
  <c r="J16" i="24"/>
  <c r="I16" i="24"/>
  <c r="M15" i="24"/>
  <c r="K15" i="24"/>
  <c r="J15" i="24"/>
  <c r="I15" i="24"/>
  <c r="M14" i="24"/>
  <c r="K14" i="24"/>
  <c r="J14" i="24"/>
  <c r="I14" i="24"/>
  <c r="M13" i="24"/>
  <c r="K13" i="24"/>
  <c r="J13" i="24"/>
  <c r="I13" i="24"/>
  <c r="M12" i="24"/>
  <c r="K12" i="24"/>
  <c r="L12" i="24" s="1"/>
  <c r="J12" i="24"/>
  <c r="I12" i="24"/>
  <c r="M11" i="24"/>
  <c r="K11" i="24"/>
  <c r="J11" i="24"/>
  <c r="I11" i="24"/>
  <c r="M10" i="24"/>
  <c r="K10" i="24"/>
  <c r="J10" i="24"/>
  <c r="I10" i="24"/>
  <c r="M9" i="24"/>
  <c r="K9" i="24"/>
  <c r="J9" i="24"/>
  <c r="I9" i="24"/>
  <c r="M8" i="24"/>
  <c r="K8" i="24"/>
  <c r="L8" i="24" s="1"/>
  <c r="J8" i="24"/>
  <c r="I8" i="24"/>
  <c r="M7" i="24"/>
  <c r="K7" i="24"/>
  <c r="J7" i="24"/>
  <c r="I7" i="24"/>
  <c r="M6" i="24"/>
  <c r="K6" i="24"/>
  <c r="J6" i="24"/>
  <c r="I6" i="24"/>
  <c r="M5" i="24"/>
  <c r="K5" i="24"/>
  <c r="J5" i="24"/>
  <c r="I5" i="24"/>
  <c r="M4" i="24"/>
  <c r="K4" i="24"/>
  <c r="L4" i="24" s="1"/>
  <c r="J4" i="24"/>
  <c r="I4" i="24"/>
  <c r="M3" i="24"/>
  <c r="K3" i="24"/>
  <c r="J3" i="24"/>
  <c r="I3" i="24"/>
  <c r="M84" i="3"/>
  <c r="K84" i="3"/>
  <c r="L84" i="3" s="1"/>
  <c r="J84" i="3"/>
  <c r="I84" i="3"/>
  <c r="M83" i="3"/>
  <c r="K83" i="3"/>
  <c r="J83" i="3"/>
  <c r="I83" i="3"/>
  <c r="M82" i="3"/>
  <c r="K82" i="3"/>
  <c r="J82" i="3"/>
  <c r="I82" i="3"/>
  <c r="M81" i="3"/>
  <c r="K81" i="3"/>
  <c r="J81" i="3"/>
  <c r="I81" i="3"/>
  <c r="M80" i="3"/>
  <c r="K80" i="3"/>
  <c r="J80" i="3"/>
  <c r="I80" i="3"/>
  <c r="M79" i="3"/>
  <c r="K79" i="3"/>
  <c r="J79" i="3"/>
  <c r="I79" i="3"/>
  <c r="M78" i="3"/>
  <c r="K78" i="3"/>
  <c r="J78" i="3"/>
  <c r="I78" i="3"/>
  <c r="M77" i="3"/>
  <c r="K77" i="3"/>
  <c r="J77" i="3"/>
  <c r="I77" i="3"/>
  <c r="M76" i="3"/>
  <c r="K76" i="3"/>
  <c r="J76" i="3"/>
  <c r="I76" i="3"/>
  <c r="M75" i="3"/>
  <c r="K75" i="3"/>
  <c r="J75" i="3"/>
  <c r="I75" i="3"/>
  <c r="M74" i="3"/>
  <c r="K74" i="3"/>
  <c r="J74" i="3"/>
  <c r="I74" i="3"/>
  <c r="M73" i="3"/>
  <c r="K73" i="3"/>
  <c r="J73" i="3"/>
  <c r="I73" i="3"/>
  <c r="M72" i="3"/>
  <c r="K72" i="3"/>
  <c r="J72" i="3"/>
  <c r="I72" i="3"/>
  <c r="M71" i="3"/>
  <c r="K71" i="3"/>
  <c r="J71" i="3"/>
  <c r="I71" i="3"/>
  <c r="M70" i="3"/>
  <c r="K70" i="3"/>
  <c r="J70" i="3"/>
  <c r="I70" i="3"/>
  <c r="M69" i="3"/>
  <c r="K69" i="3"/>
  <c r="J69" i="3"/>
  <c r="I69" i="3"/>
  <c r="M68" i="3"/>
  <c r="K68" i="3"/>
  <c r="J68" i="3"/>
  <c r="I68" i="3"/>
  <c r="M67" i="3"/>
  <c r="K67" i="3"/>
  <c r="J67" i="3"/>
  <c r="I67" i="3"/>
  <c r="M66" i="3"/>
  <c r="K66" i="3"/>
  <c r="J66" i="3"/>
  <c r="I66" i="3"/>
  <c r="M65" i="3"/>
  <c r="K65" i="3"/>
  <c r="J65" i="3"/>
  <c r="I65" i="3"/>
  <c r="M64" i="3"/>
  <c r="K64" i="3"/>
  <c r="J64" i="3"/>
  <c r="I64" i="3"/>
  <c r="M63" i="3"/>
  <c r="K63" i="3"/>
  <c r="J63" i="3"/>
  <c r="I63" i="3"/>
  <c r="M62" i="3"/>
  <c r="K62" i="3"/>
  <c r="J62" i="3"/>
  <c r="I62" i="3"/>
  <c r="M61" i="3"/>
  <c r="K61" i="3"/>
  <c r="J61" i="3"/>
  <c r="I61" i="3"/>
  <c r="M60" i="3"/>
  <c r="K60" i="3"/>
  <c r="J60" i="3"/>
  <c r="I60" i="3"/>
  <c r="M59" i="3"/>
  <c r="K59" i="3"/>
  <c r="J59" i="3"/>
  <c r="I59" i="3"/>
  <c r="M58" i="3"/>
  <c r="K58" i="3"/>
  <c r="J58" i="3"/>
  <c r="I58" i="3"/>
  <c r="M57" i="3"/>
  <c r="K57" i="3"/>
  <c r="J57" i="3"/>
  <c r="I57" i="3"/>
  <c r="M56" i="3"/>
  <c r="K56" i="3"/>
  <c r="J56" i="3"/>
  <c r="I56" i="3"/>
  <c r="M55" i="3"/>
  <c r="K55" i="3"/>
  <c r="J55" i="3"/>
  <c r="I55" i="3"/>
  <c r="M54" i="3"/>
  <c r="K54" i="3"/>
  <c r="J54" i="3"/>
  <c r="I54" i="3"/>
  <c r="M53" i="3"/>
  <c r="K53" i="3"/>
  <c r="J53" i="3"/>
  <c r="I53" i="3"/>
  <c r="M52" i="3"/>
  <c r="K52" i="3"/>
  <c r="J52" i="3"/>
  <c r="I52" i="3"/>
  <c r="M51" i="3"/>
  <c r="K51" i="3"/>
  <c r="J51" i="3"/>
  <c r="I51" i="3"/>
  <c r="M50" i="3"/>
  <c r="K50" i="3"/>
  <c r="J50" i="3"/>
  <c r="I50" i="3"/>
  <c r="M49" i="3"/>
  <c r="K49" i="3"/>
  <c r="J49" i="3"/>
  <c r="I49" i="3"/>
  <c r="M48" i="3"/>
  <c r="K48" i="3"/>
  <c r="J48" i="3"/>
  <c r="I48" i="3"/>
  <c r="M47" i="3"/>
  <c r="K47" i="3"/>
  <c r="J47" i="3"/>
  <c r="I47" i="3"/>
  <c r="M46" i="3"/>
  <c r="K46" i="3"/>
  <c r="J46" i="3"/>
  <c r="I46" i="3"/>
  <c r="M45" i="3"/>
  <c r="K45" i="3"/>
  <c r="J45" i="3"/>
  <c r="I45" i="3"/>
  <c r="M44" i="3"/>
  <c r="K44" i="3"/>
  <c r="J44" i="3"/>
  <c r="I44" i="3"/>
  <c r="M43" i="3"/>
  <c r="K43" i="3"/>
  <c r="J43" i="3"/>
  <c r="I43" i="3"/>
  <c r="M42" i="3"/>
  <c r="K42" i="3"/>
  <c r="J42" i="3"/>
  <c r="I42" i="3"/>
  <c r="M41" i="3"/>
  <c r="K41" i="3"/>
  <c r="J41" i="3"/>
  <c r="I41" i="3"/>
  <c r="M40" i="3"/>
  <c r="K40" i="3"/>
  <c r="J40" i="3"/>
  <c r="I40" i="3"/>
  <c r="M39" i="3"/>
  <c r="K39" i="3"/>
  <c r="J39" i="3"/>
  <c r="I39" i="3"/>
  <c r="M38" i="3"/>
  <c r="K38" i="3"/>
  <c r="J38" i="3"/>
  <c r="I38" i="3"/>
  <c r="M37" i="3"/>
  <c r="K37" i="3"/>
  <c r="J37" i="3"/>
  <c r="I37" i="3"/>
  <c r="M36" i="3"/>
  <c r="K36" i="3"/>
  <c r="J36" i="3"/>
  <c r="I36" i="3"/>
  <c r="M35" i="3"/>
  <c r="K35" i="3"/>
  <c r="J35" i="3"/>
  <c r="I35" i="3"/>
  <c r="M34" i="3"/>
  <c r="K34" i="3"/>
  <c r="J34" i="3"/>
  <c r="I34" i="3"/>
  <c r="M33" i="3"/>
  <c r="K33" i="3"/>
  <c r="J33" i="3"/>
  <c r="I33" i="3"/>
  <c r="M32" i="3"/>
  <c r="K32" i="3"/>
  <c r="J32" i="3"/>
  <c r="I32" i="3"/>
  <c r="M31" i="3"/>
  <c r="K31" i="3"/>
  <c r="J31" i="3"/>
  <c r="I31" i="3"/>
  <c r="M30" i="3"/>
  <c r="K30" i="3"/>
  <c r="J30" i="3"/>
  <c r="I30" i="3"/>
  <c r="M29" i="3"/>
  <c r="K29" i="3"/>
  <c r="J29" i="3"/>
  <c r="I29" i="3"/>
  <c r="M28" i="3"/>
  <c r="K28" i="3"/>
  <c r="J28" i="3"/>
  <c r="I28" i="3"/>
  <c r="M27" i="3"/>
  <c r="K27" i="3"/>
  <c r="J27" i="3"/>
  <c r="I27" i="3"/>
  <c r="M26" i="3"/>
  <c r="K26" i="3"/>
  <c r="J26" i="3"/>
  <c r="I26" i="3"/>
  <c r="M25" i="3"/>
  <c r="K25" i="3"/>
  <c r="J25" i="3"/>
  <c r="I25" i="3"/>
  <c r="M24" i="3"/>
  <c r="K24" i="3"/>
  <c r="J24" i="3"/>
  <c r="I24" i="3"/>
  <c r="M23" i="3"/>
  <c r="K23" i="3"/>
  <c r="J23" i="3"/>
  <c r="I23" i="3"/>
  <c r="M22" i="3"/>
  <c r="K22" i="3"/>
  <c r="J22" i="3"/>
  <c r="I22" i="3"/>
  <c r="M21" i="3"/>
  <c r="K21" i="3"/>
  <c r="J21" i="3"/>
  <c r="I21" i="3"/>
  <c r="M20" i="3"/>
  <c r="K20" i="3"/>
  <c r="J20" i="3"/>
  <c r="I20" i="3"/>
  <c r="M19" i="3"/>
  <c r="K19" i="3"/>
  <c r="J19" i="3"/>
  <c r="I19" i="3"/>
  <c r="M18" i="3"/>
  <c r="K18" i="3"/>
  <c r="J18" i="3"/>
  <c r="I18" i="3"/>
  <c r="M17" i="3"/>
  <c r="K17" i="3"/>
  <c r="J17" i="3"/>
  <c r="I17" i="3"/>
  <c r="M16" i="3"/>
  <c r="K16" i="3"/>
  <c r="J16" i="3"/>
  <c r="I16" i="3"/>
  <c r="M15" i="3"/>
  <c r="K15" i="3"/>
  <c r="J15" i="3"/>
  <c r="I15" i="3"/>
  <c r="M14" i="3"/>
  <c r="K14" i="3"/>
  <c r="J14" i="3"/>
  <c r="I14" i="3"/>
  <c r="M13" i="3"/>
  <c r="K13" i="3"/>
  <c r="J13" i="3"/>
  <c r="I13" i="3"/>
  <c r="M12" i="3"/>
  <c r="K12" i="3"/>
  <c r="J12" i="3"/>
  <c r="I12" i="3"/>
  <c r="M11" i="3"/>
  <c r="K11" i="3"/>
  <c r="J11" i="3"/>
  <c r="I11" i="3"/>
  <c r="M10" i="3"/>
  <c r="K10" i="3"/>
  <c r="J10" i="3"/>
  <c r="I10" i="3"/>
  <c r="M9" i="3"/>
  <c r="K9" i="3"/>
  <c r="J9" i="3"/>
  <c r="I9" i="3"/>
  <c r="M8" i="3"/>
  <c r="K8" i="3"/>
  <c r="J8" i="3"/>
  <c r="I8" i="3"/>
  <c r="M7" i="3"/>
  <c r="K7" i="3"/>
  <c r="J7" i="3"/>
  <c r="I7" i="3"/>
  <c r="M6" i="3"/>
  <c r="K6" i="3"/>
  <c r="J6" i="3"/>
  <c r="I6" i="3"/>
  <c r="M5" i="3"/>
  <c r="K5" i="3"/>
  <c r="J5" i="3"/>
  <c r="I5" i="3"/>
  <c r="M4" i="3"/>
  <c r="K4" i="3"/>
  <c r="J4" i="3"/>
  <c r="I4" i="3"/>
  <c r="M3" i="3"/>
  <c r="K3" i="3"/>
  <c r="J3" i="3"/>
  <c r="I3" i="3"/>
  <c r="M27" i="21"/>
  <c r="K27" i="21"/>
  <c r="L27" i="21" s="1"/>
  <c r="J27" i="21"/>
  <c r="I27" i="21"/>
  <c r="M26" i="21"/>
  <c r="K26" i="21"/>
  <c r="J26" i="21"/>
  <c r="I26" i="21"/>
  <c r="M25" i="21"/>
  <c r="K25" i="21"/>
  <c r="J25" i="21"/>
  <c r="I25" i="21"/>
  <c r="M24" i="21"/>
  <c r="K24" i="21"/>
  <c r="J24" i="21"/>
  <c r="I24" i="21"/>
  <c r="M23" i="21"/>
  <c r="K23" i="21"/>
  <c r="J23" i="21"/>
  <c r="I23" i="21"/>
  <c r="M22" i="21"/>
  <c r="K22" i="21"/>
  <c r="J22" i="21"/>
  <c r="I22" i="21"/>
  <c r="M21" i="21"/>
  <c r="K21" i="21"/>
  <c r="J21" i="21"/>
  <c r="I21" i="21"/>
  <c r="M20" i="21"/>
  <c r="K20" i="21"/>
  <c r="J20" i="21"/>
  <c r="I20" i="21"/>
  <c r="M19" i="21"/>
  <c r="K19" i="21"/>
  <c r="J19" i="21"/>
  <c r="I19" i="21"/>
  <c r="M18" i="21"/>
  <c r="K18" i="21"/>
  <c r="J18" i="21"/>
  <c r="I18" i="21"/>
  <c r="M17" i="21"/>
  <c r="K17" i="21"/>
  <c r="J17" i="21"/>
  <c r="I17" i="21"/>
  <c r="M16" i="21"/>
  <c r="K16" i="21"/>
  <c r="J16" i="21"/>
  <c r="I16" i="21"/>
  <c r="M15" i="21"/>
  <c r="K15" i="21"/>
  <c r="J15" i="21"/>
  <c r="I15" i="21"/>
  <c r="M14" i="21"/>
  <c r="K14" i="21"/>
  <c r="J14" i="21"/>
  <c r="I14" i="21"/>
  <c r="M13" i="21"/>
  <c r="K13" i="21"/>
  <c r="J13" i="21"/>
  <c r="I13" i="21"/>
  <c r="M12" i="21"/>
  <c r="K12" i="21"/>
  <c r="J12" i="21"/>
  <c r="I12" i="21"/>
  <c r="M11" i="21"/>
  <c r="K11" i="21"/>
  <c r="J11" i="21"/>
  <c r="I11" i="21"/>
  <c r="M10" i="21"/>
  <c r="K10" i="21"/>
  <c r="J10" i="21"/>
  <c r="I10" i="21"/>
  <c r="M9" i="21"/>
  <c r="K9" i="21"/>
  <c r="J9" i="21"/>
  <c r="I9" i="21"/>
  <c r="M8" i="21"/>
  <c r="K8" i="21"/>
  <c r="J8" i="21"/>
  <c r="I8" i="21"/>
  <c r="M7" i="21"/>
  <c r="K7" i="21"/>
  <c r="L7" i="21" s="1"/>
  <c r="J7" i="21"/>
  <c r="I7" i="21"/>
  <c r="M6" i="21"/>
  <c r="K6" i="21"/>
  <c r="J6" i="21"/>
  <c r="I6" i="21"/>
  <c r="M5" i="21"/>
  <c r="K5" i="21"/>
  <c r="J5" i="21"/>
  <c r="I5" i="21"/>
  <c r="M4" i="21"/>
  <c r="K4" i="21"/>
  <c r="J4" i="21"/>
  <c r="I4" i="21"/>
  <c r="M3" i="21"/>
  <c r="K3" i="21"/>
  <c r="L3" i="21" s="1"/>
  <c r="J3" i="21"/>
  <c r="I3" i="21"/>
  <c r="M92" i="2"/>
  <c r="K92" i="2"/>
  <c r="L92" i="2" s="1"/>
  <c r="J92" i="2"/>
  <c r="I92" i="2"/>
  <c r="M91" i="2"/>
  <c r="K91" i="2"/>
  <c r="J91" i="2"/>
  <c r="I91" i="2"/>
  <c r="M90" i="2"/>
  <c r="K90" i="2"/>
  <c r="J90" i="2"/>
  <c r="I90" i="2"/>
  <c r="M89" i="2"/>
  <c r="K89" i="2"/>
  <c r="J89" i="2"/>
  <c r="I89" i="2"/>
  <c r="M88" i="2"/>
  <c r="K88" i="2"/>
  <c r="L88" i="2" s="1"/>
  <c r="J88" i="2"/>
  <c r="I88" i="2"/>
  <c r="M87" i="2"/>
  <c r="K87" i="2"/>
  <c r="J87" i="2"/>
  <c r="I87" i="2"/>
  <c r="M86" i="2"/>
  <c r="K86" i="2"/>
  <c r="J86" i="2"/>
  <c r="I86" i="2"/>
  <c r="M85" i="2"/>
  <c r="K85" i="2"/>
  <c r="J85" i="2"/>
  <c r="I85" i="2"/>
  <c r="M84" i="2"/>
  <c r="K84" i="2"/>
  <c r="L84" i="2" s="1"/>
  <c r="J84" i="2"/>
  <c r="I84" i="2"/>
  <c r="M83" i="2"/>
  <c r="K83" i="2"/>
  <c r="J83" i="2"/>
  <c r="I83" i="2"/>
  <c r="M82" i="2"/>
  <c r="K82" i="2"/>
  <c r="J82" i="2"/>
  <c r="I82" i="2"/>
  <c r="M81" i="2"/>
  <c r="K81" i="2"/>
  <c r="J81" i="2"/>
  <c r="I81" i="2"/>
  <c r="M80" i="2"/>
  <c r="K80" i="2"/>
  <c r="L80" i="2" s="1"/>
  <c r="J80" i="2"/>
  <c r="I80" i="2"/>
  <c r="M79" i="2"/>
  <c r="K79" i="2"/>
  <c r="J79" i="2"/>
  <c r="I79" i="2"/>
  <c r="M78" i="2"/>
  <c r="K78" i="2"/>
  <c r="J78" i="2"/>
  <c r="I78" i="2"/>
  <c r="M77" i="2"/>
  <c r="K77" i="2"/>
  <c r="J77" i="2"/>
  <c r="I77" i="2"/>
  <c r="M76" i="2"/>
  <c r="K76" i="2"/>
  <c r="L76" i="2" s="1"/>
  <c r="J76" i="2"/>
  <c r="I76" i="2"/>
  <c r="M75" i="2"/>
  <c r="K75" i="2"/>
  <c r="J75" i="2"/>
  <c r="I75" i="2"/>
  <c r="M74" i="2"/>
  <c r="K74" i="2"/>
  <c r="J74" i="2"/>
  <c r="I74" i="2"/>
  <c r="M73" i="2"/>
  <c r="K73" i="2"/>
  <c r="J73" i="2"/>
  <c r="I73" i="2"/>
  <c r="M72" i="2"/>
  <c r="K72" i="2"/>
  <c r="L72" i="2" s="1"/>
  <c r="J72" i="2"/>
  <c r="I72" i="2"/>
  <c r="M71" i="2"/>
  <c r="K71" i="2"/>
  <c r="J71" i="2"/>
  <c r="I71" i="2"/>
  <c r="M70" i="2"/>
  <c r="K70" i="2"/>
  <c r="J70" i="2"/>
  <c r="I70" i="2"/>
  <c r="M69" i="2"/>
  <c r="K69" i="2"/>
  <c r="J69" i="2"/>
  <c r="I69" i="2"/>
  <c r="M68" i="2"/>
  <c r="K68" i="2"/>
  <c r="L68" i="2" s="1"/>
  <c r="J68" i="2"/>
  <c r="I68" i="2"/>
  <c r="M67" i="2"/>
  <c r="K67" i="2"/>
  <c r="J67" i="2"/>
  <c r="I67" i="2"/>
  <c r="M66" i="2"/>
  <c r="K66" i="2"/>
  <c r="J66" i="2"/>
  <c r="I66" i="2"/>
  <c r="M65" i="2"/>
  <c r="K65" i="2"/>
  <c r="J65" i="2"/>
  <c r="I65" i="2"/>
  <c r="M64" i="2"/>
  <c r="K64" i="2"/>
  <c r="L64" i="2" s="1"/>
  <c r="J64" i="2"/>
  <c r="I64" i="2"/>
  <c r="M63" i="2"/>
  <c r="K63" i="2"/>
  <c r="J63" i="2"/>
  <c r="I63" i="2"/>
  <c r="M62" i="2"/>
  <c r="K62" i="2"/>
  <c r="J62" i="2"/>
  <c r="I62" i="2"/>
  <c r="M61" i="2"/>
  <c r="K61" i="2"/>
  <c r="J61" i="2"/>
  <c r="I61" i="2"/>
  <c r="M60" i="2"/>
  <c r="K60" i="2"/>
  <c r="L60" i="2" s="1"/>
  <c r="J60" i="2"/>
  <c r="I60" i="2"/>
  <c r="M59" i="2"/>
  <c r="K59" i="2"/>
  <c r="J59" i="2"/>
  <c r="I59" i="2"/>
  <c r="M58" i="2"/>
  <c r="K58" i="2"/>
  <c r="J58" i="2"/>
  <c r="I58" i="2"/>
  <c r="M57" i="2"/>
  <c r="K57" i="2"/>
  <c r="J57" i="2"/>
  <c r="I57" i="2"/>
  <c r="M56" i="2"/>
  <c r="K56" i="2"/>
  <c r="L56" i="2" s="1"/>
  <c r="J56" i="2"/>
  <c r="I56" i="2"/>
  <c r="M55" i="2"/>
  <c r="K55" i="2"/>
  <c r="J55" i="2"/>
  <c r="I55" i="2"/>
  <c r="M54" i="2"/>
  <c r="K54" i="2"/>
  <c r="J54" i="2"/>
  <c r="I54" i="2"/>
  <c r="M53" i="2"/>
  <c r="K53" i="2"/>
  <c r="J53" i="2"/>
  <c r="I53" i="2"/>
  <c r="M52" i="2"/>
  <c r="K52" i="2"/>
  <c r="L52" i="2" s="1"/>
  <c r="J52" i="2"/>
  <c r="I52" i="2"/>
  <c r="M51" i="2"/>
  <c r="K51" i="2"/>
  <c r="J51" i="2"/>
  <c r="I51" i="2"/>
  <c r="M50" i="2"/>
  <c r="K50" i="2"/>
  <c r="J50" i="2"/>
  <c r="I50" i="2"/>
  <c r="M49" i="2"/>
  <c r="K49" i="2"/>
  <c r="J49" i="2"/>
  <c r="I49" i="2"/>
  <c r="M48" i="2"/>
  <c r="K48" i="2"/>
  <c r="L48" i="2" s="1"/>
  <c r="J48" i="2"/>
  <c r="I48" i="2"/>
  <c r="M47" i="2"/>
  <c r="K47" i="2"/>
  <c r="J47" i="2"/>
  <c r="I47" i="2"/>
  <c r="M46" i="2"/>
  <c r="K46" i="2"/>
  <c r="J46" i="2"/>
  <c r="I46" i="2"/>
  <c r="M45" i="2"/>
  <c r="K45" i="2"/>
  <c r="J45" i="2"/>
  <c r="I45" i="2"/>
  <c r="M44" i="2"/>
  <c r="K44" i="2"/>
  <c r="L44" i="2" s="1"/>
  <c r="J44" i="2"/>
  <c r="I44" i="2"/>
  <c r="M43" i="2"/>
  <c r="K43" i="2"/>
  <c r="J43" i="2"/>
  <c r="I43" i="2"/>
  <c r="M42" i="2"/>
  <c r="K42" i="2"/>
  <c r="J42" i="2"/>
  <c r="I42" i="2"/>
  <c r="M41" i="2"/>
  <c r="K41" i="2"/>
  <c r="J41" i="2"/>
  <c r="I41" i="2"/>
  <c r="M40" i="2"/>
  <c r="K40" i="2"/>
  <c r="L40" i="2" s="1"/>
  <c r="J40" i="2"/>
  <c r="I40" i="2"/>
  <c r="M39" i="2"/>
  <c r="K39" i="2"/>
  <c r="J39" i="2"/>
  <c r="I39" i="2"/>
  <c r="M38" i="2"/>
  <c r="K38" i="2"/>
  <c r="J38" i="2"/>
  <c r="I38" i="2"/>
  <c r="M37" i="2"/>
  <c r="K37" i="2"/>
  <c r="J37" i="2"/>
  <c r="I37" i="2"/>
  <c r="M36" i="2"/>
  <c r="K36" i="2"/>
  <c r="L36" i="2" s="1"/>
  <c r="J36" i="2"/>
  <c r="I36" i="2"/>
  <c r="M35" i="2"/>
  <c r="K35" i="2"/>
  <c r="J35" i="2"/>
  <c r="I35" i="2"/>
  <c r="M34" i="2"/>
  <c r="K34" i="2"/>
  <c r="J34" i="2"/>
  <c r="I34" i="2"/>
  <c r="M33" i="2"/>
  <c r="K33" i="2"/>
  <c r="J33" i="2"/>
  <c r="I33" i="2"/>
  <c r="M32" i="2"/>
  <c r="K32" i="2"/>
  <c r="L32" i="2" s="1"/>
  <c r="J32" i="2"/>
  <c r="I32" i="2"/>
  <c r="M31" i="2"/>
  <c r="K31" i="2"/>
  <c r="J31" i="2"/>
  <c r="I31" i="2"/>
  <c r="M30" i="2"/>
  <c r="K30" i="2"/>
  <c r="J30" i="2"/>
  <c r="I30" i="2"/>
  <c r="M29" i="2"/>
  <c r="K29" i="2"/>
  <c r="J29" i="2"/>
  <c r="I29" i="2"/>
  <c r="M28" i="2"/>
  <c r="K28" i="2"/>
  <c r="L28" i="2" s="1"/>
  <c r="J28" i="2"/>
  <c r="I28" i="2"/>
  <c r="M27" i="2"/>
  <c r="K27" i="2"/>
  <c r="J27" i="2"/>
  <c r="I27" i="2"/>
  <c r="M26" i="2"/>
  <c r="K26" i="2"/>
  <c r="J26" i="2"/>
  <c r="I26" i="2"/>
  <c r="M25" i="2"/>
  <c r="K25" i="2"/>
  <c r="J25" i="2"/>
  <c r="I25" i="2"/>
  <c r="M24" i="2"/>
  <c r="K24" i="2"/>
  <c r="L24" i="2" s="1"/>
  <c r="J24" i="2"/>
  <c r="I24" i="2"/>
  <c r="M23" i="2"/>
  <c r="K23" i="2"/>
  <c r="J23" i="2"/>
  <c r="I23" i="2"/>
  <c r="M22" i="2"/>
  <c r="K22" i="2"/>
  <c r="J22" i="2"/>
  <c r="I22" i="2"/>
  <c r="M21" i="2"/>
  <c r="K21" i="2"/>
  <c r="J21" i="2"/>
  <c r="I21" i="2"/>
  <c r="M20" i="2"/>
  <c r="K20" i="2"/>
  <c r="L20" i="2" s="1"/>
  <c r="J20" i="2"/>
  <c r="I20" i="2"/>
  <c r="M19" i="2"/>
  <c r="K19" i="2"/>
  <c r="J19" i="2"/>
  <c r="I19" i="2"/>
  <c r="M18" i="2"/>
  <c r="K18" i="2"/>
  <c r="J18" i="2"/>
  <c r="I18" i="2"/>
  <c r="M17" i="2"/>
  <c r="K17" i="2"/>
  <c r="J17" i="2"/>
  <c r="I17" i="2"/>
  <c r="M16" i="2"/>
  <c r="K16" i="2"/>
  <c r="L16" i="2" s="1"/>
  <c r="J16" i="2"/>
  <c r="I16" i="2"/>
  <c r="M15" i="2"/>
  <c r="K15" i="2"/>
  <c r="J15" i="2"/>
  <c r="I15" i="2"/>
  <c r="M14" i="2"/>
  <c r="K14" i="2"/>
  <c r="J14" i="2"/>
  <c r="I14" i="2"/>
  <c r="M13" i="2"/>
  <c r="K13" i="2"/>
  <c r="J13" i="2"/>
  <c r="I13" i="2"/>
  <c r="M12" i="2"/>
  <c r="K12" i="2"/>
  <c r="L12" i="2" s="1"/>
  <c r="J12" i="2"/>
  <c r="I12" i="2"/>
  <c r="M11" i="2"/>
  <c r="K11" i="2"/>
  <c r="J11" i="2"/>
  <c r="I11" i="2"/>
  <c r="M10" i="2"/>
  <c r="K10" i="2"/>
  <c r="J10" i="2"/>
  <c r="I10" i="2"/>
  <c r="M9" i="2"/>
  <c r="K9" i="2"/>
  <c r="J9" i="2"/>
  <c r="I9" i="2"/>
  <c r="M8" i="2"/>
  <c r="K8" i="2"/>
  <c r="L8" i="2" s="1"/>
  <c r="J8" i="2"/>
  <c r="I8" i="2"/>
  <c r="M7" i="2"/>
  <c r="K7" i="2"/>
  <c r="J7" i="2"/>
  <c r="I7" i="2"/>
  <c r="M6" i="2"/>
  <c r="K6" i="2"/>
  <c r="J6" i="2"/>
  <c r="I6" i="2"/>
  <c r="M5" i="2"/>
  <c r="K5" i="2"/>
  <c r="J5" i="2"/>
  <c r="I5" i="2"/>
  <c r="M4" i="2"/>
  <c r="K4" i="2"/>
  <c r="L4" i="2" s="1"/>
  <c r="J4" i="2"/>
  <c r="I4" i="2"/>
  <c r="M3" i="2"/>
  <c r="K3" i="2"/>
  <c r="J3" i="2"/>
  <c r="I3" i="2"/>
  <c r="H71" i="36"/>
  <c r="G71" i="36"/>
  <c r="E71" i="36"/>
  <c r="C71" i="36"/>
  <c r="H70" i="36"/>
  <c r="G70" i="36"/>
  <c r="E70" i="36"/>
  <c r="C70" i="36"/>
  <c r="H69" i="36"/>
  <c r="G69" i="36"/>
  <c r="E69" i="36"/>
  <c r="C69" i="36"/>
  <c r="H68" i="36"/>
  <c r="G68" i="36"/>
  <c r="E68" i="36"/>
  <c r="C68" i="36"/>
  <c r="H67" i="36"/>
  <c r="G67" i="36"/>
  <c r="E67" i="36"/>
  <c r="C67" i="36"/>
  <c r="H66" i="36"/>
  <c r="G66" i="36"/>
  <c r="E66" i="36"/>
  <c r="C66" i="36"/>
  <c r="H65" i="36"/>
  <c r="G65" i="36"/>
  <c r="E65" i="36"/>
  <c r="C65" i="36"/>
  <c r="H64" i="36"/>
  <c r="G64" i="36"/>
  <c r="E64" i="36"/>
  <c r="C64" i="36"/>
  <c r="H63" i="36"/>
  <c r="G63" i="36"/>
  <c r="E63" i="36"/>
  <c r="C63" i="36"/>
  <c r="H62" i="36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I122" i="27"/>
  <c r="G122" i="27"/>
  <c r="E122" i="27"/>
  <c r="C122" i="27"/>
  <c r="I121" i="27"/>
  <c r="G121" i="27"/>
  <c r="E121" i="27"/>
  <c r="C121" i="27"/>
  <c r="I120" i="27"/>
  <c r="G120" i="27"/>
  <c r="E120" i="27"/>
  <c r="C120" i="27"/>
  <c r="I119" i="27"/>
  <c r="G119" i="27"/>
  <c r="E119" i="27"/>
  <c r="C119" i="27"/>
  <c r="I118" i="27"/>
  <c r="G118" i="27"/>
  <c r="E118" i="27"/>
  <c r="C118" i="27"/>
  <c r="I117" i="27"/>
  <c r="G117" i="27"/>
  <c r="E117" i="27"/>
  <c r="C117" i="27"/>
  <c r="I116" i="27"/>
  <c r="G116" i="27"/>
  <c r="E116" i="27"/>
  <c r="C116" i="27"/>
  <c r="I115" i="27"/>
  <c r="G115" i="27"/>
  <c r="E115" i="27"/>
  <c r="C115" i="27"/>
  <c r="I114" i="27"/>
  <c r="G114" i="27"/>
  <c r="E114" i="27"/>
  <c r="C114" i="27"/>
  <c r="I113" i="27"/>
  <c r="G113" i="27"/>
  <c r="E113" i="27"/>
  <c r="C113" i="27"/>
  <c r="I112" i="27"/>
  <c r="G112" i="27"/>
  <c r="E112" i="27"/>
  <c r="C112" i="27"/>
  <c r="I111" i="27"/>
  <c r="G111" i="27"/>
  <c r="E111" i="27"/>
  <c r="C111" i="27"/>
  <c r="I110" i="27"/>
  <c r="G110" i="27"/>
  <c r="E110" i="27"/>
  <c r="C110" i="27"/>
  <c r="I109" i="27"/>
  <c r="G109" i="27"/>
  <c r="E109" i="27"/>
  <c r="C109" i="27"/>
  <c r="I108" i="27"/>
  <c r="G108" i="27"/>
  <c r="E108" i="27"/>
  <c r="C108" i="27"/>
  <c r="I107" i="27"/>
  <c r="G107" i="27"/>
  <c r="E107" i="27"/>
  <c r="C107" i="27"/>
  <c r="I106" i="27"/>
  <c r="G106" i="27"/>
  <c r="E106" i="27"/>
  <c r="C106" i="27"/>
  <c r="I105" i="27"/>
  <c r="G105" i="27"/>
  <c r="E105" i="27"/>
  <c r="C105" i="27"/>
  <c r="I104" i="27"/>
  <c r="G104" i="27"/>
  <c r="E104" i="27"/>
  <c r="C104" i="27"/>
  <c r="I103" i="27"/>
  <c r="G103" i="27"/>
  <c r="E103" i="27"/>
  <c r="C103" i="27"/>
  <c r="I102" i="27"/>
  <c r="G102" i="27"/>
  <c r="E102" i="27"/>
  <c r="C102" i="27"/>
  <c r="I101" i="27"/>
  <c r="G101" i="27"/>
  <c r="E101" i="27"/>
  <c r="C101" i="27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3" i="23" l="1"/>
  <c r="L13" i="23"/>
  <c r="L17" i="23"/>
  <c r="L11" i="21"/>
  <c r="L21" i="23"/>
  <c r="L4" i="3"/>
  <c r="L8" i="3"/>
  <c r="L12" i="3"/>
  <c r="L48" i="3"/>
  <c r="L52" i="3"/>
  <c r="L56" i="3"/>
  <c r="L60" i="3"/>
  <c r="L64" i="3"/>
  <c r="L68" i="3"/>
  <c r="L72" i="3"/>
  <c r="L76" i="3"/>
  <c r="L80" i="3"/>
  <c r="L27" i="23"/>
  <c r="L24" i="23"/>
  <c r="L25" i="23"/>
  <c r="L7" i="23"/>
  <c r="L6" i="17"/>
  <c r="L10" i="17"/>
  <c r="L14" i="17"/>
  <c r="L18" i="17"/>
  <c r="L22" i="17"/>
  <c r="L26" i="17"/>
  <c r="L30" i="17"/>
  <c r="L34" i="17"/>
  <c r="L38" i="17"/>
  <c r="L42" i="17"/>
  <c r="L46" i="17"/>
  <c r="L50" i="17"/>
  <c r="L54" i="17"/>
  <c r="L58" i="17"/>
  <c r="L62" i="17"/>
  <c r="L66" i="17"/>
  <c r="L70" i="17"/>
  <c r="L74" i="17"/>
  <c r="L78" i="17"/>
  <c r="L82" i="17"/>
  <c r="L86" i="17"/>
  <c r="L90" i="17"/>
  <c r="L3" i="2"/>
  <c r="L7" i="2"/>
  <c r="L11" i="2"/>
  <c r="L15" i="2"/>
  <c r="L19" i="2"/>
  <c r="L3" i="17"/>
  <c r="L7" i="17"/>
  <c r="L11" i="17"/>
  <c r="L15" i="17"/>
  <c r="L19" i="17"/>
  <c r="L23" i="17"/>
  <c r="L27" i="17"/>
  <c r="L31" i="17"/>
  <c r="L35" i="17"/>
  <c r="L39" i="17"/>
  <c r="L43" i="17"/>
  <c r="L47" i="17"/>
  <c r="L51" i="17"/>
  <c r="L55" i="17"/>
  <c r="L59" i="17"/>
  <c r="L63" i="17"/>
  <c r="L67" i="17"/>
  <c r="L71" i="17"/>
  <c r="L75" i="17"/>
  <c r="L79" i="17"/>
  <c r="M3" i="30"/>
  <c r="M7" i="30"/>
  <c r="M11" i="30"/>
  <c r="M15" i="30"/>
  <c r="M19" i="30"/>
  <c r="M23" i="30"/>
  <c r="M27" i="30"/>
  <c r="M31" i="30"/>
  <c r="M35" i="30"/>
  <c r="M39" i="30"/>
  <c r="M43" i="30"/>
  <c r="M47" i="30"/>
  <c r="M51" i="30"/>
  <c r="M55" i="30"/>
  <c r="M59" i="30"/>
  <c r="M63" i="30"/>
  <c r="M67" i="30"/>
  <c r="M71" i="30"/>
  <c r="M75" i="30"/>
  <c r="M79" i="30"/>
  <c r="M83" i="30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3" i="5"/>
  <c r="L7" i="5"/>
  <c r="L11" i="5"/>
  <c r="L15" i="5"/>
  <c r="L19" i="5"/>
  <c r="L6" i="5"/>
  <c r="L10" i="5"/>
  <c r="L14" i="5"/>
  <c r="L18" i="5"/>
  <c r="L22" i="5"/>
  <c r="L26" i="5"/>
  <c r="L30" i="5"/>
  <c r="L34" i="5"/>
  <c r="L38" i="5"/>
  <c r="L42" i="5"/>
  <c r="L46" i="5"/>
  <c r="L50" i="5"/>
  <c r="L54" i="5"/>
  <c r="L58" i="5"/>
  <c r="L62" i="5"/>
  <c r="L66" i="5"/>
  <c r="L70" i="5"/>
  <c r="L74" i="5"/>
  <c r="L78" i="5"/>
  <c r="L82" i="5"/>
  <c r="L86" i="5"/>
  <c r="L90" i="5"/>
  <c r="L5" i="5"/>
  <c r="L9" i="5"/>
  <c r="L13" i="5"/>
  <c r="L17" i="5"/>
  <c r="L21" i="5"/>
  <c r="L5" i="17"/>
  <c r="L9" i="17"/>
  <c r="L13" i="17"/>
  <c r="L17" i="17"/>
  <c r="L21" i="17"/>
  <c r="L25" i="17"/>
  <c r="L29" i="17"/>
  <c r="L33" i="17"/>
  <c r="L37" i="17"/>
  <c r="L41" i="17"/>
  <c r="L45" i="17"/>
  <c r="L49" i="17"/>
  <c r="L53" i="17"/>
  <c r="L57" i="17"/>
  <c r="L61" i="17"/>
  <c r="L65" i="17"/>
  <c r="L69" i="17"/>
  <c r="L73" i="17"/>
  <c r="L77" i="17"/>
  <c r="L81" i="17"/>
  <c r="L17" i="24"/>
  <c r="L25" i="24"/>
  <c r="L33" i="24"/>
  <c r="L41" i="24"/>
  <c r="L53" i="24"/>
  <c r="L57" i="24"/>
  <c r="L69" i="24"/>
  <c r="L73" i="24"/>
  <c r="L77" i="24"/>
  <c r="L81" i="24"/>
  <c r="L6" i="24"/>
  <c r="L10" i="24"/>
  <c r="L18" i="24"/>
  <c r="L5" i="24"/>
  <c r="L9" i="24"/>
  <c r="L13" i="24"/>
  <c r="L21" i="24"/>
  <c r="L29" i="24"/>
  <c r="L37" i="24"/>
  <c r="L45" i="24"/>
  <c r="L49" i="24"/>
  <c r="L61" i="24"/>
  <c r="L65" i="24"/>
  <c r="L14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33" i="3"/>
  <c r="L37" i="3"/>
  <c r="L41" i="3"/>
  <c r="L45" i="3"/>
  <c r="L49" i="3"/>
  <c r="L53" i="3"/>
  <c r="L57" i="3"/>
  <c r="L61" i="3"/>
  <c r="L14" i="3"/>
  <c r="L18" i="3"/>
  <c r="L22" i="3"/>
  <c r="L26" i="3"/>
  <c r="L30" i="3"/>
  <c r="L34" i="3"/>
  <c r="L38" i="3"/>
  <c r="L42" i="3"/>
  <c r="L46" i="3"/>
  <c r="L5" i="3"/>
  <c r="L9" i="3"/>
  <c r="L13" i="3"/>
  <c r="L16" i="3"/>
  <c r="L20" i="3"/>
  <c r="L24" i="3"/>
  <c r="L28" i="3"/>
  <c r="L50" i="3"/>
  <c r="L54" i="3"/>
  <c r="L58" i="3"/>
  <c r="L65" i="3"/>
  <c r="L69" i="3"/>
  <c r="L73" i="3"/>
  <c r="L77" i="3"/>
  <c r="L81" i="3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M5" i="30"/>
  <c r="M9" i="30"/>
  <c r="M13" i="30"/>
  <c r="M17" i="30"/>
  <c r="M21" i="30"/>
  <c r="M25" i="30"/>
  <c r="M29" i="30"/>
  <c r="M33" i="30"/>
  <c r="M37" i="30"/>
  <c r="M41" i="30"/>
  <c r="M45" i="30"/>
  <c r="M49" i="30"/>
  <c r="M53" i="30"/>
  <c r="M57" i="30"/>
  <c r="M61" i="30"/>
  <c r="M65" i="30"/>
  <c r="M69" i="30"/>
  <c r="M73" i="30"/>
  <c r="M77" i="30"/>
  <c r="M81" i="30"/>
  <c r="L6" i="3"/>
  <c r="L10" i="3"/>
  <c r="L17" i="3"/>
  <c r="L21" i="3"/>
  <c r="L25" i="3"/>
  <c r="L29" i="3"/>
  <c r="L32" i="3"/>
  <c r="L36" i="3"/>
  <c r="L40" i="3"/>
  <c r="L44" i="3"/>
  <c r="L62" i="3"/>
  <c r="L66" i="3"/>
  <c r="L70" i="3"/>
  <c r="L74" i="3"/>
  <c r="L78" i="3"/>
  <c r="L82" i="3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57" i="18"/>
  <c r="L61" i="18"/>
  <c r="L65" i="18"/>
  <c r="L69" i="18"/>
  <c r="L73" i="18"/>
  <c r="L77" i="18"/>
  <c r="L81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18"/>
  <c r="L63" i="18"/>
  <c r="L67" i="18"/>
  <c r="L71" i="18"/>
  <c r="L75" i="18"/>
  <c r="L79" i="18"/>
  <c r="L83" i="18"/>
  <c r="L83" i="17"/>
  <c r="L87" i="17"/>
  <c r="L85" i="17"/>
  <c r="L89" i="17"/>
  <c r="L91" i="17"/>
  <c r="L5" i="26"/>
  <c r="L9" i="26"/>
  <c r="L13" i="26"/>
  <c r="L17" i="26"/>
  <c r="L21" i="26"/>
  <c r="L25" i="26"/>
  <c r="L29" i="26"/>
  <c r="L33" i="26"/>
  <c r="L37" i="26"/>
  <c r="L41" i="26"/>
  <c r="L45" i="26"/>
  <c r="L49" i="26"/>
  <c r="L53" i="26"/>
  <c r="L57" i="26"/>
  <c r="L61" i="26"/>
  <c r="L65" i="26"/>
  <c r="L69" i="26"/>
  <c r="L73" i="26"/>
  <c r="L77" i="26"/>
  <c r="L81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3" i="26"/>
  <c r="L7" i="26"/>
  <c r="L11" i="26"/>
  <c r="L15" i="26"/>
  <c r="L19" i="26"/>
  <c r="L23" i="26"/>
  <c r="L27" i="26"/>
  <c r="L31" i="26"/>
  <c r="L35" i="26"/>
  <c r="L39" i="26"/>
  <c r="L43" i="26"/>
  <c r="L47" i="26"/>
  <c r="L51" i="26"/>
  <c r="L55" i="26"/>
  <c r="L59" i="26"/>
  <c r="L63" i="26"/>
  <c r="L67" i="26"/>
  <c r="L71" i="26"/>
  <c r="L75" i="26"/>
  <c r="L79" i="26"/>
  <c r="L83" i="26"/>
  <c r="M84" i="25"/>
  <c r="I84" i="25"/>
  <c r="L70" i="24"/>
  <c r="L74" i="24"/>
  <c r="L78" i="24"/>
  <c r="L82" i="24"/>
  <c r="L71" i="24"/>
  <c r="L75" i="24"/>
  <c r="L79" i="24"/>
  <c r="L83" i="24"/>
  <c r="L5" i="21"/>
  <c r="L9" i="21"/>
  <c r="L13" i="21"/>
  <c r="L17" i="21"/>
  <c r="L21" i="21"/>
  <c r="L25" i="21"/>
  <c r="L79" i="2"/>
  <c r="L83" i="2"/>
  <c r="L87" i="2"/>
  <c r="L91" i="2"/>
  <c r="L4" i="23"/>
  <c r="L8" i="23"/>
  <c r="L10" i="23"/>
  <c r="L14" i="23"/>
  <c r="L18" i="23"/>
  <c r="L22" i="23"/>
  <c r="L5" i="23"/>
  <c r="L9" i="23"/>
  <c r="L11" i="23"/>
  <c r="L15" i="23"/>
  <c r="L19" i="23"/>
  <c r="L23" i="23"/>
  <c r="L6" i="23"/>
  <c r="L12" i="23"/>
  <c r="L16" i="23"/>
  <c r="L20" i="23"/>
  <c r="L26" i="23"/>
  <c r="K84" i="25"/>
  <c r="L84" i="25" s="1"/>
  <c r="L3" i="3"/>
  <c r="L11" i="3"/>
  <c r="L19" i="3"/>
  <c r="L27" i="3"/>
  <c r="L35" i="3"/>
  <c r="L43" i="3"/>
  <c r="L51" i="3"/>
  <c r="L59" i="3"/>
  <c r="L67" i="3"/>
  <c r="L75" i="3"/>
  <c r="L83" i="3"/>
  <c r="L7" i="3"/>
  <c r="L15" i="3"/>
  <c r="L23" i="3"/>
  <c r="L31" i="3"/>
  <c r="L39" i="3"/>
  <c r="L47" i="3"/>
  <c r="L55" i="3"/>
  <c r="L63" i="3"/>
  <c r="L71" i="3"/>
  <c r="L79" i="3"/>
  <c r="L6" i="21"/>
  <c r="L10" i="21"/>
  <c r="L14" i="21"/>
  <c r="L18" i="21"/>
  <c r="L22" i="21"/>
  <c r="L26" i="21"/>
  <c r="L15" i="21"/>
  <c r="L19" i="21"/>
  <c r="L23" i="21"/>
  <c r="L4" i="21"/>
  <c r="L8" i="21"/>
  <c r="L12" i="21"/>
  <c r="L16" i="21"/>
  <c r="L20" i="21"/>
  <c r="L24" i="21"/>
  <c r="L85" i="2"/>
  <c r="L89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6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63" i="25" l="1"/>
  <c r="L64" i="25"/>
  <c r="L69" i="25"/>
  <c r="L37" i="25"/>
  <c r="L45" i="25"/>
  <c r="L66" i="25"/>
  <c r="L77" i="25"/>
  <c r="L79" i="25"/>
  <c r="L28" i="25"/>
  <c r="L61" i="25"/>
  <c r="L31" i="25"/>
  <c r="L34" i="25"/>
  <c r="L29" i="25"/>
  <c r="L3" i="25"/>
  <c r="L53" i="25"/>
  <c r="L13" i="25"/>
  <c r="L15" i="25"/>
  <c r="L80" i="25"/>
  <c r="L21" i="25"/>
  <c r="L47" i="25"/>
  <c r="L24" i="25"/>
  <c r="L48" i="25"/>
  <c r="L50" i="25"/>
  <c r="L30" i="25"/>
  <c r="L73" i="25"/>
  <c r="L57" i="25"/>
  <c r="L41" i="25"/>
  <c r="L25" i="25"/>
  <c r="L9" i="25"/>
  <c r="L75" i="25"/>
  <c r="L59" i="25"/>
  <c r="L43" i="25"/>
  <c r="L27" i="25"/>
  <c r="L11" i="25"/>
  <c r="L60" i="25"/>
  <c r="L12" i="25"/>
  <c r="L62" i="25"/>
  <c r="L22" i="25"/>
  <c r="L76" i="25"/>
  <c r="L40" i="25"/>
  <c r="L20" i="25"/>
  <c r="L78" i="25"/>
  <c r="L46" i="25"/>
  <c r="L26" i="25"/>
  <c r="L5" i="25"/>
  <c r="L71" i="25"/>
  <c r="L55" i="25"/>
  <c r="L39" i="25"/>
  <c r="L23" i="25"/>
  <c r="L7" i="25"/>
  <c r="L52" i="25"/>
  <c r="L8" i="25"/>
  <c r="L58" i="25"/>
  <c r="L18" i="25"/>
  <c r="L68" i="25"/>
  <c r="L36" i="25"/>
  <c r="L16" i="25"/>
  <c r="L74" i="25"/>
  <c r="L42" i="25"/>
  <c r="L10" i="25"/>
  <c r="L81" i="25"/>
  <c r="L65" i="25"/>
  <c r="L49" i="25"/>
  <c r="L33" i="25"/>
  <c r="L17" i="25"/>
  <c r="L83" i="25"/>
  <c r="L67" i="25"/>
  <c r="L51" i="25"/>
  <c r="L35" i="25"/>
  <c r="L19" i="25"/>
  <c r="L72" i="25"/>
  <c r="L44" i="25"/>
  <c r="L82" i="25"/>
  <c r="L54" i="25"/>
  <c r="L14" i="25"/>
  <c r="L56" i="25"/>
  <c r="L32" i="25"/>
  <c r="L4" i="25"/>
  <c r="L70" i="25"/>
  <c r="L38" i="25"/>
  <c r="L6" i="25"/>
</calcChain>
</file>

<file path=xl/sharedStrings.xml><?xml version="1.0" encoding="utf-8"?>
<sst xmlns="http://schemas.openxmlformats.org/spreadsheetml/2006/main" count="1675" uniqueCount="344">
  <si>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</si>
  <si>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</si>
  <si>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</si>
  <si>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</si>
  <si>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</si>
  <si>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</si>
  <si>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</si>
  <si>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</si>
  <si>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</si>
  <si>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</si>
  <si>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</si>
  <si>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</si>
  <si>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</si>
  <si>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</si>
  <si>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</si>
  <si>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</si>
  <si>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</si>
  <si>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</si>
  <si>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</si>
  <si>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</si>
  <si>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</si>
  <si>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</si>
  <si>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</si>
  <si>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</si>
  <si>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</si>
  <si>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</si>
  <si>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</si>
  <si>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</si>
  <si>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</si>
  <si>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</si>
  <si>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</si>
  <si>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</si>
  <si>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</si>
  <si>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</si>
  <si>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</si>
  <si>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</si>
  <si>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</si>
  <si>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</si>
  <si>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</si>
  <si>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</si>
  <si>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</si>
  <si>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</si>
  <si>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</si>
  <si>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</si>
  <si>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</si>
  <si>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</si>
  <si>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</si>
  <si>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</si>
  <si>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</si>
  <si>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</si>
  <si>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</si>
  <si>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</si>
  <si>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</si>
  <si>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</si>
  <si>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</si>
  <si>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</si>
  <si>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</si>
  <si>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</si>
  <si>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</si>
  <si>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</si>
  <si>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</si>
  <si>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</si>
  <si>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</si>
  <si>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</si>
  <si>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</si>
  <si>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</si>
  <si>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</si>
  <si>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</si>
  <si>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</si>
  <si>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</si>
  <si>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</si>
  <si>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</si>
  <si>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</si>
  <si>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</si>
  <si>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</si>
  <si>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</si>
  <si>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</si>
  <si>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</si>
  <si>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</si>
  <si>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</si>
  <si>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</si>
  <si>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</si>
  <si>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</si>
  <si>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</si>
  <si>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</si>
  <si>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</si>
  <si>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</si>
  <si>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</si>
  <si>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</si>
  <si>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</si>
  <si>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</si>
  <si>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</si>
  <si>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</si>
  <si>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</si>
  <si>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</si>
  <si>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</si>
  <si>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</si>
  <si>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</si>
  <si>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</si>
  <si>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</si>
  <si>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</si>
  <si>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</si>
  <si>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</si>
  <si>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</si>
  <si>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</si>
  <si>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</si>
  <si>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</si>
  <si>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</si>
  <si>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</si>
  <si>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</si>
  <si>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</si>
  <si>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</si>
  <si>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</si>
  <si>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</si>
  <si>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</si>
  <si>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</si>
  <si>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</si>
  <si>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</si>
  <si>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</si>
  <si>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</si>
  <si>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</si>
  <si>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</si>
  <si>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</si>
  <si>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</si>
  <si>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</si>
  <si>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</si>
  <si>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</si>
  <si>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</si>
  <si>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</si>
  <si>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</si>
  <si>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</si>
  <si>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</si>
  <si>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</si>
  <si>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</si>
  <si>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</si>
  <si>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</si>
  <si>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</si>
  <si>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</si>
  <si>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</si>
  <si>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</si>
  <si>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</si>
  <si>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</si>
  <si>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</si>
  <si>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</si>
  <si>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</si>
  <si>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</si>
  <si>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</si>
  <si>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</si>
  <si>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</si>
  <si>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</si>
  <si>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</si>
  <si>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</si>
  <si>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</si>
  <si>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</si>
  <si>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</si>
  <si>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</si>
  <si>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</si>
  <si>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</si>
  <si>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</si>
  <si>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</si>
  <si>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</si>
  <si>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</si>
  <si>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</si>
  <si>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</si>
  <si>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</si>
  <si>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</si>
  <si>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</si>
  <si>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</si>
  <si>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</si>
  <si>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</si>
  <si>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</si>
  <si>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</si>
  <si>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</si>
  <si>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</si>
  <si>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</si>
  <si>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</si>
  <si>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</si>
  <si>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</si>
  <si>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</si>
  <si>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</si>
  <si>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</si>
  <si>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</si>
  <si>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</si>
  <si>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</si>
  <si>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</si>
  <si>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</si>
  <si>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</si>
  <si>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</si>
  <si>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</si>
  <si>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</si>
  <si>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</si>
  <si>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</si>
  <si>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</si>
  <si>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</si>
  <si>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</si>
  <si>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</si>
  <si>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</si>
  <si>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</si>
  <si>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</si>
  <si>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</si>
  <si>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</si>
  <si>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</si>
  <si>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</si>
  <si>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</si>
  <si>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</si>
  <si>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</si>
  <si>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</si>
  <si>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</si>
  <si>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</si>
  <si>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</si>
  <si>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</si>
  <si>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</si>
  <si>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</si>
  <si>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</si>
  <si>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</si>
  <si>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</si>
  <si>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</si>
  <si>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</si>
  <si>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</si>
  <si>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</si>
  <si>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</si>
  <si>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</si>
  <si>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</si>
  <si>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</si>
  <si>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</si>
  <si>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</si>
  <si>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</si>
  <si>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</si>
  <si>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</si>
  <si>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</si>
  <si>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</si>
  <si>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</si>
  <si>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</si>
  <si>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</si>
  <si>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</si>
  <si>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</si>
  <si>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</si>
  <si>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</si>
  <si>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</si>
  <si>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</si>
  <si>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</si>
  <si>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</si>
  <si>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</si>
  <si>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</si>
  <si>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</si>
  <si>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</si>
  <si>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</si>
  <si>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</si>
  <si>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</si>
  <si>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</si>
  <si>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</si>
  <si>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</si>
  <si>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</si>
  <si>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</si>
  <si>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</si>
  <si>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</si>
  <si>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</si>
  <si>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</si>
  <si>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</si>
  <si>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</si>
  <si>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</si>
  <si>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</si>
  <si>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</si>
  <si>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</si>
  <si>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</si>
  <si>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</si>
  <si>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</si>
  <si>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</si>
  <si>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</si>
  <si>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</si>
  <si>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</si>
  <si>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</si>
  <si>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</si>
  <si>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</si>
  <si>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</si>
  <si>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</si>
  <si>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</si>
  <si>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</si>
  <si>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</si>
  <si>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</si>
  <si>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</si>
  <si>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</si>
  <si>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4/b_Esnaf_endeks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</si>
  <si>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</si>
  <si>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</si>
  <si>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</si>
  <si>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</si>
  <si>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</si>
  <si>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</si>
  <si>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</si>
  <si>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</si>
  <si>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</si>
  <si>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</si>
  <si>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</si>
  <si>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</si>
  <si>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</si>
  <si>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</si>
  <si>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</si>
  <si>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</si>
  <si>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 xml:space="preserve">DİĞER MADENCİLİK VE TAŞ MartÇILIĞI  </t>
  </si>
  <si>
    <t xml:space="preserve">DİĞER MADENCİLİK VE TAŞ NisanÇILIĞI  </t>
  </si>
  <si>
    <t>f</t>
  </si>
  <si>
    <t xml:space="preserve">DİĞER MADENCİLİK VE TAŞ Nisan.  </t>
  </si>
  <si>
    <t>İlin Payı (Nisan 2020)</t>
  </si>
  <si>
    <t>Başvuru Sayısındaki Değişim (Nisan 2020 - Nisan 2019)</t>
  </si>
  <si>
    <t>Başvuru Sayısındaki Fark (Nisan 2020 - Nisan 2019)</t>
  </si>
  <si>
    <t>Ödeme Yapılan Kişi Sayısındaki Değişim (Nisan 2020 - Nisan 2019)</t>
  </si>
  <si>
    <t>Ödeme Yapılan Kişi Sayısındaki Fark (Nisan 2020 - Nisan 2019)</t>
  </si>
  <si>
    <t>Sektörün payı (Nisan 2020)</t>
  </si>
  <si>
    <t>Çalışan Sayısında Değişim (Nisan 2020 - Nisan 2019)</t>
  </si>
  <si>
    <t>Çalışan Sayısındaki Fark (Nisan 2020 - Nisan 2019)</t>
  </si>
  <si>
    <t>Artışta Sektörün Payı (%) (Nisan 2020)</t>
  </si>
  <si>
    <t>Çalışan Sayısındaki Fark (Nisan 2020- Mart 2020)</t>
  </si>
  <si>
    <t>KOBİ Sigortalı Sektör Değişim (Nisan 2020 - Nisan 2019)</t>
  </si>
  <si>
    <t>KOBİ Sigortalı Sektör Fark (Nisan 2020 - Nisan 2019)</t>
  </si>
  <si>
    <t>KOBİ Sigortalı Sektör Fark (Nisan 2020 - Mart 2020)</t>
  </si>
  <si>
    <t>KOBİ Sigortalı Sayısı Değişim (Nisan 2020 - Nisan 2019)</t>
  </si>
  <si>
    <t>KOBİ Sigortalı Sayısı Fark (Nisan 2020 - Nisan 2019)</t>
  </si>
  <si>
    <t>KOBİ Sigortalı Sayısı Fark (Nisan 2020 - Mart 2020)</t>
  </si>
  <si>
    <t>KOBİ İşyeri Sektör Değişim (Nisan 2020 - Nisan 2019)</t>
  </si>
  <si>
    <t>KOBİ İşyeri Sektör Fark (Nisan 2020 - Nisan 2019)</t>
  </si>
  <si>
    <t>KOBİ İşyeri Sektör Fark (Nisan 2020 - Mart 2020)</t>
  </si>
  <si>
    <t>KOBİ İşyeri Sayısı Değişim (Nisan 2019 - Nisan 2018)</t>
  </si>
  <si>
    <t>KOBİ İşyeri Sayısı Fark (Nisan 2020 - Nisan 2019)</t>
  </si>
  <si>
    <t>KOBİ İşyeri Sayısı Fark (Nisan 2020- Mart 2020)</t>
  </si>
  <si>
    <t>Ortalama Günlük Kazanç Değişim (Nisan 2020 - Nisan 2019)</t>
  </si>
  <si>
    <t>Ortalama Günlük Kazanç Fark (TL) (Nisan 2020 - Nisan 2019)</t>
  </si>
  <si>
    <t>Ortalama Günlük Kazanç Fark (TL) (Nisan 2020- Mart 2020)</t>
  </si>
  <si>
    <t>İldeki Kadın İstihdamının Toplam İstihdama Oranı (Nisan 2020)</t>
  </si>
  <si>
    <t>Kadın İstihdamındaki Değişim (Nisan 2020 - Nisan 2019)</t>
  </si>
  <si>
    <t>Kadın İstihdamındaki Fark (Nisan 2020 - Nisan 2019)</t>
  </si>
  <si>
    <t>Artışta İlin Payı (%) (Nisan 2020)</t>
  </si>
  <si>
    <t>Çalışan Sayısındaki Fark (Nisan 2020 - Mart 2020)</t>
  </si>
  <si>
    <t>Sektörün Sigortalı Kadın İstihdamındaki Payı (Nisan 2020)</t>
  </si>
  <si>
    <t>İşyeri Sayısında Değişim (Nisan 2020 - Nisan 2019)</t>
  </si>
  <si>
    <t>İşyeri Sayısındaki Fark (Nisan 2020 - Nisan 2019)</t>
  </si>
  <si>
    <t>İşyeri Sayısındaki Fark (Nisan 2020- Mart 2020)</t>
  </si>
  <si>
    <t>İlin Payı (Nisan 2019)</t>
  </si>
  <si>
    <t>Çiftçi Sayısında Değişim (Nisan 2020 - Nisan 2019)</t>
  </si>
  <si>
    <t>Çiftçi Sayısındaki Fark (Nisan 2020 - Nisan 2019)</t>
  </si>
  <si>
    <t>Çiftçi Sayısındaki Fark (Nisan 2020- Mart 2020)</t>
  </si>
  <si>
    <t>Esnaf Sayısında Değişim (Nisan 2020 - Nisan 2019)</t>
  </si>
  <si>
    <t>Esnaf Sayısındaki Fark (Nisan 2020 - Nisan 2019)</t>
  </si>
  <si>
    <t>Esnaf Sayısındaki Fark (Nisan 2020- Mart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</si>
</sst>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₺_-;\-* #,##0.00\ _₺_-;_-* &quot;-&quot;??\ _₺_-;_-@_-"/>
    <numFmt numFmtId="165" formatCode="_-* #,##0.00\ _T_L_-;\-* #,##0.00\ _T_L_-;_-* &quot;-&quot;??\ _T_L_-;_-@_-"/>
    <numFmt numFmtId="166" formatCode="#,##0;[Red]#,##0"/>
    <numFmt numFmtId="167" formatCode="0.0%"/>
    <numFmt numFmtId="168" formatCode="0.0"/>
    <numFmt numFmtId="169" formatCode="#,##0.0"/>
    <numFmt numFmtId="170" formatCode="#,##0_ ;\-#,##0\ "/>
    <numFmt numFmtId="171" formatCode="_-* #,##0\ _T_L_-;\-* #,##0\ _T_L_-;_-* &quot;-&quot;??\ _T_L_-;_-@_-"/>
    <numFmt numFmtId="172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16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1" fillId="0" borderId="0"/>
    <xf numFmtId="0" fontId="45" fillId="0" borderId="0"/>
    <xf numFmtId="172" fontId="2" fillId="0" borderId="0"/>
    <xf numFmtId="172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2" fillId="0" borderId="0"/>
    <xf numFmtId="0" fontId="11" fillId="0" borderId="0"/>
    <xf numFmtId="0" fontId="7" fillId="0" borderId="0"/>
    <xf numFmtId="0" fontId="7" fillId="0" borderId="0"/>
    <xf numFmtId="172" fontId="2" fillId="0" borderId="0"/>
    <xf numFmtId="0" fontId="48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5" fontId="74" fillId="0" borderId="0" applyFont="0" applyFill="0" applyBorder="0" applyAlignment="0" applyProtection="0"/>
  </cellStyleXfs>
  <cellXfs count="181">
    <xf numFmtId="0" fontId="0" fillId="0" borderId="0" xfId="0"/>
    <xf numFmtId="17" fontId="13" fillId="2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0" fontId="13" fillId="0" borderId="0" xfId="0" applyFont="1"/>
    <xf numFmtId="3" fontId="14" fillId="0" borderId="0" xfId="0" applyNumberFormat="1" applyFont="1" applyFill="1"/>
    <xf numFmtId="167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/>
    <xf numFmtId="167" fontId="14" fillId="0" borderId="0" xfId="11" applyNumberFormat="1" applyFont="1" applyFill="1" applyBorder="1"/>
    <xf numFmtId="167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7" fontId="14" fillId="0" borderId="0" xfId="0" applyNumberFormat="1" applyFont="1"/>
    <xf numFmtId="17" fontId="14" fillId="0" borderId="0" xfId="0" applyNumberFormat="1" applyFont="1"/>
    <xf numFmtId="168" fontId="14" fillId="0" borderId="0" xfId="0" applyNumberFormat="1" applyFont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6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9" fontId="14" fillId="0" borderId="6" xfId="0" applyNumberFormat="1" applyFont="1" applyBorder="1" applyAlignment="1">
      <alignment horizontal="right"/>
    </xf>
    <xf numFmtId="169" fontId="14" fillId="0" borderId="6" xfId="0" applyNumberFormat="1" applyFont="1" applyBorder="1" applyAlignment="1">
      <alignment vertical="center"/>
    </xf>
    <xf numFmtId="169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6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7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3" fontId="14" fillId="0" borderId="6" xfId="0" applyNumberFormat="1" applyFont="1" applyBorder="1"/>
    <xf numFmtId="3" fontId="14" fillId="0" borderId="6" xfId="0" applyNumberFormat="1" applyFont="1" applyFill="1" applyBorder="1"/>
    <xf numFmtId="171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7" fontId="14" fillId="0" borderId="0" xfId="0" applyNumberFormat="1" applyFont="1" applyFill="1" applyBorder="1"/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6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7" fontId="13" fillId="0" borderId="6" xfId="0" applyNumberFormat="1" applyFont="1" applyFill="1" applyBorder="1"/>
    <xf numFmtId="167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70" fontId="2" fillId="0" borderId="6" xfId="14" applyNumberFormat="1" applyBorder="1"/>
    <xf numFmtId="170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7" fontId="0" fillId="0" borderId="6" xfId="11" applyNumberFormat="1" applyFont="1" applyBorder="1"/>
    <xf numFmtId="167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7" fontId="14" fillId="0" borderId="6" xfId="0" applyNumberFormat="1" applyFont="1" applyFill="1" applyBorder="1"/>
    <xf numFmtId="167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3" fontId="0" fillId="0" borderId="6" xfId="0" applyNumberFormat="1" applyFont="1" applyFill="1" applyBorder="1"/>
    <xf numFmtId="167" fontId="0" fillId="0" borderId="6" xfId="11" applyNumberFormat="1" applyFont="1" applyFill="1" applyBorder="1"/>
    <xf numFmtId="167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70" fontId="71" fillId="0" borderId="6" xfId="14" applyNumberFormat="1" applyFont="1" applyFill="1" applyBorder="1"/>
    <xf numFmtId="170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9" fontId="14" fillId="0" borderId="6" xfId="0" applyNumberFormat="1" applyFont="1" applyBorder="1"/>
    <xf numFmtId="3" fontId="0" fillId="0" borderId="0" xfId="0" applyNumberFormat="1"/>
    <xf numFmtId="0" fontId="14" fillId="0" borderId="29" xfId="0" applyFont="1" applyBorder="1"/>
    <xf numFmtId="4" fontId="13" fillId="0" borderId="6" xfId="14" applyNumberFormat="1" applyFont="1" applyFill="1" applyBorder="1"/>
    <xf numFmtId="170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70" fontId="71" fillId="0" borderId="0" xfId="14" applyNumberFormat="1" applyFont="1" applyFill="1" applyBorder="1"/>
    <xf numFmtId="3" fontId="12" fillId="0" borderId="0" xfId="0" applyNumberFormat="1" applyFont="1" applyFill="1" applyBorder="1"/>
    <xf numFmtId="17" fontId="13" fillId="0" borderId="6" xfId="0" applyNumberFormat="1" applyFont="1" applyBorder="1"/>
    <xf numFmtId="169" fontId="13" fillId="0" borderId="6" xfId="0" applyNumberFormat="1" applyFont="1" applyBorder="1"/>
    <xf numFmtId="0" fontId="9" fillId="2" borderId="6" xfId="3" applyFont="1" applyFill="1" applyBorder="1"/>
    <xf numFmtId="0" fontId="3" fillId="2" borderId="6" xfId="7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9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8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4" fontId="0" fillId="0" borderId="0" xfId="0" applyNumberFormat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1" fontId="14" fillId="0" borderId="0" xfId="0" applyNumberFormat="1" applyFont="1"/>
    <xf numFmtId="0" fontId="10" fillId="0" borderId="6" xfId="7" applyFont="1" applyFill="1" applyBorder="1" applyAlignment="1">
      <alignment horizontal="center" vertical="top" wrapText="1"/>
    </xf>
    <xf numFmtId="0" fontId="13" fillId="44" borderId="28" xfId="0" applyFont="1" applyFill="1" applyBorder="1" applyAlignment="1">
      <alignment horizontal="center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40"/>
  <sheetViews>
    <sheetView tabSelected="1" zoomScaleNormal="100" workbookViewId="0">
      <pane ySplit="1" topLeftCell="A2" activePane="bottomLeft" state="frozen"/>
      <selection pane="bottomLeft" activeCell="A141" sqref="A141"/>
    </sheetView>
  </sheetViews>
  <sheetFormatPr defaultColWidth="8.85546875" defaultRowHeight="15"/>
  <cols>
    <col min="1" max="1" width="9.140625" style="3" customWidth="1"/>
    <col min="2" max="2" width="17.7109375" style="3" bestFit="1" customWidth="1"/>
    <col min="3" max="3" width="11.5703125" style="3" bestFit="1" customWidth="1"/>
    <col min="4" max="6" width="17.7109375" style="3" bestFit="1" customWidth="1"/>
    <col min="7" max="7" width="18" style="3" customWidth="1"/>
    <col min="8" max="8" width="17.7109375" style="3" bestFit="1" customWidth="1"/>
    <col min="9" max="9" width="11.42578125" style="3" bestFit="1" customWidth="1"/>
    <col min="10" max="10" width="9.85546875" style="3" bestFit="1" customWidth="1"/>
    <col min="11" max="11" width="9.140625" style="3" bestFit="1" customWidth="1"/>
    <col min="12" max="16384" width="8.85546875" style="3"/>
  </cols>
  <sheetData>
    <row r="1" spans="1:33">
      <c r="A1" s="19" t="s">
        <v>0</v>
      </c>
      <c r="B1" s="21" t="s">
        <v>255</v>
      </c>
      <c r="C1" s="21" t="s">
        <v>256</v>
      </c>
      <c r="D1" s="21" t="s">
        <v>261</v>
      </c>
      <c r="E1" s="22" t="s">
        <v>282</v>
      </c>
      <c r="F1" s="21" t="s">
        <v>259</v>
      </c>
      <c r="G1" s="23" t="s">
        <v>260</v>
      </c>
      <c r="H1" s="21" t="s">
        <v>258</v>
      </c>
      <c r="I1" s="24" t="s">
        <v>257</v>
      </c>
    </row>
    <row r="2" spans="1:33">
      <c r="A2" s="26">
        <v>39722</v>
      </c>
      <c r="B2" s="30">
        <v>9119936</v>
      </c>
      <c r="C2" s="28">
        <f>(B2/$B$2)*100</f>
        <v>100</v>
      </c>
      <c r="D2" s="30">
        <v>1910373</v>
      </c>
      <c r="E2" s="28">
        <f t="shared" ref="E2:E65" si="0">(D2/$D$2)*100</f>
        <v>100</v>
      </c>
      <c r="F2" s="30">
        <v>1137405</v>
      </c>
      <c r="G2" s="28">
        <f>(F2/$F$2)*100</f>
        <v>100</v>
      </c>
      <c r="H2" s="30">
        <v>2187772</v>
      </c>
      <c r="I2" s="29">
        <f>(H2/$H$2)*100</f>
        <v>100</v>
      </c>
      <c r="J2" s="4"/>
      <c r="K2" s="11"/>
    </row>
    <row r="3" spans="1:33">
      <c r="A3" s="26">
        <v>39753</v>
      </c>
      <c r="B3" s="30">
        <v>9022823</v>
      </c>
      <c r="C3" s="28">
        <f t="shared" ref="C3:C66" si="1">(B3/$B$2)*100</f>
        <v>98.935157001101757</v>
      </c>
      <c r="D3" s="30">
        <v>1911654</v>
      </c>
      <c r="E3" s="28">
        <f t="shared" si="0"/>
        <v>100.06705496779948</v>
      </c>
      <c r="F3" s="30">
        <v>1140518</v>
      </c>
      <c r="G3" s="28">
        <f t="shared" ref="G3:G66" si="2">(F3/$F$2)*100</f>
        <v>100.27369318756291</v>
      </c>
      <c r="H3" s="30">
        <v>2199425</v>
      </c>
      <c r="I3" s="29">
        <f t="shared" ref="I3:I66" si="3">(H3/$H$2)*100</f>
        <v>100.53264234115804</v>
      </c>
      <c r="J3" s="4"/>
      <c r="K3" s="11"/>
    </row>
    <row r="4" spans="1:33">
      <c r="A4" s="26">
        <v>39783</v>
      </c>
      <c r="B4" s="30">
        <v>8802989</v>
      </c>
      <c r="C4" s="28">
        <f t="shared" si="1"/>
        <v>96.524679559154805</v>
      </c>
      <c r="D4" s="30">
        <v>1897864</v>
      </c>
      <c r="E4" s="28">
        <f t="shared" si="0"/>
        <v>99.345206407335112</v>
      </c>
      <c r="F4" s="30">
        <v>1141467</v>
      </c>
      <c r="G4" s="28">
        <f t="shared" si="2"/>
        <v>100.35712872723437</v>
      </c>
      <c r="H4" s="30">
        <v>2205676</v>
      </c>
      <c r="I4" s="29">
        <f t="shared" si="3"/>
        <v>100.81836681336081</v>
      </c>
      <c r="J4" s="4"/>
      <c r="K4" s="11"/>
    </row>
    <row r="5" spans="1:33">
      <c r="A5" s="26">
        <v>39814</v>
      </c>
      <c r="B5" s="30">
        <v>8481011</v>
      </c>
      <c r="C5" s="28">
        <f t="shared" si="1"/>
        <v>92.994194257503565</v>
      </c>
      <c r="D5" s="30">
        <v>1912296</v>
      </c>
      <c r="E5" s="28">
        <f t="shared" si="0"/>
        <v>100.10066097039687</v>
      </c>
      <c r="F5" s="30">
        <v>1144082</v>
      </c>
      <c r="G5" s="28">
        <f t="shared" si="2"/>
        <v>100.58703803834166</v>
      </c>
      <c r="H5" s="30">
        <v>2208984</v>
      </c>
      <c r="I5" s="29">
        <f t="shared" si="3"/>
        <v>100.96957086935933</v>
      </c>
      <c r="J5" s="4"/>
      <c r="K5" s="11"/>
    </row>
    <row r="6" spans="1:33">
      <c r="A6" s="26">
        <v>39845</v>
      </c>
      <c r="B6" s="30">
        <v>8362290</v>
      </c>
      <c r="C6" s="28">
        <f t="shared" si="1"/>
        <v>91.692419771366815</v>
      </c>
      <c r="D6" s="30">
        <v>1918636</v>
      </c>
      <c r="E6" s="28">
        <f t="shared" si="0"/>
        <v>100.43253333249579</v>
      </c>
      <c r="F6" s="30">
        <v>1146634</v>
      </c>
      <c r="G6" s="28">
        <f t="shared" si="2"/>
        <v>100.81140842531904</v>
      </c>
      <c r="H6" s="30">
        <v>2213460</v>
      </c>
      <c r="I6" s="29">
        <f t="shared" si="3"/>
        <v>101.17416257269953</v>
      </c>
      <c r="J6" s="4"/>
      <c r="K6" s="11"/>
    </row>
    <row r="7" spans="1:33">
      <c r="A7" s="26">
        <v>39873</v>
      </c>
      <c r="B7" s="30">
        <v>8410234</v>
      </c>
      <c r="C7" s="28">
        <f t="shared" si="1"/>
        <v>92.218125214913798</v>
      </c>
      <c r="D7" s="30">
        <v>1916016</v>
      </c>
      <c r="E7" s="28">
        <f t="shared" si="0"/>
        <v>100.29538734058741</v>
      </c>
      <c r="F7" s="30">
        <v>1150295</v>
      </c>
      <c r="G7" s="28">
        <f t="shared" si="2"/>
        <v>101.13328146086926</v>
      </c>
      <c r="H7" s="30">
        <v>2279020</v>
      </c>
      <c r="I7" s="29">
        <f t="shared" si="3"/>
        <v>104.17081853136432</v>
      </c>
      <c r="J7" s="4"/>
      <c r="K7" s="11"/>
    </row>
    <row r="8" spans="1:33">
      <c r="A8" s="26">
        <v>39904</v>
      </c>
      <c r="B8" s="30">
        <v>8503053</v>
      </c>
      <c r="C8" s="28">
        <f t="shared" si="1"/>
        <v>93.235884550067013</v>
      </c>
      <c r="D8" s="30">
        <v>1931510</v>
      </c>
      <c r="E8" s="28">
        <f t="shared" si="0"/>
        <v>101.10643314159067</v>
      </c>
      <c r="F8" s="30">
        <v>1149546</v>
      </c>
      <c r="G8" s="28">
        <f t="shared" si="2"/>
        <v>101.06742980732457</v>
      </c>
      <c r="H8" s="30">
        <v>2271908</v>
      </c>
      <c r="I8" s="29">
        <f t="shared" si="3"/>
        <v>103.84573895268794</v>
      </c>
      <c r="J8" s="4"/>
      <c r="K8" s="11"/>
    </row>
    <row r="9" spans="1:33">
      <c r="A9" s="26">
        <v>39934</v>
      </c>
      <c r="B9" s="30">
        <v>8674726</v>
      </c>
      <c r="C9" s="28">
        <f t="shared" si="1"/>
        <v>95.118277145804527</v>
      </c>
      <c r="D9" s="30">
        <v>1945342</v>
      </c>
      <c r="E9" s="28">
        <f t="shared" si="0"/>
        <v>101.83048022558945</v>
      </c>
      <c r="F9" s="30">
        <v>1153672</v>
      </c>
      <c r="G9" s="28">
        <f t="shared" si="2"/>
        <v>101.4301853781195</v>
      </c>
      <c r="H9" s="30">
        <v>2270276</v>
      </c>
      <c r="I9" s="29">
        <f t="shared" si="3"/>
        <v>103.77114251393655</v>
      </c>
      <c r="J9" s="4"/>
      <c r="K9" s="11"/>
    </row>
    <row r="10" spans="1:33">
      <c r="A10" s="26">
        <v>39965</v>
      </c>
      <c r="B10" s="30">
        <v>8922743</v>
      </c>
      <c r="C10" s="28">
        <f t="shared" si="1"/>
        <v>97.837780879164058</v>
      </c>
      <c r="D10" s="30">
        <v>1894680</v>
      </c>
      <c r="E10" s="28">
        <f t="shared" si="0"/>
        <v>99.178537385107518</v>
      </c>
      <c r="F10" s="30">
        <v>1158562</v>
      </c>
      <c r="G10" s="28">
        <f t="shared" si="2"/>
        <v>101.86011139391861</v>
      </c>
      <c r="H10" s="30">
        <v>2271485</v>
      </c>
      <c r="I10" s="29">
        <f t="shared" si="3"/>
        <v>103.82640421396745</v>
      </c>
      <c r="J10" s="4"/>
      <c r="K10" s="11"/>
    </row>
    <row r="11" spans="1:33">
      <c r="A11" s="26">
        <v>39995</v>
      </c>
      <c r="B11" s="30">
        <v>9013349</v>
      </c>
      <c r="C11" s="28">
        <f t="shared" si="1"/>
        <v>98.831274693155748</v>
      </c>
      <c r="D11" s="30">
        <v>1830370</v>
      </c>
      <c r="E11" s="28">
        <f t="shared" si="0"/>
        <v>95.812179087539448</v>
      </c>
      <c r="F11" s="30">
        <v>1049015</v>
      </c>
      <c r="G11" s="28">
        <f t="shared" si="2"/>
        <v>92.228801526281316</v>
      </c>
      <c r="H11" s="30">
        <v>2260614</v>
      </c>
      <c r="I11" s="29">
        <f t="shared" si="3"/>
        <v>103.32950599971112</v>
      </c>
      <c r="J11" s="4"/>
      <c r="K11" s="1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>
      <c r="A12" s="26">
        <v>40026</v>
      </c>
      <c r="B12" s="30">
        <v>8977653</v>
      </c>
      <c r="C12" s="28">
        <f t="shared" si="1"/>
        <v>98.439868437673255</v>
      </c>
      <c r="D12" s="30">
        <v>1786003</v>
      </c>
      <c r="E12" s="28">
        <f t="shared" si="0"/>
        <v>93.489753048226703</v>
      </c>
      <c r="F12" s="30">
        <v>1053385</v>
      </c>
      <c r="G12" s="28">
        <f t="shared" si="2"/>
        <v>92.613009438150883</v>
      </c>
      <c r="H12" s="30">
        <v>2248048</v>
      </c>
      <c r="I12" s="29">
        <f t="shared" si="3"/>
        <v>102.75513170476631</v>
      </c>
      <c r="J12" s="4"/>
      <c r="K12" s="11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>
      <c r="A13" s="26">
        <v>40057</v>
      </c>
      <c r="B13" s="30">
        <v>8950211</v>
      </c>
      <c r="C13" s="28">
        <f t="shared" si="1"/>
        <v>98.138967203278611</v>
      </c>
      <c r="D13" s="30">
        <v>1820914</v>
      </c>
      <c r="E13" s="28">
        <f t="shared" si="0"/>
        <v>95.317197217506731</v>
      </c>
      <c r="F13" s="30">
        <v>1059182</v>
      </c>
      <c r="G13" s="28">
        <f t="shared" si="2"/>
        <v>93.122678377534825</v>
      </c>
      <c r="H13" s="30">
        <v>2262750</v>
      </c>
      <c r="I13" s="29">
        <f t="shared" si="3"/>
        <v>103.42713957395927</v>
      </c>
      <c r="J13" s="4"/>
      <c r="K13" s="11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>
      <c r="A14" s="26">
        <v>40087</v>
      </c>
      <c r="B14" s="30">
        <v>9046769</v>
      </c>
      <c r="C14" s="28">
        <f t="shared" si="1"/>
        <v>99.197724633155318</v>
      </c>
      <c r="D14" s="30">
        <v>1831341</v>
      </c>
      <c r="E14" s="28">
        <f t="shared" si="0"/>
        <v>95.863006857823052</v>
      </c>
      <c r="F14" s="30">
        <v>1061647</v>
      </c>
      <c r="G14" s="28">
        <f t="shared" si="2"/>
        <v>93.339399774047067</v>
      </c>
      <c r="H14" s="30">
        <v>2279402</v>
      </c>
      <c r="I14" s="29">
        <f t="shared" si="3"/>
        <v>104.1882792173956</v>
      </c>
      <c r="J14" s="4"/>
      <c r="K14" s="11"/>
    </row>
    <row r="15" spans="1:33">
      <c r="A15" s="26">
        <v>40118</v>
      </c>
      <c r="B15" s="30">
        <v>8975981</v>
      </c>
      <c r="C15" s="28">
        <f t="shared" si="1"/>
        <v>98.42153497568404</v>
      </c>
      <c r="D15" s="30">
        <v>1833978</v>
      </c>
      <c r="E15" s="28">
        <f t="shared" si="0"/>
        <v>96.001042728304881</v>
      </c>
      <c r="F15" s="30">
        <v>1066653</v>
      </c>
      <c r="G15" s="28">
        <f t="shared" si="2"/>
        <v>93.779524443799701</v>
      </c>
      <c r="H15" s="30">
        <v>2266276</v>
      </c>
      <c r="I15" s="29">
        <f t="shared" si="3"/>
        <v>103.58830810523216</v>
      </c>
      <c r="J15" s="4"/>
      <c r="K15" s="11"/>
    </row>
    <row r="16" spans="1:33">
      <c r="A16" s="26">
        <v>40148</v>
      </c>
      <c r="B16" s="30">
        <v>9030202</v>
      </c>
      <c r="C16" s="28">
        <f t="shared" si="1"/>
        <v>99.016067656615135</v>
      </c>
      <c r="D16" s="30">
        <v>1832133</v>
      </c>
      <c r="E16" s="28">
        <f t="shared" si="0"/>
        <v>95.904464730186206</v>
      </c>
      <c r="F16" s="30">
        <v>1016692</v>
      </c>
      <c r="G16" s="28">
        <f t="shared" si="2"/>
        <v>89.386981769906058</v>
      </c>
      <c r="H16" s="30">
        <v>2241418</v>
      </c>
      <c r="I16" s="29">
        <f t="shared" si="3"/>
        <v>102.4520836723388</v>
      </c>
      <c r="J16" s="4"/>
      <c r="K16" s="11"/>
    </row>
    <row r="17" spans="1:11">
      <c r="A17" s="26">
        <v>40179</v>
      </c>
      <c r="B17" s="30">
        <v>8874966</v>
      </c>
      <c r="C17" s="28">
        <f t="shared" si="1"/>
        <v>97.31390658881817</v>
      </c>
      <c r="D17" s="30">
        <v>1829450</v>
      </c>
      <c r="E17" s="28">
        <f t="shared" si="0"/>
        <v>95.76402095297621</v>
      </c>
      <c r="F17" s="30">
        <v>1023665</v>
      </c>
      <c r="G17" s="28">
        <f t="shared" si="2"/>
        <v>90.000043959715313</v>
      </c>
      <c r="H17" s="30">
        <v>2224741</v>
      </c>
      <c r="I17" s="29">
        <f t="shared" si="3"/>
        <v>101.68980131384806</v>
      </c>
      <c r="J17" s="4"/>
      <c r="K17" s="11"/>
    </row>
    <row r="18" spans="1:11">
      <c r="A18" s="26">
        <v>40210</v>
      </c>
      <c r="B18" s="30">
        <v>8900113</v>
      </c>
      <c r="C18" s="28">
        <f t="shared" si="1"/>
        <v>97.589643172934544</v>
      </c>
      <c r="D18" s="30">
        <v>1836308</v>
      </c>
      <c r="E18" s="28">
        <f t="shared" si="0"/>
        <v>96.123008438666176</v>
      </c>
      <c r="F18" s="30">
        <v>1036251</v>
      </c>
      <c r="G18" s="28">
        <f t="shared" si="2"/>
        <v>91.106597913671919</v>
      </c>
      <c r="H18" s="30">
        <v>2232394</v>
      </c>
      <c r="I18" s="29">
        <f t="shared" si="3"/>
        <v>102.03960924630171</v>
      </c>
      <c r="J18" s="4"/>
      <c r="K18" s="11"/>
    </row>
    <row r="19" spans="1:11">
      <c r="A19" s="26">
        <v>40238</v>
      </c>
      <c r="B19" s="30">
        <v>9136036</v>
      </c>
      <c r="C19" s="28">
        <f t="shared" si="1"/>
        <v>100.17653632657071</v>
      </c>
      <c r="D19" s="30">
        <v>1836519</v>
      </c>
      <c r="E19" s="28">
        <f t="shared" si="0"/>
        <v>96.134053402136658</v>
      </c>
      <c r="F19" s="30">
        <v>1044023</v>
      </c>
      <c r="G19" s="28">
        <f t="shared" si="2"/>
        <v>91.789907728557552</v>
      </c>
      <c r="H19" s="30">
        <v>2233661</v>
      </c>
      <c r="I19" s="29">
        <f t="shared" si="3"/>
        <v>102.09752204525884</v>
      </c>
      <c r="J19" s="4"/>
      <c r="K19" s="11"/>
    </row>
    <row r="20" spans="1:11">
      <c r="A20" s="26">
        <v>40269</v>
      </c>
      <c r="B20" s="30">
        <v>9361665</v>
      </c>
      <c r="C20" s="28">
        <f t="shared" si="1"/>
        <v>102.65055588109391</v>
      </c>
      <c r="D20" s="30">
        <v>1840882</v>
      </c>
      <c r="E20" s="28">
        <f t="shared" si="0"/>
        <v>96.362438120723027</v>
      </c>
      <c r="F20" s="30">
        <v>1049270</v>
      </c>
      <c r="G20" s="28">
        <f t="shared" si="2"/>
        <v>92.251220981092928</v>
      </c>
      <c r="H20" s="30">
        <v>2228659</v>
      </c>
      <c r="I20" s="29">
        <f t="shared" si="3"/>
        <v>101.86888761717401</v>
      </c>
      <c r="J20" s="4"/>
      <c r="K20" s="11"/>
    </row>
    <row r="21" spans="1:11">
      <c r="A21" s="26">
        <v>40299</v>
      </c>
      <c r="B21" s="30">
        <v>9604589</v>
      </c>
      <c r="C21" s="28">
        <f t="shared" si="1"/>
        <v>105.31421492431525</v>
      </c>
      <c r="D21" s="30">
        <v>1850444</v>
      </c>
      <c r="E21" s="28">
        <f t="shared" si="0"/>
        <v>96.862968645390197</v>
      </c>
      <c r="F21" s="30">
        <v>1047511</v>
      </c>
      <c r="G21" s="28">
        <f t="shared" si="2"/>
        <v>92.096570702608133</v>
      </c>
      <c r="H21" s="30">
        <v>2220134</v>
      </c>
      <c r="I21" s="29">
        <f t="shared" si="3"/>
        <v>101.47922178362279</v>
      </c>
      <c r="J21" s="4"/>
      <c r="K21" s="11"/>
    </row>
    <row r="22" spans="1:11">
      <c r="A22" s="26">
        <v>40330</v>
      </c>
      <c r="B22" s="30">
        <v>9743072</v>
      </c>
      <c r="C22" s="28">
        <f t="shared" si="1"/>
        <v>106.83267952757562</v>
      </c>
      <c r="D22" s="30">
        <v>1849129</v>
      </c>
      <c r="E22" s="28">
        <f t="shared" si="0"/>
        <v>96.794133920443798</v>
      </c>
      <c r="F22" s="30">
        <v>1054916</v>
      </c>
      <c r="G22" s="28">
        <f t="shared" si="2"/>
        <v>92.747614086451179</v>
      </c>
      <c r="H22" s="30">
        <v>2250200</v>
      </c>
      <c r="I22" s="29">
        <f t="shared" si="3"/>
        <v>102.85349661664927</v>
      </c>
      <c r="J22" s="4"/>
      <c r="K22" s="11"/>
    </row>
    <row r="23" spans="1:11">
      <c r="A23" s="26">
        <v>40360</v>
      </c>
      <c r="B23" s="30">
        <v>9976855</v>
      </c>
      <c r="C23" s="28">
        <f t="shared" si="1"/>
        <v>109.39610760426388</v>
      </c>
      <c r="D23" s="30">
        <v>1859828.0926363636</v>
      </c>
      <c r="E23" s="28">
        <f t="shared" si="0"/>
        <v>97.354186467059762</v>
      </c>
      <c r="F23" s="30">
        <v>1068099</v>
      </c>
      <c r="G23" s="28">
        <f t="shared" si="2"/>
        <v>93.906655940496137</v>
      </c>
      <c r="H23" s="30">
        <v>2238882</v>
      </c>
      <c r="I23" s="29">
        <f t="shared" si="3"/>
        <v>102.33616665722023</v>
      </c>
      <c r="J23" s="4"/>
      <c r="K23" s="11"/>
    </row>
    <row r="24" spans="1:11">
      <c r="A24" s="26">
        <v>40391</v>
      </c>
      <c r="B24" s="30">
        <v>9937919</v>
      </c>
      <c r="C24" s="28">
        <f t="shared" si="1"/>
        <v>108.96917478368269</v>
      </c>
      <c r="D24" s="30">
        <v>1861234</v>
      </c>
      <c r="E24" s="28">
        <f t="shared" si="0"/>
        <v>97.427779810539619</v>
      </c>
      <c r="F24" s="30">
        <v>1075781</v>
      </c>
      <c r="G24" s="28">
        <f t="shared" si="2"/>
        <v>94.582053006624733</v>
      </c>
      <c r="H24" s="30">
        <v>2244534</v>
      </c>
      <c r="I24" s="29">
        <f t="shared" si="3"/>
        <v>102.59451167671952</v>
      </c>
      <c r="J24" s="4"/>
      <c r="K24" s="11"/>
    </row>
    <row r="25" spans="1:11">
      <c r="A25" s="26">
        <v>40422</v>
      </c>
      <c r="B25" s="30">
        <v>9959685</v>
      </c>
      <c r="C25" s="28">
        <f t="shared" si="1"/>
        <v>109.20783873921923</v>
      </c>
      <c r="D25" s="30">
        <v>1817693.7794000001</v>
      </c>
      <c r="E25" s="28">
        <f t="shared" si="0"/>
        <v>95.14863219905223</v>
      </c>
      <c r="F25" s="30">
        <v>1083929</v>
      </c>
      <c r="G25" s="28">
        <f t="shared" si="2"/>
        <v>95.298420527428661</v>
      </c>
      <c r="H25" s="30">
        <v>2246537</v>
      </c>
      <c r="I25" s="29">
        <f t="shared" si="3"/>
        <v>102.68606600687824</v>
      </c>
      <c r="J25" s="4"/>
      <c r="K25" s="11"/>
    </row>
    <row r="26" spans="1:11">
      <c r="A26" s="26">
        <v>40452</v>
      </c>
      <c r="B26" s="30">
        <v>9992591</v>
      </c>
      <c r="C26" s="28">
        <f t="shared" si="1"/>
        <v>109.56865267475561</v>
      </c>
      <c r="D26" s="30">
        <v>1824281.3330515001</v>
      </c>
      <c r="E26" s="28">
        <f t="shared" si="0"/>
        <v>95.493462954695246</v>
      </c>
      <c r="F26" s="30">
        <v>1089543</v>
      </c>
      <c r="G26" s="28">
        <f t="shared" si="2"/>
        <v>95.792000211006638</v>
      </c>
      <c r="H26" s="30">
        <v>2263441</v>
      </c>
      <c r="I26" s="29">
        <f t="shared" si="3"/>
        <v>103.45872421806294</v>
      </c>
      <c r="J26" s="4"/>
      <c r="K26" s="11"/>
    </row>
    <row r="27" spans="1:11">
      <c r="A27" s="26">
        <v>40483</v>
      </c>
      <c r="B27" s="30">
        <v>9914876</v>
      </c>
      <c r="C27" s="28">
        <f t="shared" si="1"/>
        <v>108.71650853690203</v>
      </c>
      <c r="D27" s="30">
        <v>1832451.5024645755</v>
      </c>
      <c r="E27" s="28">
        <f t="shared" si="0"/>
        <v>95.921136995998964</v>
      </c>
      <c r="F27" s="30">
        <v>1095643</v>
      </c>
      <c r="G27" s="28">
        <f t="shared" si="2"/>
        <v>96.328308737872618</v>
      </c>
      <c r="H27" s="30">
        <v>2260299</v>
      </c>
      <c r="I27" s="29">
        <f t="shared" si="3"/>
        <v>103.31510779002566</v>
      </c>
      <c r="J27" s="4"/>
      <c r="K27" s="11"/>
    </row>
    <row r="28" spans="1:11">
      <c r="A28" s="26">
        <v>40513</v>
      </c>
      <c r="B28" s="30">
        <v>10030810</v>
      </c>
      <c r="C28" s="28">
        <f t="shared" si="1"/>
        <v>109.98772359806033</v>
      </c>
      <c r="D28" s="30">
        <v>1862191.7550279992</v>
      </c>
      <c r="E28" s="28">
        <f t="shared" si="0"/>
        <v>97.477914262188548</v>
      </c>
      <c r="F28" s="30">
        <v>1101131</v>
      </c>
      <c r="G28" s="28">
        <f t="shared" si="2"/>
        <v>96.810810573190736</v>
      </c>
      <c r="H28" s="30">
        <v>2282511</v>
      </c>
      <c r="I28" s="29">
        <f t="shared" si="3"/>
        <v>104.33038726156107</v>
      </c>
      <c r="J28" s="4"/>
      <c r="K28" s="11"/>
    </row>
    <row r="29" spans="1:11">
      <c r="A29" s="26">
        <v>40544</v>
      </c>
      <c r="B29" s="30">
        <v>9960858</v>
      </c>
      <c r="C29" s="28">
        <f t="shared" si="1"/>
        <v>109.22070067158367</v>
      </c>
      <c r="D29" s="30">
        <v>1876534.0000000005</v>
      </c>
      <c r="E29" s="28">
        <f t="shared" si="0"/>
        <v>98.228670526645871</v>
      </c>
      <c r="F29" s="30">
        <v>1115031</v>
      </c>
      <c r="G29" s="28">
        <f t="shared" si="2"/>
        <v>98.032890659000088</v>
      </c>
      <c r="H29" s="30">
        <v>2287486</v>
      </c>
      <c r="I29" s="29">
        <f t="shared" si="3"/>
        <v>104.55778755738716</v>
      </c>
      <c r="J29" s="4"/>
      <c r="K29" s="11"/>
    </row>
    <row r="30" spans="1:11">
      <c r="A30" s="26">
        <v>40575</v>
      </c>
      <c r="B30" s="30">
        <v>9970036</v>
      </c>
      <c r="C30" s="28">
        <f t="shared" si="1"/>
        <v>109.32133734271821</v>
      </c>
      <c r="D30" s="30">
        <v>1883401.7738148256</v>
      </c>
      <c r="E30" s="28">
        <f t="shared" si="0"/>
        <v>98.588169630476642</v>
      </c>
      <c r="F30" s="30">
        <v>1144364</v>
      </c>
      <c r="G30" s="28">
        <f t="shared" si="2"/>
        <v>100.61183131778037</v>
      </c>
      <c r="H30" s="30">
        <v>2301439</v>
      </c>
      <c r="I30" s="29">
        <f t="shared" si="3"/>
        <v>105.19555968355021</v>
      </c>
      <c r="J30" s="4"/>
      <c r="K30" s="11"/>
    </row>
    <row r="31" spans="1:11">
      <c r="A31" s="26">
        <v>40603</v>
      </c>
      <c r="B31" s="30">
        <v>10252034</v>
      </c>
      <c r="C31" s="28">
        <f t="shared" si="1"/>
        <v>112.41344237503421</v>
      </c>
      <c r="D31" s="30">
        <v>1901118.7959576449</v>
      </c>
      <c r="E31" s="28">
        <f t="shared" si="0"/>
        <v>99.515581300491846</v>
      </c>
      <c r="F31" s="30">
        <v>1157888</v>
      </c>
      <c r="G31" s="28">
        <f t="shared" si="2"/>
        <v>101.80085369767144</v>
      </c>
      <c r="H31" s="30">
        <v>2306478</v>
      </c>
      <c r="I31" s="29">
        <f t="shared" si="3"/>
        <v>105.42588532991554</v>
      </c>
      <c r="J31" s="4"/>
      <c r="K31" s="11"/>
    </row>
    <row r="32" spans="1:11">
      <c r="A32" s="26">
        <v>40634</v>
      </c>
      <c r="B32" s="30">
        <v>10511792</v>
      </c>
      <c r="C32" s="28">
        <f t="shared" si="1"/>
        <v>115.26168604691962</v>
      </c>
      <c r="D32" s="30">
        <v>1906281.7196028521</v>
      </c>
      <c r="E32" s="28">
        <f t="shared" si="0"/>
        <v>99.785838660976268</v>
      </c>
      <c r="F32" s="30">
        <v>1195761</v>
      </c>
      <c r="G32" s="28">
        <f t="shared" si="2"/>
        <v>105.13062629406411</v>
      </c>
      <c r="H32" s="30">
        <v>2305863</v>
      </c>
      <c r="I32" s="29">
        <f t="shared" si="3"/>
        <v>105.39777453957726</v>
      </c>
      <c r="J32" s="4"/>
      <c r="K32" s="11"/>
    </row>
    <row r="33" spans="1:11">
      <c r="A33" s="26">
        <v>40664</v>
      </c>
      <c r="B33" s="30">
        <v>10771209</v>
      </c>
      <c r="C33" s="28">
        <f t="shared" si="1"/>
        <v>118.10619065747829</v>
      </c>
      <c r="D33" s="30">
        <v>1885039.9718485156</v>
      </c>
      <c r="E33" s="28">
        <f t="shared" si="0"/>
        <v>98.673922414550219</v>
      </c>
      <c r="F33" s="30">
        <v>1218210</v>
      </c>
      <c r="G33" s="28">
        <f t="shared" si="2"/>
        <v>107.10432959236155</v>
      </c>
      <c r="H33" s="30">
        <v>2312096</v>
      </c>
      <c r="I33" s="29">
        <f t="shared" si="3"/>
        <v>105.68267625694085</v>
      </c>
      <c r="J33" s="4"/>
      <c r="K33" s="11"/>
    </row>
    <row r="34" spans="1:11">
      <c r="A34" s="26">
        <v>40695</v>
      </c>
      <c r="B34" s="30">
        <v>11045909</v>
      </c>
      <c r="C34" s="28">
        <f t="shared" si="1"/>
        <v>121.1182731984084</v>
      </c>
      <c r="D34" s="30">
        <v>1889623.9999999995</v>
      </c>
      <c r="E34" s="28">
        <f t="shared" si="0"/>
        <v>98.913877028203373</v>
      </c>
      <c r="F34" s="30">
        <v>1199684</v>
      </c>
      <c r="G34" s="28">
        <f t="shared" si="2"/>
        <v>105.47553422044038</v>
      </c>
      <c r="H34" s="30">
        <v>2370551</v>
      </c>
      <c r="I34" s="29">
        <f t="shared" si="3"/>
        <v>108.3545725971445</v>
      </c>
      <c r="J34" s="4"/>
      <c r="K34" s="11"/>
    </row>
    <row r="35" spans="1:11">
      <c r="A35" s="26">
        <v>40725</v>
      </c>
      <c r="B35" s="30">
        <v>11112453</v>
      </c>
      <c r="C35" s="28">
        <f t="shared" si="1"/>
        <v>121.84792744159607</v>
      </c>
      <c r="D35" s="30">
        <v>1868398.0000000002</v>
      </c>
      <c r="E35" s="28">
        <f t="shared" si="0"/>
        <v>97.802785110551724</v>
      </c>
      <c r="F35" s="30">
        <v>1184844</v>
      </c>
      <c r="G35" s="28">
        <f t="shared" si="2"/>
        <v>104.1708098698353</v>
      </c>
      <c r="H35" s="30">
        <v>2376533</v>
      </c>
      <c r="I35" s="29">
        <f t="shared" si="3"/>
        <v>108.62800145536188</v>
      </c>
      <c r="J35" s="4"/>
      <c r="K35" s="11"/>
    </row>
    <row r="36" spans="1:11">
      <c r="A36" s="26">
        <v>40756</v>
      </c>
      <c r="B36" s="30">
        <v>10886860</v>
      </c>
      <c r="C36" s="28">
        <f t="shared" si="1"/>
        <v>119.37430262668509</v>
      </c>
      <c r="D36" s="30">
        <v>1876833</v>
      </c>
      <c r="E36" s="28">
        <f t="shared" si="0"/>
        <v>98.244321920378894</v>
      </c>
      <c r="F36" s="30">
        <v>1166692</v>
      </c>
      <c r="G36" s="28">
        <f t="shared" si="2"/>
        <v>102.57489636497115</v>
      </c>
      <c r="H36" s="30">
        <v>2509484</v>
      </c>
      <c r="I36" s="29">
        <f t="shared" si="3"/>
        <v>114.70500582327591</v>
      </c>
      <c r="J36" s="4"/>
      <c r="K36" s="11"/>
    </row>
    <row r="37" spans="1:11">
      <c r="A37" s="26">
        <v>40787</v>
      </c>
      <c r="B37" s="30">
        <v>11061597</v>
      </c>
      <c r="C37" s="28">
        <f t="shared" si="1"/>
        <v>121.29029194941718</v>
      </c>
      <c r="D37" s="30">
        <v>1864766</v>
      </c>
      <c r="E37" s="28">
        <f t="shared" si="0"/>
        <v>97.612665170623742</v>
      </c>
      <c r="F37" s="30">
        <v>1155959</v>
      </c>
      <c r="G37" s="28">
        <f t="shared" si="2"/>
        <v>101.63125711597891</v>
      </c>
      <c r="H37" s="30">
        <v>2537648</v>
      </c>
      <c r="I37" s="29">
        <f t="shared" si="3"/>
        <v>115.99234289496346</v>
      </c>
      <c r="J37" s="4"/>
      <c r="K37" s="11"/>
    </row>
    <row r="38" spans="1:11">
      <c r="A38" s="26">
        <v>40817</v>
      </c>
      <c r="B38" s="30">
        <v>11078121</v>
      </c>
      <c r="C38" s="28">
        <f t="shared" si="1"/>
        <v>121.47147743142057</v>
      </c>
      <c r="D38" s="30">
        <v>1869097</v>
      </c>
      <c r="E38" s="28">
        <f t="shared" si="0"/>
        <v>97.839374823660094</v>
      </c>
      <c r="F38" s="30">
        <v>1154076</v>
      </c>
      <c r="G38" s="28">
        <f t="shared" si="2"/>
        <v>101.46570482809554</v>
      </c>
      <c r="H38" s="30">
        <v>2579366</v>
      </c>
      <c r="I38" s="29">
        <f t="shared" si="3"/>
        <v>117.8992143605458</v>
      </c>
      <c r="J38" s="4"/>
      <c r="K38" s="11"/>
    </row>
    <row r="39" spans="1:11">
      <c r="A39" s="26">
        <v>40848</v>
      </c>
      <c r="B39" s="30">
        <v>10984191</v>
      </c>
      <c r="C39" s="28">
        <f t="shared" si="1"/>
        <v>120.44153599323504</v>
      </c>
      <c r="D39" s="30">
        <v>1878909</v>
      </c>
      <c r="E39" s="28">
        <f t="shared" si="0"/>
        <v>98.352991797936838</v>
      </c>
      <c r="F39" s="30">
        <v>1142647</v>
      </c>
      <c r="G39" s="28">
        <f t="shared" si="2"/>
        <v>100.46087365538222</v>
      </c>
      <c r="H39" s="30">
        <v>2543634</v>
      </c>
      <c r="I39" s="29">
        <f t="shared" si="3"/>
        <v>116.26595458758958</v>
      </c>
      <c r="J39" s="4"/>
      <c r="K39" s="11"/>
    </row>
    <row r="40" spans="1:11">
      <c r="A40" s="26">
        <v>40878</v>
      </c>
      <c r="B40" s="30">
        <v>11030939</v>
      </c>
      <c r="C40" s="28">
        <f t="shared" si="1"/>
        <v>120.95412730966532</v>
      </c>
      <c r="D40" s="30">
        <v>1880740</v>
      </c>
      <c r="E40" s="28">
        <f t="shared" si="0"/>
        <v>98.448836954877393</v>
      </c>
      <c r="F40" s="30">
        <v>1121777</v>
      </c>
      <c r="G40" s="28">
        <f t="shared" si="2"/>
        <v>98.625995138055487</v>
      </c>
      <c r="H40" s="30">
        <v>2554200</v>
      </c>
      <c r="I40" s="29">
        <f t="shared" si="3"/>
        <v>116.74891167818218</v>
      </c>
      <c r="J40" s="4"/>
      <c r="K40" s="11"/>
    </row>
    <row r="41" spans="1:11">
      <c r="A41" s="26">
        <v>40909</v>
      </c>
      <c r="B41" s="30">
        <v>10957242</v>
      </c>
      <c r="C41" s="28">
        <f t="shared" si="1"/>
        <v>120.14604049852981</v>
      </c>
      <c r="D41" s="30">
        <v>1900471</v>
      </c>
      <c r="E41" s="28">
        <f t="shared" si="0"/>
        <v>99.481671903863798</v>
      </c>
      <c r="F41" s="30">
        <v>1139504</v>
      </c>
      <c r="G41" s="28">
        <f t="shared" si="2"/>
        <v>100.18454288490028</v>
      </c>
      <c r="H41" s="30">
        <v>2563237</v>
      </c>
      <c r="I41" s="29">
        <f t="shared" si="3"/>
        <v>117.16198031604756</v>
      </c>
      <c r="J41" s="4"/>
      <c r="K41" s="11"/>
    </row>
    <row r="42" spans="1:11">
      <c r="A42" s="26">
        <v>40940</v>
      </c>
      <c r="B42" s="30">
        <v>10845430</v>
      </c>
      <c r="C42" s="28">
        <f t="shared" si="1"/>
        <v>118.92002312296927</v>
      </c>
      <c r="D42" s="30">
        <v>1921116</v>
      </c>
      <c r="E42" s="28">
        <f t="shared" si="0"/>
        <v>100.56235091262282</v>
      </c>
      <c r="F42" s="30">
        <v>1138592</v>
      </c>
      <c r="G42" s="28">
        <f t="shared" si="2"/>
        <v>100.10436036416228</v>
      </c>
      <c r="H42" s="30">
        <v>2576419</v>
      </c>
      <c r="I42" s="29">
        <f t="shared" si="3"/>
        <v>117.76451110993284</v>
      </c>
      <c r="J42" s="4"/>
      <c r="K42" s="11"/>
    </row>
    <row r="43" spans="1:11">
      <c r="A43" s="26">
        <v>40969</v>
      </c>
      <c r="B43" s="30">
        <v>11257343</v>
      </c>
      <c r="C43" s="28">
        <f t="shared" si="1"/>
        <v>123.43664473084021</v>
      </c>
      <c r="D43" s="30">
        <v>1932074</v>
      </c>
      <c r="E43" s="28">
        <f t="shared" si="0"/>
        <v>101.1359561719099</v>
      </c>
      <c r="F43" s="30">
        <v>1136096</v>
      </c>
      <c r="G43" s="28">
        <f t="shared" si="2"/>
        <v>99.8849134653004</v>
      </c>
      <c r="H43" s="30">
        <v>2574644</v>
      </c>
      <c r="I43" s="29">
        <f t="shared" si="3"/>
        <v>117.68337834107028</v>
      </c>
      <c r="J43" s="4"/>
      <c r="K43" s="11"/>
    </row>
    <row r="44" spans="1:11">
      <c r="A44" s="26">
        <v>41000</v>
      </c>
      <c r="B44" s="30">
        <v>11521869</v>
      </c>
      <c r="C44" s="28">
        <f t="shared" si="1"/>
        <v>126.3371694713647</v>
      </c>
      <c r="D44" s="30">
        <v>1937480</v>
      </c>
      <c r="E44" s="28">
        <f t="shared" si="0"/>
        <v>101.4189375582674</v>
      </c>
      <c r="F44" s="30">
        <v>1121103</v>
      </c>
      <c r="G44" s="28">
        <f t="shared" si="2"/>
        <v>98.566737441808328</v>
      </c>
      <c r="H44" s="30">
        <v>2569269</v>
      </c>
      <c r="I44" s="29">
        <f t="shared" si="3"/>
        <v>117.43769460437376</v>
      </c>
      <c r="J44" s="4"/>
      <c r="K44" s="11"/>
    </row>
    <row r="45" spans="1:11">
      <c r="A45" s="26">
        <v>41030</v>
      </c>
      <c r="B45" s="30">
        <v>11820778</v>
      </c>
      <c r="C45" s="28">
        <f t="shared" si="1"/>
        <v>129.61470343651536</v>
      </c>
      <c r="D45" s="30">
        <v>1931182</v>
      </c>
      <c r="E45" s="28">
        <f t="shared" si="0"/>
        <v>101.0892637197029</v>
      </c>
      <c r="F45" s="30">
        <v>1113613</v>
      </c>
      <c r="G45" s="28">
        <f t="shared" si="2"/>
        <v>97.908220906361407</v>
      </c>
      <c r="H45" s="30">
        <v>2574350</v>
      </c>
      <c r="I45" s="29">
        <f t="shared" si="3"/>
        <v>117.66994001203051</v>
      </c>
      <c r="J45" s="4"/>
      <c r="K45" s="11"/>
    </row>
    <row r="46" spans="1:11">
      <c r="A46" s="26">
        <v>41061</v>
      </c>
      <c r="B46" s="30">
        <v>12087084</v>
      </c>
      <c r="C46" s="28">
        <f t="shared" si="1"/>
        <v>132.53474585786566</v>
      </c>
      <c r="D46" s="30">
        <v>1935759</v>
      </c>
      <c r="E46" s="28">
        <f t="shared" si="0"/>
        <v>101.32885043915508</v>
      </c>
      <c r="F46" s="30">
        <v>1104403</v>
      </c>
      <c r="G46" s="28">
        <f t="shared" si="2"/>
        <v>97.098482950224422</v>
      </c>
      <c r="H46" s="30">
        <v>2610813</v>
      </c>
      <c r="I46" s="29">
        <f t="shared" si="3"/>
        <v>119.33661277317746</v>
      </c>
      <c r="J46" s="4"/>
      <c r="K46" s="11"/>
    </row>
    <row r="47" spans="1:11">
      <c r="A47" s="26">
        <v>41091</v>
      </c>
      <c r="B47" s="30">
        <v>12107944</v>
      </c>
      <c r="C47" s="28">
        <f t="shared" si="1"/>
        <v>132.76347553316162</v>
      </c>
      <c r="D47" s="30">
        <v>1938997</v>
      </c>
      <c r="E47" s="28">
        <f t="shared" si="0"/>
        <v>101.49834613449835</v>
      </c>
      <c r="F47" s="30">
        <v>1103934</v>
      </c>
      <c r="G47" s="28">
        <f t="shared" si="2"/>
        <v>97.057248737257169</v>
      </c>
      <c r="H47" s="30">
        <v>2613791</v>
      </c>
      <c r="I47" s="29">
        <f t="shared" si="3"/>
        <v>119.47273299045787</v>
      </c>
      <c r="J47" s="4"/>
      <c r="K47" s="11"/>
    </row>
    <row r="48" spans="1:11">
      <c r="A48" s="26">
        <v>41122</v>
      </c>
      <c r="B48" s="30">
        <v>11716148</v>
      </c>
      <c r="C48" s="28">
        <f t="shared" si="1"/>
        <v>128.46743661359028</v>
      </c>
      <c r="D48" s="30">
        <v>1937355</v>
      </c>
      <c r="E48" s="28">
        <f t="shared" si="0"/>
        <v>101.41239433346263</v>
      </c>
      <c r="F48" s="30">
        <v>1101083</v>
      </c>
      <c r="G48" s="28">
        <f t="shared" si="2"/>
        <v>96.80659044052031</v>
      </c>
      <c r="H48" s="30">
        <v>2600540</v>
      </c>
      <c r="I48" s="29">
        <f t="shared" si="3"/>
        <v>118.86704830302244</v>
      </c>
      <c r="J48" s="4"/>
      <c r="K48" s="11"/>
    </row>
    <row r="49" spans="1:11">
      <c r="A49" s="26">
        <v>41153</v>
      </c>
      <c r="B49" s="30">
        <v>12069085</v>
      </c>
      <c r="C49" s="28">
        <f t="shared" si="1"/>
        <v>132.33738701675099</v>
      </c>
      <c r="D49" s="30">
        <v>1937908</v>
      </c>
      <c r="E49" s="28">
        <f t="shared" si="0"/>
        <v>101.44134155999902</v>
      </c>
      <c r="F49" s="30">
        <v>1097163</v>
      </c>
      <c r="G49" s="28">
        <f t="shared" si="2"/>
        <v>96.461946272435938</v>
      </c>
      <c r="H49" s="30">
        <v>2613470</v>
      </c>
      <c r="I49" s="29">
        <f t="shared" si="3"/>
        <v>119.45806052915935</v>
      </c>
      <c r="J49" s="4"/>
      <c r="K49" s="11"/>
    </row>
    <row r="50" spans="1:11">
      <c r="A50" s="26">
        <v>41183</v>
      </c>
      <c r="B50" s="30">
        <v>11743906</v>
      </c>
      <c r="C50" s="28">
        <f t="shared" si="1"/>
        <v>128.77180278458093</v>
      </c>
      <c r="D50" s="30">
        <v>1987922</v>
      </c>
      <c r="E50" s="28">
        <f t="shared" si="0"/>
        <v>104.05936432309292</v>
      </c>
      <c r="F50" s="30">
        <v>1079239</v>
      </c>
      <c r="G50" s="28">
        <f t="shared" si="2"/>
        <v>94.886078397756307</v>
      </c>
      <c r="H50" s="30">
        <v>2688851</v>
      </c>
      <c r="I50" s="29">
        <f t="shared" si="3"/>
        <v>122.90362066979557</v>
      </c>
      <c r="J50" s="4"/>
      <c r="K50" s="11"/>
    </row>
    <row r="51" spans="1:11">
      <c r="A51" s="26">
        <v>41214</v>
      </c>
      <c r="B51" s="30">
        <v>11996881</v>
      </c>
      <c r="C51" s="28">
        <f t="shared" si="1"/>
        <v>131.54567093453286</v>
      </c>
      <c r="D51" s="30">
        <v>1933781</v>
      </c>
      <c r="E51" s="28">
        <f t="shared" si="0"/>
        <v>101.22531044984409</v>
      </c>
      <c r="F51" s="30">
        <v>1071133</v>
      </c>
      <c r="G51" s="28">
        <f t="shared" si="2"/>
        <v>94.173403493038975</v>
      </c>
      <c r="H51" s="30">
        <v>2622715</v>
      </c>
      <c r="I51" s="29">
        <f t="shared" si="3"/>
        <v>119.88063655627734</v>
      </c>
      <c r="J51" s="4"/>
      <c r="K51" s="11"/>
    </row>
    <row r="52" spans="1:11">
      <c r="A52" s="26">
        <v>41244</v>
      </c>
      <c r="B52" s="30">
        <v>11939620</v>
      </c>
      <c r="C52" s="28">
        <f t="shared" si="1"/>
        <v>130.91780468634869</v>
      </c>
      <c r="D52" s="30">
        <v>1910505</v>
      </c>
      <c r="E52" s="28">
        <f t="shared" si="0"/>
        <v>100.00690964539385</v>
      </c>
      <c r="F52" s="30">
        <v>1056852</v>
      </c>
      <c r="G52" s="28">
        <f t="shared" si="2"/>
        <v>92.917826104158152</v>
      </c>
      <c r="H52" s="30">
        <v>2662608</v>
      </c>
      <c r="I52" s="29">
        <f t="shared" si="3"/>
        <v>121.70408982288832</v>
      </c>
      <c r="J52" s="4"/>
      <c r="K52" s="11"/>
    </row>
    <row r="53" spans="1:11">
      <c r="A53" s="26">
        <v>41275</v>
      </c>
      <c r="B53" s="30">
        <v>11698045</v>
      </c>
      <c r="C53" s="28">
        <f t="shared" si="1"/>
        <v>128.26893741359589</v>
      </c>
      <c r="D53" s="30">
        <v>1913440</v>
      </c>
      <c r="E53" s="28">
        <f t="shared" si="0"/>
        <v>100.16054456381032</v>
      </c>
      <c r="F53" s="30">
        <v>1050279</v>
      </c>
      <c r="G53" s="28">
        <f t="shared" si="2"/>
        <v>92.339931686602398</v>
      </c>
      <c r="H53" s="30">
        <v>2667984</v>
      </c>
      <c r="I53" s="29">
        <f t="shared" si="3"/>
        <v>121.949819268187</v>
      </c>
      <c r="J53" s="4"/>
      <c r="K53" s="11"/>
    </row>
    <row r="54" spans="1:11">
      <c r="A54" s="26">
        <v>41306</v>
      </c>
      <c r="B54" s="30">
        <v>11620928</v>
      </c>
      <c r="C54" s="28">
        <f t="shared" si="1"/>
        <v>127.42335033930064</v>
      </c>
      <c r="D54" s="30">
        <v>1927111.9999999998</v>
      </c>
      <c r="E54" s="28">
        <f t="shared" si="0"/>
        <v>100.87621632005894</v>
      </c>
      <c r="F54" s="30">
        <v>1042120</v>
      </c>
      <c r="G54" s="28">
        <f t="shared" si="2"/>
        <v>91.622597052061494</v>
      </c>
      <c r="H54" s="30">
        <v>2670744</v>
      </c>
      <c r="I54" s="29">
        <f t="shared" si="3"/>
        <v>122.07597501019303</v>
      </c>
      <c r="K54" s="11"/>
    </row>
    <row r="55" spans="1:11">
      <c r="A55" s="26">
        <v>41334</v>
      </c>
      <c r="B55" s="30">
        <v>11896801</v>
      </c>
      <c r="C55" s="28">
        <f t="shared" si="1"/>
        <v>130.44829481259518</v>
      </c>
      <c r="D55" s="30">
        <v>1938193</v>
      </c>
      <c r="E55" s="28">
        <f t="shared" si="0"/>
        <v>101.45626011255393</v>
      </c>
      <c r="F55" s="30">
        <v>1034903</v>
      </c>
      <c r="G55" s="28">
        <f t="shared" si="2"/>
        <v>90.988082521177589</v>
      </c>
      <c r="H55" s="30">
        <v>2651342</v>
      </c>
      <c r="I55" s="29">
        <f t="shared" si="3"/>
        <v>121.18913671077243</v>
      </c>
      <c r="K55" s="11"/>
    </row>
    <row r="56" spans="1:11">
      <c r="A56" s="26">
        <v>41365</v>
      </c>
      <c r="B56" s="30">
        <v>12132681</v>
      </c>
      <c r="C56" s="28">
        <f t="shared" si="1"/>
        <v>133.03471647169454</v>
      </c>
      <c r="D56" s="30">
        <v>1948982</v>
      </c>
      <c r="E56" s="28">
        <f t="shared" si="0"/>
        <v>102.02101893190492</v>
      </c>
      <c r="F56" s="30">
        <v>1027778</v>
      </c>
      <c r="G56" s="28">
        <f t="shared" si="2"/>
        <v>90.361656577912001</v>
      </c>
      <c r="H56" s="30">
        <v>2649513</v>
      </c>
      <c r="I56" s="29">
        <f t="shared" si="3"/>
        <v>121.10553567739235</v>
      </c>
      <c r="J56" s="5"/>
      <c r="K56" s="11"/>
    </row>
    <row r="57" spans="1:11">
      <c r="A57" s="26">
        <v>41395</v>
      </c>
      <c r="B57" s="30">
        <v>12216079</v>
      </c>
      <c r="C57" s="28">
        <f t="shared" si="1"/>
        <v>133.94917464333082</v>
      </c>
      <c r="D57" s="30">
        <v>1958586</v>
      </c>
      <c r="E57" s="28">
        <f t="shared" si="0"/>
        <v>102.52374798010651</v>
      </c>
      <c r="F57" s="30">
        <v>1022716</v>
      </c>
      <c r="G57" s="28">
        <f t="shared" si="2"/>
        <v>89.916608420043872</v>
      </c>
      <c r="H57" s="30">
        <v>2650756</v>
      </c>
      <c r="I57" s="29">
        <f t="shared" si="3"/>
        <v>121.16235146989722</v>
      </c>
      <c r="K57" s="11"/>
    </row>
    <row r="58" spans="1:11">
      <c r="A58" s="26">
        <v>41426</v>
      </c>
      <c r="B58" s="30">
        <v>12274403</v>
      </c>
      <c r="C58" s="28">
        <f t="shared" si="1"/>
        <v>134.5886966750644</v>
      </c>
      <c r="D58" s="30">
        <v>1961927</v>
      </c>
      <c r="E58" s="28">
        <f t="shared" si="0"/>
        <v>102.69863529268892</v>
      </c>
      <c r="F58" s="30">
        <v>1012428</v>
      </c>
      <c r="G58" s="28">
        <f t="shared" si="2"/>
        <v>89.012093317683679</v>
      </c>
      <c r="H58" s="30">
        <v>2663305</v>
      </c>
      <c r="I58" s="29">
        <f t="shared" si="3"/>
        <v>121.73594871860504</v>
      </c>
      <c r="K58" s="11"/>
    </row>
    <row r="59" spans="1:11">
      <c r="A59" s="26">
        <v>41456</v>
      </c>
      <c r="B59" s="30">
        <v>12200031</v>
      </c>
      <c r="C59" s="28">
        <f t="shared" si="1"/>
        <v>133.77320849619997</v>
      </c>
      <c r="D59" s="30">
        <v>1966920</v>
      </c>
      <c r="E59" s="28">
        <f t="shared" si="0"/>
        <v>102.95999786429142</v>
      </c>
      <c r="F59" s="30">
        <v>1003774</v>
      </c>
      <c r="G59" s="28">
        <f t="shared" si="2"/>
        <v>88.251238564979047</v>
      </c>
      <c r="H59" s="30">
        <v>2668898</v>
      </c>
      <c r="I59" s="29">
        <f t="shared" si="3"/>
        <v>121.99159693057595</v>
      </c>
      <c r="K59" s="11"/>
    </row>
    <row r="60" spans="1:11">
      <c r="A60" s="26">
        <v>41487</v>
      </c>
      <c r="B60" s="30">
        <v>12236880</v>
      </c>
      <c r="C60" s="28">
        <f t="shared" si="1"/>
        <v>134.17725738426233</v>
      </c>
      <c r="D60" s="30">
        <v>1945347</v>
      </c>
      <c r="E60" s="28">
        <f t="shared" si="0"/>
        <v>101.83074195458164</v>
      </c>
      <c r="F60" s="30">
        <v>986334</v>
      </c>
      <c r="G60" s="28">
        <f t="shared" si="2"/>
        <v>86.717923694726153</v>
      </c>
      <c r="H60" s="30">
        <v>2663081</v>
      </c>
      <c r="I60" s="29">
        <f t="shared" si="3"/>
        <v>121.72570999171761</v>
      </c>
      <c r="K60" s="11"/>
    </row>
    <row r="61" spans="1:11">
      <c r="A61" s="26">
        <v>41518</v>
      </c>
      <c r="B61" s="30">
        <v>12523723</v>
      </c>
      <c r="C61" s="28">
        <f t="shared" si="1"/>
        <v>137.32248778938799</v>
      </c>
      <c r="D61" s="30">
        <v>1913073</v>
      </c>
      <c r="E61" s="28">
        <f t="shared" si="0"/>
        <v>100.14133365578346</v>
      </c>
      <c r="F61" s="30">
        <v>970007</v>
      </c>
      <c r="G61" s="28">
        <f t="shared" si="2"/>
        <v>85.282463150768635</v>
      </c>
      <c r="H61" s="30">
        <v>2707070</v>
      </c>
      <c r="I61" s="29">
        <f t="shared" si="3"/>
        <v>123.73638569284185</v>
      </c>
      <c r="K61" s="11"/>
    </row>
    <row r="62" spans="1:11">
      <c r="A62" s="26">
        <v>41548</v>
      </c>
      <c r="B62" s="30">
        <v>12297151</v>
      </c>
      <c r="C62" s="28">
        <f t="shared" si="1"/>
        <v>134.83812825002281</v>
      </c>
      <c r="D62" s="30">
        <v>1896377</v>
      </c>
      <c r="E62" s="28">
        <f t="shared" si="0"/>
        <v>99.267368205057338</v>
      </c>
      <c r="F62" s="30">
        <v>960369</v>
      </c>
      <c r="G62" s="28">
        <f t="shared" si="2"/>
        <v>84.43509567832038</v>
      </c>
      <c r="H62" s="30">
        <v>2756891</v>
      </c>
      <c r="I62" s="29">
        <f t="shared" si="3"/>
        <v>126.0136339618571</v>
      </c>
    </row>
    <row r="63" spans="1:11">
      <c r="A63" s="26">
        <v>41579</v>
      </c>
      <c r="B63" s="30">
        <v>12433976</v>
      </c>
      <c r="C63" s="28">
        <f t="shared" si="1"/>
        <v>136.33841290114316</v>
      </c>
      <c r="D63" s="30">
        <v>1860055</v>
      </c>
      <c r="E63" s="28">
        <f t="shared" si="0"/>
        <v>97.366064114180844</v>
      </c>
      <c r="F63" s="30">
        <v>940806</v>
      </c>
      <c r="G63" s="28">
        <f t="shared" si="2"/>
        <v>82.715127856831998</v>
      </c>
      <c r="H63" s="30">
        <v>2766055</v>
      </c>
      <c r="I63" s="29">
        <f t="shared" si="3"/>
        <v>126.43250759219882</v>
      </c>
    </row>
    <row r="64" spans="1:11">
      <c r="A64" s="26">
        <v>41609</v>
      </c>
      <c r="B64" s="30">
        <v>12363785</v>
      </c>
      <c r="C64" s="28">
        <f t="shared" si="1"/>
        <v>135.56876934224101</v>
      </c>
      <c r="D64" s="30">
        <v>1832463</v>
      </c>
      <c r="E64" s="28">
        <f t="shared" si="0"/>
        <v>95.921738843670852</v>
      </c>
      <c r="F64" s="30">
        <v>928454</v>
      </c>
      <c r="G64" s="28">
        <f t="shared" si="2"/>
        <v>81.629147049643706</v>
      </c>
      <c r="H64" s="30">
        <v>2823400</v>
      </c>
      <c r="I64" s="29">
        <f t="shared" si="3"/>
        <v>129.053667383987</v>
      </c>
    </row>
    <row r="65" spans="1:9">
      <c r="A65" s="26">
        <v>41640</v>
      </c>
      <c r="B65" s="30">
        <v>12329012</v>
      </c>
      <c r="C65" s="28">
        <f t="shared" si="1"/>
        <v>135.18748377181595</v>
      </c>
      <c r="D65" s="30">
        <v>1812824</v>
      </c>
      <c r="E65" s="28">
        <f t="shared" si="0"/>
        <v>94.893719708140765</v>
      </c>
      <c r="F65" s="30">
        <v>908141</v>
      </c>
      <c r="G65" s="28">
        <f t="shared" si="2"/>
        <v>79.84323965518</v>
      </c>
      <c r="H65" s="30">
        <v>2838873</v>
      </c>
      <c r="I65" s="29">
        <f t="shared" si="3"/>
        <v>129.76091658545772</v>
      </c>
    </row>
    <row r="66" spans="1:9">
      <c r="A66" s="26">
        <v>41671</v>
      </c>
      <c r="B66" s="30">
        <v>12355589</v>
      </c>
      <c r="C66" s="28">
        <f t="shared" si="1"/>
        <v>135.47890029052837</v>
      </c>
      <c r="D66" s="30">
        <v>1925354</v>
      </c>
      <c r="E66" s="28">
        <f t="shared" ref="E66:E76" si="4">(D66/$D$2)*100</f>
        <v>100.7841924064044</v>
      </c>
      <c r="F66" s="30">
        <v>929946</v>
      </c>
      <c r="G66" s="28">
        <f t="shared" si="2"/>
        <v>81.760322840149286</v>
      </c>
      <c r="H66" s="30">
        <v>2836699</v>
      </c>
      <c r="I66" s="29">
        <f t="shared" si="3"/>
        <v>129.66154608432689</v>
      </c>
    </row>
    <row r="67" spans="1:9">
      <c r="A67" s="26">
        <v>41699</v>
      </c>
      <c r="B67" s="30">
        <v>12566310</v>
      </c>
      <c r="C67" s="28">
        <f t="shared" ref="C67:C76" si="5">(B67/$B$2)*100</f>
        <v>137.7894537856406</v>
      </c>
      <c r="D67" s="30">
        <v>1928800</v>
      </c>
      <c r="E67" s="28">
        <f t="shared" si="4"/>
        <v>100.96457602782283</v>
      </c>
      <c r="F67" s="30">
        <v>942484</v>
      </c>
      <c r="G67" s="28">
        <f t="shared" ref="G67:G140" si="6">(F67/$F$2)*100</f>
        <v>82.862656661435466</v>
      </c>
      <c r="H67" s="30">
        <v>2849623</v>
      </c>
      <c r="I67" s="29">
        <f t="shared" ref="I67:I88" si="7">(H67/$H$2)*100</f>
        <v>130.25228405885073</v>
      </c>
    </row>
    <row r="68" spans="1:9">
      <c r="A68" s="26">
        <v>41730</v>
      </c>
      <c r="B68" s="30">
        <v>12730077</v>
      </c>
      <c r="C68" s="28">
        <f t="shared" si="5"/>
        <v>139.5851571765416</v>
      </c>
      <c r="D68" s="30">
        <v>1902614</v>
      </c>
      <c r="E68" s="28">
        <f t="shared" si="4"/>
        <v>99.593848949917103</v>
      </c>
      <c r="F68" s="30">
        <v>912476</v>
      </c>
      <c r="G68" s="28">
        <f t="shared" si="6"/>
        <v>80.22437038697737</v>
      </c>
      <c r="H68" s="30">
        <v>2844868</v>
      </c>
      <c r="I68" s="29">
        <f t="shared" si="7"/>
        <v>130.03493965550342</v>
      </c>
    </row>
    <row r="69" spans="1:9">
      <c r="A69" s="26">
        <v>41760</v>
      </c>
      <c r="B69" s="30">
        <v>12922571</v>
      </c>
      <c r="C69" s="28">
        <f t="shared" si="5"/>
        <v>141.69585181299519</v>
      </c>
      <c r="D69" s="30">
        <v>1904808</v>
      </c>
      <c r="E69" s="28">
        <f t="shared" si="4"/>
        <v>99.708695631690773</v>
      </c>
      <c r="F69" s="30">
        <v>910468</v>
      </c>
      <c r="G69" s="28">
        <f t="shared" si="6"/>
        <v>80.047828170264765</v>
      </c>
      <c r="H69" s="30">
        <v>2849314</v>
      </c>
      <c r="I69" s="29">
        <f t="shared" si="7"/>
        <v>130.23816010077834</v>
      </c>
    </row>
    <row r="70" spans="1:9">
      <c r="A70" s="26">
        <v>41791</v>
      </c>
      <c r="B70" s="30">
        <v>13034290</v>
      </c>
      <c r="C70" s="28">
        <f t="shared" si="5"/>
        <v>142.92084944455749</v>
      </c>
      <c r="D70" s="30">
        <v>1906518</v>
      </c>
      <c r="E70" s="28">
        <f t="shared" si="4"/>
        <v>99.79820694702029</v>
      </c>
      <c r="F70" s="30">
        <v>910428</v>
      </c>
      <c r="G70" s="28">
        <f t="shared" si="6"/>
        <v>80.044311393039408</v>
      </c>
      <c r="H70" s="30">
        <v>2852087</v>
      </c>
      <c r="I70" s="29">
        <f t="shared" si="7"/>
        <v>130.36491005461264</v>
      </c>
    </row>
    <row r="71" spans="1:9">
      <c r="A71" s="26">
        <v>41821</v>
      </c>
      <c r="B71" s="30">
        <v>12701507</v>
      </c>
      <c r="C71" s="28">
        <f t="shared" si="5"/>
        <v>139.27188743429778</v>
      </c>
      <c r="D71" s="30">
        <v>1948562</v>
      </c>
      <c r="E71" s="28">
        <f t="shared" si="4"/>
        <v>101.99903369656083</v>
      </c>
      <c r="F71" s="30">
        <v>927355</v>
      </c>
      <c r="G71" s="28">
        <f t="shared" si="6"/>
        <v>81.532523595377199</v>
      </c>
      <c r="H71" s="30">
        <v>2864800</v>
      </c>
      <c r="I71" s="29">
        <f t="shared" si="7"/>
        <v>130.94600351407732</v>
      </c>
    </row>
    <row r="72" spans="1:9">
      <c r="A72" s="26">
        <v>41852</v>
      </c>
      <c r="B72" s="30">
        <v>12884711</v>
      </c>
      <c r="C72" s="28">
        <f t="shared" si="5"/>
        <v>141.2807173208233</v>
      </c>
      <c r="D72" s="30">
        <v>1983848</v>
      </c>
      <c r="E72" s="28">
        <f t="shared" si="4"/>
        <v>103.84610754025523</v>
      </c>
      <c r="F72" s="30">
        <v>925809</v>
      </c>
      <c r="G72" s="28">
        <f t="shared" si="6"/>
        <v>81.396600155617392</v>
      </c>
      <c r="H72" s="30">
        <v>2859563</v>
      </c>
      <c r="I72" s="29">
        <f t="shared" si="7"/>
        <v>130.70662756448112</v>
      </c>
    </row>
    <row r="73" spans="1:9">
      <c r="A73" s="26">
        <v>41883</v>
      </c>
      <c r="B73" s="30">
        <v>13155308</v>
      </c>
      <c r="C73" s="28">
        <f t="shared" si="5"/>
        <v>144.24781051095096</v>
      </c>
      <c r="D73" s="30">
        <v>1984653</v>
      </c>
      <c r="E73" s="28">
        <f t="shared" si="4"/>
        <v>103.88824590799808</v>
      </c>
      <c r="F73" s="30">
        <v>922896</v>
      </c>
      <c r="G73" s="28">
        <f t="shared" si="6"/>
        <v>81.140490854181223</v>
      </c>
      <c r="H73" s="30">
        <v>2879940</v>
      </c>
      <c r="I73" s="29">
        <f t="shared" si="7"/>
        <v>131.63803175102342</v>
      </c>
    </row>
    <row r="74" spans="1:9">
      <c r="A74" s="26">
        <v>41913</v>
      </c>
      <c r="B74" s="31">
        <v>13072609</v>
      </c>
      <c r="C74" s="28">
        <f t="shared" si="5"/>
        <v>143.34101686678503</v>
      </c>
      <c r="D74" s="31">
        <v>2001958</v>
      </c>
      <c r="E74" s="28">
        <f t="shared" si="4"/>
        <v>104.79408994997313</v>
      </c>
      <c r="F74" s="31">
        <v>922888</v>
      </c>
      <c r="G74" s="28">
        <f t="shared" si="6"/>
        <v>81.139787498736155</v>
      </c>
      <c r="H74" s="31">
        <v>2908367</v>
      </c>
      <c r="I74" s="29">
        <f t="shared" si="7"/>
        <v>132.93739018508327</v>
      </c>
    </row>
    <row r="75" spans="1:9" s="42" customFormat="1">
      <c r="A75" s="41">
        <v>41944</v>
      </c>
      <c r="B75" s="43">
        <v>13100694</v>
      </c>
      <c r="C75" s="27">
        <f t="shared" si="5"/>
        <v>143.64896858925326</v>
      </c>
      <c r="D75" s="43">
        <v>1990727</v>
      </c>
      <c r="E75" s="27">
        <f t="shared" si="4"/>
        <v>104.20619428771241</v>
      </c>
      <c r="F75" s="43">
        <v>878159</v>
      </c>
      <c r="G75" s="27">
        <f t="shared" si="6"/>
        <v>77.207239285918376</v>
      </c>
      <c r="H75" s="43">
        <v>2929226</v>
      </c>
      <c r="I75" s="29">
        <f t="shared" si="7"/>
        <v>133.89082591787445</v>
      </c>
    </row>
    <row r="76" spans="1:9">
      <c r="A76" s="44">
        <v>41974</v>
      </c>
      <c r="B76" s="45">
        <v>13093230</v>
      </c>
      <c r="C76" s="27">
        <f t="shared" si="5"/>
        <v>143.56712590965549</v>
      </c>
      <c r="D76" s="45">
        <v>1963165</v>
      </c>
      <c r="E76" s="27">
        <f t="shared" si="4"/>
        <v>102.76343939115556</v>
      </c>
      <c r="F76" s="45">
        <v>864468</v>
      </c>
      <c r="G76" s="27">
        <f t="shared" si="6"/>
        <v>76.003534361111477</v>
      </c>
      <c r="H76" s="45">
        <v>2910148</v>
      </c>
      <c r="I76" s="29">
        <f t="shared" si="7"/>
        <v>133.01879720555888</v>
      </c>
    </row>
    <row r="77" spans="1:9">
      <c r="A77" s="44">
        <v>42005</v>
      </c>
      <c r="B77" s="46">
        <v>12913416</v>
      </c>
      <c r="C77" s="27">
        <f t="shared" ref="C77:C86" si="8">(B77/$B$2)*100</f>
        <v>141.59546733661287</v>
      </c>
      <c r="D77" s="91">
        <v>1971494</v>
      </c>
      <c r="E77" s="27">
        <f t="shared" ref="E77:E89" si="9">(D77/$D$2)*100</f>
        <v>103.19942754634828</v>
      </c>
      <c r="F77" s="91">
        <v>850325</v>
      </c>
      <c r="G77" s="27">
        <f t="shared" si="6"/>
        <v>74.760089853658101</v>
      </c>
      <c r="H77" s="91">
        <v>2926680</v>
      </c>
      <c r="I77" s="29">
        <f t="shared" si="7"/>
        <v>133.77445181673411</v>
      </c>
    </row>
    <row r="78" spans="1:9">
      <c r="A78" s="44">
        <v>42036</v>
      </c>
      <c r="B78" s="53">
        <v>12851205</v>
      </c>
      <c r="C78" s="27">
        <f t="shared" si="8"/>
        <v>140.91332439175014</v>
      </c>
      <c r="D78" s="91">
        <v>2027866</v>
      </c>
      <c r="E78" s="27">
        <f t="shared" si="9"/>
        <v>106.150264895913</v>
      </c>
      <c r="F78" s="91">
        <v>886675</v>
      </c>
      <c r="G78" s="27">
        <f t="shared" si="6"/>
        <v>77.955961157195546</v>
      </c>
      <c r="H78" s="91">
        <v>2929385</v>
      </c>
      <c r="I78" s="29">
        <f t="shared" si="7"/>
        <v>133.89809358562044</v>
      </c>
    </row>
    <row r="79" spans="1:9">
      <c r="A79" s="44">
        <v>42064</v>
      </c>
      <c r="B79" s="47">
        <v>13148326</v>
      </c>
      <c r="C79" s="27">
        <f t="shared" si="8"/>
        <v>144.17125295616108</v>
      </c>
      <c r="D79" s="90">
        <v>2025815</v>
      </c>
      <c r="E79" s="27">
        <f t="shared" si="9"/>
        <v>106.04290366331601</v>
      </c>
      <c r="F79" s="90">
        <v>872201</v>
      </c>
      <c r="G79" s="27">
        <f t="shared" si="6"/>
        <v>76.683415318202393</v>
      </c>
      <c r="H79" s="90">
        <v>2926533</v>
      </c>
      <c r="I79" s="29">
        <f t="shared" si="7"/>
        <v>133.76773265221422</v>
      </c>
    </row>
    <row r="80" spans="1:9">
      <c r="A80" s="44">
        <v>42095</v>
      </c>
      <c r="B80" s="53">
        <v>13451823</v>
      </c>
      <c r="C80" s="27">
        <f t="shared" si="8"/>
        <v>147.49909429188978</v>
      </c>
      <c r="D80" s="91">
        <v>1949831</v>
      </c>
      <c r="E80" s="27">
        <f t="shared" si="9"/>
        <v>102.06546051477905</v>
      </c>
      <c r="F80" s="91">
        <v>839337</v>
      </c>
      <c r="G80" s="27">
        <f t="shared" si="6"/>
        <v>73.794031149854277</v>
      </c>
      <c r="H80" s="91">
        <v>2928695</v>
      </c>
      <c r="I80" s="29">
        <f t="shared" si="7"/>
        <v>133.86655465011893</v>
      </c>
    </row>
    <row r="81" spans="1:9">
      <c r="A81" s="44">
        <v>42125</v>
      </c>
      <c r="B81" s="55">
        <v>13585611</v>
      </c>
      <c r="C81" s="27">
        <f t="shared" si="8"/>
        <v>148.96607827072469</v>
      </c>
      <c r="D81" s="91">
        <v>2026587</v>
      </c>
      <c r="E81" s="27">
        <f t="shared" si="9"/>
        <v>106.08331461971039</v>
      </c>
      <c r="F81" s="91">
        <v>848248</v>
      </c>
      <c r="G81" s="27">
        <f t="shared" si="6"/>
        <v>74.577481196231773</v>
      </c>
      <c r="H81" s="91">
        <v>2928677</v>
      </c>
      <c r="I81" s="29">
        <f t="shared" si="7"/>
        <v>133.86573189527977</v>
      </c>
    </row>
    <row r="82" spans="1:9">
      <c r="A82" s="44">
        <v>42156</v>
      </c>
      <c r="B82" s="38">
        <v>13596512</v>
      </c>
      <c r="C82" s="27">
        <f t="shared" si="8"/>
        <v>149.08560761829906</v>
      </c>
      <c r="D82" s="38">
        <v>1996411</v>
      </c>
      <c r="E82" s="27">
        <f t="shared" si="9"/>
        <v>104.50372780603578</v>
      </c>
      <c r="F82" s="38">
        <v>833523</v>
      </c>
      <c r="G82" s="27">
        <f t="shared" si="6"/>
        <v>73.282867580149542</v>
      </c>
      <c r="H82" s="38">
        <v>2936848</v>
      </c>
      <c r="I82" s="29">
        <f t="shared" si="7"/>
        <v>134.23921688366062</v>
      </c>
    </row>
    <row r="83" spans="1:9">
      <c r="A83" s="44">
        <v>42186</v>
      </c>
      <c r="B83" s="61">
        <v>13318215</v>
      </c>
      <c r="C83" s="27">
        <f t="shared" si="8"/>
        <v>146.03408401111585</v>
      </c>
      <c r="D83" s="91">
        <v>2010252</v>
      </c>
      <c r="E83" s="27">
        <f t="shared" si="9"/>
        <v>105.22824600222052</v>
      </c>
      <c r="F83" s="91">
        <v>828359</v>
      </c>
      <c r="G83" s="27">
        <f t="shared" si="6"/>
        <v>72.828851640356774</v>
      </c>
      <c r="H83" s="91">
        <v>2948014</v>
      </c>
      <c r="I83" s="29">
        <f t="shared" si="7"/>
        <v>134.7495991355589</v>
      </c>
    </row>
    <row r="84" spans="1:9">
      <c r="A84" s="44">
        <v>42217</v>
      </c>
      <c r="B84" s="20">
        <v>13566414</v>
      </c>
      <c r="C84" s="27">
        <f t="shared" si="8"/>
        <v>148.75558337251488</v>
      </c>
      <c r="D84" s="20">
        <v>2018645</v>
      </c>
      <c r="E84" s="27">
        <f t="shared" si="9"/>
        <v>105.66758428851328</v>
      </c>
      <c r="F84" s="20">
        <v>611147</v>
      </c>
      <c r="G84" s="27">
        <f t="shared" si="6"/>
        <v>53.731696273534936</v>
      </c>
      <c r="H84" s="20">
        <v>2949836</v>
      </c>
      <c r="I84" s="29">
        <f t="shared" si="7"/>
        <v>134.83288020872376</v>
      </c>
    </row>
    <row r="85" spans="1:9">
      <c r="A85" s="44">
        <v>42248</v>
      </c>
      <c r="B85" s="61">
        <v>13489364</v>
      </c>
      <c r="C85" s="27">
        <f t="shared" si="8"/>
        <v>147.91073095249791</v>
      </c>
      <c r="D85" s="91">
        <v>2027249</v>
      </c>
      <c r="E85" s="27">
        <f t="shared" si="9"/>
        <v>106.11796753827656</v>
      </c>
      <c r="F85" s="91">
        <v>814110</v>
      </c>
      <c r="G85" s="27">
        <f t="shared" si="6"/>
        <v>71.576087673256225</v>
      </c>
      <c r="H85" s="91">
        <v>2967562</v>
      </c>
      <c r="I85" s="29">
        <f t="shared" si="7"/>
        <v>135.64311089089722</v>
      </c>
    </row>
    <row r="86" spans="1:9">
      <c r="A86" s="44">
        <v>42278</v>
      </c>
      <c r="B86" s="61">
        <v>13741124</v>
      </c>
      <c r="C86" s="27">
        <f t="shared" si="8"/>
        <v>150.67127664053783</v>
      </c>
      <c r="D86" s="91">
        <v>2026155</v>
      </c>
      <c r="E86" s="27">
        <f t="shared" si="9"/>
        <v>106.06070123478504</v>
      </c>
      <c r="F86" s="91">
        <v>808113</v>
      </c>
      <c r="G86" s="27">
        <f t="shared" si="6"/>
        <v>71.048834847745525</v>
      </c>
      <c r="H86" s="91">
        <v>3071020</v>
      </c>
      <c r="I86" s="29">
        <f t="shared" si="7"/>
        <v>140.37203145483167</v>
      </c>
    </row>
    <row r="87" spans="1:9">
      <c r="A87" s="44">
        <v>42309</v>
      </c>
      <c r="B87" s="20">
        <v>13755572</v>
      </c>
      <c r="C87" s="27">
        <f>(B87/$B$2)*100</f>
        <v>150.8296988049039</v>
      </c>
      <c r="D87" s="20">
        <v>2027916</v>
      </c>
      <c r="E87" s="27">
        <f t="shared" si="9"/>
        <v>106.15288218583491</v>
      </c>
      <c r="F87" s="20">
        <v>802893</v>
      </c>
      <c r="G87" s="27">
        <f t="shared" si="6"/>
        <v>70.589895419837262</v>
      </c>
      <c r="H87" s="20">
        <v>2996123</v>
      </c>
      <c r="I87" s="29">
        <f t="shared" si="7"/>
        <v>136.94859427764868</v>
      </c>
    </row>
    <row r="88" spans="1:9">
      <c r="A88" s="44">
        <v>42339</v>
      </c>
      <c r="B88" s="61">
        <v>13713717</v>
      </c>
      <c r="C88" s="27">
        <f>(B88/$B$2)*100</f>
        <v>150.37075918076619</v>
      </c>
      <c r="D88" s="91">
        <v>2035701</v>
      </c>
      <c r="E88" s="27">
        <f t="shared" si="9"/>
        <v>106.5603942266772</v>
      </c>
      <c r="F88" s="91">
        <v>797334</v>
      </c>
      <c r="G88" s="27">
        <f t="shared" si="6"/>
        <v>70.101151304944153</v>
      </c>
      <c r="H88" s="91">
        <v>3032971</v>
      </c>
      <c r="I88" s="29">
        <f t="shared" si="7"/>
        <v>138.63286485063341</v>
      </c>
    </row>
    <row r="89" spans="1:9">
      <c r="A89" s="44">
        <v>42370</v>
      </c>
      <c r="B89" s="61">
        <v>13352629</v>
      </c>
      <c r="C89" s="27">
        <f>(B89/$B$2)*100</f>
        <v>146.41143315040807</v>
      </c>
      <c r="D89" s="91">
        <v>2011113</v>
      </c>
      <c r="E89" s="27">
        <f t="shared" si="9"/>
        <v>105.27331573467589</v>
      </c>
      <c r="F89" s="91">
        <v>792615</v>
      </c>
      <c r="G89" s="27">
        <f t="shared" si="6"/>
        <v>69.686259511783405</v>
      </c>
      <c r="H89" s="91">
        <v>3034105</v>
      </c>
      <c r="I89" s="29">
        <f t="shared" ref="I89:I140" si="10">(H89/$H$2)*100</f>
        <v>138.68469840550114</v>
      </c>
    </row>
    <row r="90" spans="1:9">
      <c r="A90" s="44">
        <v>42401</v>
      </c>
      <c r="B90" s="20">
        <v>13258741</v>
      </c>
      <c r="C90" s="27">
        <f>(B90/$B$2)*100</f>
        <v>145.38195224177011</v>
      </c>
      <c r="D90" s="20">
        <v>1949324</v>
      </c>
      <c r="E90" s="27">
        <f t="shared" ref="E90:E138" si="11">(D90/$D$2)*100</f>
        <v>102.03892119497083</v>
      </c>
      <c r="F90" s="20">
        <v>758850</v>
      </c>
      <c r="G90" s="27">
        <f t="shared" si="6"/>
        <v>66.717659936434245</v>
      </c>
      <c r="H90" s="20">
        <v>3059263</v>
      </c>
      <c r="I90" s="29">
        <f t="shared" si="10"/>
        <v>139.83463541904732</v>
      </c>
    </row>
    <row r="91" spans="1:9">
      <c r="A91" s="44">
        <v>42430</v>
      </c>
      <c r="B91" s="20">
        <v>13503330</v>
      </c>
      <c r="C91" s="27">
        <f>(B91/$B$2)*100</f>
        <v>148.06386799205609</v>
      </c>
      <c r="D91" s="20">
        <v>1935899</v>
      </c>
      <c r="E91" s="27">
        <f t="shared" si="11"/>
        <v>101.33617885093645</v>
      </c>
      <c r="F91" s="20">
        <v>748079</v>
      </c>
      <c r="G91" s="27">
        <f t="shared" si="6"/>
        <v>65.770679749077942</v>
      </c>
      <c r="H91" s="20">
        <v>3068719</v>
      </c>
      <c r="I91" s="29">
        <f t="shared" si="10"/>
        <v>140.26685596122448</v>
      </c>
    </row>
    <row r="92" spans="1:9">
      <c r="A92" s="44">
        <v>42461</v>
      </c>
      <c r="B92" s="20">
        <v>13665900</v>
      </c>
      <c r="C92" s="27">
        <f t="shared" ref="C92:C140" si="12">(B92/$B$2)*100</f>
        <v>149.84644629085116</v>
      </c>
      <c r="D92" s="20">
        <v>1931701</v>
      </c>
      <c r="E92" s="27">
        <f t="shared" si="11"/>
        <v>101.1164311890924</v>
      </c>
      <c r="F92" s="20">
        <v>740165</v>
      </c>
      <c r="G92" s="27">
        <f t="shared" si="6"/>
        <v>65.074885375042314</v>
      </c>
      <c r="H92" s="20">
        <v>3062031</v>
      </c>
      <c r="I92" s="29">
        <f t="shared" si="10"/>
        <v>139.96115682987076</v>
      </c>
    </row>
    <row r="93" spans="1:9">
      <c r="A93" s="44">
        <v>42491</v>
      </c>
      <c r="B93" s="20">
        <v>13696518</v>
      </c>
      <c r="C93" s="27">
        <f t="shared" si="12"/>
        <v>150.18217233103391</v>
      </c>
      <c r="D93" s="20">
        <v>1944407</v>
      </c>
      <c r="E93" s="27">
        <f t="shared" si="11"/>
        <v>101.78153690404963</v>
      </c>
      <c r="F93" s="20">
        <v>738719</v>
      </c>
      <c r="G93" s="27">
        <f t="shared" si="6"/>
        <v>64.947753878345878</v>
      </c>
      <c r="H93" s="20">
        <v>3063975</v>
      </c>
      <c r="I93" s="27">
        <f t="shared" si="10"/>
        <v>140.05001435250108</v>
      </c>
    </row>
    <row r="94" spans="1:9">
      <c r="A94" s="44">
        <v>42522</v>
      </c>
      <c r="B94" s="91">
        <v>13686743</v>
      </c>
      <c r="C94" s="148">
        <f t="shared" si="12"/>
        <v>150.07498956133026</v>
      </c>
      <c r="D94" s="91">
        <v>1946198</v>
      </c>
      <c r="E94" s="148">
        <f t="shared" si="11"/>
        <v>101.87528822905266</v>
      </c>
      <c r="F94" s="91">
        <v>733669</v>
      </c>
      <c r="G94" s="148">
        <f t="shared" si="6"/>
        <v>64.503760753645352</v>
      </c>
      <c r="H94" s="91">
        <v>3083240</v>
      </c>
      <c r="I94" s="148">
        <f t="shared" si="10"/>
        <v>140.93059057342356</v>
      </c>
    </row>
    <row r="95" spans="1:9">
      <c r="A95" s="44">
        <v>42552</v>
      </c>
      <c r="B95" s="91">
        <v>13362031</v>
      </c>
      <c r="C95" s="148">
        <f t="shared" si="12"/>
        <v>146.51452597912967</v>
      </c>
      <c r="D95" s="91">
        <v>1954146</v>
      </c>
      <c r="E95" s="148">
        <f t="shared" si="11"/>
        <v>102.29133263504038</v>
      </c>
      <c r="F95" s="91">
        <v>729995</v>
      </c>
      <c r="G95" s="148">
        <f t="shared" si="6"/>
        <v>64.180744765496897</v>
      </c>
      <c r="H95" s="91">
        <v>3071724</v>
      </c>
      <c r="I95" s="148">
        <f t="shared" si="10"/>
        <v>140.40421031076363</v>
      </c>
    </row>
    <row r="96" spans="1:9">
      <c r="A96" s="44">
        <v>42583</v>
      </c>
      <c r="B96" s="91">
        <v>13471407</v>
      </c>
      <c r="C96" s="148">
        <f t="shared" si="12"/>
        <v>147.7138326409308</v>
      </c>
      <c r="D96" s="91">
        <v>1962189</v>
      </c>
      <c r="E96" s="148">
        <f t="shared" si="11"/>
        <v>102.71234989187977</v>
      </c>
      <c r="F96" s="91">
        <v>727885</v>
      </c>
      <c r="G96" s="148">
        <f t="shared" si="6"/>
        <v>63.995234766859653</v>
      </c>
      <c r="H96" s="91">
        <v>3042243</v>
      </c>
      <c r="I96" s="148">
        <f t="shared" si="10"/>
        <v>139.05667501001017</v>
      </c>
    </row>
    <row r="97" spans="1:10">
      <c r="A97" s="44">
        <v>42614</v>
      </c>
      <c r="B97" s="91">
        <v>13470684</v>
      </c>
      <c r="C97" s="148">
        <f t="shared" si="12"/>
        <v>147.70590495371897</v>
      </c>
      <c r="D97" s="91">
        <v>1967273</v>
      </c>
      <c r="E97" s="148">
        <f t="shared" si="11"/>
        <v>102.97847593114015</v>
      </c>
      <c r="F97" s="91">
        <v>725393</v>
      </c>
      <c r="G97" s="148">
        <f t="shared" si="6"/>
        <v>63.776139545720298</v>
      </c>
      <c r="H97" s="91">
        <v>2992784</v>
      </c>
      <c r="I97" s="148">
        <f t="shared" si="10"/>
        <v>136.7959732549827</v>
      </c>
    </row>
    <row r="98" spans="1:10">
      <c r="A98" s="44">
        <v>42644</v>
      </c>
      <c r="B98" s="91">
        <v>13660465</v>
      </c>
      <c r="C98" s="148">
        <f t="shared" si="12"/>
        <v>149.78685157439702</v>
      </c>
      <c r="D98" s="91">
        <v>1970606</v>
      </c>
      <c r="E98" s="148">
        <f t="shared" si="11"/>
        <v>103.15294447733505</v>
      </c>
      <c r="F98" s="91">
        <v>724432</v>
      </c>
      <c r="G98" s="148">
        <f t="shared" si="6"/>
        <v>63.691648972881254</v>
      </c>
      <c r="H98" s="91">
        <v>2994165</v>
      </c>
      <c r="I98" s="148">
        <f t="shared" si="10"/>
        <v>136.85909683458789</v>
      </c>
    </row>
    <row r="99" spans="1:10">
      <c r="A99" s="44">
        <v>42675</v>
      </c>
      <c r="B99" s="91">
        <v>13583875</v>
      </c>
      <c r="C99" s="148">
        <f t="shared" si="12"/>
        <v>148.94704304942491</v>
      </c>
      <c r="D99" s="91">
        <v>1984374</v>
      </c>
      <c r="E99" s="148">
        <f t="shared" si="11"/>
        <v>103.87364143023379</v>
      </c>
      <c r="F99" s="91">
        <v>722235</v>
      </c>
      <c r="G99" s="148">
        <f t="shared" si="6"/>
        <v>63.49848998377886</v>
      </c>
      <c r="H99" s="91">
        <v>2986386</v>
      </c>
      <c r="I99" s="148">
        <f t="shared" si="10"/>
        <v>136.50352961826005</v>
      </c>
    </row>
    <row r="100" spans="1:10">
      <c r="A100" s="44">
        <v>42705</v>
      </c>
      <c r="B100" s="91">
        <v>13415843</v>
      </c>
      <c r="C100" s="148">
        <f t="shared" si="12"/>
        <v>147.10457397946652</v>
      </c>
      <c r="D100" s="91">
        <v>1983661</v>
      </c>
      <c r="E100" s="148">
        <f t="shared" si="11"/>
        <v>103.83631887594727</v>
      </c>
      <c r="F100" s="91">
        <v>717876</v>
      </c>
      <c r="G100" s="148">
        <f t="shared" si="6"/>
        <v>63.11524918564627</v>
      </c>
      <c r="H100" s="91">
        <v>2982548</v>
      </c>
      <c r="I100" s="148">
        <f t="shared" si="10"/>
        <v>136.32810000310818</v>
      </c>
    </row>
    <row r="101" spans="1:10">
      <c r="A101" s="158">
        <v>42736</v>
      </c>
      <c r="B101" s="56">
        <v>13115945</v>
      </c>
      <c r="C101" s="159">
        <f t="shared" si="12"/>
        <v>143.81619563996941</v>
      </c>
      <c r="D101" s="56">
        <v>1806614</v>
      </c>
      <c r="E101" s="159">
        <f t="shared" si="11"/>
        <v>94.568652299838831</v>
      </c>
      <c r="F101" s="56">
        <v>713465</v>
      </c>
      <c r="G101" s="159">
        <f t="shared" si="6"/>
        <v>62.727436577120734</v>
      </c>
      <c r="H101" s="56">
        <v>2970210</v>
      </c>
      <c r="I101" s="159">
        <f t="shared" si="10"/>
        <v>135.76414726945953</v>
      </c>
    </row>
    <row r="102" spans="1:10">
      <c r="A102" s="158">
        <v>42767</v>
      </c>
      <c r="B102" s="56">
        <v>13126079</v>
      </c>
      <c r="C102" s="159">
        <f t="shared" si="12"/>
        <v>143.92731484080591</v>
      </c>
      <c r="D102" s="56">
        <v>1983739</v>
      </c>
      <c r="E102" s="159">
        <f t="shared" si="11"/>
        <v>103.84040184822545</v>
      </c>
      <c r="F102" s="56">
        <v>715201</v>
      </c>
      <c r="G102" s="159">
        <f t="shared" si="6"/>
        <v>62.880064708700942</v>
      </c>
      <c r="H102" s="56">
        <v>2965218</v>
      </c>
      <c r="I102" s="159">
        <f t="shared" si="10"/>
        <v>135.53596992739645</v>
      </c>
    </row>
    <row r="103" spans="1:10">
      <c r="A103" s="158">
        <v>42795</v>
      </c>
      <c r="B103" s="56">
        <v>13558783</v>
      </c>
      <c r="C103" s="159">
        <f t="shared" si="12"/>
        <v>148.67190953971607</v>
      </c>
      <c r="D103" s="56">
        <v>2006893</v>
      </c>
      <c r="E103" s="159">
        <f t="shared" si="11"/>
        <v>105.05241646526619</v>
      </c>
      <c r="F103" s="56">
        <v>727211</v>
      </c>
      <c r="G103" s="159">
        <f t="shared" si="6"/>
        <v>63.935977070612495</v>
      </c>
      <c r="H103" s="56">
        <v>2970810</v>
      </c>
      <c r="I103" s="159">
        <f t="shared" si="10"/>
        <v>135.79157243076517</v>
      </c>
    </row>
    <row r="104" spans="1:10">
      <c r="A104" s="158">
        <v>42826</v>
      </c>
      <c r="B104" s="56">
        <v>13849359</v>
      </c>
      <c r="C104" s="159">
        <f t="shared" si="12"/>
        <v>151.85807224962983</v>
      </c>
      <c r="D104" s="56">
        <v>2031171</v>
      </c>
      <c r="E104" s="159">
        <f t="shared" si="11"/>
        <v>106.32326775975163</v>
      </c>
      <c r="F104" s="56">
        <v>728918</v>
      </c>
      <c r="G104" s="159">
        <f t="shared" si="6"/>
        <v>64.086055538704329</v>
      </c>
      <c r="H104" s="56">
        <v>2969930</v>
      </c>
      <c r="I104" s="159">
        <f t="shared" si="10"/>
        <v>135.75134886085021</v>
      </c>
      <c r="J104" s="131"/>
    </row>
    <row r="105" spans="1:10">
      <c r="A105" s="158">
        <v>42856</v>
      </c>
      <c r="B105" s="56">
        <v>14105505</v>
      </c>
      <c r="C105" s="159">
        <f t="shared" si="12"/>
        <v>154.66671038042372</v>
      </c>
      <c r="D105" s="56">
        <v>2041743</v>
      </c>
      <c r="E105" s="159">
        <f t="shared" si="11"/>
        <v>106.87666754084151</v>
      </c>
      <c r="F105" s="56">
        <v>729891</v>
      </c>
      <c r="G105" s="159">
        <f t="shared" si="6"/>
        <v>64.171601144710991</v>
      </c>
      <c r="H105" s="56">
        <v>2970555</v>
      </c>
      <c r="I105" s="159">
        <f t="shared" si="10"/>
        <v>135.77991673721027</v>
      </c>
    </row>
    <row r="106" spans="1:10">
      <c r="A106" s="158">
        <v>42887</v>
      </c>
      <c r="B106" s="56">
        <v>14009873</v>
      </c>
      <c r="C106" s="159">
        <f t="shared" si="12"/>
        <v>153.61810653057216</v>
      </c>
      <c r="D106" s="56">
        <v>2061171</v>
      </c>
      <c r="E106" s="159">
        <f t="shared" si="11"/>
        <v>107.8936417129011</v>
      </c>
      <c r="F106" s="56">
        <v>728002</v>
      </c>
      <c r="G106" s="159">
        <f t="shared" si="6"/>
        <v>64.005521340243803</v>
      </c>
      <c r="H106" s="56">
        <v>2976758</v>
      </c>
      <c r="I106" s="159">
        <f t="shared" si="10"/>
        <v>136.0634471965086</v>
      </c>
    </row>
    <row r="107" spans="1:10">
      <c r="A107" s="158">
        <v>42917</v>
      </c>
      <c r="B107" s="56">
        <v>14195607</v>
      </c>
      <c r="C107" s="159">
        <f t="shared" si="12"/>
        <v>155.65467783984448</v>
      </c>
      <c r="D107" s="56">
        <v>2025404</v>
      </c>
      <c r="E107" s="159">
        <f t="shared" si="11"/>
        <v>106.02138954015787</v>
      </c>
      <c r="F107" s="56">
        <v>725985</v>
      </c>
      <c r="G107" s="159">
        <f t="shared" si="6"/>
        <v>63.828187848655496</v>
      </c>
      <c r="H107" s="56">
        <v>2975092</v>
      </c>
      <c r="I107" s="159">
        <f t="shared" si="10"/>
        <v>135.98729666528322</v>
      </c>
    </row>
    <row r="108" spans="1:10">
      <c r="A108" s="158">
        <v>42948</v>
      </c>
      <c r="B108" s="56">
        <v>14265038</v>
      </c>
      <c r="C108" s="159">
        <f t="shared" si="12"/>
        <v>156.41598800693339</v>
      </c>
      <c r="D108" s="56">
        <v>2034842</v>
      </c>
      <c r="E108" s="159">
        <f t="shared" si="11"/>
        <v>106.51542918581869</v>
      </c>
      <c r="F108" s="56">
        <v>719077</v>
      </c>
      <c r="G108" s="159">
        <f t="shared" si="6"/>
        <v>63.22084042183743</v>
      </c>
      <c r="H108" s="56">
        <v>2960311</v>
      </c>
      <c r="I108" s="159">
        <f t="shared" si="10"/>
        <v>135.31167781651837</v>
      </c>
    </row>
    <row r="109" spans="1:10">
      <c r="A109" s="158">
        <v>42979</v>
      </c>
      <c r="B109" s="56">
        <v>14547574</v>
      </c>
      <c r="C109" s="159">
        <f t="shared" si="12"/>
        <v>159.51399220345405</v>
      </c>
      <c r="D109" s="56">
        <v>2050491</v>
      </c>
      <c r="E109" s="159">
        <f t="shared" si="11"/>
        <v>107.33458858557989</v>
      </c>
      <c r="F109" s="56">
        <v>721626</v>
      </c>
      <c r="G109" s="159">
        <f t="shared" si="6"/>
        <v>63.444947050522906</v>
      </c>
      <c r="H109" s="56">
        <v>2964754</v>
      </c>
      <c r="I109" s="159">
        <f t="shared" si="10"/>
        <v>135.51476113598676</v>
      </c>
    </row>
    <row r="110" spans="1:10">
      <c r="A110" s="158">
        <v>43009</v>
      </c>
      <c r="B110" s="56">
        <v>14644895</v>
      </c>
      <c r="C110" s="159">
        <f t="shared" si="12"/>
        <v>160.58111592011173</v>
      </c>
      <c r="D110" s="56">
        <v>2051518</v>
      </c>
      <c r="E110" s="159">
        <f t="shared" si="11"/>
        <v>107.38834772057604</v>
      </c>
      <c r="F110" s="56">
        <v>717318</v>
      </c>
      <c r="G110" s="159">
        <f t="shared" si="6"/>
        <v>63.066190143352628</v>
      </c>
      <c r="H110" s="56">
        <v>2976497</v>
      </c>
      <c r="I110" s="159">
        <f t="shared" si="10"/>
        <v>136.05151725134064</v>
      </c>
    </row>
    <row r="111" spans="1:10">
      <c r="A111" s="158">
        <v>43040</v>
      </c>
      <c r="B111" s="56">
        <v>14555878</v>
      </c>
      <c r="C111" s="159">
        <f t="shared" si="12"/>
        <v>159.6050454740033</v>
      </c>
      <c r="D111" s="56">
        <v>2059343</v>
      </c>
      <c r="E111" s="159">
        <f t="shared" si="11"/>
        <v>107.79795359335584</v>
      </c>
      <c r="F111" s="56">
        <v>708447</v>
      </c>
      <c r="G111" s="159">
        <f t="shared" si="6"/>
        <v>62.286256874200483</v>
      </c>
      <c r="H111" s="56">
        <v>2979048</v>
      </c>
      <c r="I111" s="159">
        <f t="shared" si="10"/>
        <v>136.16811989549186</v>
      </c>
    </row>
    <row r="112" spans="1:10">
      <c r="A112" s="158">
        <v>43070</v>
      </c>
      <c r="B112" s="56">
        <v>14477817</v>
      </c>
      <c r="C112" s="159">
        <f t="shared" si="12"/>
        <v>158.74910744987685</v>
      </c>
      <c r="D112" s="56">
        <v>2071892</v>
      </c>
      <c r="E112" s="159">
        <f t="shared" si="11"/>
        <v>108.45484101795829</v>
      </c>
      <c r="F112" s="56">
        <v>705592</v>
      </c>
      <c r="G112" s="159">
        <f t="shared" si="6"/>
        <v>62.035246899741082</v>
      </c>
      <c r="H112" s="56">
        <v>2986088</v>
      </c>
      <c r="I112" s="159">
        <f t="shared" si="10"/>
        <v>136.48990845481157</v>
      </c>
    </row>
    <row r="113" spans="1:9">
      <c r="A113" s="158">
        <v>43101</v>
      </c>
      <c r="B113" s="56">
        <v>14218231</v>
      </c>
      <c r="C113" s="159">
        <f t="shared" si="12"/>
        <v>155.90274975613866</v>
      </c>
      <c r="D113" s="56">
        <v>2052155</v>
      </c>
      <c r="E113" s="159">
        <f t="shared" si="11"/>
        <v>107.42169199418123</v>
      </c>
      <c r="F113" s="56">
        <v>710746</v>
      </c>
      <c r="G113" s="159">
        <f t="shared" si="6"/>
        <v>62.488383645227522</v>
      </c>
      <c r="H113" s="56">
        <v>2989631</v>
      </c>
      <c r="I113" s="159">
        <f t="shared" si="10"/>
        <v>136.65185403232147</v>
      </c>
    </row>
    <row r="114" spans="1:9">
      <c r="A114" s="158">
        <v>43132</v>
      </c>
      <c r="B114" s="56">
        <v>14127524</v>
      </c>
      <c r="C114" s="159">
        <f t="shared" si="12"/>
        <v>154.90814847823492</v>
      </c>
      <c r="D114" s="56">
        <v>2122417</v>
      </c>
      <c r="E114" s="159">
        <f t="shared" si="11"/>
        <v>111.09961248405415</v>
      </c>
      <c r="F114" s="56">
        <v>713378</v>
      </c>
      <c r="G114" s="159">
        <f t="shared" si="6"/>
        <v>62.719787586655585</v>
      </c>
      <c r="H114" s="56">
        <v>2996690</v>
      </c>
      <c r="I114" s="159">
        <f t="shared" si="10"/>
        <v>136.9745110550825</v>
      </c>
    </row>
    <row r="115" spans="1:9">
      <c r="A115" s="158">
        <v>43160</v>
      </c>
      <c r="B115" s="56">
        <v>14325806</v>
      </c>
      <c r="C115" s="159">
        <f t="shared" si="12"/>
        <v>157.08230847234015</v>
      </c>
      <c r="D115" s="56">
        <v>2096645</v>
      </c>
      <c r="E115" s="159">
        <f t="shared" si="11"/>
        <v>109.7505565667019</v>
      </c>
      <c r="F115" s="56">
        <v>708264</v>
      </c>
      <c r="G115" s="159">
        <f t="shared" si="6"/>
        <v>62.270167618394503</v>
      </c>
      <c r="H115" s="56">
        <v>3006828</v>
      </c>
      <c r="I115" s="159">
        <f t="shared" si="10"/>
        <v>137.43790486394377</v>
      </c>
    </row>
    <row r="116" spans="1:9">
      <c r="A116" s="158">
        <v>43191</v>
      </c>
      <c r="B116" s="56">
        <v>14527332</v>
      </c>
      <c r="C116" s="159">
        <f t="shared" si="12"/>
        <v>159.29203889150099</v>
      </c>
      <c r="D116" s="56">
        <v>2106552</v>
      </c>
      <c r="E116" s="159">
        <f t="shared" si="11"/>
        <v>110.2691463918303</v>
      </c>
      <c r="F116" s="56">
        <v>706409</v>
      </c>
      <c r="G116" s="159">
        <f t="shared" si="6"/>
        <v>62.107077074568863</v>
      </c>
      <c r="H116" s="56">
        <v>3011373</v>
      </c>
      <c r="I116" s="159">
        <f t="shared" si="10"/>
        <v>137.64565046083413</v>
      </c>
    </row>
    <row r="117" spans="1:9">
      <c r="A117" s="158">
        <v>43221</v>
      </c>
      <c r="B117" s="56">
        <v>14729306</v>
      </c>
      <c r="C117" s="159">
        <f t="shared" si="12"/>
        <v>161.50668162583597</v>
      </c>
      <c r="D117" s="56">
        <v>2094008</v>
      </c>
      <c r="E117" s="159">
        <f t="shared" si="11"/>
        <v>109.61252069622005</v>
      </c>
      <c r="F117" s="56">
        <v>709685</v>
      </c>
      <c r="G117" s="159">
        <f t="shared" si="6"/>
        <v>62.395101129325084</v>
      </c>
      <c r="H117" s="56">
        <v>3014740</v>
      </c>
      <c r="I117" s="159">
        <f t="shared" si="10"/>
        <v>137.79955132436103</v>
      </c>
    </row>
    <row r="118" spans="1:9">
      <c r="A118" s="158">
        <v>43252</v>
      </c>
      <c r="B118" s="56">
        <v>14570283</v>
      </c>
      <c r="C118" s="159">
        <f t="shared" si="12"/>
        <v>159.76299614383259</v>
      </c>
      <c r="D118" s="56">
        <v>2012848</v>
      </c>
      <c r="E118" s="159">
        <f t="shared" si="11"/>
        <v>105.36413569496636</v>
      </c>
      <c r="F118" s="56">
        <v>690116</v>
      </c>
      <c r="G118" s="159">
        <f t="shared" si="6"/>
        <v>60.674605791252901</v>
      </c>
      <c r="H118" s="56">
        <v>3019444</v>
      </c>
      <c r="I118" s="159">
        <f t="shared" si="10"/>
        <v>138.01456458899739</v>
      </c>
    </row>
    <row r="119" spans="1:9">
      <c r="A119" s="158">
        <v>43282</v>
      </c>
      <c r="B119" s="56">
        <v>14664384</v>
      </c>
      <c r="C119" s="159">
        <f t="shared" si="12"/>
        <v>160.79481259517613</v>
      </c>
      <c r="D119" s="56">
        <v>2125843</v>
      </c>
      <c r="E119" s="159">
        <f t="shared" si="11"/>
        <v>111.27894918950383</v>
      </c>
      <c r="F119" s="56">
        <v>722771</v>
      </c>
      <c r="G119" s="159">
        <f t="shared" si="6"/>
        <v>63.545614798598557</v>
      </c>
      <c r="H119" s="56">
        <v>3010588</v>
      </c>
      <c r="I119" s="159">
        <f t="shared" si="10"/>
        <v>137.6097692081259</v>
      </c>
    </row>
    <row r="120" spans="1:9">
      <c r="A120" s="158">
        <v>43313</v>
      </c>
      <c r="B120" s="56">
        <v>14482653</v>
      </c>
      <c r="C120" s="159">
        <f t="shared" si="12"/>
        <v>158.80213413778341</v>
      </c>
      <c r="D120" s="56">
        <v>2112407</v>
      </c>
      <c r="E120" s="159">
        <f t="shared" si="11"/>
        <v>110.57563104168662</v>
      </c>
      <c r="F120" s="56">
        <v>731726</v>
      </c>
      <c r="G120" s="159">
        <f t="shared" si="6"/>
        <v>64.332933299923951</v>
      </c>
      <c r="H120" s="56">
        <v>2998531</v>
      </c>
      <c r="I120" s="159">
        <f t="shared" si="10"/>
        <v>137.05866059168872</v>
      </c>
    </row>
    <row r="121" spans="1:9">
      <c r="A121" s="158">
        <v>43344</v>
      </c>
      <c r="B121" s="56">
        <v>14809349</v>
      </c>
      <c r="C121" s="159">
        <f t="shared" si="12"/>
        <v>162.38435225861235</v>
      </c>
      <c r="D121" s="56">
        <v>2093566</v>
      </c>
      <c r="E121" s="159">
        <f t="shared" si="11"/>
        <v>109.58938385331032</v>
      </c>
      <c r="F121" s="56">
        <v>717286</v>
      </c>
      <c r="G121" s="159">
        <f t="shared" si="6"/>
        <v>63.063376721572354</v>
      </c>
      <c r="H121" s="56">
        <v>3001713</v>
      </c>
      <c r="I121" s="159">
        <f t="shared" si="10"/>
        <v>137.20410536381306</v>
      </c>
    </row>
    <row r="122" spans="1:9">
      <c r="A122" s="158">
        <v>43374</v>
      </c>
      <c r="B122" s="56">
        <v>14695062</v>
      </c>
      <c r="C122" s="159">
        <f t="shared" si="12"/>
        <v>161.13119653471253</v>
      </c>
      <c r="D122" s="56">
        <v>2179274</v>
      </c>
      <c r="E122" s="159">
        <f t="shared" si="11"/>
        <v>114.07583754586146</v>
      </c>
      <c r="F122" s="56">
        <v>725162</v>
      </c>
      <c r="G122" s="159">
        <f t="shared" si="6"/>
        <v>63.755830157243899</v>
      </c>
      <c r="H122" s="56">
        <v>3020919</v>
      </c>
      <c r="I122" s="159">
        <f t="shared" si="10"/>
        <v>138.08198477720711</v>
      </c>
    </row>
    <row r="123" spans="1:9">
      <c r="A123" s="158">
        <v>43405</v>
      </c>
      <c r="B123" s="56">
        <v>14448590</v>
      </c>
      <c r="C123" s="159">
        <f t="shared" si="12"/>
        <v>158.42863370971025</v>
      </c>
      <c r="D123" s="56">
        <v>2182185</v>
      </c>
      <c r="E123" s="159">
        <f t="shared" si="11"/>
        <v>114.2282161651154</v>
      </c>
      <c r="F123" s="56">
        <v>697445</v>
      </c>
      <c r="G123" s="159">
        <f t="shared" si="6"/>
        <v>61.318967298367774</v>
      </c>
      <c r="H123" s="56">
        <v>3021127</v>
      </c>
      <c r="I123" s="159">
        <f t="shared" si="10"/>
        <v>138.09149216645974</v>
      </c>
    </row>
    <row r="124" spans="1:9">
      <c r="A124" s="158">
        <v>43435</v>
      </c>
      <c r="B124" s="56">
        <v>14229170</v>
      </c>
      <c r="C124" s="159">
        <f t="shared" si="12"/>
        <v>156.02269577330367</v>
      </c>
      <c r="D124" s="56">
        <v>2137124</v>
      </c>
      <c r="E124" s="159">
        <f t="shared" si="11"/>
        <v>111.86946214168647</v>
      </c>
      <c r="F124" s="56">
        <v>696175</v>
      </c>
      <c r="G124" s="159">
        <f t="shared" si="6"/>
        <v>61.20730962146289</v>
      </c>
      <c r="H124" s="56">
        <v>3031311</v>
      </c>
      <c r="I124" s="159">
        <f t="shared" si="10"/>
        <v>138.55698857102112</v>
      </c>
    </row>
    <row r="125" spans="1:9">
      <c r="A125" s="158">
        <v>43466</v>
      </c>
      <c r="B125" s="56">
        <v>13826757</v>
      </c>
      <c r="C125" s="159">
        <f t="shared" si="12"/>
        <v>151.61024156309867</v>
      </c>
      <c r="D125" s="56">
        <v>2093860</v>
      </c>
      <c r="E125" s="159">
        <f t="shared" si="11"/>
        <v>109.60477351805118</v>
      </c>
      <c r="F125" s="56">
        <v>697558</v>
      </c>
      <c r="G125" s="159">
        <f t="shared" si="6"/>
        <v>61.328902194029389</v>
      </c>
      <c r="H125" s="56">
        <v>3031311</v>
      </c>
      <c r="I125" s="159">
        <f t="shared" si="10"/>
        <v>138.55698857102112</v>
      </c>
    </row>
    <row r="126" spans="1:9">
      <c r="A126" s="158">
        <v>43497</v>
      </c>
      <c r="B126" s="56">
        <v>13807689</v>
      </c>
      <c r="C126" s="159">
        <f t="shared" si="12"/>
        <v>151.40116114849928</v>
      </c>
      <c r="D126" s="56">
        <v>2116418</v>
      </c>
      <c r="E126" s="159">
        <f t="shared" si="11"/>
        <v>110.7855900392227</v>
      </c>
      <c r="F126" s="56">
        <v>684960</v>
      </c>
      <c r="G126" s="159">
        <f t="shared" si="6"/>
        <v>60.221293206905187</v>
      </c>
      <c r="H126" s="56">
        <v>3031311</v>
      </c>
      <c r="I126" s="159">
        <f t="shared" si="10"/>
        <v>138.55698857102112</v>
      </c>
    </row>
    <row r="127" spans="1:9">
      <c r="A127" s="158">
        <v>43525</v>
      </c>
      <c r="B127" s="56">
        <v>13994899</v>
      </c>
      <c r="C127" s="159">
        <f t="shared" si="12"/>
        <v>153.45391678187215</v>
      </c>
      <c r="D127" s="56">
        <v>2121364</v>
      </c>
      <c r="E127" s="159">
        <f t="shared" si="11"/>
        <v>111.04449235829861</v>
      </c>
      <c r="F127" s="56">
        <v>672147</v>
      </c>
      <c r="G127" s="159">
        <f t="shared" si="6"/>
        <v>59.094781542194731</v>
      </c>
      <c r="H127" s="56">
        <v>3031311</v>
      </c>
      <c r="I127" s="159">
        <f t="shared" si="10"/>
        <v>138.55698857102112</v>
      </c>
    </row>
    <row r="128" spans="1:9">
      <c r="A128" s="158">
        <v>43556</v>
      </c>
      <c r="B128" s="56">
        <v>14226393</v>
      </c>
      <c r="C128" s="159">
        <f t="shared" si="12"/>
        <v>155.99224599821753</v>
      </c>
      <c r="D128" s="56">
        <v>2101613</v>
      </c>
      <c r="E128" s="159">
        <f t="shared" si="11"/>
        <v>110.01061049334344</v>
      </c>
      <c r="F128" s="56">
        <v>660082</v>
      </c>
      <c r="G128" s="159">
        <f t="shared" si="6"/>
        <v>58.034033611598332</v>
      </c>
      <c r="H128" s="56">
        <v>3031311</v>
      </c>
      <c r="I128" s="159">
        <f t="shared" si="10"/>
        <v>138.55698857102112</v>
      </c>
    </row>
    <row r="129" spans="1:9">
      <c r="A129" s="158">
        <v>43586</v>
      </c>
      <c r="B129" s="56">
        <v>14324472</v>
      </c>
      <c r="C129" s="159">
        <f t="shared" si="12"/>
        <v>157.06768117671001</v>
      </c>
      <c r="D129" s="56">
        <v>2155104</v>
      </c>
      <c r="E129" s="159">
        <f t="shared" si="11"/>
        <v>112.81063959760738</v>
      </c>
      <c r="F129" s="56">
        <v>683063</v>
      </c>
      <c r="G129" s="159">
        <f t="shared" si="6"/>
        <v>60.054510046992938</v>
      </c>
      <c r="H129" s="57">
        <v>3055833</v>
      </c>
      <c r="I129" s="159">
        <f t="shared" si="10"/>
        <v>139.6778549135833</v>
      </c>
    </row>
    <row r="130" spans="1:9">
      <c r="A130" s="158">
        <v>43617</v>
      </c>
      <c r="B130" s="56">
        <v>14287607</v>
      </c>
      <c r="C130" s="159">
        <f t="shared" si="12"/>
        <v>156.66345684882</v>
      </c>
      <c r="D130" s="56">
        <v>2187064</v>
      </c>
      <c r="E130" s="159">
        <f t="shared" si="11"/>
        <v>114.48361131569594</v>
      </c>
      <c r="F130" s="56">
        <v>687878</v>
      </c>
      <c r="G130" s="159">
        <f t="shared" si="6"/>
        <v>60.477842105494531</v>
      </c>
      <c r="H130" s="57">
        <v>3058258</v>
      </c>
      <c r="I130" s="159">
        <f t="shared" si="10"/>
        <v>139.78869827386035</v>
      </c>
    </row>
    <row r="131" spans="1:9">
      <c r="A131" s="158">
        <v>43647</v>
      </c>
      <c r="B131" s="56">
        <v>14198097</v>
      </c>
      <c r="C131" s="159">
        <f t="shared" si="12"/>
        <v>155.68198066302219</v>
      </c>
      <c r="D131" s="56">
        <v>2113353</v>
      </c>
      <c r="E131" s="159">
        <f t="shared" si="11"/>
        <v>110.62515016700927</v>
      </c>
      <c r="F131" s="56">
        <v>722309</v>
      </c>
      <c r="G131" s="159">
        <f t="shared" si="6"/>
        <v>63.504996021645766</v>
      </c>
      <c r="H131" s="57">
        <v>3069057</v>
      </c>
      <c r="I131" s="159">
        <f t="shared" si="10"/>
        <v>140.28230546876</v>
      </c>
    </row>
    <row r="132" spans="1:9">
      <c r="A132" s="158">
        <v>43678</v>
      </c>
      <c r="B132" s="56">
        <v>14119665</v>
      </c>
      <c r="C132" s="159">
        <f t="shared" si="12"/>
        <v>154.82197462789213</v>
      </c>
      <c r="D132" s="56">
        <v>2129965</v>
      </c>
      <c r="E132" s="159">
        <f t="shared" si="11"/>
        <v>111.49471857066658</v>
      </c>
      <c r="F132" s="56">
        <v>653350</v>
      </c>
      <c r="G132" s="159">
        <f t="shared" si="6"/>
        <v>57.442160004571804</v>
      </c>
      <c r="H132" s="57">
        <v>3042624</v>
      </c>
      <c r="I132" s="159">
        <f t="shared" si="10"/>
        <v>139.07408998743929</v>
      </c>
    </row>
    <row r="133" spans="1:9">
      <c r="A133" s="158">
        <v>43709</v>
      </c>
      <c r="B133" s="56">
        <v>14440956</v>
      </c>
      <c r="C133" s="159">
        <f t="shared" si="12"/>
        <v>158.34492698194373</v>
      </c>
      <c r="D133" s="56">
        <v>2148160</v>
      </c>
      <c r="E133" s="159">
        <f t="shared" si="11"/>
        <v>112.44715037325173</v>
      </c>
      <c r="F133" s="56">
        <v>635168</v>
      </c>
      <c r="G133" s="159">
        <f t="shared" si="6"/>
        <v>55.843608916788654</v>
      </c>
      <c r="H133" s="57">
        <v>3055436</v>
      </c>
      <c r="I133" s="159">
        <f t="shared" si="10"/>
        <v>139.65970859851942</v>
      </c>
    </row>
    <row r="134" spans="1:9">
      <c r="A134" s="158">
        <v>43739</v>
      </c>
      <c r="B134" s="56">
        <v>14511611</v>
      </c>
      <c r="C134" s="159">
        <f t="shared" si="12"/>
        <v>159.1196582958477</v>
      </c>
      <c r="D134" s="56">
        <v>2139401</v>
      </c>
      <c r="E134" s="159">
        <f t="shared" si="11"/>
        <v>111.98865352473051</v>
      </c>
      <c r="F134" s="56">
        <v>621220</v>
      </c>
      <c r="G134" s="159">
        <f t="shared" si="6"/>
        <v>54.617308698308875</v>
      </c>
      <c r="H134" s="57">
        <v>3075826</v>
      </c>
      <c r="I134" s="159">
        <f t="shared" si="10"/>
        <v>140.59170699689</v>
      </c>
    </row>
    <row r="135" spans="1:9">
      <c r="A135" s="158">
        <v>43770</v>
      </c>
      <c r="B135" s="56">
        <v>14393707</v>
      </c>
      <c r="C135" s="159">
        <f t="shared" si="12"/>
        <v>157.82684220591022</v>
      </c>
      <c r="D135" s="56">
        <v>2144619</v>
      </c>
      <c r="E135" s="159">
        <f t="shared" si="11"/>
        <v>112.26179390098163</v>
      </c>
      <c r="F135" s="56">
        <v>592182</v>
      </c>
      <c r="G135" s="159">
        <f t="shared" si="6"/>
        <v>52.06430427156554</v>
      </c>
      <c r="H135" s="57">
        <v>3083315</v>
      </c>
      <c r="I135" s="159">
        <f t="shared" si="10"/>
        <v>140.93401871858677</v>
      </c>
    </row>
    <row r="136" spans="1:9">
      <c r="A136" s="158">
        <v>43800</v>
      </c>
      <c r="B136" s="56">
        <v>14314313</v>
      </c>
      <c r="C136" s="159">
        <f t="shared" si="12"/>
        <v>156.9562878511428</v>
      </c>
      <c r="D136" s="56">
        <v>2157280</v>
      </c>
      <c r="E136" s="159">
        <f t="shared" si="11"/>
        <v>112.92454405500916</v>
      </c>
      <c r="F136" s="56">
        <v>600787</v>
      </c>
      <c r="G136" s="159">
        <f t="shared" si="6"/>
        <v>52.820850972169112</v>
      </c>
      <c r="H136" s="57">
        <v>3100511</v>
      </c>
      <c r="I136" s="159">
        <f t="shared" si="10"/>
        <v>141.72002384160689</v>
      </c>
    </row>
    <row r="137" spans="1:9">
      <c r="A137" s="158">
        <v>43831</v>
      </c>
      <c r="B137" s="56">
        <v>14154168</v>
      </c>
      <c r="C137" s="159">
        <f t="shared" si="12"/>
        <v>155.20029965122561</v>
      </c>
      <c r="D137" s="56">
        <v>2163931</v>
      </c>
      <c r="E137" s="159">
        <f t="shared" si="11"/>
        <v>113.2726959604224</v>
      </c>
      <c r="F137" s="56">
        <v>602983</v>
      </c>
      <c r="G137" s="159">
        <f t="shared" si="6"/>
        <v>53.013922041840857</v>
      </c>
      <c r="H137" s="57">
        <v>3110922</v>
      </c>
      <c r="I137" s="159">
        <f t="shared" si="10"/>
        <v>142.19589609886222</v>
      </c>
    </row>
    <row r="138" spans="1:9">
      <c r="A138" s="158">
        <v>43862</v>
      </c>
      <c r="B138" s="56">
        <v>14211588</v>
      </c>
      <c r="C138" s="159">
        <f t="shared" si="12"/>
        <v>155.82990933269707</v>
      </c>
      <c r="D138" s="56">
        <v>2162303</v>
      </c>
      <c r="E138" s="159">
        <f t="shared" si="11"/>
        <v>113.18747700056481</v>
      </c>
      <c r="F138" s="56">
        <v>586144</v>
      </c>
      <c r="G138" s="159">
        <f t="shared" si="6"/>
        <v>51.533446749398848</v>
      </c>
      <c r="H138" s="57">
        <v>3115640</v>
      </c>
      <c r="I138" s="159">
        <f t="shared" si="10"/>
        <v>142.41154928392902</v>
      </c>
    </row>
    <row r="139" spans="1:9">
      <c r="A139" s="158">
        <v>43891</v>
      </c>
      <c r="B139" s="56">
        <v>14339304</v>
      </c>
      <c r="C139" s="159">
        <f t="shared" si="12"/>
        <v>157.23031389693963</v>
      </c>
      <c r="D139" s="56">
        <v>2179982</v>
      </c>
      <c r="E139" s="159">
        <f>(D139/$D$2)*100</f>
        <v>114.11289837115579</v>
      </c>
      <c r="F139" s="56">
        <v>585805</v>
      </c>
      <c r="G139" s="159">
        <f t="shared" si="6"/>
        <v>51.503642062414002</v>
      </c>
      <c r="H139" s="57">
        <v>3108959</v>
      </c>
      <c r="I139" s="159">
        <f t="shared" si="10"/>
        <v>142.10617011279055</v>
      </c>
    </row>
    <row r="140" spans="1:9">
      <c r="A140" s="158">
        <v>43922</v>
      </c>
      <c r="B140" s="56">
        <v>13847835</v>
      </c>
      <c r="C140" s="159">
        <f t="shared" si="12"/>
        <v>151.84136160604635</v>
      </c>
      <c r="D140" s="56">
        <v>2199007</v>
      </c>
      <c r="E140" s="159">
        <f>(D140/$D$2)*100</f>
        <v>115.10877718644474</v>
      </c>
      <c r="F140" s="56">
        <v>585386</v>
      </c>
      <c r="G140" s="159">
        <f t="shared" si="6"/>
        <v>51.466803820978456</v>
      </c>
      <c r="H140" s="57">
        <v>3119852</v>
      </c>
      <c r="I140" s="159">
        <f t="shared" si="10"/>
        <v>142.60407391629474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97"/>
  <sheetViews>
    <sheetView zoomScale="85" zoomScaleNormal="85" workbookViewId="0">
      <pane ySplit="2" topLeftCell="A3" activePane="bottomLeft" state="frozen"/>
      <selection pane="bottomLeft" activeCell="P6" sqref="P6"/>
    </sheetView>
  </sheetViews>
  <sheetFormatPr defaultColWidth="9.140625" defaultRowHeight="15"/>
  <cols>
    <col min="1" max="1" width="13.7109375" style="3" bestFit="1" customWidth="1"/>
    <col min="2" max="2" width="34.42578125" style="3" bestFit="1" customWidth="1"/>
    <col min="3" max="3" width="12" style="3" bestFit="1" customWidth="1"/>
    <col min="4" max="8" width="12" style="3" customWidth="1"/>
    <col min="9" max="9" width="17.85546875" style="3" customWidth="1"/>
    <col min="10" max="10" width="27.140625" style="3" customWidth="1"/>
    <col min="11" max="11" width="26.42578125" style="3" customWidth="1"/>
    <col min="12" max="12" width="20.42578125" style="3" customWidth="1"/>
    <col min="13" max="13" width="23.42578125" style="3" customWidth="1"/>
    <col min="14" max="16384" width="9.140625" style="3"/>
  </cols>
  <sheetData>
    <row r="1" spans="1:13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3" ht="39.950000000000003" customHeight="1">
      <c r="A2" s="88" t="s">
        <v>1</v>
      </c>
      <c r="B2" s="87" t="s">
        <v>90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308</v>
      </c>
      <c r="J2" s="85" t="s">
        <v>334</v>
      </c>
      <c r="K2" s="85" t="s">
        <v>335</v>
      </c>
      <c r="L2" s="85" t="s">
        <v>311</v>
      </c>
      <c r="M2" s="89" t="s">
        <v>336</v>
      </c>
    </row>
    <row r="3" spans="1:13">
      <c r="A3" s="32">
        <v>1</v>
      </c>
      <c r="B3" s="92" t="s">
        <v>2</v>
      </c>
      <c r="C3" s="91">
        <v>17086</v>
      </c>
      <c r="D3" s="91">
        <v>16897</v>
      </c>
      <c r="E3" s="91">
        <v>17029</v>
      </c>
      <c r="F3" s="91"/>
      <c r="G3" s="91"/>
      <c r="H3" s="91"/>
      <c r="I3" s="93">
        <f t="shared" ref="I3:I34" si="0">E3/$E$92</f>
        <v>9.2238560365639315E-3</v>
      </c>
      <c r="J3" s="93">
        <f t="shared" ref="J3:J66" si="1">(E3-C3)/C3</f>
        <v>-3.3360646143041086E-3</v>
      </c>
      <c r="K3" s="90">
        <f t="shared" ref="K3:K66" si="2">E3-C3</f>
        <v>-57</v>
      </c>
      <c r="L3" s="94">
        <f>K3/$K$92</f>
        <v>1.2505484861781484E-2</v>
      </c>
      <c r="M3" s="91">
        <f t="shared" ref="M3:M66" si="3">E3-D3</f>
        <v>132</v>
      </c>
    </row>
    <row r="4" spans="1:13">
      <c r="A4" s="32">
        <v>2</v>
      </c>
      <c r="B4" s="92" t="s">
        <v>3</v>
      </c>
      <c r="C4" s="91">
        <v>2949</v>
      </c>
      <c r="D4" s="91">
        <v>2470</v>
      </c>
      <c r="E4" s="91">
        <v>2727</v>
      </c>
      <c r="F4" s="91"/>
      <c r="G4" s="91"/>
      <c r="H4" s="91"/>
      <c r="I4" s="93">
        <f t="shared" si="0"/>
        <v>1.4770952734576217E-3</v>
      </c>
      <c r="J4" s="93">
        <f t="shared" si="1"/>
        <v>-7.5279755849440494E-2</v>
      </c>
      <c r="K4" s="90">
        <f t="shared" si="2"/>
        <v>-222</v>
      </c>
      <c r="L4" s="94">
        <f t="shared" ref="L4:L67" si="4">K4/$K$92</f>
        <v>4.8705572619569988E-2</v>
      </c>
      <c r="M4" s="91">
        <f t="shared" si="3"/>
        <v>257</v>
      </c>
    </row>
    <row r="5" spans="1:13">
      <c r="A5" s="32">
        <v>3</v>
      </c>
      <c r="B5" s="92" t="s">
        <v>4</v>
      </c>
      <c r="C5" s="91">
        <v>1158</v>
      </c>
      <c r="D5" s="91">
        <v>1207</v>
      </c>
      <c r="E5" s="91">
        <v>1185</v>
      </c>
      <c r="F5" s="91"/>
      <c r="G5" s="91"/>
      <c r="H5" s="91"/>
      <c r="I5" s="93">
        <f t="shared" si="0"/>
        <v>6.4186208252558921E-4</v>
      </c>
      <c r="J5" s="93">
        <f t="shared" si="1"/>
        <v>2.3316062176165803E-2</v>
      </c>
      <c r="K5" s="90">
        <f t="shared" si="2"/>
        <v>27</v>
      </c>
      <c r="L5" s="94">
        <f t="shared" si="4"/>
        <v>-5.9236507240017552E-3</v>
      </c>
      <c r="M5" s="91">
        <f t="shared" si="3"/>
        <v>-22</v>
      </c>
    </row>
    <row r="6" spans="1:13">
      <c r="A6" s="32">
        <v>5</v>
      </c>
      <c r="B6" s="92" t="s">
        <v>5</v>
      </c>
      <c r="C6" s="91">
        <v>436</v>
      </c>
      <c r="D6" s="91">
        <v>427</v>
      </c>
      <c r="E6" s="91">
        <v>424</v>
      </c>
      <c r="F6" s="91"/>
      <c r="G6" s="91"/>
      <c r="H6" s="91"/>
      <c r="I6" s="93">
        <f t="shared" si="0"/>
        <v>2.2966204471801672E-4</v>
      </c>
      <c r="J6" s="93">
        <f t="shared" si="1"/>
        <v>-2.7522935779816515E-2</v>
      </c>
      <c r="K6" s="90">
        <f t="shared" si="2"/>
        <v>-12</v>
      </c>
      <c r="L6" s="94">
        <f t="shared" si="4"/>
        <v>2.6327336551118913E-3</v>
      </c>
      <c r="M6" s="91">
        <f t="shared" si="3"/>
        <v>-3</v>
      </c>
    </row>
    <row r="7" spans="1:13" ht="15.75" customHeight="1">
      <c r="A7" s="32">
        <v>6</v>
      </c>
      <c r="B7" s="92" t="s">
        <v>6</v>
      </c>
      <c r="C7" s="91">
        <v>31</v>
      </c>
      <c r="D7" s="91">
        <v>36</v>
      </c>
      <c r="E7" s="91">
        <v>37</v>
      </c>
      <c r="F7" s="91"/>
      <c r="G7" s="91"/>
      <c r="H7" s="91"/>
      <c r="I7" s="93">
        <f t="shared" si="0"/>
        <v>2.0041263336242023E-5</v>
      </c>
      <c r="J7" s="93">
        <f t="shared" si="1"/>
        <v>0.19354838709677419</v>
      </c>
      <c r="K7" s="90">
        <f t="shared" si="2"/>
        <v>6</v>
      </c>
      <c r="L7" s="94">
        <f t="shared" si="4"/>
        <v>-1.3163668275559457E-3</v>
      </c>
      <c r="M7" s="91">
        <f t="shared" si="3"/>
        <v>1</v>
      </c>
    </row>
    <row r="8" spans="1:13">
      <c r="A8" s="32">
        <v>7</v>
      </c>
      <c r="B8" s="92" t="s">
        <v>7</v>
      </c>
      <c r="C8" s="91">
        <v>763</v>
      </c>
      <c r="D8" s="91">
        <v>742</v>
      </c>
      <c r="E8" s="91">
        <v>730</v>
      </c>
      <c r="F8" s="91"/>
      <c r="G8" s="91"/>
      <c r="H8" s="91"/>
      <c r="I8" s="93">
        <f t="shared" si="0"/>
        <v>3.9540870906639672E-4</v>
      </c>
      <c r="J8" s="93">
        <f t="shared" si="1"/>
        <v>-4.3250327653997382E-2</v>
      </c>
      <c r="K8" s="90">
        <f t="shared" si="2"/>
        <v>-33</v>
      </c>
      <c r="L8" s="94">
        <f t="shared" si="4"/>
        <v>7.2400175515577011E-3</v>
      </c>
      <c r="M8" s="91">
        <f t="shared" si="3"/>
        <v>-12</v>
      </c>
    </row>
    <row r="9" spans="1:13">
      <c r="A9" s="32">
        <v>8</v>
      </c>
      <c r="B9" s="92" t="s">
        <v>299</v>
      </c>
      <c r="C9" s="91">
        <v>4856</v>
      </c>
      <c r="D9" s="91">
        <v>4762</v>
      </c>
      <c r="E9" s="91">
        <v>4729</v>
      </c>
      <c r="F9" s="91"/>
      <c r="G9" s="91"/>
      <c r="H9" s="91"/>
      <c r="I9" s="93">
        <f t="shared" si="0"/>
        <v>2.5614901166780687E-3</v>
      </c>
      <c r="J9" s="93">
        <f t="shared" si="1"/>
        <v>-2.6153212520593081E-2</v>
      </c>
      <c r="K9" s="90">
        <f t="shared" si="2"/>
        <v>-127</v>
      </c>
      <c r="L9" s="94">
        <f t="shared" si="4"/>
        <v>2.7863097849934182E-2</v>
      </c>
      <c r="M9" s="91">
        <f t="shared" si="3"/>
        <v>-33</v>
      </c>
    </row>
    <row r="10" spans="1:13">
      <c r="A10" s="32">
        <v>9</v>
      </c>
      <c r="B10" s="92" t="s">
        <v>8</v>
      </c>
      <c r="C10" s="91">
        <v>605</v>
      </c>
      <c r="D10" s="91">
        <v>565</v>
      </c>
      <c r="E10" s="91">
        <v>566</v>
      </c>
      <c r="F10" s="91"/>
      <c r="G10" s="91"/>
      <c r="H10" s="91"/>
      <c r="I10" s="93">
        <f t="shared" si="0"/>
        <v>3.0657716346791855E-4</v>
      </c>
      <c r="J10" s="93">
        <f t="shared" si="1"/>
        <v>-6.4462809917355368E-2</v>
      </c>
      <c r="K10" s="90">
        <f t="shared" si="2"/>
        <v>-39</v>
      </c>
      <c r="L10" s="94">
        <f t="shared" si="4"/>
        <v>8.5563843791136469E-3</v>
      </c>
      <c r="M10" s="91">
        <f t="shared" si="3"/>
        <v>1</v>
      </c>
    </row>
    <row r="11" spans="1:13">
      <c r="A11" s="95">
        <v>10</v>
      </c>
      <c r="B11" s="92" t="s">
        <v>9</v>
      </c>
      <c r="C11" s="90">
        <v>43597</v>
      </c>
      <c r="D11" s="90">
        <v>44897</v>
      </c>
      <c r="E11" s="91">
        <v>44306</v>
      </c>
      <c r="F11" s="91"/>
      <c r="G11" s="91"/>
      <c r="H11" s="91"/>
      <c r="I11" s="93">
        <f t="shared" si="0"/>
        <v>2.3998600361501057E-2</v>
      </c>
      <c r="J11" s="93">
        <f t="shared" si="1"/>
        <v>1.626258687524371E-2</v>
      </c>
      <c r="K11" s="90">
        <f t="shared" si="2"/>
        <v>709</v>
      </c>
      <c r="L11" s="94">
        <f t="shared" si="4"/>
        <v>-0.15555068012286091</v>
      </c>
      <c r="M11" s="91">
        <f t="shared" si="3"/>
        <v>-591</v>
      </c>
    </row>
    <row r="12" spans="1:13">
      <c r="A12" s="95">
        <v>11</v>
      </c>
      <c r="B12" s="92" t="s">
        <v>10</v>
      </c>
      <c r="C12" s="90">
        <v>665</v>
      </c>
      <c r="D12" s="90">
        <v>687</v>
      </c>
      <c r="E12" s="91">
        <v>688</v>
      </c>
      <c r="F12" s="91"/>
      <c r="G12" s="91"/>
      <c r="H12" s="91"/>
      <c r="I12" s="93">
        <f t="shared" si="0"/>
        <v>3.7265916690093281E-4</v>
      </c>
      <c r="J12" s="93">
        <f t="shared" si="1"/>
        <v>3.4586466165413533E-2</v>
      </c>
      <c r="K12" s="90">
        <f t="shared" si="2"/>
        <v>23</v>
      </c>
      <c r="L12" s="94">
        <f t="shared" si="4"/>
        <v>-5.0460728389644582E-3</v>
      </c>
      <c r="M12" s="91">
        <f t="shared" si="3"/>
        <v>1</v>
      </c>
    </row>
    <row r="13" spans="1:13">
      <c r="A13" s="95">
        <v>12</v>
      </c>
      <c r="B13" s="92" t="s">
        <v>11</v>
      </c>
      <c r="C13" s="90">
        <v>76</v>
      </c>
      <c r="D13" s="90">
        <v>79</v>
      </c>
      <c r="E13" s="91">
        <v>81</v>
      </c>
      <c r="F13" s="91"/>
      <c r="G13" s="91"/>
      <c r="H13" s="91"/>
      <c r="I13" s="93">
        <f t="shared" si="0"/>
        <v>4.3874117033394701E-5</v>
      </c>
      <c r="J13" s="93">
        <f t="shared" si="1"/>
        <v>6.5789473684210523E-2</v>
      </c>
      <c r="K13" s="90">
        <f t="shared" si="2"/>
        <v>5</v>
      </c>
      <c r="L13" s="94">
        <f t="shared" si="4"/>
        <v>-1.0969723562966214E-3</v>
      </c>
      <c r="M13" s="91">
        <f t="shared" si="3"/>
        <v>2</v>
      </c>
    </row>
    <row r="14" spans="1:13">
      <c r="A14" s="95">
        <v>13</v>
      </c>
      <c r="B14" s="92" t="s">
        <v>12</v>
      </c>
      <c r="C14" s="90">
        <v>16645</v>
      </c>
      <c r="D14" s="90">
        <v>17048</v>
      </c>
      <c r="E14" s="91">
        <v>16842</v>
      </c>
      <c r="F14" s="91"/>
      <c r="G14" s="91"/>
      <c r="H14" s="91"/>
      <c r="I14" s="93">
        <f t="shared" si="0"/>
        <v>9.1225664083510322E-3</v>
      </c>
      <c r="J14" s="93">
        <f t="shared" si="1"/>
        <v>1.1835386001802343E-2</v>
      </c>
      <c r="K14" s="90">
        <f t="shared" si="2"/>
        <v>197</v>
      </c>
      <c r="L14" s="94">
        <f t="shared" si="4"/>
        <v>-4.322071083808688E-2</v>
      </c>
      <c r="M14" s="91">
        <f t="shared" si="3"/>
        <v>-206</v>
      </c>
    </row>
    <row r="15" spans="1:13">
      <c r="A15" s="95">
        <v>14</v>
      </c>
      <c r="B15" s="92" t="s">
        <v>13</v>
      </c>
      <c r="C15" s="90">
        <v>33270</v>
      </c>
      <c r="D15" s="90">
        <v>34931</v>
      </c>
      <c r="E15" s="91">
        <v>34177</v>
      </c>
      <c r="F15" s="91"/>
      <c r="G15" s="91"/>
      <c r="H15" s="91"/>
      <c r="I15" s="93">
        <f t="shared" si="0"/>
        <v>1.8512169109263343E-2</v>
      </c>
      <c r="J15" s="93">
        <f t="shared" si="1"/>
        <v>2.7261797415088669E-2</v>
      </c>
      <c r="K15" s="90">
        <f t="shared" si="2"/>
        <v>907</v>
      </c>
      <c r="L15" s="94">
        <f t="shared" si="4"/>
        <v>-0.19899078543220711</v>
      </c>
      <c r="M15" s="91">
        <f t="shared" si="3"/>
        <v>-754</v>
      </c>
    </row>
    <row r="16" spans="1:13">
      <c r="A16" s="95">
        <v>15</v>
      </c>
      <c r="B16" s="92" t="s">
        <v>14</v>
      </c>
      <c r="C16" s="90">
        <v>6286</v>
      </c>
      <c r="D16" s="90">
        <v>6597</v>
      </c>
      <c r="E16" s="91">
        <v>6410</v>
      </c>
      <c r="F16" s="91"/>
      <c r="G16" s="91"/>
      <c r="H16" s="91"/>
      <c r="I16" s="93">
        <f t="shared" si="0"/>
        <v>3.4720134590624698E-3</v>
      </c>
      <c r="J16" s="93">
        <f t="shared" si="1"/>
        <v>1.9726376073814826E-2</v>
      </c>
      <c r="K16" s="90">
        <f t="shared" si="2"/>
        <v>124</v>
      </c>
      <c r="L16" s="94">
        <f t="shared" si="4"/>
        <v>-2.7204914436156209E-2</v>
      </c>
      <c r="M16" s="91">
        <f t="shared" si="3"/>
        <v>-187</v>
      </c>
    </row>
    <row r="17" spans="1:13">
      <c r="A17" s="95">
        <v>16</v>
      </c>
      <c r="B17" s="92" t="s">
        <v>15</v>
      </c>
      <c r="C17" s="90">
        <v>10131</v>
      </c>
      <c r="D17" s="90">
        <v>10107</v>
      </c>
      <c r="E17" s="91">
        <v>10026</v>
      </c>
      <c r="F17" s="91"/>
      <c r="G17" s="91"/>
      <c r="H17" s="91"/>
      <c r="I17" s="93">
        <f t="shared" si="0"/>
        <v>5.4306407083557443E-3</v>
      </c>
      <c r="J17" s="93">
        <f t="shared" si="1"/>
        <v>-1.0364228605270951E-2</v>
      </c>
      <c r="K17" s="90">
        <f t="shared" si="2"/>
        <v>-105</v>
      </c>
      <c r="L17" s="94">
        <f t="shared" si="4"/>
        <v>2.3036419482229047E-2</v>
      </c>
      <c r="M17" s="91">
        <f t="shared" si="3"/>
        <v>-81</v>
      </c>
    </row>
    <row r="18" spans="1:13">
      <c r="A18" s="95">
        <v>17</v>
      </c>
      <c r="B18" s="92" t="s">
        <v>16</v>
      </c>
      <c r="C18" s="90">
        <v>2715</v>
      </c>
      <c r="D18" s="90">
        <v>2903</v>
      </c>
      <c r="E18" s="91">
        <v>2900</v>
      </c>
      <c r="F18" s="91"/>
      <c r="G18" s="91"/>
      <c r="H18" s="91"/>
      <c r="I18" s="93">
        <f t="shared" si="0"/>
        <v>1.5708017209486993E-3</v>
      </c>
      <c r="J18" s="93">
        <f t="shared" si="1"/>
        <v>6.8139963167587483E-2</v>
      </c>
      <c r="K18" s="90">
        <f t="shared" si="2"/>
        <v>185</v>
      </c>
      <c r="L18" s="94">
        <f t="shared" si="4"/>
        <v>-4.0587977182974987E-2</v>
      </c>
      <c r="M18" s="91">
        <f t="shared" si="3"/>
        <v>-3</v>
      </c>
    </row>
    <row r="19" spans="1:13">
      <c r="A19" s="95">
        <v>18</v>
      </c>
      <c r="B19" s="92" t="s">
        <v>17</v>
      </c>
      <c r="C19" s="90">
        <v>7420</v>
      </c>
      <c r="D19" s="90">
        <v>7266</v>
      </c>
      <c r="E19" s="91">
        <v>7136</v>
      </c>
      <c r="F19" s="91"/>
      <c r="G19" s="91"/>
      <c r="H19" s="91"/>
      <c r="I19" s="93">
        <f t="shared" si="0"/>
        <v>3.865255545065489E-3</v>
      </c>
      <c r="J19" s="93">
        <f t="shared" si="1"/>
        <v>-3.8274932614555258E-2</v>
      </c>
      <c r="K19" s="90">
        <f t="shared" si="2"/>
        <v>-284</v>
      </c>
      <c r="L19" s="94">
        <f t="shared" si="4"/>
        <v>6.2308029837648091E-2</v>
      </c>
      <c r="M19" s="91">
        <f t="shared" si="3"/>
        <v>-130</v>
      </c>
    </row>
    <row r="20" spans="1:13">
      <c r="A20" s="95">
        <v>19</v>
      </c>
      <c r="B20" s="92" t="s">
        <v>18</v>
      </c>
      <c r="C20" s="90">
        <v>244</v>
      </c>
      <c r="D20" s="90">
        <v>250</v>
      </c>
      <c r="E20" s="91">
        <v>246</v>
      </c>
      <c r="F20" s="91"/>
      <c r="G20" s="91"/>
      <c r="H20" s="91"/>
      <c r="I20" s="93">
        <f t="shared" si="0"/>
        <v>1.3324731839771726E-4</v>
      </c>
      <c r="J20" s="93">
        <f t="shared" si="1"/>
        <v>8.1967213114754103E-3</v>
      </c>
      <c r="K20" s="90">
        <f t="shared" si="2"/>
        <v>2</v>
      </c>
      <c r="L20" s="94">
        <f t="shared" si="4"/>
        <v>-4.3878894251864854E-4</v>
      </c>
      <c r="M20" s="91">
        <f t="shared" si="3"/>
        <v>-4</v>
      </c>
    </row>
    <row r="21" spans="1:13">
      <c r="A21" s="95">
        <v>20</v>
      </c>
      <c r="B21" s="92" t="s">
        <v>19</v>
      </c>
      <c r="C21" s="90">
        <v>4853</v>
      </c>
      <c r="D21" s="90">
        <v>5202</v>
      </c>
      <c r="E21" s="91">
        <v>5225</v>
      </c>
      <c r="F21" s="91"/>
      <c r="G21" s="91"/>
      <c r="H21" s="91"/>
      <c r="I21" s="93">
        <f t="shared" si="0"/>
        <v>2.8301513765368806E-3</v>
      </c>
      <c r="J21" s="93">
        <f t="shared" si="1"/>
        <v>7.6653616319802179E-2</v>
      </c>
      <c r="K21" s="90">
        <f t="shared" si="2"/>
        <v>372</v>
      </c>
      <c r="L21" s="94">
        <f t="shared" si="4"/>
        <v>-8.1614743308468629E-2</v>
      </c>
      <c r="M21" s="91">
        <f t="shared" si="3"/>
        <v>23</v>
      </c>
    </row>
    <row r="22" spans="1:13">
      <c r="A22" s="95">
        <v>21</v>
      </c>
      <c r="B22" s="92" t="s">
        <v>20</v>
      </c>
      <c r="C22" s="90">
        <v>466</v>
      </c>
      <c r="D22" s="90">
        <v>555</v>
      </c>
      <c r="E22" s="91">
        <v>564</v>
      </c>
      <c r="F22" s="91"/>
      <c r="G22" s="91"/>
      <c r="H22" s="91"/>
      <c r="I22" s="93">
        <f t="shared" si="0"/>
        <v>3.0549385193622978E-4</v>
      </c>
      <c r="J22" s="93">
        <f t="shared" si="1"/>
        <v>0.21030042918454936</v>
      </c>
      <c r="K22" s="90">
        <f t="shared" si="2"/>
        <v>98</v>
      </c>
      <c r="L22" s="94">
        <f t="shared" si="4"/>
        <v>-2.150065818341378E-2</v>
      </c>
      <c r="M22" s="91">
        <f t="shared" si="3"/>
        <v>9</v>
      </c>
    </row>
    <row r="23" spans="1:13">
      <c r="A23" s="95">
        <v>22</v>
      </c>
      <c r="B23" s="92" t="s">
        <v>21</v>
      </c>
      <c r="C23" s="90">
        <v>13236</v>
      </c>
      <c r="D23" s="90">
        <v>13375</v>
      </c>
      <c r="E23" s="91">
        <v>13302</v>
      </c>
      <c r="F23" s="91"/>
      <c r="G23" s="91"/>
      <c r="H23" s="91"/>
      <c r="I23" s="93">
        <f t="shared" si="0"/>
        <v>7.2051049972619305E-3</v>
      </c>
      <c r="J23" s="93">
        <f t="shared" si="1"/>
        <v>4.9864007252946509E-3</v>
      </c>
      <c r="K23" s="90">
        <f t="shared" si="2"/>
        <v>66</v>
      </c>
      <c r="L23" s="94">
        <f t="shared" si="4"/>
        <v>-1.4480035103115402E-2</v>
      </c>
      <c r="M23" s="91">
        <f t="shared" si="3"/>
        <v>-73</v>
      </c>
    </row>
    <row r="24" spans="1:13">
      <c r="A24" s="95">
        <v>23</v>
      </c>
      <c r="B24" s="92" t="s">
        <v>22</v>
      </c>
      <c r="C24" s="90">
        <v>13705</v>
      </c>
      <c r="D24" s="90">
        <v>13458</v>
      </c>
      <c r="E24" s="91">
        <v>13376</v>
      </c>
      <c r="F24" s="91"/>
      <c r="G24" s="91"/>
      <c r="H24" s="91"/>
      <c r="I24" s="93">
        <f t="shared" si="0"/>
        <v>7.2451875239344142E-3</v>
      </c>
      <c r="J24" s="93">
        <f t="shared" si="1"/>
        <v>-2.4005837285662166E-2</v>
      </c>
      <c r="K24" s="90">
        <f t="shared" si="2"/>
        <v>-329</v>
      </c>
      <c r="L24" s="94">
        <f t="shared" si="4"/>
        <v>7.2180781044317688E-2</v>
      </c>
      <c r="M24" s="91">
        <f t="shared" si="3"/>
        <v>-82</v>
      </c>
    </row>
    <row r="25" spans="1:13">
      <c r="A25" s="95">
        <v>24</v>
      </c>
      <c r="B25" s="92" t="s">
        <v>23</v>
      </c>
      <c r="C25" s="90">
        <v>6572</v>
      </c>
      <c r="D25" s="90">
        <v>6546</v>
      </c>
      <c r="E25" s="91">
        <v>6515</v>
      </c>
      <c r="F25" s="91"/>
      <c r="G25" s="91"/>
      <c r="H25" s="91"/>
      <c r="I25" s="93">
        <f t="shared" si="0"/>
        <v>3.5288873144761297E-3</v>
      </c>
      <c r="J25" s="93">
        <f t="shared" si="1"/>
        <v>-8.6731588557516729E-3</v>
      </c>
      <c r="K25" s="90">
        <f t="shared" si="2"/>
        <v>-57</v>
      </c>
      <c r="L25" s="94">
        <f t="shared" si="4"/>
        <v>1.2505484861781484E-2</v>
      </c>
      <c r="M25" s="91">
        <f t="shared" si="3"/>
        <v>-31</v>
      </c>
    </row>
    <row r="26" spans="1:13">
      <c r="A26" s="95">
        <v>25</v>
      </c>
      <c r="B26" s="92" t="s">
        <v>24</v>
      </c>
      <c r="C26" s="90">
        <v>34780</v>
      </c>
      <c r="D26" s="90">
        <v>34959</v>
      </c>
      <c r="E26" s="91">
        <v>34754</v>
      </c>
      <c r="F26" s="91"/>
      <c r="G26" s="91"/>
      <c r="H26" s="91"/>
      <c r="I26" s="93">
        <f t="shared" si="0"/>
        <v>1.8824704486155551E-2</v>
      </c>
      <c r="J26" s="93">
        <f t="shared" si="1"/>
        <v>-7.4755606670500287E-4</v>
      </c>
      <c r="K26" s="90">
        <f t="shared" si="2"/>
        <v>-26</v>
      </c>
      <c r="L26" s="94">
        <f t="shared" si="4"/>
        <v>5.7042562527424307E-3</v>
      </c>
      <c r="M26" s="91">
        <f t="shared" si="3"/>
        <v>-205</v>
      </c>
    </row>
    <row r="27" spans="1:13">
      <c r="A27" s="95">
        <v>26</v>
      </c>
      <c r="B27" s="92" t="s">
        <v>25</v>
      </c>
      <c r="C27" s="90">
        <v>1827</v>
      </c>
      <c r="D27" s="90">
        <v>1991</v>
      </c>
      <c r="E27" s="91">
        <v>1990</v>
      </c>
      <c r="F27" s="91"/>
      <c r="G27" s="91"/>
      <c r="H27" s="91"/>
      <c r="I27" s="93">
        <f t="shared" si="0"/>
        <v>1.0778949740303143E-3</v>
      </c>
      <c r="J27" s="93">
        <f t="shared" si="1"/>
        <v>8.9217296113847835E-2</v>
      </c>
      <c r="K27" s="90">
        <f t="shared" si="2"/>
        <v>163</v>
      </c>
      <c r="L27" s="94">
        <f t="shared" si="4"/>
        <v>-3.5761298815269855E-2</v>
      </c>
      <c r="M27" s="91">
        <f t="shared" si="3"/>
        <v>-1</v>
      </c>
    </row>
    <row r="28" spans="1:13">
      <c r="A28" s="95">
        <v>27</v>
      </c>
      <c r="B28" s="92" t="s">
        <v>26</v>
      </c>
      <c r="C28" s="90">
        <v>6329</v>
      </c>
      <c r="D28" s="90">
        <v>6594</v>
      </c>
      <c r="E28" s="91">
        <v>6554</v>
      </c>
      <c r="F28" s="91"/>
      <c r="G28" s="91"/>
      <c r="H28" s="91"/>
      <c r="I28" s="93">
        <f t="shared" si="0"/>
        <v>3.5500118893440603E-3</v>
      </c>
      <c r="J28" s="93">
        <f t="shared" si="1"/>
        <v>3.5550639911518404E-2</v>
      </c>
      <c r="K28" s="90">
        <f t="shared" si="2"/>
        <v>225</v>
      </c>
      <c r="L28" s="94">
        <f t="shared" si="4"/>
        <v>-4.9363756033347958E-2</v>
      </c>
      <c r="M28" s="91">
        <f t="shared" si="3"/>
        <v>-40</v>
      </c>
    </row>
    <row r="29" spans="1:13">
      <c r="A29" s="95">
        <v>28</v>
      </c>
      <c r="B29" s="92" t="s">
        <v>27</v>
      </c>
      <c r="C29" s="90">
        <v>11887</v>
      </c>
      <c r="D29" s="90">
        <v>12568</v>
      </c>
      <c r="E29" s="91">
        <v>12537</v>
      </c>
      <c r="F29" s="91"/>
      <c r="G29" s="91"/>
      <c r="H29" s="91"/>
      <c r="I29" s="93">
        <f t="shared" si="0"/>
        <v>6.7907383363909803E-3</v>
      </c>
      <c r="J29" s="93">
        <f t="shared" si="1"/>
        <v>5.4681584924707663E-2</v>
      </c>
      <c r="K29" s="90">
        <f t="shared" si="2"/>
        <v>650</v>
      </c>
      <c r="L29" s="94">
        <f t="shared" si="4"/>
        <v>-0.14260640631856078</v>
      </c>
      <c r="M29" s="91">
        <f t="shared" si="3"/>
        <v>-31</v>
      </c>
    </row>
    <row r="30" spans="1:13">
      <c r="A30" s="95">
        <v>29</v>
      </c>
      <c r="B30" s="92" t="s">
        <v>28</v>
      </c>
      <c r="C30" s="90">
        <v>3774</v>
      </c>
      <c r="D30" s="90">
        <v>3996</v>
      </c>
      <c r="E30" s="91">
        <v>3981</v>
      </c>
      <c r="F30" s="91"/>
      <c r="G30" s="91"/>
      <c r="H30" s="91"/>
      <c r="I30" s="93">
        <f t="shared" si="0"/>
        <v>2.1563316038264728E-3</v>
      </c>
      <c r="J30" s="93">
        <f t="shared" si="1"/>
        <v>5.4848966613672494E-2</v>
      </c>
      <c r="K30" s="90">
        <f t="shared" si="2"/>
        <v>207</v>
      </c>
      <c r="L30" s="94">
        <f t="shared" si="4"/>
        <v>-4.5414655550680125E-2</v>
      </c>
      <c r="M30" s="91">
        <f t="shared" si="3"/>
        <v>-15</v>
      </c>
    </row>
    <row r="31" spans="1:13">
      <c r="A31" s="95">
        <v>30</v>
      </c>
      <c r="B31" s="92" t="s">
        <v>29</v>
      </c>
      <c r="C31" s="90">
        <v>1169</v>
      </c>
      <c r="D31" s="90">
        <v>1262</v>
      </c>
      <c r="E31" s="91">
        <v>1264</v>
      </c>
      <c r="F31" s="91"/>
      <c r="G31" s="91"/>
      <c r="H31" s="91"/>
      <c r="I31" s="93">
        <f t="shared" si="0"/>
        <v>6.8465288802729515E-4</v>
      </c>
      <c r="J31" s="93">
        <f t="shared" si="1"/>
        <v>8.1266039349871685E-2</v>
      </c>
      <c r="K31" s="90">
        <f t="shared" si="2"/>
        <v>95</v>
      </c>
      <c r="L31" s="94">
        <f t="shared" si="4"/>
        <v>-2.0842474769635806E-2</v>
      </c>
      <c r="M31" s="91">
        <f t="shared" si="3"/>
        <v>2</v>
      </c>
    </row>
    <row r="32" spans="1:13">
      <c r="A32" s="95">
        <v>31</v>
      </c>
      <c r="B32" s="92" t="s">
        <v>30</v>
      </c>
      <c r="C32" s="90">
        <v>21318</v>
      </c>
      <c r="D32" s="90">
        <v>21746</v>
      </c>
      <c r="E32" s="91">
        <v>21454</v>
      </c>
      <c r="F32" s="91"/>
      <c r="G32" s="91"/>
      <c r="H32" s="91"/>
      <c r="I32" s="93">
        <f t="shared" si="0"/>
        <v>1.1620682800425308E-2</v>
      </c>
      <c r="J32" s="93">
        <f t="shared" si="1"/>
        <v>6.379585326953748E-3</v>
      </c>
      <c r="K32" s="90">
        <f t="shared" si="2"/>
        <v>136</v>
      </c>
      <c r="L32" s="94">
        <f t="shared" si="4"/>
        <v>-2.9837648091268099E-2</v>
      </c>
      <c r="M32" s="91">
        <f t="shared" si="3"/>
        <v>-292</v>
      </c>
    </row>
    <row r="33" spans="1:13">
      <c r="A33" s="95">
        <v>32</v>
      </c>
      <c r="B33" s="92" t="s">
        <v>31</v>
      </c>
      <c r="C33" s="90">
        <v>7037</v>
      </c>
      <c r="D33" s="90">
        <v>7377</v>
      </c>
      <c r="E33" s="91">
        <v>7366</v>
      </c>
      <c r="F33" s="91"/>
      <c r="G33" s="91"/>
      <c r="H33" s="91"/>
      <c r="I33" s="93">
        <f t="shared" si="0"/>
        <v>3.9898363712096959E-3</v>
      </c>
      <c r="J33" s="93">
        <f t="shared" si="1"/>
        <v>4.6752877646724457E-2</v>
      </c>
      <c r="K33" s="90">
        <f t="shared" si="2"/>
        <v>329</v>
      </c>
      <c r="L33" s="94">
        <f t="shared" si="4"/>
        <v>-7.2180781044317688E-2</v>
      </c>
      <c r="M33" s="91">
        <f t="shared" si="3"/>
        <v>-11</v>
      </c>
    </row>
    <row r="34" spans="1:13">
      <c r="A34" s="95">
        <v>33</v>
      </c>
      <c r="B34" s="92" t="s">
        <v>32</v>
      </c>
      <c r="C34" s="90">
        <v>18781</v>
      </c>
      <c r="D34" s="90">
        <v>18954</v>
      </c>
      <c r="E34" s="91">
        <v>18765</v>
      </c>
      <c r="F34" s="91"/>
      <c r="G34" s="91"/>
      <c r="H34" s="91"/>
      <c r="I34" s="93">
        <f t="shared" si="0"/>
        <v>1.0164170446069773E-2</v>
      </c>
      <c r="J34" s="93">
        <f t="shared" si="1"/>
        <v>-8.5192481763484373E-4</v>
      </c>
      <c r="K34" s="90">
        <f t="shared" si="2"/>
        <v>-16</v>
      </c>
      <c r="L34" s="94">
        <f t="shared" si="4"/>
        <v>3.5103115401491883E-3</v>
      </c>
      <c r="M34" s="91">
        <f t="shared" si="3"/>
        <v>-189</v>
      </c>
    </row>
    <row r="35" spans="1:13">
      <c r="A35" s="95">
        <v>35</v>
      </c>
      <c r="B35" s="92" t="s">
        <v>33</v>
      </c>
      <c r="C35" s="91">
        <v>13119</v>
      </c>
      <c r="D35" s="91">
        <v>11210</v>
      </c>
      <c r="E35" s="91">
        <v>11132</v>
      </c>
      <c r="F35" s="91"/>
      <c r="G35" s="91"/>
      <c r="H35" s="91"/>
      <c r="I35" s="93">
        <f t="shared" ref="I35:I66" si="5">E35/$E$92</f>
        <v>6.0297119853796278E-3</v>
      </c>
      <c r="J35" s="93">
        <f t="shared" si="1"/>
        <v>-0.15145971491729551</v>
      </c>
      <c r="K35" s="90">
        <f t="shared" si="2"/>
        <v>-1987</v>
      </c>
      <c r="L35" s="94">
        <f t="shared" si="4"/>
        <v>0.43593681439227733</v>
      </c>
      <c r="M35" s="91">
        <f t="shared" si="3"/>
        <v>-78</v>
      </c>
    </row>
    <row r="36" spans="1:13">
      <c r="A36" s="95">
        <v>36</v>
      </c>
      <c r="B36" s="92" t="s">
        <v>34</v>
      </c>
      <c r="C36" s="91">
        <v>715</v>
      </c>
      <c r="D36" s="91">
        <v>659</v>
      </c>
      <c r="E36" s="91">
        <v>686</v>
      </c>
      <c r="F36" s="91"/>
      <c r="G36" s="91"/>
      <c r="H36" s="91"/>
      <c r="I36" s="93">
        <f t="shared" si="5"/>
        <v>3.7157585536924404E-4</v>
      </c>
      <c r="J36" s="93">
        <f t="shared" si="1"/>
        <v>-4.0559440559440559E-2</v>
      </c>
      <c r="K36" s="90">
        <f t="shared" si="2"/>
        <v>-29</v>
      </c>
      <c r="L36" s="94">
        <f t="shared" si="4"/>
        <v>6.3624396665204041E-3</v>
      </c>
      <c r="M36" s="91">
        <f t="shared" si="3"/>
        <v>27</v>
      </c>
    </row>
    <row r="37" spans="1:13">
      <c r="A37" s="95">
        <v>37</v>
      </c>
      <c r="B37" s="92" t="s">
        <v>35</v>
      </c>
      <c r="C37" s="91">
        <v>510</v>
      </c>
      <c r="D37" s="91">
        <v>485</v>
      </c>
      <c r="E37" s="91">
        <v>479</v>
      </c>
      <c r="F37" s="91"/>
      <c r="G37" s="91"/>
      <c r="H37" s="91"/>
      <c r="I37" s="93">
        <f t="shared" si="5"/>
        <v>2.5945311183945755E-4</v>
      </c>
      <c r="J37" s="93">
        <f t="shared" si="1"/>
        <v>-6.0784313725490195E-2</v>
      </c>
      <c r="K37" s="90">
        <f t="shared" si="2"/>
        <v>-31</v>
      </c>
      <c r="L37" s="94">
        <f t="shared" si="4"/>
        <v>6.8012286090390521E-3</v>
      </c>
      <c r="M37" s="91">
        <f t="shared" si="3"/>
        <v>-6</v>
      </c>
    </row>
    <row r="38" spans="1:13">
      <c r="A38" s="95">
        <v>38</v>
      </c>
      <c r="B38" s="92" t="s">
        <v>36</v>
      </c>
      <c r="C38" s="91">
        <v>3785</v>
      </c>
      <c r="D38" s="91">
        <v>3907</v>
      </c>
      <c r="E38" s="91">
        <v>3873</v>
      </c>
      <c r="F38" s="91"/>
      <c r="G38" s="91"/>
      <c r="H38" s="91"/>
      <c r="I38" s="93">
        <f t="shared" si="5"/>
        <v>2.0978327811152801E-3</v>
      </c>
      <c r="J38" s="93">
        <f t="shared" si="1"/>
        <v>2.3249669749009248E-2</v>
      </c>
      <c r="K38" s="90">
        <f t="shared" si="2"/>
        <v>88</v>
      </c>
      <c r="L38" s="94">
        <f t="shared" si="4"/>
        <v>-1.9306713470820535E-2</v>
      </c>
      <c r="M38" s="91">
        <f t="shared" si="3"/>
        <v>-34</v>
      </c>
    </row>
    <row r="39" spans="1:13">
      <c r="A39" s="95">
        <v>39</v>
      </c>
      <c r="B39" s="92" t="s">
        <v>37</v>
      </c>
      <c r="C39" s="91">
        <v>103</v>
      </c>
      <c r="D39" s="91">
        <v>87</v>
      </c>
      <c r="E39" s="91">
        <v>89</v>
      </c>
      <c r="F39" s="91"/>
      <c r="G39" s="91"/>
      <c r="H39" s="91"/>
      <c r="I39" s="93">
        <f t="shared" si="5"/>
        <v>4.8207363160149733E-5</v>
      </c>
      <c r="J39" s="93">
        <f t="shared" si="1"/>
        <v>-0.13592233009708737</v>
      </c>
      <c r="K39" s="90">
        <f t="shared" si="2"/>
        <v>-14</v>
      </c>
      <c r="L39" s="94">
        <f t="shared" si="4"/>
        <v>3.0715225976305398E-3</v>
      </c>
      <c r="M39" s="91">
        <f t="shared" si="3"/>
        <v>2</v>
      </c>
    </row>
    <row r="40" spans="1:13">
      <c r="A40" s="95">
        <v>41</v>
      </c>
      <c r="B40" s="92" t="s">
        <v>38</v>
      </c>
      <c r="C40" s="91">
        <v>98269</v>
      </c>
      <c r="D40" s="91">
        <v>85973</v>
      </c>
      <c r="E40" s="91">
        <v>85273</v>
      </c>
      <c r="F40" s="91"/>
      <c r="G40" s="91"/>
      <c r="H40" s="91"/>
      <c r="I40" s="93">
        <f t="shared" si="5"/>
        <v>4.6188612120847732E-2</v>
      </c>
      <c r="J40" s="93">
        <f t="shared" si="1"/>
        <v>-0.13224923424477708</v>
      </c>
      <c r="K40" s="90">
        <f t="shared" si="2"/>
        <v>-12996</v>
      </c>
      <c r="L40" s="94">
        <f t="shared" si="4"/>
        <v>2.8512505484861781</v>
      </c>
      <c r="M40" s="91">
        <f t="shared" si="3"/>
        <v>-700</v>
      </c>
    </row>
    <row r="41" spans="1:13">
      <c r="A41" s="95">
        <v>42</v>
      </c>
      <c r="B41" s="92" t="s">
        <v>39</v>
      </c>
      <c r="C41" s="91">
        <v>11915</v>
      </c>
      <c r="D41" s="91">
        <v>10504</v>
      </c>
      <c r="E41" s="91">
        <v>10510</v>
      </c>
      <c r="F41" s="91"/>
      <c r="G41" s="91"/>
      <c r="H41" s="91"/>
      <c r="I41" s="93">
        <f t="shared" si="5"/>
        <v>5.6928020990244235E-3</v>
      </c>
      <c r="J41" s="93">
        <f t="shared" si="1"/>
        <v>-0.11791859001258917</v>
      </c>
      <c r="K41" s="90">
        <f t="shared" si="2"/>
        <v>-1405</v>
      </c>
      <c r="L41" s="94">
        <f t="shared" si="4"/>
        <v>0.30824923211935057</v>
      </c>
      <c r="M41" s="91">
        <f t="shared" si="3"/>
        <v>6</v>
      </c>
    </row>
    <row r="42" spans="1:13">
      <c r="A42" s="95">
        <v>43</v>
      </c>
      <c r="B42" s="92" t="s">
        <v>40</v>
      </c>
      <c r="C42" s="91">
        <v>53718</v>
      </c>
      <c r="D42" s="91">
        <v>52113</v>
      </c>
      <c r="E42" s="91">
        <v>51473</v>
      </c>
      <c r="F42" s="91"/>
      <c r="G42" s="91"/>
      <c r="H42" s="91"/>
      <c r="I42" s="93">
        <f t="shared" si="5"/>
        <v>2.7880647235307723E-2</v>
      </c>
      <c r="J42" s="93">
        <f t="shared" si="1"/>
        <v>-4.1792322871290817E-2</v>
      </c>
      <c r="K42" s="90">
        <f t="shared" si="2"/>
        <v>-2245</v>
      </c>
      <c r="L42" s="94">
        <f t="shared" si="4"/>
        <v>0.49254058797718298</v>
      </c>
      <c r="M42" s="91">
        <f t="shared" si="3"/>
        <v>-640</v>
      </c>
    </row>
    <row r="43" spans="1:13">
      <c r="A43" s="95">
        <v>45</v>
      </c>
      <c r="B43" s="92" t="s">
        <v>41</v>
      </c>
      <c r="C43" s="91">
        <v>56087</v>
      </c>
      <c r="D43" s="91">
        <v>60338</v>
      </c>
      <c r="E43" s="91">
        <v>59927</v>
      </c>
      <c r="F43" s="91"/>
      <c r="G43" s="91"/>
      <c r="H43" s="91"/>
      <c r="I43" s="93">
        <f t="shared" si="5"/>
        <v>3.2459805079756106E-2</v>
      </c>
      <c r="J43" s="93">
        <f t="shared" si="1"/>
        <v>6.8465063205377361E-2</v>
      </c>
      <c r="K43" s="90">
        <f t="shared" si="2"/>
        <v>3840</v>
      </c>
      <c r="L43" s="94">
        <f t="shared" si="4"/>
        <v>-0.84247476963580514</v>
      </c>
      <c r="M43" s="91">
        <f t="shared" si="3"/>
        <v>-411</v>
      </c>
    </row>
    <row r="44" spans="1:13">
      <c r="A44" s="95">
        <v>46</v>
      </c>
      <c r="B44" s="92" t="s">
        <v>42</v>
      </c>
      <c r="C44" s="91">
        <v>140476</v>
      </c>
      <c r="D44" s="91">
        <v>144595</v>
      </c>
      <c r="E44" s="91">
        <v>143292</v>
      </c>
      <c r="F44" s="91"/>
      <c r="G44" s="91"/>
      <c r="H44" s="91"/>
      <c r="I44" s="93">
        <f t="shared" si="5"/>
        <v>7.761493799937276E-2</v>
      </c>
      <c r="J44" s="93">
        <f t="shared" si="1"/>
        <v>2.0046128876106951E-2</v>
      </c>
      <c r="K44" s="90">
        <f t="shared" si="2"/>
        <v>2816</v>
      </c>
      <c r="L44" s="94">
        <f t="shared" si="4"/>
        <v>-0.61781483106625712</v>
      </c>
      <c r="M44" s="91">
        <f t="shared" si="3"/>
        <v>-1303</v>
      </c>
    </row>
    <row r="45" spans="1:13">
      <c r="A45" s="95">
        <v>47</v>
      </c>
      <c r="B45" s="92" t="s">
        <v>43</v>
      </c>
      <c r="C45" s="91">
        <v>320901</v>
      </c>
      <c r="D45" s="91">
        <v>329001</v>
      </c>
      <c r="E45" s="91">
        <v>325319</v>
      </c>
      <c r="F45" s="91"/>
      <c r="G45" s="91"/>
      <c r="H45" s="91"/>
      <c r="I45" s="93">
        <f t="shared" si="5"/>
        <v>0.17621091208872755</v>
      </c>
      <c r="J45" s="93">
        <f t="shared" si="1"/>
        <v>1.3767485922449602E-2</v>
      </c>
      <c r="K45" s="90">
        <f t="shared" si="2"/>
        <v>4418</v>
      </c>
      <c r="L45" s="94">
        <f t="shared" si="4"/>
        <v>-0.96928477402369462</v>
      </c>
      <c r="M45" s="91">
        <f t="shared" si="3"/>
        <v>-3682</v>
      </c>
    </row>
    <row r="46" spans="1:13">
      <c r="A46" s="95">
        <v>49</v>
      </c>
      <c r="B46" s="92" t="s">
        <v>44</v>
      </c>
      <c r="C46" s="91">
        <v>129947</v>
      </c>
      <c r="D46" s="91">
        <v>142435</v>
      </c>
      <c r="E46" s="91">
        <v>135955</v>
      </c>
      <c r="F46" s="91"/>
      <c r="G46" s="91"/>
      <c r="H46" s="91"/>
      <c r="I46" s="93">
        <f t="shared" si="5"/>
        <v>7.3640809645372549E-2</v>
      </c>
      <c r="J46" s="93">
        <f t="shared" si="1"/>
        <v>4.6234233956920896E-2</v>
      </c>
      <c r="K46" s="90">
        <f t="shared" si="2"/>
        <v>6008</v>
      </c>
      <c r="L46" s="94">
        <f t="shared" si="4"/>
        <v>-1.3181219833260203</v>
      </c>
      <c r="M46" s="91">
        <f t="shared" si="3"/>
        <v>-6480</v>
      </c>
    </row>
    <row r="47" spans="1:13">
      <c r="A47" s="95">
        <v>50</v>
      </c>
      <c r="B47" s="92" t="s">
        <v>45</v>
      </c>
      <c r="C47" s="91">
        <v>2749</v>
      </c>
      <c r="D47" s="91">
        <v>2730</v>
      </c>
      <c r="E47" s="91">
        <v>2709</v>
      </c>
      <c r="F47" s="91"/>
      <c r="G47" s="91"/>
      <c r="H47" s="91"/>
      <c r="I47" s="93">
        <f t="shared" si="5"/>
        <v>1.4673454696724228E-3</v>
      </c>
      <c r="J47" s="93">
        <f t="shared" si="1"/>
        <v>-1.4550745725718442E-2</v>
      </c>
      <c r="K47" s="90">
        <f t="shared" si="2"/>
        <v>-40</v>
      </c>
      <c r="L47" s="94">
        <f t="shared" si="4"/>
        <v>8.7757788503729714E-3</v>
      </c>
      <c r="M47" s="91">
        <f t="shared" si="3"/>
        <v>-21</v>
      </c>
    </row>
    <row r="48" spans="1:13">
      <c r="A48" s="95">
        <v>51</v>
      </c>
      <c r="B48" s="92" t="s">
        <v>46</v>
      </c>
      <c r="C48" s="91">
        <v>295</v>
      </c>
      <c r="D48" s="91">
        <v>319</v>
      </c>
      <c r="E48" s="91">
        <v>315</v>
      </c>
      <c r="F48" s="91"/>
      <c r="G48" s="91"/>
      <c r="H48" s="91"/>
      <c r="I48" s="93">
        <f t="shared" si="5"/>
        <v>1.706215662409794E-4</v>
      </c>
      <c r="J48" s="93">
        <f t="shared" si="1"/>
        <v>6.7796610169491525E-2</v>
      </c>
      <c r="K48" s="90">
        <f t="shared" si="2"/>
        <v>20</v>
      </c>
      <c r="L48" s="94">
        <f t="shared" si="4"/>
        <v>-4.3878894251864857E-3</v>
      </c>
      <c r="M48" s="91">
        <f t="shared" si="3"/>
        <v>-4</v>
      </c>
    </row>
    <row r="49" spans="1:13">
      <c r="A49" s="95">
        <v>52</v>
      </c>
      <c r="B49" s="92" t="s">
        <v>47</v>
      </c>
      <c r="C49" s="91">
        <v>18549</v>
      </c>
      <c r="D49" s="91">
        <v>18779</v>
      </c>
      <c r="E49" s="91">
        <v>18540</v>
      </c>
      <c r="F49" s="91"/>
      <c r="G49" s="91"/>
      <c r="H49" s="91"/>
      <c r="I49" s="93">
        <f t="shared" si="5"/>
        <v>1.0042297898754788E-2</v>
      </c>
      <c r="J49" s="93">
        <f t="shared" si="1"/>
        <v>-4.8520135856380397E-4</v>
      </c>
      <c r="K49" s="90">
        <f t="shared" si="2"/>
        <v>-9</v>
      </c>
      <c r="L49" s="94">
        <f t="shared" si="4"/>
        <v>1.9745502413339184E-3</v>
      </c>
      <c r="M49" s="91">
        <f t="shared" si="3"/>
        <v>-239</v>
      </c>
    </row>
    <row r="50" spans="1:13">
      <c r="A50" s="95">
        <v>53</v>
      </c>
      <c r="B50" s="92" t="s">
        <v>48</v>
      </c>
      <c r="C50" s="91">
        <v>3066</v>
      </c>
      <c r="D50" s="91">
        <v>3397</v>
      </c>
      <c r="E50" s="91">
        <v>3460</v>
      </c>
      <c r="F50" s="91"/>
      <c r="G50" s="91"/>
      <c r="H50" s="91"/>
      <c r="I50" s="93">
        <f t="shared" si="5"/>
        <v>1.8741289498215516E-3</v>
      </c>
      <c r="J50" s="93">
        <f t="shared" si="1"/>
        <v>0.12850619699934768</v>
      </c>
      <c r="K50" s="90">
        <f t="shared" si="2"/>
        <v>394</v>
      </c>
      <c r="L50" s="94">
        <f t="shared" si="4"/>
        <v>-8.644142167617376E-2</v>
      </c>
      <c r="M50" s="91">
        <f t="shared" si="3"/>
        <v>63</v>
      </c>
    </row>
    <row r="51" spans="1:13">
      <c r="A51" s="95">
        <v>55</v>
      </c>
      <c r="B51" s="92" t="s">
        <v>49</v>
      </c>
      <c r="C51" s="91">
        <v>19075</v>
      </c>
      <c r="D51" s="91">
        <v>19507</v>
      </c>
      <c r="E51" s="91">
        <v>18935</v>
      </c>
      <c r="F51" s="91"/>
      <c r="G51" s="91"/>
      <c r="H51" s="91"/>
      <c r="I51" s="93">
        <f t="shared" si="5"/>
        <v>1.0256251926263317E-2</v>
      </c>
      <c r="J51" s="93">
        <f t="shared" si="1"/>
        <v>-7.3394495412844041E-3</v>
      </c>
      <c r="K51" s="90">
        <f t="shared" si="2"/>
        <v>-140</v>
      </c>
      <c r="L51" s="94">
        <f t="shared" si="4"/>
        <v>3.0715225976305396E-2</v>
      </c>
      <c r="M51" s="91">
        <f t="shared" si="3"/>
        <v>-572</v>
      </c>
    </row>
    <row r="52" spans="1:13">
      <c r="A52" s="95">
        <v>56</v>
      </c>
      <c r="B52" s="92" t="s">
        <v>50</v>
      </c>
      <c r="C52" s="91">
        <v>121552</v>
      </c>
      <c r="D52" s="91">
        <v>127003</v>
      </c>
      <c r="E52" s="91">
        <v>118520</v>
      </c>
      <c r="F52" s="91"/>
      <c r="G52" s="91"/>
      <c r="H52" s="91"/>
      <c r="I52" s="93">
        <f t="shared" si="5"/>
        <v>6.419704136787581E-2</v>
      </c>
      <c r="J52" s="93">
        <f t="shared" si="1"/>
        <v>-2.4944056864551797E-2</v>
      </c>
      <c r="K52" s="90">
        <f t="shared" si="2"/>
        <v>-3032</v>
      </c>
      <c r="L52" s="94">
        <f t="shared" si="4"/>
        <v>0.66520403685827112</v>
      </c>
      <c r="M52" s="91">
        <f t="shared" si="3"/>
        <v>-8483</v>
      </c>
    </row>
    <row r="53" spans="1:13">
      <c r="A53" s="95">
        <v>58</v>
      </c>
      <c r="B53" s="92" t="s">
        <v>51</v>
      </c>
      <c r="C53" s="91">
        <v>2710</v>
      </c>
      <c r="D53" s="91">
        <v>2737</v>
      </c>
      <c r="E53" s="91">
        <v>2703</v>
      </c>
      <c r="F53" s="91"/>
      <c r="G53" s="91"/>
      <c r="H53" s="91"/>
      <c r="I53" s="93">
        <f t="shared" si="5"/>
        <v>1.4640955350773567E-3</v>
      </c>
      <c r="J53" s="93">
        <f t="shared" si="1"/>
        <v>-2.5830258302583027E-3</v>
      </c>
      <c r="K53" s="90">
        <f t="shared" si="2"/>
        <v>-7</v>
      </c>
      <c r="L53" s="94">
        <f t="shared" si="4"/>
        <v>1.5357612988152699E-3</v>
      </c>
      <c r="M53" s="91">
        <f t="shared" si="3"/>
        <v>-34</v>
      </c>
    </row>
    <row r="54" spans="1:13">
      <c r="A54" s="95">
        <v>59</v>
      </c>
      <c r="B54" s="92" t="s">
        <v>52</v>
      </c>
      <c r="C54" s="91">
        <v>2135</v>
      </c>
      <c r="D54" s="91">
        <v>2185</v>
      </c>
      <c r="E54" s="91">
        <v>2104</v>
      </c>
      <c r="F54" s="91"/>
      <c r="G54" s="91"/>
      <c r="H54" s="91"/>
      <c r="I54" s="93">
        <f t="shared" si="5"/>
        <v>1.1396437313365734E-3</v>
      </c>
      <c r="J54" s="93">
        <f t="shared" si="1"/>
        <v>-1.4519906323185013E-2</v>
      </c>
      <c r="K54" s="90">
        <f t="shared" si="2"/>
        <v>-31</v>
      </c>
      <c r="L54" s="94">
        <f t="shared" si="4"/>
        <v>6.8012286090390521E-3</v>
      </c>
      <c r="M54" s="91">
        <f t="shared" si="3"/>
        <v>-81</v>
      </c>
    </row>
    <row r="55" spans="1:13">
      <c r="A55" s="95">
        <v>60</v>
      </c>
      <c r="B55" s="92" t="s">
        <v>53</v>
      </c>
      <c r="C55" s="91">
        <v>741</v>
      </c>
      <c r="D55" s="91">
        <v>713</v>
      </c>
      <c r="E55" s="91">
        <v>703</v>
      </c>
      <c r="F55" s="91"/>
      <c r="G55" s="91"/>
      <c r="H55" s="91"/>
      <c r="I55" s="93">
        <f t="shared" si="5"/>
        <v>3.8078400338859849E-4</v>
      </c>
      <c r="J55" s="93">
        <f t="shared" si="1"/>
        <v>-5.128205128205128E-2</v>
      </c>
      <c r="K55" s="90">
        <f t="shared" si="2"/>
        <v>-38</v>
      </c>
      <c r="L55" s="94">
        <f t="shared" si="4"/>
        <v>8.3369899078543225E-3</v>
      </c>
      <c r="M55" s="91">
        <f t="shared" si="3"/>
        <v>-10</v>
      </c>
    </row>
    <row r="56" spans="1:13">
      <c r="A56" s="95">
        <v>61</v>
      </c>
      <c r="B56" s="92" t="s">
        <v>54</v>
      </c>
      <c r="C56" s="91">
        <v>2999</v>
      </c>
      <c r="D56" s="91">
        <v>3015</v>
      </c>
      <c r="E56" s="91">
        <v>2941</v>
      </c>
      <c r="F56" s="91"/>
      <c r="G56" s="91"/>
      <c r="H56" s="91"/>
      <c r="I56" s="93">
        <f t="shared" si="5"/>
        <v>1.5930096073483188E-3</v>
      </c>
      <c r="J56" s="93">
        <f t="shared" si="1"/>
        <v>-1.9339779926642216E-2</v>
      </c>
      <c r="K56" s="90">
        <f t="shared" si="2"/>
        <v>-58</v>
      </c>
      <c r="L56" s="94">
        <f t="shared" si="4"/>
        <v>1.2724879333040808E-2</v>
      </c>
      <c r="M56" s="91">
        <f t="shared" si="3"/>
        <v>-74</v>
      </c>
    </row>
    <row r="57" spans="1:13">
      <c r="A57" s="95">
        <v>62</v>
      </c>
      <c r="B57" s="92" t="s">
        <v>55</v>
      </c>
      <c r="C57" s="91">
        <v>9781</v>
      </c>
      <c r="D57" s="91">
        <v>10983</v>
      </c>
      <c r="E57" s="91">
        <v>10892</v>
      </c>
      <c r="F57" s="91"/>
      <c r="G57" s="91"/>
      <c r="H57" s="91"/>
      <c r="I57" s="93">
        <f t="shared" si="5"/>
        <v>5.8997146015769769E-3</v>
      </c>
      <c r="J57" s="93">
        <f t="shared" si="1"/>
        <v>0.11358756773336059</v>
      </c>
      <c r="K57" s="90">
        <f t="shared" si="2"/>
        <v>1111</v>
      </c>
      <c r="L57" s="94">
        <f t="shared" si="4"/>
        <v>-0.24374725756910925</v>
      </c>
      <c r="M57" s="91">
        <f t="shared" si="3"/>
        <v>-91</v>
      </c>
    </row>
    <row r="58" spans="1:13">
      <c r="A58" s="95">
        <v>63</v>
      </c>
      <c r="B58" s="92" t="s">
        <v>56</v>
      </c>
      <c r="C58" s="91">
        <v>1868</v>
      </c>
      <c r="D58" s="91">
        <v>1942</v>
      </c>
      <c r="E58" s="91">
        <v>1930</v>
      </c>
      <c r="F58" s="91"/>
      <c r="G58" s="91"/>
      <c r="H58" s="91"/>
      <c r="I58" s="93">
        <f t="shared" si="5"/>
        <v>1.0453956280796516E-3</v>
      </c>
      <c r="J58" s="93">
        <f t="shared" si="1"/>
        <v>3.3190578158458245E-2</v>
      </c>
      <c r="K58" s="90">
        <f t="shared" si="2"/>
        <v>62</v>
      </c>
      <c r="L58" s="94">
        <f t="shared" si="4"/>
        <v>-1.3602457218078104E-2</v>
      </c>
      <c r="M58" s="91">
        <f t="shared" si="3"/>
        <v>-12</v>
      </c>
    </row>
    <row r="59" spans="1:13">
      <c r="A59" s="95">
        <v>64</v>
      </c>
      <c r="B59" s="92" t="s">
        <v>57</v>
      </c>
      <c r="C59" s="91">
        <v>7099</v>
      </c>
      <c r="D59" s="91">
        <v>7030</v>
      </c>
      <c r="E59" s="91">
        <v>7008</v>
      </c>
      <c r="F59" s="91"/>
      <c r="G59" s="91"/>
      <c r="H59" s="91"/>
      <c r="I59" s="93">
        <f t="shared" si="5"/>
        <v>3.7959236070374083E-3</v>
      </c>
      <c r="J59" s="93">
        <f t="shared" si="1"/>
        <v>-1.2818706860121144E-2</v>
      </c>
      <c r="K59" s="90">
        <f t="shared" si="2"/>
        <v>-91</v>
      </c>
      <c r="L59" s="94">
        <f t="shared" si="4"/>
        <v>1.9964896884598508E-2</v>
      </c>
      <c r="M59" s="91">
        <f t="shared" si="3"/>
        <v>-22</v>
      </c>
    </row>
    <row r="60" spans="1:13">
      <c r="A60" s="95">
        <v>65</v>
      </c>
      <c r="B60" s="92" t="s">
        <v>58</v>
      </c>
      <c r="C60" s="91">
        <v>3581</v>
      </c>
      <c r="D60" s="91">
        <v>3504</v>
      </c>
      <c r="E60" s="91">
        <v>3477</v>
      </c>
      <c r="F60" s="91"/>
      <c r="G60" s="91"/>
      <c r="H60" s="91"/>
      <c r="I60" s="93">
        <f t="shared" si="5"/>
        <v>1.8833370978409059E-3</v>
      </c>
      <c r="J60" s="93">
        <f t="shared" si="1"/>
        <v>-2.9042166992460205E-2</v>
      </c>
      <c r="K60" s="90">
        <f t="shared" si="2"/>
        <v>-104</v>
      </c>
      <c r="L60" s="94">
        <f t="shared" si="4"/>
        <v>2.2817025010969723E-2</v>
      </c>
      <c r="M60" s="91">
        <f t="shared" si="3"/>
        <v>-27</v>
      </c>
    </row>
    <row r="61" spans="1:13">
      <c r="A61" s="95">
        <v>66</v>
      </c>
      <c r="B61" s="92" t="s">
        <v>59</v>
      </c>
      <c r="C61" s="91">
        <v>12206</v>
      </c>
      <c r="D61" s="91">
        <v>12649</v>
      </c>
      <c r="E61" s="91">
        <v>12538</v>
      </c>
      <c r="F61" s="91"/>
      <c r="G61" s="91"/>
      <c r="H61" s="91"/>
      <c r="I61" s="93">
        <f t="shared" si="5"/>
        <v>6.7912799921568245E-3</v>
      </c>
      <c r="J61" s="93">
        <f t="shared" si="1"/>
        <v>2.7199737833852204E-2</v>
      </c>
      <c r="K61" s="90">
        <f t="shared" si="2"/>
        <v>332</v>
      </c>
      <c r="L61" s="94">
        <f t="shared" si="4"/>
        <v>-7.2838964458095651E-2</v>
      </c>
      <c r="M61" s="91">
        <f t="shared" si="3"/>
        <v>-111</v>
      </c>
    </row>
    <row r="62" spans="1:13">
      <c r="A62" s="95">
        <v>68</v>
      </c>
      <c r="B62" s="92" t="s">
        <v>60</v>
      </c>
      <c r="C62" s="91">
        <v>63301</v>
      </c>
      <c r="D62" s="91">
        <v>68435</v>
      </c>
      <c r="E62" s="91">
        <v>67981</v>
      </c>
      <c r="F62" s="91"/>
      <c r="G62" s="91"/>
      <c r="H62" s="91"/>
      <c r="I62" s="93">
        <f t="shared" si="5"/>
        <v>3.6822300617866732E-2</v>
      </c>
      <c r="J62" s="93">
        <f t="shared" si="1"/>
        <v>7.3932481319410437E-2</v>
      </c>
      <c r="K62" s="90">
        <f t="shared" si="2"/>
        <v>4680</v>
      </c>
      <c r="L62" s="94">
        <f t="shared" si="4"/>
        <v>-1.0267661254936375</v>
      </c>
      <c r="M62" s="91">
        <f t="shared" si="3"/>
        <v>-454</v>
      </c>
    </row>
    <row r="63" spans="1:13">
      <c r="A63" s="95">
        <v>69</v>
      </c>
      <c r="B63" s="92" t="s">
        <v>61</v>
      </c>
      <c r="C63" s="91">
        <v>51716</v>
      </c>
      <c r="D63" s="91">
        <v>52861</v>
      </c>
      <c r="E63" s="91">
        <v>52199</v>
      </c>
      <c r="F63" s="91"/>
      <c r="G63" s="91"/>
      <c r="H63" s="91"/>
      <c r="I63" s="93">
        <f t="shared" si="5"/>
        <v>2.8273889321310742E-2</v>
      </c>
      <c r="J63" s="93">
        <f t="shared" si="1"/>
        <v>9.3394694098538171E-3</v>
      </c>
      <c r="K63" s="90">
        <f t="shared" si="2"/>
        <v>483</v>
      </c>
      <c r="L63" s="94">
        <f t="shared" si="4"/>
        <v>-0.10596752961825362</v>
      </c>
      <c r="M63" s="91">
        <f t="shared" si="3"/>
        <v>-662</v>
      </c>
    </row>
    <row r="64" spans="1:13">
      <c r="A64" s="95">
        <v>70</v>
      </c>
      <c r="B64" s="92" t="s">
        <v>62</v>
      </c>
      <c r="C64" s="91">
        <v>19550</v>
      </c>
      <c r="D64" s="91">
        <v>18941</v>
      </c>
      <c r="E64" s="91">
        <v>18687</v>
      </c>
      <c r="F64" s="91"/>
      <c r="G64" s="91"/>
      <c r="H64" s="91"/>
      <c r="I64" s="93">
        <f t="shared" si="5"/>
        <v>1.0121921296333911E-2</v>
      </c>
      <c r="J64" s="93">
        <f t="shared" si="1"/>
        <v>-4.414322250639386E-2</v>
      </c>
      <c r="K64" s="90">
        <f t="shared" si="2"/>
        <v>-863</v>
      </c>
      <c r="L64" s="94">
        <f t="shared" si="4"/>
        <v>0.18933742869679684</v>
      </c>
      <c r="M64" s="91">
        <f t="shared" si="3"/>
        <v>-254</v>
      </c>
    </row>
    <row r="65" spans="1:13">
      <c r="A65" s="95">
        <v>71</v>
      </c>
      <c r="B65" s="92" t="s">
        <v>63</v>
      </c>
      <c r="C65" s="91">
        <v>24443</v>
      </c>
      <c r="D65" s="91">
        <v>23891</v>
      </c>
      <c r="E65" s="91">
        <v>23724</v>
      </c>
      <c r="F65" s="91"/>
      <c r="G65" s="91"/>
      <c r="H65" s="91"/>
      <c r="I65" s="93">
        <f t="shared" si="5"/>
        <v>1.2850241388892049E-2</v>
      </c>
      <c r="J65" s="93">
        <f t="shared" si="1"/>
        <v>-2.9415374544859468E-2</v>
      </c>
      <c r="K65" s="90">
        <f t="shared" si="2"/>
        <v>-719</v>
      </c>
      <c r="L65" s="94">
        <f t="shared" si="4"/>
        <v>0.15774462483545415</v>
      </c>
      <c r="M65" s="91">
        <f t="shared" si="3"/>
        <v>-167</v>
      </c>
    </row>
    <row r="66" spans="1:13">
      <c r="A66" s="95">
        <v>72</v>
      </c>
      <c r="B66" s="92" t="s">
        <v>64</v>
      </c>
      <c r="C66" s="91">
        <v>943</v>
      </c>
      <c r="D66" s="91">
        <v>966</v>
      </c>
      <c r="E66" s="91">
        <v>961</v>
      </c>
      <c r="F66" s="91"/>
      <c r="G66" s="91"/>
      <c r="H66" s="91"/>
      <c r="I66" s="93">
        <f t="shared" si="5"/>
        <v>5.2053119097644827E-4</v>
      </c>
      <c r="J66" s="93">
        <f t="shared" si="1"/>
        <v>1.9088016967126194E-2</v>
      </c>
      <c r="K66" s="90">
        <f t="shared" si="2"/>
        <v>18</v>
      </c>
      <c r="L66" s="94">
        <f t="shared" si="4"/>
        <v>-3.9491004826678368E-3</v>
      </c>
      <c r="M66" s="91">
        <f t="shared" si="3"/>
        <v>-5</v>
      </c>
    </row>
    <row r="67" spans="1:13">
      <c r="A67" s="95">
        <v>73</v>
      </c>
      <c r="B67" s="92" t="s">
        <v>65</v>
      </c>
      <c r="C67" s="91">
        <v>7173</v>
      </c>
      <c r="D67" s="91">
        <v>7083</v>
      </c>
      <c r="E67" s="91">
        <v>6935</v>
      </c>
      <c r="F67" s="91"/>
      <c r="G67" s="91"/>
      <c r="H67" s="91"/>
      <c r="I67" s="93">
        <f t="shared" ref="I67:I92" si="6">E67/$E$92</f>
        <v>3.7563827361307687E-3</v>
      </c>
      <c r="J67" s="93">
        <f t="shared" ref="J67:J90" si="7">(E67-C67)/C67</f>
        <v>-3.3179980482364424E-2</v>
      </c>
      <c r="K67" s="90">
        <f t="shared" ref="K67:K90" si="8">E67-C67</f>
        <v>-238</v>
      </c>
      <c r="L67" s="94">
        <f t="shared" si="4"/>
        <v>5.2215884159719173E-2</v>
      </c>
      <c r="M67" s="91">
        <f t="shared" ref="M67:M90" si="9">E67-D67</f>
        <v>-148</v>
      </c>
    </row>
    <row r="68" spans="1:13">
      <c r="A68" s="95">
        <v>74</v>
      </c>
      <c r="B68" s="92" t="s">
        <v>66</v>
      </c>
      <c r="C68" s="91">
        <v>9017</v>
      </c>
      <c r="D68" s="91">
        <v>9027</v>
      </c>
      <c r="E68" s="91">
        <v>8755</v>
      </c>
      <c r="F68" s="91"/>
      <c r="G68" s="91"/>
      <c r="H68" s="91"/>
      <c r="I68" s="93">
        <f t="shared" si="6"/>
        <v>4.7421962299675387E-3</v>
      </c>
      <c r="J68" s="93">
        <f t="shared" si="7"/>
        <v>-2.9056227126538759E-2</v>
      </c>
      <c r="K68" s="90">
        <f t="shared" si="8"/>
        <v>-262</v>
      </c>
      <c r="L68" s="94">
        <f t="shared" ref="L68:L92" si="10">K68/$K$92</f>
        <v>5.748135146994296E-2</v>
      </c>
      <c r="M68" s="91">
        <f t="shared" si="9"/>
        <v>-272</v>
      </c>
    </row>
    <row r="69" spans="1:13">
      <c r="A69" s="95">
        <v>75</v>
      </c>
      <c r="B69" s="92" t="s">
        <v>67</v>
      </c>
      <c r="C69" s="91">
        <v>2814</v>
      </c>
      <c r="D69" s="91">
        <v>3000</v>
      </c>
      <c r="E69" s="91">
        <v>3015</v>
      </c>
      <c r="F69" s="91"/>
      <c r="G69" s="91"/>
      <c r="H69" s="91"/>
      <c r="I69" s="93">
        <f t="shared" si="6"/>
        <v>1.6330921340208028E-3</v>
      </c>
      <c r="J69" s="93">
        <f t="shared" si="7"/>
        <v>7.1428571428571425E-2</v>
      </c>
      <c r="K69" s="90">
        <f t="shared" si="8"/>
        <v>201</v>
      </c>
      <c r="L69" s="94">
        <f t="shared" si="10"/>
        <v>-4.4098288723124178E-2</v>
      </c>
      <c r="M69" s="91">
        <f t="shared" si="9"/>
        <v>15</v>
      </c>
    </row>
    <row r="70" spans="1:13">
      <c r="A70" s="95">
        <v>77</v>
      </c>
      <c r="B70" s="92" t="s">
        <v>68</v>
      </c>
      <c r="C70" s="91">
        <v>5662</v>
      </c>
      <c r="D70" s="91">
        <v>5838</v>
      </c>
      <c r="E70" s="91">
        <v>5702</v>
      </c>
      <c r="F70" s="91"/>
      <c r="G70" s="91"/>
      <c r="H70" s="91"/>
      <c r="I70" s="93">
        <f t="shared" si="6"/>
        <v>3.0885211768446495E-3</v>
      </c>
      <c r="J70" s="93">
        <f t="shared" si="7"/>
        <v>7.0646414694454252E-3</v>
      </c>
      <c r="K70" s="90">
        <f t="shared" si="8"/>
        <v>40</v>
      </c>
      <c r="L70" s="94">
        <f t="shared" si="10"/>
        <v>-8.7757788503729714E-3</v>
      </c>
      <c r="M70" s="91">
        <f t="shared" si="9"/>
        <v>-136</v>
      </c>
    </row>
    <row r="71" spans="1:13">
      <c r="A71" s="95">
        <v>78</v>
      </c>
      <c r="B71" s="92" t="s">
        <v>69</v>
      </c>
      <c r="C71" s="91">
        <v>2197</v>
      </c>
      <c r="D71" s="91">
        <v>2248</v>
      </c>
      <c r="E71" s="91">
        <v>2191</v>
      </c>
      <c r="F71" s="91"/>
      <c r="G71" s="91"/>
      <c r="H71" s="91"/>
      <c r="I71" s="93">
        <f t="shared" si="6"/>
        <v>1.1867677829650344E-3</v>
      </c>
      <c r="J71" s="93">
        <f t="shared" si="7"/>
        <v>-2.7309968138370506E-3</v>
      </c>
      <c r="K71" s="90">
        <f t="shared" si="8"/>
        <v>-6</v>
      </c>
      <c r="L71" s="94">
        <f t="shared" si="10"/>
        <v>1.3163668275559457E-3</v>
      </c>
      <c r="M71" s="91">
        <f t="shared" si="9"/>
        <v>-57</v>
      </c>
    </row>
    <row r="72" spans="1:13">
      <c r="A72" s="95">
        <v>79</v>
      </c>
      <c r="B72" s="92" t="s">
        <v>70</v>
      </c>
      <c r="C72" s="91">
        <v>8796</v>
      </c>
      <c r="D72" s="91">
        <v>9043</v>
      </c>
      <c r="E72" s="91">
        <v>8632</v>
      </c>
      <c r="F72" s="91"/>
      <c r="G72" s="91"/>
      <c r="H72" s="91"/>
      <c r="I72" s="93">
        <f t="shared" si="6"/>
        <v>4.67557257076868E-3</v>
      </c>
      <c r="J72" s="93">
        <f t="shared" si="7"/>
        <v>-1.8644838562983174E-2</v>
      </c>
      <c r="K72" s="90">
        <f t="shared" si="8"/>
        <v>-164</v>
      </c>
      <c r="L72" s="94">
        <f t="shared" si="10"/>
        <v>3.5980693286529176E-2</v>
      </c>
      <c r="M72" s="91">
        <f t="shared" si="9"/>
        <v>-411</v>
      </c>
    </row>
    <row r="73" spans="1:13">
      <c r="A73" s="95">
        <v>80</v>
      </c>
      <c r="B73" s="92" t="s">
        <v>71</v>
      </c>
      <c r="C73" s="91">
        <v>22397</v>
      </c>
      <c r="D73" s="91">
        <v>22587</v>
      </c>
      <c r="E73" s="91">
        <v>22250</v>
      </c>
      <c r="F73" s="91"/>
      <c r="G73" s="91"/>
      <c r="H73" s="91"/>
      <c r="I73" s="93">
        <f t="shared" si="6"/>
        <v>1.2051840790037434E-2</v>
      </c>
      <c r="J73" s="93">
        <f t="shared" si="7"/>
        <v>-6.5633790239764253E-3</v>
      </c>
      <c r="K73" s="90">
        <f t="shared" si="8"/>
        <v>-147</v>
      </c>
      <c r="L73" s="94">
        <f t="shared" si="10"/>
        <v>3.2250987275120664E-2</v>
      </c>
      <c r="M73" s="91">
        <f t="shared" si="9"/>
        <v>-337</v>
      </c>
    </row>
    <row r="74" spans="1:13">
      <c r="A74" s="95">
        <v>81</v>
      </c>
      <c r="B74" s="92" t="s">
        <v>72</v>
      </c>
      <c r="C74" s="91">
        <v>48025</v>
      </c>
      <c r="D74" s="91">
        <v>41780</v>
      </c>
      <c r="E74" s="91">
        <v>40915</v>
      </c>
      <c r="F74" s="91"/>
      <c r="G74" s="91"/>
      <c r="H74" s="91"/>
      <c r="I74" s="93">
        <f t="shared" si="6"/>
        <v>2.2161845659522769E-2</v>
      </c>
      <c r="J74" s="93">
        <f t="shared" si="7"/>
        <v>-0.1480478917230609</v>
      </c>
      <c r="K74" s="90">
        <f t="shared" si="8"/>
        <v>-7110</v>
      </c>
      <c r="L74" s="94">
        <f t="shared" si="10"/>
        <v>1.5598946906537956</v>
      </c>
      <c r="M74" s="91">
        <f t="shared" si="9"/>
        <v>-865</v>
      </c>
    </row>
    <row r="75" spans="1:13">
      <c r="A75" s="95">
        <v>82</v>
      </c>
      <c r="B75" s="92" t="s">
        <v>73</v>
      </c>
      <c r="C75" s="91">
        <v>47613</v>
      </c>
      <c r="D75" s="91">
        <v>44591</v>
      </c>
      <c r="E75" s="91">
        <v>43872</v>
      </c>
      <c r="F75" s="91"/>
      <c r="G75" s="91"/>
      <c r="H75" s="91"/>
      <c r="I75" s="93">
        <f t="shared" si="6"/>
        <v>2.3763521759124599E-2</v>
      </c>
      <c r="J75" s="93">
        <f t="shared" si="7"/>
        <v>-7.8570978514271306E-2</v>
      </c>
      <c r="K75" s="90">
        <f t="shared" si="8"/>
        <v>-3741</v>
      </c>
      <c r="L75" s="94">
        <f t="shared" si="10"/>
        <v>0.82075471698113212</v>
      </c>
      <c r="M75" s="91">
        <f t="shared" si="9"/>
        <v>-719</v>
      </c>
    </row>
    <row r="76" spans="1:13">
      <c r="A76" s="95">
        <v>84</v>
      </c>
      <c r="B76" s="92" t="s">
        <v>74</v>
      </c>
      <c r="C76" s="91">
        <v>4676</v>
      </c>
      <c r="D76" s="91">
        <v>4849</v>
      </c>
      <c r="E76" s="91">
        <v>4837</v>
      </c>
      <c r="F76" s="91"/>
      <c r="G76" s="91"/>
      <c r="H76" s="91"/>
      <c r="I76" s="93">
        <f t="shared" si="6"/>
        <v>2.6199889393892614E-3</v>
      </c>
      <c r="J76" s="93">
        <f t="shared" si="7"/>
        <v>3.4431137724550899E-2</v>
      </c>
      <c r="K76" s="90">
        <f t="shared" si="8"/>
        <v>161</v>
      </c>
      <c r="L76" s="94">
        <f t="shared" si="10"/>
        <v>-3.5322509872751207E-2</v>
      </c>
      <c r="M76" s="91">
        <f t="shared" si="9"/>
        <v>-12</v>
      </c>
    </row>
    <row r="77" spans="1:13">
      <c r="A77" s="95">
        <v>85</v>
      </c>
      <c r="B77" s="92" t="s">
        <v>75</v>
      </c>
      <c r="C77" s="91">
        <v>36985</v>
      </c>
      <c r="D77" s="91">
        <v>38672</v>
      </c>
      <c r="E77" s="91">
        <v>37489</v>
      </c>
      <c r="F77" s="91"/>
      <c r="G77" s="91"/>
      <c r="H77" s="91"/>
      <c r="I77" s="93">
        <f t="shared" si="6"/>
        <v>2.0306133005739926E-2</v>
      </c>
      <c r="J77" s="93">
        <f t="shared" si="7"/>
        <v>1.3627146140327159E-2</v>
      </c>
      <c r="K77" s="90">
        <f t="shared" si="8"/>
        <v>504</v>
      </c>
      <c r="L77" s="94">
        <f t="shared" si="10"/>
        <v>-0.11057481351469943</v>
      </c>
      <c r="M77" s="91">
        <f t="shared" si="9"/>
        <v>-1183</v>
      </c>
    </row>
    <row r="78" spans="1:13">
      <c r="A78" s="95">
        <v>86</v>
      </c>
      <c r="B78" s="92" t="s">
        <v>76</v>
      </c>
      <c r="C78" s="91">
        <v>27557</v>
      </c>
      <c r="D78" s="91">
        <v>30241</v>
      </c>
      <c r="E78" s="91">
        <v>29772</v>
      </c>
      <c r="F78" s="91"/>
      <c r="G78" s="91"/>
      <c r="H78" s="91"/>
      <c r="I78" s="93">
        <f t="shared" si="6"/>
        <v>1.6126175460718851E-2</v>
      </c>
      <c r="J78" s="93">
        <f t="shared" si="7"/>
        <v>8.0378851108611246E-2</v>
      </c>
      <c r="K78" s="90">
        <f t="shared" si="8"/>
        <v>2215</v>
      </c>
      <c r="L78" s="94">
        <f t="shared" si="10"/>
        <v>-0.48595875383940323</v>
      </c>
      <c r="M78" s="91">
        <f t="shared" si="9"/>
        <v>-469</v>
      </c>
    </row>
    <row r="79" spans="1:13">
      <c r="A79" s="95">
        <v>87</v>
      </c>
      <c r="B79" s="92" t="s">
        <v>77</v>
      </c>
      <c r="C79" s="91">
        <v>1662</v>
      </c>
      <c r="D79" s="91">
        <v>1792</v>
      </c>
      <c r="E79" s="91">
        <v>1809</v>
      </c>
      <c r="F79" s="91"/>
      <c r="G79" s="91"/>
      <c r="H79" s="91"/>
      <c r="I79" s="93">
        <f t="shared" si="6"/>
        <v>9.7985528041248161E-4</v>
      </c>
      <c r="J79" s="93">
        <f t="shared" si="7"/>
        <v>8.8447653429602882E-2</v>
      </c>
      <c r="K79" s="90">
        <f t="shared" si="8"/>
        <v>147</v>
      </c>
      <c r="L79" s="94">
        <f t="shared" si="10"/>
        <v>-3.2250987275120664E-2</v>
      </c>
      <c r="M79" s="91">
        <f t="shared" si="9"/>
        <v>17</v>
      </c>
    </row>
    <row r="80" spans="1:13">
      <c r="A80" s="95">
        <v>88</v>
      </c>
      <c r="B80" s="92" t="s">
        <v>78</v>
      </c>
      <c r="C80" s="91">
        <v>5259</v>
      </c>
      <c r="D80" s="91">
        <v>5542</v>
      </c>
      <c r="E80" s="91">
        <v>5498</v>
      </c>
      <c r="F80" s="91"/>
      <c r="G80" s="91"/>
      <c r="H80" s="91"/>
      <c r="I80" s="93">
        <f t="shared" si="6"/>
        <v>2.9780234006123959E-3</v>
      </c>
      <c r="J80" s="93">
        <f t="shared" si="7"/>
        <v>4.5445902262787601E-2</v>
      </c>
      <c r="K80" s="90">
        <f t="shared" si="8"/>
        <v>239</v>
      </c>
      <c r="L80" s="94">
        <f t="shared" si="10"/>
        <v>-5.24352786309785E-2</v>
      </c>
      <c r="M80" s="91">
        <f t="shared" si="9"/>
        <v>-44</v>
      </c>
    </row>
    <row r="81" spans="1:13">
      <c r="A81" s="95">
        <v>90</v>
      </c>
      <c r="B81" s="92" t="s">
        <v>79</v>
      </c>
      <c r="C81" s="91">
        <v>1456</v>
      </c>
      <c r="D81" s="91">
        <v>1483</v>
      </c>
      <c r="E81" s="91">
        <v>1409</v>
      </c>
      <c r="F81" s="91"/>
      <c r="G81" s="91"/>
      <c r="H81" s="91"/>
      <c r="I81" s="93">
        <f t="shared" si="6"/>
        <v>7.6319297407473005E-4</v>
      </c>
      <c r="J81" s="93">
        <f t="shared" si="7"/>
        <v>-3.2280219780219783E-2</v>
      </c>
      <c r="K81" s="90">
        <f t="shared" si="8"/>
        <v>-47</v>
      </c>
      <c r="L81" s="94">
        <f t="shared" si="10"/>
        <v>1.0311540149188241E-2</v>
      </c>
      <c r="M81" s="91">
        <f t="shared" si="9"/>
        <v>-74</v>
      </c>
    </row>
    <row r="82" spans="1:13">
      <c r="A82" s="95">
        <v>91</v>
      </c>
      <c r="B82" s="92" t="s">
        <v>80</v>
      </c>
      <c r="C82" s="91">
        <v>550</v>
      </c>
      <c r="D82" s="91">
        <v>835</v>
      </c>
      <c r="E82" s="91">
        <v>826</v>
      </c>
      <c r="F82" s="91"/>
      <c r="G82" s="91"/>
      <c r="H82" s="91"/>
      <c r="I82" s="93">
        <f t="shared" si="6"/>
        <v>4.474076625874571E-4</v>
      </c>
      <c r="J82" s="93">
        <f t="shared" si="7"/>
        <v>0.50181818181818183</v>
      </c>
      <c r="K82" s="90">
        <f t="shared" si="8"/>
        <v>276</v>
      </c>
      <c r="L82" s="94">
        <f t="shared" si="10"/>
        <v>-6.0552874067573495E-2</v>
      </c>
      <c r="M82" s="91">
        <f t="shared" si="9"/>
        <v>-9</v>
      </c>
    </row>
    <row r="83" spans="1:13">
      <c r="A83" s="95">
        <v>92</v>
      </c>
      <c r="B83" s="92" t="s">
        <v>81</v>
      </c>
      <c r="C83" s="91">
        <v>2915</v>
      </c>
      <c r="D83" s="91">
        <v>2673</v>
      </c>
      <c r="E83" s="91">
        <v>2533</v>
      </c>
      <c r="F83" s="91"/>
      <c r="G83" s="91"/>
      <c r="H83" s="91"/>
      <c r="I83" s="93">
        <f t="shared" si="6"/>
        <v>1.3720140548838121E-3</v>
      </c>
      <c r="J83" s="93">
        <f t="shared" si="7"/>
        <v>-0.13104631217838766</v>
      </c>
      <c r="K83" s="90">
        <f t="shared" si="8"/>
        <v>-382</v>
      </c>
      <c r="L83" s="94">
        <f t="shared" si="10"/>
        <v>8.3808688021061867E-2</v>
      </c>
      <c r="M83" s="91">
        <f t="shared" si="9"/>
        <v>-140</v>
      </c>
    </row>
    <row r="84" spans="1:13">
      <c r="A84" s="95">
        <v>93</v>
      </c>
      <c r="B84" s="92" t="s">
        <v>82</v>
      </c>
      <c r="C84" s="91">
        <v>8951</v>
      </c>
      <c r="D84" s="91">
        <v>9413</v>
      </c>
      <c r="E84" s="91">
        <v>8927</v>
      </c>
      <c r="F84" s="91"/>
      <c r="G84" s="91"/>
      <c r="H84" s="91"/>
      <c r="I84" s="93">
        <f t="shared" si="6"/>
        <v>4.8353610216927715E-3</v>
      </c>
      <c r="J84" s="93">
        <f t="shared" si="7"/>
        <v>-2.6812646631661267E-3</v>
      </c>
      <c r="K84" s="90">
        <f t="shared" si="8"/>
        <v>-24</v>
      </c>
      <c r="L84" s="94">
        <f t="shared" si="10"/>
        <v>5.2654673102237827E-3</v>
      </c>
      <c r="M84" s="91">
        <f t="shared" si="9"/>
        <v>-486</v>
      </c>
    </row>
    <row r="85" spans="1:13">
      <c r="A85" s="95">
        <v>94</v>
      </c>
      <c r="B85" s="92" t="s">
        <v>83</v>
      </c>
      <c r="C85" s="91">
        <v>11391</v>
      </c>
      <c r="D85" s="91">
        <v>12032</v>
      </c>
      <c r="E85" s="91">
        <v>11480</v>
      </c>
      <c r="F85" s="91"/>
      <c r="G85" s="91"/>
      <c r="H85" s="91"/>
      <c r="I85" s="93">
        <f t="shared" si="6"/>
        <v>6.2182081918934718E-3</v>
      </c>
      <c r="J85" s="93">
        <f t="shared" si="7"/>
        <v>7.8131858484768672E-3</v>
      </c>
      <c r="K85" s="90">
        <f t="shared" si="8"/>
        <v>89</v>
      </c>
      <c r="L85" s="94">
        <f t="shared" si="10"/>
        <v>-1.9526107942079859E-2</v>
      </c>
      <c r="M85" s="91">
        <f t="shared" si="9"/>
        <v>-552</v>
      </c>
    </row>
    <row r="86" spans="1:13">
      <c r="A86" s="95">
        <v>95</v>
      </c>
      <c r="B86" s="92" t="s">
        <v>84</v>
      </c>
      <c r="C86" s="91">
        <v>11665</v>
      </c>
      <c r="D86" s="91">
        <v>11833</v>
      </c>
      <c r="E86" s="91">
        <v>11700</v>
      </c>
      <c r="F86" s="91"/>
      <c r="G86" s="91"/>
      <c r="H86" s="91"/>
      <c r="I86" s="93">
        <f t="shared" si="6"/>
        <v>6.3373724603792347E-3</v>
      </c>
      <c r="J86" s="93">
        <f t="shared" si="7"/>
        <v>3.0004286326618087E-3</v>
      </c>
      <c r="K86" s="90">
        <f t="shared" si="8"/>
        <v>35</v>
      </c>
      <c r="L86" s="94">
        <f t="shared" si="10"/>
        <v>-7.6788064940763491E-3</v>
      </c>
      <c r="M86" s="91">
        <f t="shared" si="9"/>
        <v>-133</v>
      </c>
    </row>
    <row r="87" spans="1:13">
      <c r="A87" s="95">
        <v>96</v>
      </c>
      <c r="B87" s="92" t="s">
        <v>85</v>
      </c>
      <c r="C87" s="91">
        <v>32570</v>
      </c>
      <c r="D87" s="91">
        <v>34019</v>
      </c>
      <c r="E87" s="91">
        <v>32067</v>
      </c>
      <c r="F87" s="91"/>
      <c r="G87" s="91"/>
      <c r="H87" s="91"/>
      <c r="I87" s="93">
        <f t="shared" si="6"/>
        <v>1.7369275443331705E-2</v>
      </c>
      <c r="J87" s="93">
        <f t="shared" si="7"/>
        <v>-1.5443659809640773E-2</v>
      </c>
      <c r="K87" s="90">
        <f t="shared" si="8"/>
        <v>-503</v>
      </c>
      <c r="L87" s="94">
        <f t="shared" si="10"/>
        <v>0.11035541904344011</v>
      </c>
      <c r="M87" s="91">
        <f t="shared" si="9"/>
        <v>-1952</v>
      </c>
    </row>
    <row r="88" spans="1:13">
      <c r="A88" s="95">
        <v>97</v>
      </c>
      <c r="B88" s="92" t="s">
        <v>86</v>
      </c>
      <c r="C88" s="91">
        <v>11001</v>
      </c>
      <c r="D88" s="91">
        <v>6826</v>
      </c>
      <c r="E88" s="91">
        <v>6646</v>
      </c>
      <c r="F88" s="91"/>
      <c r="G88" s="91"/>
      <c r="H88" s="91"/>
      <c r="I88" s="93">
        <f t="shared" si="6"/>
        <v>3.5998442198017433E-3</v>
      </c>
      <c r="J88" s="93">
        <f t="shared" si="7"/>
        <v>-0.39587310244523227</v>
      </c>
      <c r="K88" s="90">
        <f t="shared" si="8"/>
        <v>-4355</v>
      </c>
      <c r="L88" s="94">
        <f t="shared" si="10"/>
        <v>0.95546292233435715</v>
      </c>
      <c r="M88" s="91">
        <f t="shared" si="9"/>
        <v>-180</v>
      </c>
    </row>
    <row r="89" spans="1:13">
      <c r="A89" s="95">
        <v>98</v>
      </c>
      <c r="B89" s="92" t="s">
        <v>87</v>
      </c>
      <c r="C89" s="91">
        <v>364</v>
      </c>
      <c r="D89" s="91">
        <v>300</v>
      </c>
      <c r="E89" s="91">
        <v>292</v>
      </c>
      <c r="F89" s="91"/>
      <c r="G89" s="91"/>
      <c r="H89" s="91"/>
      <c r="I89" s="93">
        <f t="shared" si="6"/>
        <v>1.5816348362655868E-4</v>
      </c>
      <c r="J89" s="93">
        <f t="shared" si="7"/>
        <v>-0.19780219780219779</v>
      </c>
      <c r="K89" s="90">
        <f t="shared" si="8"/>
        <v>-72</v>
      </c>
      <c r="L89" s="94">
        <f t="shared" si="10"/>
        <v>1.5796401930671347E-2</v>
      </c>
      <c r="M89" s="91">
        <f t="shared" si="9"/>
        <v>-8</v>
      </c>
    </row>
    <row r="90" spans="1:13">
      <c r="A90" s="95">
        <v>99</v>
      </c>
      <c r="B90" s="92" t="s">
        <v>88</v>
      </c>
      <c r="C90" s="91">
        <v>440</v>
      </c>
      <c r="D90" s="91">
        <v>448</v>
      </c>
      <c r="E90" s="91">
        <v>443</v>
      </c>
      <c r="F90" s="91"/>
      <c r="G90" s="91"/>
      <c r="H90" s="91"/>
      <c r="I90" s="93">
        <f t="shared" si="6"/>
        <v>2.3995350426905991E-4</v>
      </c>
      <c r="J90" s="93">
        <f t="shared" si="7"/>
        <v>6.8181818181818179E-3</v>
      </c>
      <c r="K90" s="90">
        <f t="shared" si="8"/>
        <v>3</v>
      </c>
      <c r="L90" s="94">
        <f t="shared" si="10"/>
        <v>-6.5818341377797283E-4</v>
      </c>
      <c r="M90" s="91">
        <f t="shared" si="9"/>
        <v>-5</v>
      </c>
    </row>
    <row r="91" spans="1:13">
      <c r="A91" s="95"/>
      <c r="B91" s="92" t="s">
        <v>285</v>
      </c>
      <c r="C91" s="91">
        <v>47042</v>
      </c>
      <c r="D91" s="91">
        <v>53151</v>
      </c>
      <c r="E91" s="91">
        <v>51975</v>
      </c>
      <c r="F91" s="91"/>
      <c r="G91" s="91"/>
      <c r="H91" s="91"/>
      <c r="I91" s="93">
        <f>E91/$E$92</f>
        <v>2.8152558429761602E-2</v>
      </c>
      <c r="J91" s="93">
        <f>(E91-C91)/C91</f>
        <v>0.10486373878661621</v>
      </c>
      <c r="K91" s="90">
        <f>E91-C91</f>
        <v>4933</v>
      </c>
      <c r="L91" s="94">
        <f>K91/$K$92</f>
        <v>-1.0822729267222466</v>
      </c>
      <c r="M91" s="91">
        <f>E91-D91</f>
        <v>-1176</v>
      </c>
    </row>
    <row r="92" spans="1:13" s="102" customFormat="1">
      <c r="A92" s="174" t="s">
        <v>89</v>
      </c>
      <c r="B92" s="174"/>
      <c r="C92" s="57">
        <v>1850749</v>
      </c>
      <c r="D92" s="57">
        <v>1882654</v>
      </c>
      <c r="E92" s="57">
        <v>1846191</v>
      </c>
      <c r="F92" s="57"/>
      <c r="G92" s="57"/>
      <c r="H92" s="57"/>
      <c r="I92" s="93">
        <f t="shared" si="6"/>
        <v>1</v>
      </c>
      <c r="J92" s="93">
        <f>(E92-C92)/C92</f>
        <v>-2.4627866879841621E-3</v>
      </c>
      <c r="K92" s="90">
        <f>E92-C92</f>
        <v>-4558</v>
      </c>
      <c r="L92" s="94">
        <f t="shared" si="10"/>
        <v>1</v>
      </c>
      <c r="M92" s="90">
        <f>E92-D92</f>
        <v>-36463</v>
      </c>
    </row>
    <row r="93" spans="1:13">
      <c r="C93" s="117"/>
      <c r="D93" s="117"/>
      <c r="E93" s="120"/>
      <c r="F93" s="131"/>
      <c r="G93" s="131"/>
      <c r="H93" s="131"/>
    </row>
    <row r="94" spans="1:13">
      <c r="C94" s="118"/>
      <c r="D94" s="116"/>
      <c r="E94" s="119"/>
      <c r="F94" s="119"/>
      <c r="G94" s="119"/>
      <c r="H94" s="119"/>
    </row>
    <row r="95" spans="1:13">
      <c r="C95" s="117"/>
      <c r="D95" s="117"/>
      <c r="E95" s="120"/>
      <c r="F95" s="131"/>
      <c r="G95" s="131"/>
      <c r="H95" s="131"/>
    </row>
    <row r="96" spans="1:13">
      <c r="C96" s="117"/>
      <c r="D96" s="117"/>
      <c r="E96" s="120"/>
      <c r="F96" s="131"/>
      <c r="G96" s="131"/>
      <c r="H96" s="131"/>
    </row>
    <row r="97" spans="3:8">
      <c r="C97" s="117"/>
      <c r="D97" s="118"/>
      <c r="E97" s="118"/>
      <c r="F97" s="131"/>
      <c r="G97" s="131"/>
      <c r="H97" s="13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44"/>
  <sheetViews>
    <sheetView topLeftCell="J1" zoomScale="80" zoomScaleNormal="80" workbookViewId="0">
      <pane ySplit="2" topLeftCell="A3" activePane="bottomLeft" state="frozen"/>
      <selection pane="bottomLeft" activeCell="T9" sqref="T9"/>
    </sheetView>
  </sheetViews>
  <sheetFormatPr defaultColWidth="9.140625" defaultRowHeight="15"/>
  <cols>
    <col min="1" max="1" width="12.7109375" style="3" bestFit="1" customWidth="1"/>
    <col min="2" max="2" width="16.42578125" style="3" bestFit="1" customWidth="1"/>
    <col min="3" max="8" width="12" style="3" customWidth="1"/>
    <col min="9" max="9" width="19.140625" style="3" customWidth="1"/>
    <col min="10" max="11" width="33.140625" style="3" customWidth="1"/>
    <col min="12" max="12" width="18.42578125" style="3" customWidth="1"/>
    <col min="13" max="13" width="33.140625" style="3" customWidth="1"/>
    <col min="14" max="16384" width="9.140625" style="3"/>
  </cols>
  <sheetData>
    <row r="1" spans="1:13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3" ht="30">
      <c r="A2" s="86" t="s">
        <v>91</v>
      </c>
      <c r="B2" s="86" t="s">
        <v>174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303</v>
      </c>
      <c r="J2" s="85" t="s">
        <v>334</v>
      </c>
      <c r="K2" s="85" t="s">
        <v>335</v>
      </c>
      <c r="L2" s="85" t="s">
        <v>331</v>
      </c>
      <c r="M2" s="89" t="s">
        <v>336</v>
      </c>
    </row>
    <row r="3" spans="1:13">
      <c r="A3" s="36">
        <v>1</v>
      </c>
      <c r="B3" s="96" t="s">
        <v>92</v>
      </c>
      <c r="C3" s="91">
        <v>40509</v>
      </c>
      <c r="D3" s="91">
        <v>41720</v>
      </c>
      <c r="E3" s="91">
        <v>40889</v>
      </c>
      <c r="F3" s="91"/>
      <c r="G3" s="91"/>
      <c r="H3" s="91"/>
      <c r="I3" s="93">
        <f t="shared" ref="I3:I66" si="0">E3/$E$84</f>
        <v>2.2147762609610815E-2</v>
      </c>
      <c r="J3" s="93">
        <f t="shared" ref="J3:J66" si="1">(E3-C3)/C3</f>
        <v>9.3806314646128017E-3</v>
      </c>
      <c r="K3" s="90">
        <f t="shared" ref="K3:K66" si="2">E3-C3</f>
        <v>380</v>
      </c>
      <c r="L3" s="94">
        <f>K3/$K$84</f>
        <v>-8.3369899078543225E-2</v>
      </c>
      <c r="M3" s="91">
        <f t="shared" ref="M3:M66" si="3">E3-D3</f>
        <v>-831</v>
      </c>
    </row>
    <row r="4" spans="1:13">
      <c r="A4" s="36">
        <v>2</v>
      </c>
      <c r="B4" s="96" t="s">
        <v>93</v>
      </c>
      <c r="C4" s="91">
        <v>7423</v>
      </c>
      <c r="D4" s="91">
        <v>7870</v>
      </c>
      <c r="E4" s="91">
        <v>7738</v>
      </c>
      <c r="F4" s="91"/>
      <c r="G4" s="91"/>
      <c r="H4" s="91"/>
      <c r="I4" s="93">
        <f t="shared" si="0"/>
        <v>4.1913323161038053E-3</v>
      </c>
      <c r="J4" s="93">
        <f t="shared" si="1"/>
        <v>4.2435672908527552E-2</v>
      </c>
      <c r="K4" s="90">
        <f t="shared" si="2"/>
        <v>315</v>
      </c>
      <c r="L4" s="94">
        <f t="shared" ref="L4:L67" si="4">K4/$K$84</f>
        <v>-6.9109258446687138E-2</v>
      </c>
      <c r="M4" s="91">
        <f t="shared" si="3"/>
        <v>-132</v>
      </c>
    </row>
    <row r="5" spans="1:13">
      <c r="A5" s="36">
        <v>3</v>
      </c>
      <c r="B5" s="96" t="s">
        <v>94</v>
      </c>
      <c r="C5" s="91">
        <v>13047</v>
      </c>
      <c r="D5" s="91">
        <v>13069</v>
      </c>
      <c r="E5" s="91">
        <v>13017</v>
      </c>
      <c r="F5" s="91"/>
      <c r="G5" s="91"/>
      <c r="H5" s="91"/>
      <c r="I5" s="93">
        <f t="shared" si="0"/>
        <v>7.0507331039962821E-3</v>
      </c>
      <c r="J5" s="93">
        <f t="shared" si="1"/>
        <v>-2.2993791676247412E-3</v>
      </c>
      <c r="K5" s="90">
        <f t="shared" si="2"/>
        <v>-30</v>
      </c>
      <c r="L5" s="94">
        <f t="shared" si="4"/>
        <v>6.5818341377797277E-3</v>
      </c>
      <c r="M5" s="91">
        <f t="shared" si="3"/>
        <v>-52</v>
      </c>
    </row>
    <row r="6" spans="1:13">
      <c r="A6" s="36">
        <v>4</v>
      </c>
      <c r="B6" s="96" t="s">
        <v>95</v>
      </c>
      <c r="C6" s="91">
        <v>2753</v>
      </c>
      <c r="D6" s="91">
        <v>2763</v>
      </c>
      <c r="E6" s="91">
        <v>2746</v>
      </c>
      <c r="F6" s="91"/>
      <c r="G6" s="91"/>
      <c r="H6" s="91"/>
      <c r="I6" s="93">
        <f t="shared" si="0"/>
        <v>1.4873867330086649E-3</v>
      </c>
      <c r="J6" s="93">
        <f t="shared" si="1"/>
        <v>-2.5426807119505995E-3</v>
      </c>
      <c r="K6" s="90">
        <f t="shared" si="2"/>
        <v>-7</v>
      </c>
      <c r="L6" s="94">
        <f t="shared" si="4"/>
        <v>1.5357612988152699E-3</v>
      </c>
      <c r="M6" s="91">
        <f t="shared" si="3"/>
        <v>-17</v>
      </c>
    </row>
    <row r="7" spans="1:13">
      <c r="A7" s="36">
        <v>5</v>
      </c>
      <c r="B7" s="96" t="s">
        <v>96</v>
      </c>
      <c r="C7" s="91">
        <v>6145</v>
      </c>
      <c r="D7" s="91">
        <v>6261</v>
      </c>
      <c r="E7" s="91">
        <v>6199</v>
      </c>
      <c r="F7" s="91"/>
      <c r="G7" s="91"/>
      <c r="H7" s="91"/>
      <c r="I7" s="93">
        <f t="shared" si="0"/>
        <v>3.3577240924693055E-3</v>
      </c>
      <c r="J7" s="93">
        <f t="shared" si="1"/>
        <v>8.7876322213181444E-3</v>
      </c>
      <c r="K7" s="90">
        <f t="shared" si="2"/>
        <v>54</v>
      </c>
      <c r="L7" s="94">
        <f t="shared" si="4"/>
        <v>-1.184730144800351E-2</v>
      </c>
      <c r="M7" s="91">
        <f t="shared" si="3"/>
        <v>-62</v>
      </c>
    </row>
    <row r="8" spans="1:13">
      <c r="A8" s="36">
        <v>6</v>
      </c>
      <c r="B8" s="96" t="s">
        <v>97</v>
      </c>
      <c r="C8" s="91">
        <v>142841</v>
      </c>
      <c r="D8" s="91">
        <v>143339</v>
      </c>
      <c r="E8" s="91">
        <v>140679</v>
      </c>
      <c r="F8" s="91"/>
      <c r="G8" s="91"/>
      <c r="H8" s="91"/>
      <c r="I8" s="93">
        <f t="shared" si="0"/>
        <v>7.6199591483221404E-2</v>
      </c>
      <c r="J8" s="93">
        <f t="shared" si="1"/>
        <v>-1.5135710335267885E-2</v>
      </c>
      <c r="K8" s="90">
        <f t="shared" si="2"/>
        <v>-2162</v>
      </c>
      <c r="L8" s="94">
        <f t="shared" si="4"/>
        <v>0.47433084686265908</v>
      </c>
      <c r="M8" s="91">
        <f t="shared" si="3"/>
        <v>-2660</v>
      </c>
    </row>
    <row r="9" spans="1:13">
      <c r="A9" s="36">
        <v>7</v>
      </c>
      <c r="B9" s="96" t="s">
        <v>98</v>
      </c>
      <c r="C9" s="91">
        <v>73620</v>
      </c>
      <c r="D9" s="91">
        <v>74578</v>
      </c>
      <c r="E9" s="91">
        <v>72063</v>
      </c>
      <c r="F9" s="91"/>
      <c r="G9" s="91"/>
      <c r="H9" s="91"/>
      <c r="I9" s="93">
        <f t="shared" si="0"/>
        <v>3.9033339454043491E-2</v>
      </c>
      <c r="J9" s="93">
        <f t="shared" si="1"/>
        <v>-2.1149144254278728E-2</v>
      </c>
      <c r="K9" s="90">
        <f t="shared" si="2"/>
        <v>-1557</v>
      </c>
      <c r="L9" s="94">
        <f t="shared" si="4"/>
        <v>0.34159719175076786</v>
      </c>
      <c r="M9" s="91">
        <f t="shared" si="3"/>
        <v>-2515</v>
      </c>
    </row>
    <row r="10" spans="1:13">
      <c r="A10" s="36">
        <v>8</v>
      </c>
      <c r="B10" s="96" t="s">
        <v>99</v>
      </c>
      <c r="C10" s="91">
        <v>3893</v>
      </c>
      <c r="D10" s="91">
        <v>3889</v>
      </c>
      <c r="E10" s="91">
        <v>3824</v>
      </c>
      <c r="F10" s="91"/>
      <c r="G10" s="91"/>
      <c r="H10" s="91"/>
      <c r="I10" s="93">
        <f t="shared" si="0"/>
        <v>2.0712916485889055E-3</v>
      </c>
      <c r="J10" s="93">
        <f t="shared" si="1"/>
        <v>-1.77241202157719E-2</v>
      </c>
      <c r="K10" s="90">
        <f t="shared" si="2"/>
        <v>-69</v>
      </c>
      <c r="L10" s="94">
        <f t="shared" si="4"/>
        <v>1.5138218516893374E-2</v>
      </c>
      <c r="M10" s="91">
        <f t="shared" si="3"/>
        <v>-65</v>
      </c>
    </row>
    <row r="11" spans="1:13">
      <c r="A11" s="36">
        <v>9</v>
      </c>
      <c r="B11" s="96" t="s">
        <v>100</v>
      </c>
      <c r="C11" s="91">
        <v>27263</v>
      </c>
      <c r="D11" s="91">
        <v>27396</v>
      </c>
      <c r="E11" s="91">
        <v>26875</v>
      </c>
      <c r="F11" s="91"/>
      <c r="G11" s="91"/>
      <c r="H11" s="91"/>
      <c r="I11" s="93">
        <f t="shared" si="0"/>
        <v>1.4556998707067687E-2</v>
      </c>
      <c r="J11" s="93">
        <f t="shared" si="1"/>
        <v>-1.4231742654880241E-2</v>
      </c>
      <c r="K11" s="90">
        <f t="shared" si="2"/>
        <v>-388</v>
      </c>
      <c r="L11" s="94">
        <f t="shared" si="4"/>
        <v>8.512505484861782E-2</v>
      </c>
      <c r="M11" s="91">
        <f t="shared" si="3"/>
        <v>-521</v>
      </c>
    </row>
    <row r="12" spans="1:13">
      <c r="A12" s="36">
        <v>10</v>
      </c>
      <c r="B12" s="96" t="s">
        <v>101</v>
      </c>
      <c r="C12" s="91">
        <v>29366</v>
      </c>
      <c r="D12" s="91">
        <v>29641</v>
      </c>
      <c r="E12" s="91">
        <v>29095</v>
      </c>
      <c r="F12" s="91"/>
      <c r="G12" s="91"/>
      <c r="H12" s="91"/>
      <c r="I12" s="93">
        <f t="shared" si="0"/>
        <v>1.5759474507242209E-2</v>
      </c>
      <c r="J12" s="93">
        <f t="shared" si="1"/>
        <v>-9.228359327112988E-3</v>
      </c>
      <c r="K12" s="90">
        <f t="shared" si="2"/>
        <v>-271</v>
      </c>
      <c r="L12" s="94">
        <f t="shared" si="4"/>
        <v>5.9455901711276876E-2</v>
      </c>
      <c r="M12" s="91">
        <f t="shared" si="3"/>
        <v>-546</v>
      </c>
    </row>
    <row r="13" spans="1:13">
      <c r="A13" s="36">
        <v>11</v>
      </c>
      <c r="B13" s="96" t="s">
        <v>102</v>
      </c>
      <c r="C13" s="91">
        <v>4600</v>
      </c>
      <c r="D13" s="91">
        <v>4618</v>
      </c>
      <c r="E13" s="91">
        <v>4535</v>
      </c>
      <c r="F13" s="91"/>
      <c r="G13" s="91"/>
      <c r="H13" s="91"/>
      <c r="I13" s="93">
        <f t="shared" si="0"/>
        <v>2.4564088981042591E-3</v>
      </c>
      <c r="J13" s="93">
        <f t="shared" si="1"/>
        <v>-1.4130434782608696E-2</v>
      </c>
      <c r="K13" s="90">
        <f t="shared" si="2"/>
        <v>-65</v>
      </c>
      <c r="L13" s="94">
        <f t="shared" si="4"/>
        <v>1.4260640631856078E-2</v>
      </c>
      <c r="M13" s="91">
        <f t="shared" si="3"/>
        <v>-83</v>
      </c>
    </row>
    <row r="14" spans="1:13">
      <c r="A14" s="36">
        <v>12</v>
      </c>
      <c r="B14" s="96" t="s">
        <v>103</v>
      </c>
      <c r="C14" s="91">
        <v>2604</v>
      </c>
      <c r="D14" s="91">
        <v>2598</v>
      </c>
      <c r="E14" s="91">
        <v>2579</v>
      </c>
      <c r="F14" s="91"/>
      <c r="G14" s="91"/>
      <c r="H14" s="91"/>
      <c r="I14" s="93">
        <f t="shared" si="0"/>
        <v>1.3969302201126536E-3</v>
      </c>
      <c r="J14" s="93">
        <f t="shared" si="1"/>
        <v>-9.6006144393241174E-3</v>
      </c>
      <c r="K14" s="90">
        <f t="shared" si="2"/>
        <v>-25</v>
      </c>
      <c r="L14" s="94">
        <f t="shared" si="4"/>
        <v>5.4848617814831063E-3</v>
      </c>
      <c r="M14" s="91">
        <f t="shared" si="3"/>
        <v>-19</v>
      </c>
    </row>
    <row r="15" spans="1:13">
      <c r="A15" s="36">
        <v>13</v>
      </c>
      <c r="B15" s="96" t="s">
        <v>104</v>
      </c>
      <c r="C15" s="91">
        <v>2689</v>
      </c>
      <c r="D15" s="91">
        <v>2642</v>
      </c>
      <c r="E15" s="91">
        <v>2650</v>
      </c>
      <c r="F15" s="91"/>
      <c r="G15" s="91"/>
      <c r="H15" s="91"/>
      <c r="I15" s="93">
        <f t="shared" si="0"/>
        <v>1.4353877794876044E-3</v>
      </c>
      <c r="J15" s="93">
        <f t="shared" si="1"/>
        <v>-1.4503532911863145E-2</v>
      </c>
      <c r="K15" s="90">
        <f t="shared" si="2"/>
        <v>-39</v>
      </c>
      <c r="L15" s="94">
        <f t="shared" si="4"/>
        <v>8.5563843791136469E-3</v>
      </c>
      <c r="M15" s="91">
        <f t="shared" si="3"/>
        <v>8</v>
      </c>
    </row>
    <row r="16" spans="1:13">
      <c r="A16" s="36">
        <v>14</v>
      </c>
      <c r="B16" s="96" t="s">
        <v>105</v>
      </c>
      <c r="C16" s="91">
        <v>7100</v>
      </c>
      <c r="D16" s="91">
        <v>7051</v>
      </c>
      <c r="E16" s="91">
        <v>6922</v>
      </c>
      <c r="F16" s="91"/>
      <c r="G16" s="91"/>
      <c r="H16" s="91"/>
      <c r="I16" s="93">
        <f t="shared" si="0"/>
        <v>3.7493412111747918E-3</v>
      </c>
      <c r="J16" s="93">
        <f t="shared" si="1"/>
        <v>-2.5070422535211266E-2</v>
      </c>
      <c r="K16" s="90">
        <f t="shared" si="2"/>
        <v>-178</v>
      </c>
      <c r="L16" s="94">
        <f t="shared" si="4"/>
        <v>3.9052215884159719E-2</v>
      </c>
      <c r="M16" s="91">
        <f t="shared" si="3"/>
        <v>-129</v>
      </c>
    </row>
    <row r="17" spans="1:13">
      <c r="A17" s="36">
        <v>15</v>
      </c>
      <c r="B17" s="96" t="s">
        <v>106</v>
      </c>
      <c r="C17" s="91">
        <v>6010</v>
      </c>
      <c r="D17" s="91">
        <v>5819</v>
      </c>
      <c r="E17" s="91">
        <v>5668</v>
      </c>
      <c r="F17" s="91"/>
      <c r="G17" s="91"/>
      <c r="H17" s="91"/>
      <c r="I17" s="93">
        <f t="shared" si="0"/>
        <v>3.0701048808059405E-3</v>
      </c>
      <c r="J17" s="93">
        <f t="shared" si="1"/>
        <v>-5.6905158069883527E-2</v>
      </c>
      <c r="K17" s="90">
        <f t="shared" si="2"/>
        <v>-342</v>
      </c>
      <c r="L17" s="94">
        <f t="shared" si="4"/>
        <v>7.5032909170688902E-2</v>
      </c>
      <c r="M17" s="91">
        <f t="shared" si="3"/>
        <v>-151</v>
      </c>
    </row>
    <row r="18" spans="1:13">
      <c r="A18" s="36">
        <v>16</v>
      </c>
      <c r="B18" s="96" t="s">
        <v>107</v>
      </c>
      <c r="C18" s="91">
        <v>76616</v>
      </c>
      <c r="D18" s="91">
        <v>77719</v>
      </c>
      <c r="E18" s="91">
        <v>76761</v>
      </c>
      <c r="F18" s="91"/>
      <c r="G18" s="91"/>
      <c r="H18" s="91"/>
      <c r="I18" s="93">
        <f t="shared" si="0"/>
        <v>4.1578038241980378E-2</v>
      </c>
      <c r="J18" s="93">
        <f t="shared" si="1"/>
        <v>1.8925550798788765E-3</v>
      </c>
      <c r="K18" s="90">
        <f t="shared" si="2"/>
        <v>145</v>
      </c>
      <c r="L18" s="94">
        <f t="shared" si="4"/>
        <v>-3.1812198332602015E-2</v>
      </c>
      <c r="M18" s="91">
        <f t="shared" si="3"/>
        <v>-958</v>
      </c>
    </row>
    <row r="19" spans="1:13">
      <c r="A19" s="36">
        <v>17</v>
      </c>
      <c r="B19" s="96" t="s">
        <v>108</v>
      </c>
      <c r="C19" s="91">
        <v>14112</v>
      </c>
      <c r="D19" s="91">
        <v>14190</v>
      </c>
      <c r="E19" s="91">
        <v>13876</v>
      </c>
      <c r="F19" s="91"/>
      <c r="G19" s="91"/>
      <c r="H19" s="91"/>
      <c r="I19" s="93">
        <f t="shared" si="0"/>
        <v>7.516015406856604E-3</v>
      </c>
      <c r="J19" s="93">
        <f t="shared" si="1"/>
        <v>-1.6723356009070295E-2</v>
      </c>
      <c r="K19" s="90">
        <f t="shared" si="2"/>
        <v>-236</v>
      </c>
      <c r="L19" s="94">
        <f t="shared" si="4"/>
        <v>5.1777095217200524E-2</v>
      </c>
      <c r="M19" s="91">
        <f t="shared" si="3"/>
        <v>-314</v>
      </c>
    </row>
    <row r="20" spans="1:13">
      <c r="A20" s="36">
        <v>18</v>
      </c>
      <c r="B20" s="96" t="s">
        <v>109</v>
      </c>
      <c r="C20" s="91">
        <v>3026</v>
      </c>
      <c r="D20" s="91">
        <v>2880</v>
      </c>
      <c r="E20" s="91">
        <v>2933</v>
      </c>
      <c r="F20" s="91"/>
      <c r="G20" s="91"/>
      <c r="H20" s="91"/>
      <c r="I20" s="93">
        <f t="shared" si="0"/>
        <v>1.5886763612215637E-3</v>
      </c>
      <c r="J20" s="93">
        <f t="shared" si="1"/>
        <v>-3.0733641771315268E-2</v>
      </c>
      <c r="K20" s="90">
        <f t="shared" si="2"/>
        <v>-93</v>
      </c>
      <c r="L20" s="94">
        <f t="shared" si="4"/>
        <v>2.0403685827117157E-2</v>
      </c>
      <c r="M20" s="91">
        <f t="shared" si="3"/>
        <v>53</v>
      </c>
    </row>
    <row r="21" spans="1:13">
      <c r="A21" s="36">
        <v>19</v>
      </c>
      <c r="B21" s="96" t="s">
        <v>110</v>
      </c>
      <c r="C21" s="91">
        <v>8521</v>
      </c>
      <c r="D21" s="91">
        <v>8625</v>
      </c>
      <c r="E21" s="91">
        <v>8522</v>
      </c>
      <c r="F21" s="91"/>
      <c r="G21" s="91"/>
      <c r="H21" s="91"/>
      <c r="I21" s="93">
        <f t="shared" si="0"/>
        <v>4.6159904365257985E-3</v>
      </c>
      <c r="J21" s="93">
        <f t="shared" si="1"/>
        <v>1.1735711770918906E-4</v>
      </c>
      <c r="K21" s="90">
        <f t="shared" si="2"/>
        <v>1</v>
      </c>
      <c r="L21" s="94">
        <f t="shared" si="4"/>
        <v>-2.1939447125932427E-4</v>
      </c>
      <c r="M21" s="91">
        <f t="shared" si="3"/>
        <v>-103</v>
      </c>
    </row>
    <row r="22" spans="1:13">
      <c r="A22" s="36">
        <v>20</v>
      </c>
      <c r="B22" s="96" t="s">
        <v>111</v>
      </c>
      <c r="C22" s="91">
        <v>25284</v>
      </c>
      <c r="D22" s="91">
        <v>25869</v>
      </c>
      <c r="E22" s="91">
        <v>25553</v>
      </c>
      <c r="F22" s="91"/>
      <c r="G22" s="91"/>
      <c r="H22" s="91"/>
      <c r="I22" s="93">
        <f t="shared" si="0"/>
        <v>1.3840929784621418E-2</v>
      </c>
      <c r="J22" s="93">
        <f t="shared" si="1"/>
        <v>1.0639139376680904E-2</v>
      </c>
      <c r="K22" s="90">
        <f t="shared" si="2"/>
        <v>269</v>
      </c>
      <c r="L22" s="94">
        <f t="shared" si="4"/>
        <v>-5.9017112768758227E-2</v>
      </c>
      <c r="M22" s="91">
        <f t="shared" si="3"/>
        <v>-316</v>
      </c>
    </row>
    <row r="23" spans="1:13">
      <c r="A23" s="36">
        <v>21</v>
      </c>
      <c r="B23" s="96" t="s">
        <v>112</v>
      </c>
      <c r="C23" s="91">
        <v>16436</v>
      </c>
      <c r="D23" s="91">
        <v>17087</v>
      </c>
      <c r="E23" s="91">
        <v>16758</v>
      </c>
      <c r="F23" s="91"/>
      <c r="G23" s="91"/>
      <c r="H23" s="91"/>
      <c r="I23" s="93">
        <f t="shared" si="0"/>
        <v>9.0770673240201036E-3</v>
      </c>
      <c r="J23" s="93">
        <f t="shared" si="1"/>
        <v>1.9591141396933562E-2</v>
      </c>
      <c r="K23" s="90">
        <f t="shared" si="2"/>
        <v>322</v>
      </c>
      <c r="L23" s="94">
        <f t="shared" si="4"/>
        <v>-7.0645019745502413E-2</v>
      </c>
      <c r="M23" s="91">
        <f t="shared" si="3"/>
        <v>-329</v>
      </c>
    </row>
    <row r="24" spans="1:13">
      <c r="A24" s="36">
        <v>22</v>
      </c>
      <c r="B24" s="96" t="s">
        <v>113</v>
      </c>
      <c r="C24" s="91">
        <v>9593</v>
      </c>
      <c r="D24" s="91">
        <v>9679</v>
      </c>
      <c r="E24" s="91">
        <v>9546</v>
      </c>
      <c r="F24" s="91"/>
      <c r="G24" s="91"/>
      <c r="H24" s="91"/>
      <c r="I24" s="93">
        <f t="shared" si="0"/>
        <v>5.1706459407504426E-3</v>
      </c>
      <c r="J24" s="93">
        <f t="shared" si="1"/>
        <v>-4.8994058167413741E-3</v>
      </c>
      <c r="K24" s="90">
        <f t="shared" si="2"/>
        <v>-47</v>
      </c>
      <c r="L24" s="94">
        <f t="shared" si="4"/>
        <v>1.0311540149188241E-2</v>
      </c>
      <c r="M24" s="91">
        <f t="shared" si="3"/>
        <v>-133</v>
      </c>
    </row>
    <row r="25" spans="1:13">
      <c r="A25" s="36">
        <v>23</v>
      </c>
      <c r="B25" s="96" t="s">
        <v>114</v>
      </c>
      <c r="C25" s="91">
        <v>8105</v>
      </c>
      <c r="D25" s="91">
        <v>7855</v>
      </c>
      <c r="E25" s="91">
        <v>8105</v>
      </c>
      <c r="F25" s="91"/>
      <c r="G25" s="91"/>
      <c r="H25" s="91"/>
      <c r="I25" s="93">
        <f t="shared" si="0"/>
        <v>4.3901199821686923E-3</v>
      </c>
      <c r="J25" s="93">
        <f t="shared" si="1"/>
        <v>0</v>
      </c>
      <c r="K25" s="90">
        <f t="shared" si="2"/>
        <v>0</v>
      </c>
      <c r="L25" s="94">
        <f t="shared" si="4"/>
        <v>0</v>
      </c>
      <c r="M25" s="91">
        <f t="shared" si="3"/>
        <v>250</v>
      </c>
    </row>
    <row r="26" spans="1:13">
      <c r="A26" s="36">
        <v>24</v>
      </c>
      <c r="B26" s="96" t="s">
        <v>115</v>
      </c>
      <c r="C26" s="91">
        <v>3763</v>
      </c>
      <c r="D26" s="91">
        <v>3837</v>
      </c>
      <c r="E26" s="91">
        <v>3814</v>
      </c>
      <c r="F26" s="91"/>
      <c r="G26" s="91"/>
      <c r="H26" s="91"/>
      <c r="I26" s="93">
        <f t="shared" si="0"/>
        <v>2.0658750909304615E-3</v>
      </c>
      <c r="J26" s="93">
        <f t="shared" si="1"/>
        <v>1.355301621047037E-2</v>
      </c>
      <c r="K26" s="90">
        <f t="shared" si="2"/>
        <v>51</v>
      </c>
      <c r="L26" s="94">
        <f t="shared" si="4"/>
        <v>-1.1189118034225537E-2</v>
      </c>
      <c r="M26" s="91">
        <f t="shared" si="3"/>
        <v>-23</v>
      </c>
    </row>
    <row r="27" spans="1:13">
      <c r="A27" s="36">
        <v>25</v>
      </c>
      <c r="B27" s="96" t="s">
        <v>116</v>
      </c>
      <c r="C27" s="91">
        <v>10257</v>
      </c>
      <c r="D27" s="91">
        <v>10099</v>
      </c>
      <c r="E27" s="91">
        <v>9897</v>
      </c>
      <c r="F27" s="91"/>
      <c r="G27" s="91"/>
      <c r="H27" s="91"/>
      <c r="I27" s="93">
        <f t="shared" si="0"/>
        <v>5.360767114561819E-3</v>
      </c>
      <c r="J27" s="93">
        <f t="shared" si="1"/>
        <v>-3.5097981866042703E-2</v>
      </c>
      <c r="K27" s="90">
        <f t="shared" si="2"/>
        <v>-360</v>
      </c>
      <c r="L27" s="94">
        <f t="shared" si="4"/>
        <v>7.8982009653356736E-2</v>
      </c>
      <c r="M27" s="91">
        <f t="shared" si="3"/>
        <v>-202</v>
      </c>
    </row>
    <row r="28" spans="1:13">
      <c r="A28" s="36">
        <v>26</v>
      </c>
      <c r="B28" s="96" t="s">
        <v>117</v>
      </c>
      <c r="C28" s="91">
        <v>20327</v>
      </c>
      <c r="D28" s="91">
        <v>20522</v>
      </c>
      <c r="E28" s="91">
        <v>20217</v>
      </c>
      <c r="F28" s="91"/>
      <c r="G28" s="91"/>
      <c r="H28" s="91"/>
      <c r="I28" s="93">
        <f t="shared" si="0"/>
        <v>1.0950654618075812E-2</v>
      </c>
      <c r="J28" s="93">
        <f t="shared" si="1"/>
        <v>-5.4115216214886607E-3</v>
      </c>
      <c r="K28" s="90">
        <f t="shared" si="2"/>
        <v>-110</v>
      </c>
      <c r="L28" s="94">
        <f t="shared" si="4"/>
        <v>2.413339183852567E-2</v>
      </c>
      <c r="M28" s="91">
        <f t="shared" si="3"/>
        <v>-305</v>
      </c>
    </row>
    <row r="29" spans="1:13">
      <c r="A29" s="36">
        <v>27</v>
      </c>
      <c r="B29" s="96" t="s">
        <v>118</v>
      </c>
      <c r="C29" s="91">
        <v>33238</v>
      </c>
      <c r="D29" s="91">
        <v>33877</v>
      </c>
      <c r="E29" s="91">
        <v>33281</v>
      </c>
      <c r="F29" s="91"/>
      <c r="G29" s="91"/>
      <c r="H29" s="91"/>
      <c r="I29" s="93">
        <f t="shared" si="0"/>
        <v>1.8026845543066779E-2</v>
      </c>
      <c r="J29" s="93">
        <f t="shared" si="1"/>
        <v>1.2936999819483724E-3</v>
      </c>
      <c r="K29" s="90">
        <f t="shared" si="2"/>
        <v>43</v>
      </c>
      <c r="L29" s="94">
        <f t="shared" si="4"/>
        <v>-9.433962264150943E-3</v>
      </c>
      <c r="M29" s="91">
        <f t="shared" si="3"/>
        <v>-596</v>
      </c>
    </row>
    <row r="30" spans="1:13">
      <c r="A30" s="36">
        <v>28</v>
      </c>
      <c r="B30" s="96" t="s">
        <v>119</v>
      </c>
      <c r="C30" s="91">
        <v>8951</v>
      </c>
      <c r="D30" s="91">
        <v>9217</v>
      </c>
      <c r="E30" s="91">
        <v>9090</v>
      </c>
      <c r="F30" s="91"/>
      <c r="G30" s="91"/>
      <c r="H30" s="91"/>
      <c r="I30" s="93">
        <f t="shared" si="0"/>
        <v>4.9236509115254054E-3</v>
      </c>
      <c r="J30" s="93">
        <f t="shared" si="1"/>
        <v>1.5528991174170484E-2</v>
      </c>
      <c r="K30" s="90">
        <f t="shared" si="2"/>
        <v>139</v>
      </c>
      <c r="L30" s="94">
        <f t="shared" si="4"/>
        <v>-3.0495831505046072E-2</v>
      </c>
      <c r="M30" s="91">
        <f t="shared" si="3"/>
        <v>-127</v>
      </c>
    </row>
    <row r="31" spans="1:13">
      <c r="A31" s="36">
        <v>29</v>
      </c>
      <c r="B31" s="96" t="s">
        <v>120</v>
      </c>
      <c r="C31" s="91">
        <v>2210</v>
      </c>
      <c r="D31" s="91">
        <v>2134</v>
      </c>
      <c r="E31" s="91">
        <v>2109</v>
      </c>
      <c r="F31" s="91"/>
      <c r="G31" s="91"/>
      <c r="H31" s="91"/>
      <c r="I31" s="93">
        <f t="shared" si="0"/>
        <v>1.1423520101657954E-3</v>
      </c>
      <c r="J31" s="93">
        <f t="shared" si="1"/>
        <v>-4.5701357466063346E-2</v>
      </c>
      <c r="K31" s="90">
        <f t="shared" si="2"/>
        <v>-101</v>
      </c>
      <c r="L31" s="94">
        <f t="shared" si="4"/>
        <v>2.2158841597191749E-2</v>
      </c>
      <c r="M31" s="91">
        <f t="shared" si="3"/>
        <v>-25</v>
      </c>
    </row>
    <row r="32" spans="1:13">
      <c r="A32" s="36">
        <v>30</v>
      </c>
      <c r="B32" s="96" t="s">
        <v>121</v>
      </c>
      <c r="C32" s="91">
        <v>1388</v>
      </c>
      <c r="D32" s="91">
        <v>1346</v>
      </c>
      <c r="E32" s="91">
        <v>1354</v>
      </c>
      <c r="F32" s="91"/>
      <c r="G32" s="91"/>
      <c r="H32" s="91"/>
      <c r="I32" s="93">
        <f t="shared" si="0"/>
        <v>7.3340190695328922E-4</v>
      </c>
      <c r="J32" s="93">
        <f t="shared" si="1"/>
        <v>-2.4495677233429394E-2</v>
      </c>
      <c r="K32" s="90">
        <f t="shared" si="2"/>
        <v>-34</v>
      </c>
      <c r="L32" s="94">
        <f t="shared" si="4"/>
        <v>7.4594120228170246E-3</v>
      </c>
      <c r="M32" s="91">
        <f t="shared" si="3"/>
        <v>8</v>
      </c>
    </row>
    <row r="33" spans="1:13">
      <c r="A33" s="36">
        <v>31</v>
      </c>
      <c r="B33" s="96" t="s">
        <v>122</v>
      </c>
      <c r="C33" s="91">
        <v>23367</v>
      </c>
      <c r="D33" s="91">
        <v>24044</v>
      </c>
      <c r="E33" s="91">
        <v>23527</v>
      </c>
      <c r="F33" s="91"/>
      <c r="G33" s="91"/>
      <c r="H33" s="91"/>
      <c r="I33" s="93">
        <f t="shared" si="0"/>
        <v>1.2743535203020706E-2</v>
      </c>
      <c r="J33" s="93">
        <f t="shared" si="1"/>
        <v>6.84726323447597E-3</v>
      </c>
      <c r="K33" s="90">
        <f t="shared" si="2"/>
        <v>160</v>
      </c>
      <c r="L33" s="94">
        <f t="shared" si="4"/>
        <v>-3.5103115401491886E-2</v>
      </c>
      <c r="M33" s="91">
        <f t="shared" si="3"/>
        <v>-517</v>
      </c>
    </row>
    <row r="34" spans="1:13">
      <c r="A34" s="36">
        <v>32</v>
      </c>
      <c r="B34" s="96" t="s">
        <v>123</v>
      </c>
      <c r="C34" s="91">
        <v>9035</v>
      </c>
      <c r="D34" s="91">
        <v>9188</v>
      </c>
      <c r="E34" s="91">
        <v>9006</v>
      </c>
      <c r="F34" s="91"/>
      <c r="G34" s="91"/>
      <c r="H34" s="91"/>
      <c r="I34" s="93">
        <f t="shared" si="0"/>
        <v>4.8781518271944777E-3</v>
      </c>
      <c r="J34" s="93">
        <f t="shared" si="1"/>
        <v>-3.2097399003873824E-3</v>
      </c>
      <c r="K34" s="90">
        <f t="shared" si="2"/>
        <v>-29</v>
      </c>
      <c r="L34" s="94">
        <f t="shared" si="4"/>
        <v>6.3624396665204041E-3</v>
      </c>
      <c r="M34" s="91">
        <f t="shared" si="3"/>
        <v>-182</v>
      </c>
    </row>
    <row r="35" spans="1:13">
      <c r="A35" s="36">
        <v>33</v>
      </c>
      <c r="B35" s="96" t="s">
        <v>124</v>
      </c>
      <c r="C35" s="91">
        <v>37345</v>
      </c>
      <c r="D35" s="91">
        <v>37511</v>
      </c>
      <c r="E35" s="91">
        <v>36877</v>
      </c>
      <c r="F35" s="91"/>
      <c r="G35" s="91"/>
      <c r="H35" s="91"/>
      <c r="I35" s="93">
        <f t="shared" si="0"/>
        <v>1.9974639677043167E-2</v>
      </c>
      <c r="J35" s="93">
        <f t="shared" si="1"/>
        <v>-1.2531798098808408E-2</v>
      </c>
      <c r="K35" s="90">
        <f t="shared" si="2"/>
        <v>-468</v>
      </c>
      <c r="L35" s="94">
        <f t="shared" si="4"/>
        <v>0.10267661254936375</v>
      </c>
      <c r="M35" s="91">
        <f t="shared" si="3"/>
        <v>-634</v>
      </c>
    </row>
    <row r="36" spans="1:13">
      <c r="A36" s="36">
        <v>34</v>
      </c>
      <c r="B36" s="96" t="s">
        <v>125</v>
      </c>
      <c r="C36" s="91">
        <v>524651</v>
      </c>
      <c r="D36" s="91">
        <v>538956</v>
      </c>
      <c r="E36" s="91">
        <v>526283</v>
      </c>
      <c r="F36" s="91"/>
      <c r="G36" s="91"/>
      <c r="H36" s="91"/>
      <c r="I36" s="93">
        <f t="shared" si="0"/>
        <v>0.28506422141587734</v>
      </c>
      <c r="J36" s="93">
        <f t="shared" si="1"/>
        <v>3.1106392630529628E-3</v>
      </c>
      <c r="K36" s="90">
        <f t="shared" si="2"/>
        <v>1632</v>
      </c>
      <c r="L36" s="94">
        <f t="shared" si="4"/>
        <v>-0.35805177709521718</v>
      </c>
      <c r="M36" s="91">
        <f t="shared" si="3"/>
        <v>-12673</v>
      </c>
    </row>
    <row r="37" spans="1:13">
      <c r="A37" s="36">
        <v>35</v>
      </c>
      <c r="B37" s="96" t="s">
        <v>126</v>
      </c>
      <c r="C37" s="91">
        <v>129263</v>
      </c>
      <c r="D37" s="91">
        <v>131305</v>
      </c>
      <c r="E37" s="91">
        <v>128248</v>
      </c>
      <c r="F37" s="91"/>
      <c r="G37" s="91"/>
      <c r="H37" s="91"/>
      <c r="I37" s="93">
        <f t="shared" si="0"/>
        <v>6.9466268658009922E-2</v>
      </c>
      <c r="J37" s="93">
        <f t="shared" si="1"/>
        <v>-7.8522082885280394E-3</v>
      </c>
      <c r="K37" s="90">
        <f t="shared" si="2"/>
        <v>-1015</v>
      </c>
      <c r="L37" s="94">
        <f t="shared" si="4"/>
        <v>0.22268538832821413</v>
      </c>
      <c r="M37" s="91">
        <f t="shared" si="3"/>
        <v>-3057</v>
      </c>
    </row>
    <row r="38" spans="1:13">
      <c r="A38" s="36">
        <v>36</v>
      </c>
      <c r="B38" s="96" t="s">
        <v>127</v>
      </c>
      <c r="C38" s="91">
        <v>2951</v>
      </c>
      <c r="D38" s="91">
        <v>2873</v>
      </c>
      <c r="E38" s="91">
        <v>2824</v>
      </c>
      <c r="F38" s="91"/>
      <c r="G38" s="91"/>
      <c r="H38" s="91"/>
      <c r="I38" s="93">
        <f t="shared" si="0"/>
        <v>1.5296358827445265E-3</v>
      </c>
      <c r="J38" s="93">
        <f t="shared" si="1"/>
        <v>-4.3036258895289732E-2</v>
      </c>
      <c r="K38" s="90">
        <f t="shared" si="2"/>
        <v>-127</v>
      </c>
      <c r="L38" s="94">
        <f t="shared" si="4"/>
        <v>2.7863097849934182E-2</v>
      </c>
      <c r="M38" s="91">
        <f t="shared" si="3"/>
        <v>-49</v>
      </c>
    </row>
    <row r="39" spans="1:13">
      <c r="A39" s="36">
        <v>37</v>
      </c>
      <c r="B39" s="96" t="s">
        <v>128</v>
      </c>
      <c r="C39" s="91">
        <v>7630</v>
      </c>
      <c r="D39" s="91">
        <v>7575</v>
      </c>
      <c r="E39" s="91">
        <v>7521</v>
      </c>
      <c r="F39" s="91"/>
      <c r="G39" s="91"/>
      <c r="H39" s="91"/>
      <c r="I39" s="93">
        <f t="shared" si="0"/>
        <v>4.0737930149155749E-3</v>
      </c>
      <c r="J39" s="93">
        <f t="shared" si="1"/>
        <v>-1.4285714285714285E-2</v>
      </c>
      <c r="K39" s="90">
        <f t="shared" si="2"/>
        <v>-109</v>
      </c>
      <c r="L39" s="94">
        <f t="shared" si="4"/>
        <v>2.3913997367266345E-2</v>
      </c>
      <c r="M39" s="91">
        <f t="shared" si="3"/>
        <v>-54</v>
      </c>
    </row>
    <row r="40" spans="1:13">
      <c r="A40" s="36">
        <v>38</v>
      </c>
      <c r="B40" s="96" t="s">
        <v>129</v>
      </c>
      <c r="C40" s="91">
        <v>31326</v>
      </c>
      <c r="D40" s="91">
        <v>32107</v>
      </c>
      <c r="E40" s="91">
        <v>31676</v>
      </c>
      <c r="F40" s="91"/>
      <c r="G40" s="91"/>
      <c r="H40" s="91"/>
      <c r="I40" s="93">
        <f t="shared" si="0"/>
        <v>1.7157488038886552E-2</v>
      </c>
      <c r="J40" s="93">
        <f t="shared" si="1"/>
        <v>1.1172827683074761E-2</v>
      </c>
      <c r="K40" s="90">
        <f t="shared" si="2"/>
        <v>350</v>
      </c>
      <c r="L40" s="94">
        <f t="shared" si="4"/>
        <v>-7.6788064940763498E-2</v>
      </c>
      <c r="M40" s="91">
        <f t="shared" si="3"/>
        <v>-431</v>
      </c>
    </row>
    <row r="41" spans="1:13">
      <c r="A41" s="36">
        <v>39</v>
      </c>
      <c r="B41" s="96" t="s">
        <v>130</v>
      </c>
      <c r="C41" s="91">
        <v>8157</v>
      </c>
      <c r="D41" s="91">
        <v>8290</v>
      </c>
      <c r="E41" s="91">
        <v>8174</v>
      </c>
      <c r="F41" s="91"/>
      <c r="G41" s="91"/>
      <c r="H41" s="91"/>
      <c r="I41" s="93">
        <f t="shared" si="0"/>
        <v>4.4274942300119545E-3</v>
      </c>
      <c r="J41" s="93">
        <f t="shared" si="1"/>
        <v>2.0840995464018633E-3</v>
      </c>
      <c r="K41" s="90">
        <f t="shared" si="2"/>
        <v>17</v>
      </c>
      <c r="L41" s="94">
        <f t="shared" si="4"/>
        <v>-3.7297060114085123E-3</v>
      </c>
      <c r="M41" s="91">
        <f t="shared" si="3"/>
        <v>-116</v>
      </c>
    </row>
    <row r="42" spans="1:13">
      <c r="A42" s="36">
        <v>40</v>
      </c>
      <c r="B42" s="96" t="s">
        <v>131</v>
      </c>
      <c r="C42" s="91">
        <v>3826</v>
      </c>
      <c r="D42" s="91">
        <v>3769</v>
      </c>
      <c r="E42" s="91">
        <v>3723</v>
      </c>
      <c r="F42" s="91"/>
      <c r="G42" s="91"/>
      <c r="H42" s="91"/>
      <c r="I42" s="93">
        <f t="shared" si="0"/>
        <v>2.0165844162386231E-3</v>
      </c>
      <c r="J42" s="93">
        <f t="shared" si="1"/>
        <v>-2.6921066387872453E-2</v>
      </c>
      <c r="K42" s="90">
        <f t="shared" si="2"/>
        <v>-103</v>
      </c>
      <c r="L42" s="94">
        <f t="shared" si="4"/>
        <v>2.2597630539710398E-2</v>
      </c>
      <c r="M42" s="91">
        <f t="shared" si="3"/>
        <v>-46</v>
      </c>
    </row>
    <row r="43" spans="1:13">
      <c r="A43" s="36">
        <v>41</v>
      </c>
      <c r="B43" s="96" t="s">
        <v>132</v>
      </c>
      <c r="C43" s="91">
        <v>45672</v>
      </c>
      <c r="D43" s="91">
        <v>46416</v>
      </c>
      <c r="E43" s="91">
        <v>45717</v>
      </c>
      <c r="F43" s="91"/>
      <c r="G43" s="91"/>
      <c r="H43" s="91"/>
      <c r="I43" s="93">
        <f t="shared" si="0"/>
        <v>2.4762876647107478E-2</v>
      </c>
      <c r="J43" s="93">
        <f t="shared" si="1"/>
        <v>9.8528638991066727E-4</v>
      </c>
      <c r="K43" s="90">
        <f t="shared" si="2"/>
        <v>45</v>
      </c>
      <c r="L43" s="94">
        <f t="shared" si="4"/>
        <v>-9.872751206669592E-3</v>
      </c>
      <c r="M43" s="91">
        <f t="shared" si="3"/>
        <v>-699</v>
      </c>
    </row>
    <row r="44" spans="1:13">
      <c r="A44" s="36">
        <v>42</v>
      </c>
      <c r="B44" s="96" t="s">
        <v>133</v>
      </c>
      <c r="C44" s="91">
        <v>45056</v>
      </c>
      <c r="D44" s="91">
        <v>45584</v>
      </c>
      <c r="E44" s="91">
        <v>45171</v>
      </c>
      <c r="F44" s="91"/>
      <c r="G44" s="91"/>
      <c r="H44" s="91"/>
      <c r="I44" s="93">
        <f t="shared" si="0"/>
        <v>2.4467132598956446E-2</v>
      </c>
      <c r="J44" s="93">
        <f t="shared" si="1"/>
        <v>2.5523792613636365E-3</v>
      </c>
      <c r="K44" s="90">
        <f t="shared" si="2"/>
        <v>115</v>
      </c>
      <c r="L44" s="94">
        <f t="shared" si="4"/>
        <v>-2.5230364194822292E-2</v>
      </c>
      <c r="M44" s="91">
        <f t="shared" si="3"/>
        <v>-413</v>
      </c>
    </row>
    <row r="45" spans="1:13">
      <c r="A45" s="36">
        <v>43</v>
      </c>
      <c r="B45" s="96" t="s">
        <v>134</v>
      </c>
      <c r="C45" s="91">
        <v>10421</v>
      </c>
      <c r="D45" s="91">
        <v>10508</v>
      </c>
      <c r="E45" s="91">
        <v>10355</v>
      </c>
      <c r="F45" s="91"/>
      <c r="G45" s="91"/>
      <c r="H45" s="91"/>
      <c r="I45" s="93">
        <f t="shared" si="0"/>
        <v>5.6088454553185453E-3</v>
      </c>
      <c r="J45" s="93">
        <f t="shared" si="1"/>
        <v>-6.3333653200268692E-3</v>
      </c>
      <c r="K45" s="90">
        <f t="shared" si="2"/>
        <v>-66</v>
      </c>
      <c r="L45" s="94">
        <f t="shared" si="4"/>
        <v>1.4480035103115402E-2</v>
      </c>
      <c r="M45" s="91">
        <f t="shared" si="3"/>
        <v>-153</v>
      </c>
    </row>
    <row r="46" spans="1:13">
      <c r="A46" s="36">
        <v>44</v>
      </c>
      <c r="B46" s="96" t="s">
        <v>135</v>
      </c>
      <c r="C46" s="91">
        <v>12485</v>
      </c>
      <c r="D46" s="91">
        <v>12349</v>
      </c>
      <c r="E46" s="91">
        <v>12589</v>
      </c>
      <c r="F46" s="91"/>
      <c r="G46" s="91"/>
      <c r="H46" s="91"/>
      <c r="I46" s="93">
        <f t="shared" si="0"/>
        <v>6.8189044362148878E-3</v>
      </c>
      <c r="J46" s="93">
        <f t="shared" si="1"/>
        <v>8.3299959951942323E-3</v>
      </c>
      <c r="K46" s="90">
        <f t="shared" si="2"/>
        <v>104</v>
      </c>
      <c r="L46" s="94">
        <f t="shared" si="4"/>
        <v>-2.2817025010969723E-2</v>
      </c>
      <c r="M46" s="91">
        <f t="shared" si="3"/>
        <v>240</v>
      </c>
    </row>
    <row r="47" spans="1:13">
      <c r="A47" s="36">
        <v>45</v>
      </c>
      <c r="B47" s="96" t="s">
        <v>136</v>
      </c>
      <c r="C47" s="91">
        <v>27455</v>
      </c>
      <c r="D47" s="91">
        <v>27545</v>
      </c>
      <c r="E47" s="91">
        <v>27160</v>
      </c>
      <c r="F47" s="91"/>
      <c r="G47" s="91"/>
      <c r="H47" s="91"/>
      <c r="I47" s="93">
        <f t="shared" si="0"/>
        <v>1.4711370600333335E-2</v>
      </c>
      <c r="J47" s="93">
        <f t="shared" si="1"/>
        <v>-1.0744855217628847E-2</v>
      </c>
      <c r="K47" s="90">
        <f t="shared" si="2"/>
        <v>-295</v>
      </c>
      <c r="L47" s="94">
        <f t="shared" si="4"/>
        <v>6.4721369021500663E-2</v>
      </c>
      <c r="M47" s="91">
        <f t="shared" si="3"/>
        <v>-385</v>
      </c>
    </row>
    <row r="48" spans="1:13">
      <c r="A48" s="36">
        <v>46</v>
      </c>
      <c r="B48" s="96" t="s">
        <v>137</v>
      </c>
      <c r="C48" s="91">
        <v>15879</v>
      </c>
      <c r="D48" s="91">
        <v>16165</v>
      </c>
      <c r="E48" s="91">
        <v>15914</v>
      </c>
      <c r="F48" s="91"/>
      <c r="G48" s="91"/>
      <c r="H48" s="91"/>
      <c r="I48" s="93">
        <f t="shared" si="0"/>
        <v>8.6199098576474481E-3</v>
      </c>
      <c r="J48" s="93">
        <f t="shared" si="1"/>
        <v>2.2041690282763398E-3</v>
      </c>
      <c r="K48" s="90">
        <f t="shared" si="2"/>
        <v>35</v>
      </c>
      <c r="L48" s="94">
        <f t="shared" si="4"/>
        <v>-7.6788064940763491E-3</v>
      </c>
      <c r="M48" s="91">
        <f t="shared" si="3"/>
        <v>-251</v>
      </c>
    </row>
    <row r="49" spans="1:13">
      <c r="A49" s="36">
        <v>47</v>
      </c>
      <c r="B49" s="96" t="s">
        <v>138</v>
      </c>
      <c r="C49" s="91">
        <v>6335</v>
      </c>
      <c r="D49" s="91">
        <v>6954</v>
      </c>
      <c r="E49" s="91">
        <v>6843</v>
      </c>
      <c r="F49" s="91"/>
      <c r="G49" s="91"/>
      <c r="H49" s="91"/>
      <c r="I49" s="93">
        <f t="shared" si="0"/>
        <v>3.7065504056730857E-3</v>
      </c>
      <c r="J49" s="93">
        <f t="shared" si="1"/>
        <v>8.0189423835832677E-2</v>
      </c>
      <c r="K49" s="90">
        <f t="shared" si="2"/>
        <v>508</v>
      </c>
      <c r="L49" s="94">
        <f t="shared" si="4"/>
        <v>-0.11145239139973673</v>
      </c>
      <c r="M49" s="91">
        <f t="shared" si="3"/>
        <v>-111</v>
      </c>
    </row>
    <row r="50" spans="1:13">
      <c r="A50" s="36">
        <v>48</v>
      </c>
      <c r="B50" s="96" t="s">
        <v>139</v>
      </c>
      <c r="C50" s="91">
        <v>35902</v>
      </c>
      <c r="D50" s="91">
        <v>36507</v>
      </c>
      <c r="E50" s="91">
        <v>35509</v>
      </c>
      <c r="F50" s="91"/>
      <c r="G50" s="91"/>
      <c r="H50" s="91"/>
      <c r="I50" s="93">
        <f t="shared" si="0"/>
        <v>1.9233654589368057E-2</v>
      </c>
      <c r="J50" s="93">
        <f t="shared" si="1"/>
        <v>-1.0946465377973372E-2</v>
      </c>
      <c r="K50" s="90">
        <f t="shared" si="2"/>
        <v>-393</v>
      </c>
      <c r="L50" s="94">
        <f t="shared" si="4"/>
        <v>8.6222027204914439E-2</v>
      </c>
      <c r="M50" s="91">
        <f t="shared" si="3"/>
        <v>-998</v>
      </c>
    </row>
    <row r="51" spans="1:13">
      <c r="A51" s="36">
        <v>49</v>
      </c>
      <c r="B51" s="96" t="s">
        <v>140</v>
      </c>
      <c r="C51" s="91">
        <v>2350</v>
      </c>
      <c r="D51" s="91">
        <v>2310</v>
      </c>
      <c r="E51" s="91">
        <v>2295</v>
      </c>
      <c r="F51" s="91"/>
      <c r="G51" s="91"/>
      <c r="H51" s="91"/>
      <c r="I51" s="93">
        <f t="shared" si="0"/>
        <v>1.2430999826128499E-3</v>
      </c>
      <c r="J51" s="93">
        <f t="shared" si="1"/>
        <v>-2.3404255319148935E-2</v>
      </c>
      <c r="K51" s="90">
        <f t="shared" si="2"/>
        <v>-55</v>
      </c>
      <c r="L51" s="94">
        <f t="shared" si="4"/>
        <v>1.2066695919262835E-2</v>
      </c>
      <c r="M51" s="91">
        <f t="shared" si="3"/>
        <v>-15</v>
      </c>
    </row>
    <row r="52" spans="1:13">
      <c r="A52" s="36">
        <v>50</v>
      </c>
      <c r="B52" s="96" t="s">
        <v>141</v>
      </c>
      <c r="C52" s="91">
        <v>6673</v>
      </c>
      <c r="D52" s="91">
        <v>6916</v>
      </c>
      <c r="E52" s="91">
        <v>6732</v>
      </c>
      <c r="F52" s="91"/>
      <c r="G52" s="91"/>
      <c r="H52" s="91"/>
      <c r="I52" s="93">
        <f t="shared" si="0"/>
        <v>3.6464266156643597E-3</v>
      </c>
      <c r="J52" s="93">
        <f t="shared" si="1"/>
        <v>8.8416004795444335E-3</v>
      </c>
      <c r="K52" s="90">
        <f t="shared" si="2"/>
        <v>59</v>
      </c>
      <c r="L52" s="94">
        <f t="shared" si="4"/>
        <v>-1.2944273804300131E-2</v>
      </c>
      <c r="M52" s="91">
        <f t="shared" si="3"/>
        <v>-184</v>
      </c>
    </row>
    <row r="53" spans="1:13">
      <c r="A53" s="36">
        <v>51</v>
      </c>
      <c r="B53" s="96" t="s">
        <v>142</v>
      </c>
      <c r="C53" s="91">
        <v>5993</v>
      </c>
      <c r="D53" s="91">
        <v>6136</v>
      </c>
      <c r="E53" s="91">
        <v>6003</v>
      </c>
      <c r="F53" s="91"/>
      <c r="G53" s="91"/>
      <c r="H53" s="91"/>
      <c r="I53" s="93">
        <f t="shared" si="0"/>
        <v>3.2515595623638072E-3</v>
      </c>
      <c r="J53" s="93">
        <f t="shared" si="1"/>
        <v>1.6686133822793258E-3</v>
      </c>
      <c r="K53" s="90">
        <f t="shared" si="2"/>
        <v>10</v>
      </c>
      <c r="L53" s="94">
        <f t="shared" si="4"/>
        <v>-2.1939447125932428E-3</v>
      </c>
      <c r="M53" s="91">
        <f t="shared" si="3"/>
        <v>-133</v>
      </c>
    </row>
    <row r="54" spans="1:13">
      <c r="A54" s="36">
        <v>52</v>
      </c>
      <c r="B54" s="96" t="s">
        <v>143</v>
      </c>
      <c r="C54" s="91">
        <v>13257</v>
      </c>
      <c r="D54" s="91">
        <v>13312</v>
      </c>
      <c r="E54" s="91">
        <v>13062</v>
      </c>
      <c r="F54" s="91"/>
      <c r="G54" s="91"/>
      <c r="H54" s="91"/>
      <c r="I54" s="93">
        <f t="shared" si="0"/>
        <v>7.0751076134592788E-3</v>
      </c>
      <c r="J54" s="93">
        <f t="shared" si="1"/>
        <v>-1.4709210228558497E-2</v>
      </c>
      <c r="K54" s="90">
        <f t="shared" si="2"/>
        <v>-195</v>
      </c>
      <c r="L54" s="94">
        <f t="shared" si="4"/>
        <v>4.2781921895568231E-2</v>
      </c>
      <c r="M54" s="91">
        <f t="shared" si="3"/>
        <v>-250</v>
      </c>
    </row>
    <row r="55" spans="1:13">
      <c r="A55" s="36">
        <v>53</v>
      </c>
      <c r="B55" s="96" t="s">
        <v>144</v>
      </c>
      <c r="C55" s="91">
        <v>7391</v>
      </c>
      <c r="D55" s="91">
        <v>7646</v>
      </c>
      <c r="E55" s="91">
        <v>7465</v>
      </c>
      <c r="F55" s="91"/>
      <c r="G55" s="91"/>
      <c r="H55" s="91"/>
      <c r="I55" s="93">
        <f t="shared" si="0"/>
        <v>4.04346029202829E-3</v>
      </c>
      <c r="J55" s="93">
        <f t="shared" si="1"/>
        <v>1.0012176971992965E-2</v>
      </c>
      <c r="K55" s="90">
        <f t="shared" si="2"/>
        <v>74</v>
      </c>
      <c r="L55" s="94">
        <f t="shared" si="4"/>
        <v>-1.6235190873189996E-2</v>
      </c>
      <c r="M55" s="91">
        <f t="shared" si="3"/>
        <v>-181</v>
      </c>
    </row>
    <row r="56" spans="1:13">
      <c r="A56" s="36">
        <v>54</v>
      </c>
      <c r="B56" s="96" t="s">
        <v>145</v>
      </c>
      <c r="C56" s="91">
        <v>22061</v>
      </c>
      <c r="D56" s="91">
        <v>22779</v>
      </c>
      <c r="E56" s="91">
        <v>22286</v>
      </c>
      <c r="F56" s="91"/>
      <c r="G56" s="91"/>
      <c r="H56" s="91"/>
      <c r="I56" s="93">
        <f t="shared" si="0"/>
        <v>1.2071340397607832E-2</v>
      </c>
      <c r="J56" s="93">
        <f t="shared" si="1"/>
        <v>1.0198993699288337E-2</v>
      </c>
      <c r="K56" s="90">
        <f t="shared" si="2"/>
        <v>225</v>
      </c>
      <c r="L56" s="94">
        <f t="shared" si="4"/>
        <v>-4.9363756033347958E-2</v>
      </c>
      <c r="M56" s="91">
        <f t="shared" si="3"/>
        <v>-493</v>
      </c>
    </row>
    <row r="57" spans="1:13">
      <c r="A57" s="36">
        <v>55</v>
      </c>
      <c r="B57" s="96" t="s">
        <v>146</v>
      </c>
      <c r="C57" s="91">
        <v>25660</v>
      </c>
      <c r="D57" s="91">
        <v>26013</v>
      </c>
      <c r="E57" s="91">
        <v>25437</v>
      </c>
      <c r="F57" s="91"/>
      <c r="G57" s="91"/>
      <c r="H57" s="91"/>
      <c r="I57" s="93">
        <f t="shared" si="0"/>
        <v>1.377809771578347E-2</v>
      </c>
      <c r="J57" s="93">
        <f t="shared" si="1"/>
        <v>-8.6905689789555721E-3</v>
      </c>
      <c r="K57" s="90">
        <f t="shared" si="2"/>
        <v>-223</v>
      </c>
      <c r="L57" s="94">
        <f t="shared" si="4"/>
        <v>4.8924967090829309E-2</v>
      </c>
      <c r="M57" s="91">
        <f t="shared" si="3"/>
        <v>-576</v>
      </c>
    </row>
    <row r="58" spans="1:13">
      <c r="A58" s="36">
        <v>56</v>
      </c>
      <c r="B58" s="96" t="s">
        <v>147</v>
      </c>
      <c r="C58" s="91">
        <v>2405</v>
      </c>
      <c r="D58" s="91">
        <v>2426</v>
      </c>
      <c r="E58" s="91">
        <v>2396</v>
      </c>
      <c r="F58" s="91"/>
      <c r="G58" s="91"/>
      <c r="H58" s="91"/>
      <c r="I58" s="93">
        <f t="shared" si="0"/>
        <v>1.2978072149631321E-3</v>
      </c>
      <c r="J58" s="93">
        <f t="shared" si="1"/>
        <v>-3.7422037422037424E-3</v>
      </c>
      <c r="K58" s="90">
        <f t="shared" si="2"/>
        <v>-9</v>
      </c>
      <c r="L58" s="94">
        <f t="shared" si="4"/>
        <v>1.9745502413339184E-3</v>
      </c>
      <c r="M58" s="91">
        <f t="shared" si="3"/>
        <v>-30</v>
      </c>
    </row>
    <row r="59" spans="1:13">
      <c r="A59" s="36">
        <v>57</v>
      </c>
      <c r="B59" s="96" t="s">
        <v>148</v>
      </c>
      <c r="C59" s="91">
        <v>4131</v>
      </c>
      <c r="D59" s="91">
        <v>4074</v>
      </c>
      <c r="E59" s="91">
        <v>4030</v>
      </c>
      <c r="F59" s="91"/>
      <c r="G59" s="91"/>
      <c r="H59" s="91"/>
      <c r="I59" s="93">
        <f t="shared" si="0"/>
        <v>2.1828727363528474E-3</v>
      </c>
      <c r="J59" s="93">
        <f t="shared" si="1"/>
        <v>-2.4449285887194385E-2</v>
      </c>
      <c r="K59" s="90">
        <f t="shared" si="2"/>
        <v>-101</v>
      </c>
      <c r="L59" s="94">
        <f t="shared" si="4"/>
        <v>2.2158841597191749E-2</v>
      </c>
      <c r="M59" s="91">
        <f t="shared" si="3"/>
        <v>-44</v>
      </c>
    </row>
    <row r="60" spans="1:13">
      <c r="A60" s="36">
        <v>58</v>
      </c>
      <c r="B60" s="96" t="s">
        <v>149</v>
      </c>
      <c r="C60" s="91">
        <v>9835</v>
      </c>
      <c r="D60" s="91">
        <v>9718</v>
      </c>
      <c r="E60" s="91">
        <v>9661</v>
      </c>
      <c r="F60" s="91"/>
      <c r="G60" s="91"/>
      <c r="H60" s="91"/>
      <c r="I60" s="93">
        <f t="shared" si="0"/>
        <v>5.2329363538225456E-3</v>
      </c>
      <c r="J60" s="93">
        <f t="shared" si="1"/>
        <v>-1.7691916624300967E-2</v>
      </c>
      <c r="K60" s="90">
        <f t="shared" si="2"/>
        <v>-174</v>
      </c>
      <c r="L60" s="94">
        <f t="shared" si="4"/>
        <v>3.8174637999122421E-2</v>
      </c>
      <c r="M60" s="91">
        <f t="shared" si="3"/>
        <v>-57</v>
      </c>
    </row>
    <row r="61" spans="1:13">
      <c r="A61" s="36">
        <v>59</v>
      </c>
      <c r="B61" s="96" t="s">
        <v>150</v>
      </c>
      <c r="C61" s="91">
        <v>23805</v>
      </c>
      <c r="D61" s="91">
        <v>24044</v>
      </c>
      <c r="E61" s="91">
        <v>23552</v>
      </c>
      <c r="F61" s="91"/>
      <c r="G61" s="91"/>
      <c r="H61" s="91"/>
      <c r="I61" s="93">
        <f t="shared" si="0"/>
        <v>1.2757076597166815E-2</v>
      </c>
      <c r="J61" s="93">
        <f t="shared" si="1"/>
        <v>-1.0628019323671498E-2</v>
      </c>
      <c r="K61" s="90">
        <f t="shared" si="2"/>
        <v>-253</v>
      </c>
      <c r="L61" s="94">
        <f t="shared" si="4"/>
        <v>5.5506801228609036E-2</v>
      </c>
      <c r="M61" s="91">
        <f t="shared" si="3"/>
        <v>-492</v>
      </c>
    </row>
    <row r="62" spans="1:13">
      <c r="A62" s="36">
        <v>60</v>
      </c>
      <c r="B62" s="96" t="s">
        <v>151</v>
      </c>
      <c r="C62" s="91">
        <v>8658</v>
      </c>
      <c r="D62" s="91">
        <v>8765</v>
      </c>
      <c r="E62" s="91">
        <v>8621</v>
      </c>
      <c r="F62" s="91"/>
      <c r="G62" s="91"/>
      <c r="H62" s="91"/>
      <c r="I62" s="93">
        <f t="shared" si="0"/>
        <v>4.6696143573443918E-3</v>
      </c>
      <c r="J62" s="93">
        <f t="shared" si="1"/>
        <v>-4.2735042735042739E-3</v>
      </c>
      <c r="K62" s="90">
        <f t="shared" si="2"/>
        <v>-37</v>
      </c>
      <c r="L62" s="94">
        <f t="shared" si="4"/>
        <v>8.117595436594998E-3</v>
      </c>
      <c r="M62" s="91">
        <f t="shared" si="3"/>
        <v>-144</v>
      </c>
    </row>
    <row r="63" spans="1:13">
      <c r="A63" s="36">
        <v>61</v>
      </c>
      <c r="B63" s="96" t="s">
        <v>152</v>
      </c>
      <c r="C63" s="91">
        <v>19230</v>
      </c>
      <c r="D63" s="91">
        <v>19333</v>
      </c>
      <c r="E63" s="91">
        <v>18746</v>
      </c>
      <c r="F63" s="91"/>
      <c r="G63" s="91"/>
      <c r="H63" s="91"/>
      <c r="I63" s="93">
        <f t="shared" si="0"/>
        <v>1.0153878986518729E-2</v>
      </c>
      <c r="J63" s="93">
        <f t="shared" si="1"/>
        <v>-2.516900676027041E-2</v>
      </c>
      <c r="K63" s="90">
        <f t="shared" si="2"/>
        <v>-484</v>
      </c>
      <c r="L63" s="94">
        <f t="shared" si="4"/>
        <v>0.10618692408951294</v>
      </c>
      <c r="M63" s="91">
        <f t="shared" si="3"/>
        <v>-587</v>
      </c>
    </row>
    <row r="64" spans="1:13">
      <c r="A64" s="36">
        <v>62</v>
      </c>
      <c r="B64" s="96" t="s">
        <v>153</v>
      </c>
      <c r="C64" s="91">
        <v>1280</v>
      </c>
      <c r="D64" s="91">
        <v>1290</v>
      </c>
      <c r="E64" s="91">
        <v>1258</v>
      </c>
      <c r="F64" s="91"/>
      <c r="G64" s="91"/>
      <c r="H64" s="91"/>
      <c r="I64" s="93">
        <f t="shared" si="0"/>
        <v>6.8140295343222879E-4</v>
      </c>
      <c r="J64" s="93">
        <f t="shared" si="1"/>
        <v>-1.7187500000000001E-2</v>
      </c>
      <c r="K64" s="90">
        <f t="shared" si="2"/>
        <v>-22</v>
      </c>
      <c r="L64" s="94">
        <f t="shared" si="4"/>
        <v>4.8266783677051337E-3</v>
      </c>
      <c r="M64" s="91">
        <f t="shared" si="3"/>
        <v>-32</v>
      </c>
    </row>
    <row r="65" spans="1:13">
      <c r="A65" s="36">
        <v>63</v>
      </c>
      <c r="B65" s="96" t="s">
        <v>154</v>
      </c>
      <c r="C65" s="91">
        <v>13514</v>
      </c>
      <c r="D65" s="91">
        <v>13919</v>
      </c>
      <c r="E65" s="91">
        <v>13758</v>
      </c>
      <c r="F65" s="91"/>
      <c r="G65" s="91"/>
      <c r="H65" s="91"/>
      <c r="I65" s="93">
        <f t="shared" si="0"/>
        <v>7.4521000264869668E-3</v>
      </c>
      <c r="J65" s="93">
        <f t="shared" si="1"/>
        <v>1.8055350007399735E-2</v>
      </c>
      <c r="K65" s="90">
        <f t="shared" si="2"/>
        <v>244</v>
      </c>
      <c r="L65" s="94">
        <f t="shared" si="4"/>
        <v>-5.3532250987275119E-2</v>
      </c>
      <c r="M65" s="91">
        <f t="shared" si="3"/>
        <v>-161</v>
      </c>
    </row>
    <row r="66" spans="1:13">
      <c r="A66" s="36">
        <v>64</v>
      </c>
      <c r="B66" s="96" t="s">
        <v>155</v>
      </c>
      <c r="C66" s="91">
        <v>9041</v>
      </c>
      <c r="D66" s="91">
        <v>9376</v>
      </c>
      <c r="E66" s="91">
        <v>9173</v>
      </c>
      <c r="F66" s="91"/>
      <c r="G66" s="91"/>
      <c r="H66" s="91"/>
      <c r="I66" s="93">
        <f t="shared" si="0"/>
        <v>4.968608340090489E-3</v>
      </c>
      <c r="J66" s="93">
        <f t="shared" si="1"/>
        <v>1.4600154850127198E-2</v>
      </c>
      <c r="K66" s="90">
        <f t="shared" si="2"/>
        <v>132</v>
      </c>
      <c r="L66" s="94">
        <f t="shared" si="4"/>
        <v>-2.8960070206230804E-2</v>
      </c>
      <c r="M66" s="91">
        <f t="shared" si="3"/>
        <v>-203</v>
      </c>
    </row>
    <row r="67" spans="1:13">
      <c r="A67" s="36">
        <v>65</v>
      </c>
      <c r="B67" s="96" t="s">
        <v>156</v>
      </c>
      <c r="C67" s="91">
        <v>9101</v>
      </c>
      <c r="D67" s="91">
        <v>9350</v>
      </c>
      <c r="E67" s="91">
        <v>9087</v>
      </c>
      <c r="F67" s="91"/>
      <c r="G67" s="91"/>
      <c r="H67" s="91"/>
      <c r="I67" s="93">
        <f t="shared" ref="I67:I84" si="5">E67/$E$84</f>
        <v>4.9220259442278721E-3</v>
      </c>
      <c r="J67" s="93">
        <f t="shared" ref="J67:J84" si="6">(E67-C67)/C67</f>
        <v>-1.5382924953301835E-3</v>
      </c>
      <c r="K67" s="90">
        <f t="shared" ref="K67:K84" si="7">E67-C67</f>
        <v>-14</v>
      </c>
      <c r="L67" s="94">
        <f t="shared" si="4"/>
        <v>3.0715225976305398E-3</v>
      </c>
      <c r="M67" s="91">
        <f t="shared" ref="M67:M84" si="8">E67-D67</f>
        <v>-263</v>
      </c>
    </row>
    <row r="68" spans="1:13">
      <c r="A68" s="36">
        <v>66</v>
      </c>
      <c r="B68" s="96" t="s">
        <v>157</v>
      </c>
      <c r="C68" s="91">
        <v>5773</v>
      </c>
      <c r="D68" s="91">
        <v>5873</v>
      </c>
      <c r="E68" s="91">
        <v>5835</v>
      </c>
      <c r="F68" s="91"/>
      <c r="G68" s="91"/>
      <c r="H68" s="91"/>
      <c r="I68" s="93">
        <f t="shared" si="5"/>
        <v>3.1605613937019518E-3</v>
      </c>
      <c r="J68" s="93">
        <f t="shared" si="6"/>
        <v>1.073965009527109E-2</v>
      </c>
      <c r="K68" s="90">
        <f t="shared" si="7"/>
        <v>62</v>
      </c>
      <c r="L68" s="94">
        <f t="shared" ref="L68:L84" si="9">K68/$K$84</f>
        <v>-1.3602457218078104E-2</v>
      </c>
      <c r="M68" s="91">
        <f t="shared" si="8"/>
        <v>-38</v>
      </c>
    </row>
    <row r="69" spans="1:13">
      <c r="A69" s="36">
        <v>67</v>
      </c>
      <c r="B69" s="96" t="s">
        <v>158</v>
      </c>
      <c r="C69" s="91">
        <v>11016</v>
      </c>
      <c r="D69" s="91">
        <v>11076</v>
      </c>
      <c r="E69" s="91">
        <v>10839</v>
      </c>
      <c r="F69" s="91"/>
      <c r="G69" s="91"/>
      <c r="H69" s="91"/>
      <c r="I69" s="93">
        <f t="shared" si="5"/>
        <v>5.8710068459872245E-3</v>
      </c>
      <c r="J69" s="93">
        <f t="shared" si="6"/>
        <v>-1.6067538126361657E-2</v>
      </c>
      <c r="K69" s="90">
        <f t="shared" si="7"/>
        <v>-177</v>
      </c>
      <c r="L69" s="94">
        <f t="shared" si="9"/>
        <v>3.8832821412900398E-2</v>
      </c>
      <c r="M69" s="91">
        <f t="shared" si="8"/>
        <v>-237</v>
      </c>
    </row>
    <row r="70" spans="1:13">
      <c r="A70" s="36">
        <v>68</v>
      </c>
      <c r="B70" s="96" t="s">
        <v>159</v>
      </c>
      <c r="C70" s="91">
        <v>7291</v>
      </c>
      <c r="D70" s="91">
        <v>7409</v>
      </c>
      <c r="E70" s="91">
        <v>7376</v>
      </c>
      <c r="F70" s="91"/>
      <c r="G70" s="91"/>
      <c r="H70" s="91"/>
      <c r="I70" s="93">
        <f t="shared" si="5"/>
        <v>3.9952529288681399E-3</v>
      </c>
      <c r="J70" s="93">
        <f t="shared" si="6"/>
        <v>1.1658208750514333E-2</v>
      </c>
      <c r="K70" s="90">
        <f t="shared" si="7"/>
        <v>85</v>
      </c>
      <c r="L70" s="94">
        <f t="shared" si="9"/>
        <v>-1.8648530057042562E-2</v>
      </c>
      <c r="M70" s="91">
        <f t="shared" si="8"/>
        <v>-33</v>
      </c>
    </row>
    <row r="71" spans="1:13">
      <c r="A71" s="36">
        <v>69</v>
      </c>
      <c r="B71" s="96" t="s">
        <v>160</v>
      </c>
      <c r="C71" s="91">
        <v>1198</v>
      </c>
      <c r="D71" s="91">
        <v>1202</v>
      </c>
      <c r="E71" s="91">
        <v>1180</v>
      </c>
      <c r="F71" s="91"/>
      <c r="G71" s="91"/>
      <c r="H71" s="91"/>
      <c r="I71" s="93">
        <f t="shared" si="5"/>
        <v>6.3915380369636732E-4</v>
      </c>
      <c r="J71" s="93">
        <f t="shared" si="6"/>
        <v>-1.5025041736227046E-2</v>
      </c>
      <c r="K71" s="90">
        <f t="shared" si="7"/>
        <v>-18</v>
      </c>
      <c r="L71" s="94">
        <f t="shared" si="9"/>
        <v>3.9491004826678368E-3</v>
      </c>
      <c r="M71" s="91">
        <f t="shared" si="8"/>
        <v>-22</v>
      </c>
    </row>
    <row r="72" spans="1:13">
      <c r="A72" s="36">
        <v>70</v>
      </c>
      <c r="B72" s="96" t="s">
        <v>161</v>
      </c>
      <c r="C72" s="91">
        <v>4526</v>
      </c>
      <c r="D72" s="91">
        <v>4597</v>
      </c>
      <c r="E72" s="91">
        <v>4533</v>
      </c>
      <c r="F72" s="91"/>
      <c r="G72" s="91"/>
      <c r="H72" s="91"/>
      <c r="I72" s="93">
        <f t="shared" si="5"/>
        <v>2.4553255865725704E-3</v>
      </c>
      <c r="J72" s="93">
        <f t="shared" si="6"/>
        <v>1.5466195315952276E-3</v>
      </c>
      <c r="K72" s="90">
        <f t="shared" si="7"/>
        <v>7</v>
      </c>
      <c r="L72" s="94">
        <f t="shared" si="9"/>
        <v>-1.5357612988152699E-3</v>
      </c>
      <c r="M72" s="91">
        <f t="shared" si="8"/>
        <v>-64</v>
      </c>
    </row>
    <row r="73" spans="1:13">
      <c r="A73" s="36">
        <v>71</v>
      </c>
      <c r="B73" s="96" t="s">
        <v>162</v>
      </c>
      <c r="C73" s="91">
        <v>4636</v>
      </c>
      <c r="D73" s="91">
        <v>4677</v>
      </c>
      <c r="E73" s="91">
        <v>4544</v>
      </c>
      <c r="F73" s="91"/>
      <c r="G73" s="91"/>
      <c r="H73" s="91"/>
      <c r="I73" s="93">
        <f t="shared" si="5"/>
        <v>2.4612837999968586E-3</v>
      </c>
      <c r="J73" s="93">
        <f t="shared" si="6"/>
        <v>-1.9844693701466781E-2</v>
      </c>
      <c r="K73" s="90">
        <f t="shared" si="7"/>
        <v>-92</v>
      </c>
      <c r="L73" s="94">
        <f t="shared" si="9"/>
        <v>2.0184291355857833E-2</v>
      </c>
      <c r="M73" s="91">
        <f t="shared" si="8"/>
        <v>-133</v>
      </c>
    </row>
    <row r="74" spans="1:13">
      <c r="A74" s="36">
        <v>72</v>
      </c>
      <c r="B74" s="96" t="s">
        <v>163</v>
      </c>
      <c r="C74" s="91">
        <v>4746</v>
      </c>
      <c r="D74" s="91">
        <v>5200</v>
      </c>
      <c r="E74" s="91">
        <v>5133</v>
      </c>
      <c r="F74" s="91"/>
      <c r="G74" s="91"/>
      <c r="H74" s="91"/>
      <c r="I74" s="93">
        <f t="shared" si="5"/>
        <v>2.7803190460791976E-3</v>
      </c>
      <c r="J74" s="93">
        <f t="shared" si="6"/>
        <v>8.1542351453855882E-2</v>
      </c>
      <c r="K74" s="90">
        <f t="shared" si="7"/>
        <v>387</v>
      </c>
      <c r="L74" s="94">
        <f t="shared" si="9"/>
        <v>-8.4905660377358486E-2</v>
      </c>
      <c r="M74" s="91">
        <f t="shared" si="8"/>
        <v>-67</v>
      </c>
    </row>
    <row r="75" spans="1:13">
      <c r="A75" s="36">
        <v>73</v>
      </c>
      <c r="B75" s="96" t="s">
        <v>164</v>
      </c>
      <c r="C75" s="91">
        <v>2821</v>
      </c>
      <c r="D75" s="91">
        <v>2970</v>
      </c>
      <c r="E75" s="91">
        <v>2997</v>
      </c>
      <c r="F75" s="91"/>
      <c r="G75" s="91"/>
      <c r="H75" s="91"/>
      <c r="I75" s="93">
        <f t="shared" si="5"/>
        <v>1.6233423302356041E-3</v>
      </c>
      <c r="J75" s="93">
        <f t="shared" si="6"/>
        <v>6.238922367954626E-2</v>
      </c>
      <c r="K75" s="90">
        <f t="shared" si="7"/>
        <v>176</v>
      </c>
      <c r="L75" s="94">
        <f t="shared" si="9"/>
        <v>-3.861342694164107E-2</v>
      </c>
      <c r="M75" s="91">
        <f t="shared" si="8"/>
        <v>27</v>
      </c>
    </row>
    <row r="76" spans="1:13">
      <c r="A76" s="36">
        <v>74</v>
      </c>
      <c r="B76" s="96" t="s">
        <v>165</v>
      </c>
      <c r="C76" s="91">
        <v>4071</v>
      </c>
      <c r="D76" s="91">
        <v>4150</v>
      </c>
      <c r="E76" s="91">
        <v>4080</v>
      </c>
      <c r="F76" s="91"/>
      <c r="G76" s="91"/>
      <c r="H76" s="91"/>
      <c r="I76" s="93">
        <f t="shared" si="5"/>
        <v>2.2099555246450665E-3</v>
      </c>
      <c r="J76" s="93">
        <f t="shared" si="6"/>
        <v>2.2107590272660281E-3</v>
      </c>
      <c r="K76" s="90">
        <f t="shared" si="7"/>
        <v>9</v>
      </c>
      <c r="L76" s="94">
        <f t="shared" si="9"/>
        <v>-1.9745502413339184E-3</v>
      </c>
      <c r="M76" s="91">
        <f t="shared" si="8"/>
        <v>-70</v>
      </c>
    </row>
    <row r="77" spans="1:13">
      <c r="A77" s="36">
        <v>75</v>
      </c>
      <c r="B77" s="96" t="s">
        <v>166</v>
      </c>
      <c r="C77" s="91">
        <v>1255</v>
      </c>
      <c r="D77" s="91">
        <v>1232</v>
      </c>
      <c r="E77" s="91">
        <v>1193</v>
      </c>
      <c r="F77" s="91"/>
      <c r="G77" s="91"/>
      <c r="H77" s="91"/>
      <c r="I77" s="93">
        <f t="shared" si="5"/>
        <v>6.4619532865234418E-4</v>
      </c>
      <c r="J77" s="93">
        <f t="shared" si="6"/>
        <v>-4.9402390438247012E-2</v>
      </c>
      <c r="K77" s="90">
        <f t="shared" si="7"/>
        <v>-62</v>
      </c>
      <c r="L77" s="94">
        <f t="shared" si="9"/>
        <v>1.3602457218078104E-2</v>
      </c>
      <c r="M77" s="91">
        <f t="shared" si="8"/>
        <v>-39</v>
      </c>
    </row>
    <row r="78" spans="1:13">
      <c r="A78" s="36">
        <v>76</v>
      </c>
      <c r="B78" s="96" t="s">
        <v>167</v>
      </c>
      <c r="C78" s="91">
        <v>2061</v>
      </c>
      <c r="D78" s="91">
        <v>2158</v>
      </c>
      <c r="E78" s="91">
        <v>2149</v>
      </c>
      <c r="F78" s="91"/>
      <c r="G78" s="91"/>
      <c r="H78" s="91"/>
      <c r="I78" s="93">
        <f t="shared" si="5"/>
        <v>1.1640182407995706E-3</v>
      </c>
      <c r="J78" s="93">
        <f t="shared" si="6"/>
        <v>4.2697719553614753E-2</v>
      </c>
      <c r="K78" s="90">
        <f t="shared" si="7"/>
        <v>88</v>
      </c>
      <c r="L78" s="94">
        <f t="shared" si="9"/>
        <v>-1.9306713470820535E-2</v>
      </c>
      <c r="M78" s="91">
        <f t="shared" si="8"/>
        <v>-9</v>
      </c>
    </row>
    <row r="79" spans="1:13">
      <c r="A79" s="36">
        <v>77</v>
      </c>
      <c r="B79" s="96" t="s">
        <v>168</v>
      </c>
      <c r="C79" s="91">
        <v>6978</v>
      </c>
      <c r="D79" s="91">
        <v>7080</v>
      </c>
      <c r="E79" s="91">
        <v>6938</v>
      </c>
      <c r="F79" s="91"/>
      <c r="G79" s="91"/>
      <c r="H79" s="91"/>
      <c r="I79" s="93">
        <f t="shared" si="5"/>
        <v>3.758007703428302E-3</v>
      </c>
      <c r="J79" s="93">
        <f t="shared" si="6"/>
        <v>-5.7323015190599022E-3</v>
      </c>
      <c r="K79" s="90">
        <f t="shared" si="7"/>
        <v>-40</v>
      </c>
      <c r="L79" s="94">
        <f t="shared" si="9"/>
        <v>8.7757788503729714E-3</v>
      </c>
      <c r="M79" s="91">
        <f t="shared" si="8"/>
        <v>-142</v>
      </c>
    </row>
    <row r="80" spans="1:13">
      <c r="A80" s="36">
        <v>78</v>
      </c>
      <c r="B80" s="96" t="s">
        <v>169</v>
      </c>
      <c r="C80" s="91">
        <v>5083</v>
      </c>
      <c r="D80" s="91">
        <v>5024</v>
      </c>
      <c r="E80" s="91">
        <v>4898</v>
      </c>
      <c r="F80" s="91"/>
      <c r="G80" s="91"/>
      <c r="H80" s="91"/>
      <c r="I80" s="93">
        <f t="shared" si="5"/>
        <v>2.6530299411057687E-3</v>
      </c>
      <c r="J80" s="93">
        <f t="shared" si="6"/>
        <v>-3.6395829234703914E-2</v>
      </c>
      <c r="K80" s="90">
        <f t="shared" si="7"/>
        <v>-185</v>
      </c>
      <c r="L80" s="94">
        <f t="shared" si="9"/>
        <v>4.0587977182974987E-2</v>
      </c>
      <c r="M80" s="91">
        <f t="shared" si="8"/>
        <v>-126</v>
      </c>
    </row>
    <row r="81" spans="1:13">
      <c r="A81" s="36">
        <v>79</v>
      </c>
      <c r="B81" s="96" t="s">
        <v>170</v>
      </c>
      <c r="C81" s="91">
        <v>1645</v>
      </c>
      <c r="D81" s="91">
        <v>1699</v>
      </c>
      <c r="E81" s="91">
        <v>1689</v>
      </c>
      <c r="F81" s="91"/>
      <c r="G81" s="91"/>
      <c r="H81" s="91"/>
      <c r="I81" s="93">
        <f t="shared" si="5"/>
        <v>9.1485658851115617E-4</v>
      </c>
      <c r="J81" s="93">
        <f t="shared" si="6"/>
        <v>2.6747720364741642E-2</v>
      </c>
      <c r="K81" s="90">
        <f t="shared" si="7"/>
        <v>44</v>
      </c>
      <c r="L81" s="94">
        <f t="shared" si="9"/>
        <v>-9.6533567354102675E-3</v>
      </c>
      <c r="M81" s="91">
        <f t="shared" si="8"/>
        <v>-10</v>
      </c>
    </row>
    <row r="82" spans="1:13">
      <c r="A82" s="36">
        <v>80</v>
      </c>
      <c r="B82" s="96" t="s">
        <v>171</v>
      </c>
      <c r="C82" s="91">
        <v>6852</v>
      </c>
      <c r="D82" s="91">
        <v>6968</v>
      </c>
      <c r="E82" s="91">
        <v>6840</v>
      </c>
      <c r="F82" s="91"/>
      <c r="G82" s="91"/>
      <c r="H82" s="91"/>
      <c r="I82" s="93">
        <f t="shared" si="5"/>
        <v>3.7049254383755528E-3</v>
      </c>
      <c r="J82" s="93">
        <f t="shared" si="6"/>
        <v>-1.7513134851138354E-3</v>
      </c>
      <c r="K82" s="90">
        <f t="shared" si="7"/>
        <v>-12</v>
      </c>
      <c r="L82" s="94">
        <f t="shared" si="9"/>
        <v>2.6327336551118913E-3</v>
      </c>
      <c r="M82" s="91">
        <f t="shared" si="8"/>
        <v>-128</v>
      </c>
    </row>
    <row r="83" spans="1:13">
      <c r="A83" s="36">
        <v>81</v>
      </c>
      <c r="B83" s="96" t="s">
        <v>172</v>
      </c>
      <c r="C83" s="91">
        <v>7966</v>
      </c>
      <c r="D83" s="91">
        <v>8096</v>
      </c>
      <c r="E83" s="91">
        <v>7993</v>
      </c>
      <c r="F83" s="91"/>
      <c r="G83" s="91"/>
      <c r="H83" s="91"/>
      <c r="I83" s="93">
        <f t="shared" si="5"/>
        <v>4.3294545363941218E-3</v>
      </c>
      <c r="J83" s="93">
        <f t="shared" si="6"/>
        <v>3.3894049711272909E-3</v>
      </c>
      <c r="K83" s="90">
        <f t="shared" si="7"/>
        <v>27</v>
      </c>
      <c r="L83" s="94">
        <f t="shared" si="9"/>
        <v>-5.9236507240017552E-3</v>
      </c>
      <c r="M83" s="91">
        <f t="shared" si="8"/>
        <v>-103</v>
      </c>
    </row>
    <row r="84" spans="1:13" s="102" customFormat="1">
      <c r="A84" s="179" t="s">
        <v>173</v>
      </c>
      <c r="B84" s="179"/>
      <c r="C84" s="59">
        <v>1850749</v>
      </c>
      <c r="D84" s="59">
        <v>1882654</v>
      </c>
      <c r="E84" s="59">
        <v>1846191</v>
      </c>
      <c r="F84" s="59"/>
      <c r="G84" s="59"/>
      <c r="H84" s="59"/>
      <c r="I84" s="93">
        <f t="shared" si="5"/>
        <v>1</v>
      </c>
      <c r="J84" s="93">
        <f t="shared" si="6"/>
        <v>-2.4627866879841621E-3</v>
      </c>
      <c r="K84" s="90">
        <f t="shared" si="7"/>
        <v>-4558</v>
      </c>
      <c r="L84" s="94">
        <f t="shared" si="9"/>
        <v>1</v>
      </c>
      <c r="M84" s="90">
        <f t="shared" si="8"/>
        <v>-36463</v>
      </c>
    </row>
    <row r="85" spans="1:13">
      <c r="C85" s="128"/>
      <c r="D85" s="128"/>
      <c r="E85" s="129"/>
      <c r="F85" s="131"/>
      <c r="G85" s="131"/>
      <c r="H85" s="131"/>
      <c r="I85" s="51"/>
      <c r="L85" s="9"/>
    </row>
    <row r="86" spans="1:13">
      <c r="C86" s="118"/>
      <c r="D86" s="118"/>
      <c r="E86" s="118"/>
      <c r="F86" s="118"/>
      <c r="G86" s="118"/>
      <c r="H86" s="118"/>
      <c r="L86" s="9"/>
    </row>
    <row r="87" spans="1:13">
      <c r="C87" s="128"/>
      <c r="D87" s="128"/>
      <c r="E87" s="129"/>
      <c r="F87" s="131"/>
      <c r="G87" s="131"/>
      <c r="H87" s="131"/>
      <c r="L87" s="9"/>
    </row>
    <row r="88" spans="1:13">
      <c r="C88" s="128"/>
      <c r="D88" s="128"/>
      <c r="E88" s="129"/>
      <c r="F88" s="131"/>
      <c r="G88" s="131"/>
      <c r="H88" s="131"/>
      <c r="L88" s="9"/>
    </row>
    <row r="89" spans="1:13">
      <c r="C89" s="128"/>
      <c r="D89" s="128"/>
      <c r="E89" s="129"/>
      <c r="F89" s="131"/>
      <c r="G89" s="131"/>
      <c r="H89" s="131"/>
      <c r="L89" s="9"/>
    </row>
    <row r="90" spans="1:13">
      <c r="C90" s="128"/>
      <c r="D90" s="128"/>
      <c r="E90" s="129"/>
      <c r="F90" s="131"/>
      <c r="G90" s="131"/>
      <c r="H90" s="131"/>
      <c r="L90" s="9"/>
    </row>
    <row r="91" spans="1:13">
      <c r="C91" s="128"/>
      <c r="D91" s="128"/>
      <c r="E91" s="129"/>
      <c r="F91" s="131"/>
      <c r="G91" s="131"/>
      <c r="H91" s="131"/>
    </row>
    <row r="92" spans="1:13">
      <c r="C92" s="128"/>
      <c r="D92" s="128"/>
      <c r="E92" s="129"/>
      <c r="F92" s="131"/>
      <c r="G92" s="131"/>
      <c r="H92" s="131"/>
    </row>
    <row r="93" spans="1:13">
      <c r="C93" s="128"/>
      <c r="D93" s="128"/>
      <c r="E93" s="129"/>
      <c r="F93" s="131"/>
      <c r="G93" s="131"/>
      <c r="H93" s="131"/>
    </row>
    <row r="94" spans="1:13">
      <c r="C94" s="128"/>
      <c r="D94" s="128"/>
      <c r="E94" s="129"/>
      <c r="F94" s="131"/>
      <c r="G94" s="131"/>
      <c r="H94" s="131"/>
    </row>
    <row r="95" spans="1:13">
      <c r="C95" s="128"/>
      <c r="D95" s="128"/>
      <c r="E95" s="129"/>
      <c r="F95" s="131"/>
      <c r="G95" s="131"/>
      <c r="H95" s="131"/>
    </row>
    <row r="96" spans="1:13">
      <c r="C96" s="128"/>
      <c r="D96" s="128"/>
      <c r="E96" s="129"/>
      <c r="F96" s="131"/>
      <c r="G96" s="131"/>
      <c r="H96" s="131"/>
    </row>
    <row r="97" spans="3:9">
      <c r="C97" s="128"/>
      <c r="D97" s="128"/>
      <c r="E97" s="129"/>
      <c r="F97" s="131"/>
      <c r="G97" s="131"/>
      <c r="H97" s="131"/>
    </row>
    <row r="98" spans="3:9">
      <c r="C98" s="128"/>
      <c r="D98" s="128"/>
      <c r="E98" s="129"/>
      <c r="F98" s="131"/>
      <c r="G98" s="131"/>
      <c r="H98" s="131"/>
    </row>
    <row r="99" spans="3:9">
      <c r="C99" s="128"/>
      <c r="D99" s="128"/>
      <c r="E99" s="129"/>
      <c r="F99" s="131"/>
      <c r="G99" s="131"/>
      <c r="H99" s="131"/>
    </row>
    <row r="100" spans="3:9">
      <c r="C100" s="128"/>
      <c r="D100" s="128"/>
      <c r="E100" s="129"/>
      <c r="F100" s="131"/>
      <c r="G100" s="131"/>
      <c r="H100" s="131"/>
    </row>
    <row r="101" spans="3:9">
      <c r="C101" s="128"/>
      <c r="D101" s="128"/>
      <c r="E101" s="129"/>
      <c r="F101" s="131"/>
      <c r="G101" s="131"/>
      <c r="H101" s="131"/>
    </row>
    <row r="102" spans="3:9">
      <c r="C102" s="128"/>
      <c r="D102" s="128"/>
      <c r="E102" s="129"/>
      <c r="F102" s="131"/>
      <c r="G102" s="131"/>
      <c r="H102" s="131"/>
      <c r="I102" s="8"/>
    </row>
    <row r="103" spans="3:9">
      <c r="C103" s="128"/>
      <c r="D103" s="128"/>
      <c r="E103" s="129"/>
      <c r="F103" s="131"/>
      <c r="G103" s="131"/>
      <c r="H103" s="131"/>
    </row>
    <row r="104" spans="3:9">
      <c r="C104" s="128"/>
      <c r="D104" s="128"/>
      <c r="E104" s="129"/>
      <c r="F104" s="131"/>
      <c r="G104" s="131"/>
      <c r="H104" s="131"/>
    </row>
    <row r="105" spans="3:9">
      <c r="C105" s="128"/>
      <c r="D105" s="128"/>
      <c r="E105" s="129"/>
      <c r="F105" s="131"/>
      <c r="G105" s="131"/>
      <c r="H105" s="131"/>
    </row>
    <row r="106" spans="3:9">
      <c r="C106" s="128"/>
      <c r="D106" s="128"/>
      <c r="E106" s="129"/>
      <c r="F106" s="131"/>
      <c r="G106" s="131"/>
      <c r="H106" s="131"/>
    </row>
    <row r="107" spans="3:9">
      <c r="C107" s="128"/>
      <c r="D107" s="128"/>
      <c r="E107" s="129"/>
      <c r="F107" s="131"/>
      <c r="G107" s="131"/>
      <c r="H107" s="131"/>
    </row>
    <row r="108" spans="3:9">
      <c r="C108" s="128"/>
      <c r="D108" s="128"/>
      <c r="E108" s="129"/>
      <c r="F108" s="131"/>
      <c r="G108" s="131"/>
      <c r="H108" s="131"/>
    </row>
    <row r="109" spans="3:9">
      <c r="C109" s="128"/>
      <c r="D109" s="128"/>
      <c r="E109" s="129"/>
      <c r="F109" s="131"/>
      <c r="G109" s="131"/>
      <c r="H109" s="131"/>
    </row>
    <row r="110" spans="3:9">
      <c r="C110" s="128"/>
      <c r="D110" s="128"/>
      <c r="E110" s="129"/>
      <c r="F110" s="131"/>
      <c r="G110" s="131"/>
      <c r="H110" s="131"/>
    </row>
    <row r="111" spans="3:9">
      <c r="C111" s="128"/>
      <c r="D111" s="128"/>
      <c r="E111" s="129"/>
      <c r="F111" s="131"/>
      <c r="G111" s="131"/>
      <c r="H111" s="131"/>
    </row>
    <row r="112" spans="3:9">
      <c r="C112" s="128"/>
      <c r="D112" s="128"/>
      <c r="E112" s="129"/>
      <c r="F112" s="131"/>
      <c r="G112" s="131"/>
      <c r="H112" s="131"/>
    </row>
    <row r="113" spans="3:8">
      <c r="C113" s="128"/>
      <c r="D113" s="128"/>
      <c r="E113" s="129"/>
      <c r="F113" s="131"/>
      <c r="G113" s="131"/>
      <c r="H113" s="131"/>
    </row>
    <row r="114" spans="3:8">
      <c r="C114" s="128"/>
      <c r="D114" s="128"/>
      <c r="E114" s="129"/>
      <c r="F114" s="131"/>
      <c r="G114" s="131"/>
      <c r="H114" s="131"/>
    </row>
    <row r="115" spans="3:8">
      <c r="C115" s="128"/>
      <c r="D115" s="128"/>
      <c r="E115" s="129"/>
      <c r="F115" s="131"/>
      <c r="G115" s="131"/>
      <c r="H115" s="131"/>
    </row>
    <row r="116" spans="3:8">
      <c r="C116" s="128"/>
      <c r="D116" s="128"/>
      <c r="E116" s="129"/>
      <c r="F116" s="131"/>
      <c r="G116" s="131"/>
      <c r="H116" s="131"/>
    </row>
    <row r="117" spans="3:8">
      <c r="C117" s="128"/>
      <c r="D117" s="128"/>
      <c r="E117" s="129"/>
      <c r="F117" s="131"/>
      <c r="G117" s="131"/>
      <c r="H117" s="131"/>
    </row>
    <row r="118" spans="3:8">
      <c r="C118" s="128"/>
      <c r="D118" s="128"/>
      <c r="E118" s="129"/>
      <c r="F118" s="131"/>
      <c r="G118" s="131"/>
      <c r="H118" s="131"/>
    </row>
    <row r="119" spans="3:8">
      <c r="C119" s="128"/>
      <c r="D119" s="128"/>
      <c r="E119" s="129"/>
      <c r="F119" s="131"/>
      <c r="G119" s="131"/>
      <c r="H119" s="131"/>
    </row>
    <row r="120" spans="3:8">
      <c r="C120" s="128"/>
      <c r="D120" s="128"/>
      <c r="E120" s="129"/>
      <c r="F120" s="131"/>
      <c r="G120" s="131"/>
      <c r="H120" s="131"/>
    </row>
    <row r="121" spans="3:8">
      <c r="C121" s="128"/>
      <c r="D121" s="128"/>
      <c r="E121" s="129"/>
      <c r="F121" s="131"/>
      <c r="G121" s="131"/>
      <c r="H121" s="131"/>
    </row>
    <row r="122" spans="3:8">
      <c r="C122" s="128"/>
      <c r="D122" s="128"/>
      <c r="E122" s="129"/>
      <c r="F122" s="131"/>
      <c r="G122" s="131"/>
      <c r="H122" s="131"/>
    </row>
    <row r="123" spans="3:8">
      <c r="C123" s="128"/>
      <c r="D123" s="128"/>
      <c r="E123" s="129"/>
      <c r="F123" s="131"/>
      <c r="G123" s="131"/>
      <c r="H123" s="131"/>
    </row>
    <row r="124" spans="3:8">
      <c r="C124" s="128"/>
      <c r="D124" s="128"/>
      <c r="E124" s="129"/>
      <c r="F124" s="131"/>
      <c r="G124" s="131"/>
      <c r="H124" s="131"/>
    </row>
    <row r="125" spans="3:8">
      <c r="C125" s="128"/>
      <c r="D125" s="128"/>
      <c r="E125" s="129"/>
      <c r="F125" s="131"/>
      <c r="G125" s="131"/>
      <c r="H125" s="131"/>
    </row>
    <row r="126" spans="3:8">
      <c r="C126" s="128"/>
      <c r="D126" s="128"/>
      <c r="E126" s="129"/>
      <c r="F126" s="131"/>
      <c r="G126" s="131"/>
      <c r="H126" s="131"/>
    </row>
    <row r="127" spans="3:8">
      <c r="C127" s="128"/>
      <c r="D127" s="128"/>
      <c r="E127" s="129"/>
      <c r="F127" s="131"/>
      <c r="G127" s="131"/>
      <c r="H127" s="131"/>
    </row>
    <row r="128" spans="3:8">
      <c r="C128" s="128"/>
      <c r="D128" s="128"/>
      <c r="E128" s="129"/>
      <c r="F128" s="131"/>
      <c r="G128" s="131"/>
      <c r="H128" s="131"/>
    </row>
    <row r="129" spans="3:8">
      <c r="C129" s="128"/>
      <c r="D129" s="128"/>
      <c r="E129" s="129"/>
      <c r="F129" s="131"/>
      <c r="G129" s="131"/>
      <c r="H129" s="131"/>
    </row>
    <row r="130" spans="3:8">
      <c r="C130" s="128"/>
      <c r="D130" s="128"/>
      <c r="E130" s="129"/>
      <c r="F130" s="131"/>
      <c r="G130" s="131"/>
      <c r="H130" s="131"/>
    </row>
    <row r="131" spans="3:8">
      <c r="C131" s="128"/>
      <c r="D131" s="128"/>
      <c r="E131" s="129"/>
      <c r="F131" s="131"/>
      <c r="G131" s="131"/>
      <c r="H131" s="131"/>
    </row>
    <row r="132" spans="3:8">
      <c r="C132" s="128"/>
      <c r="D132" s="128"/>
      <c r="E132" s="129"/>
      <c r="F132" s="131"/>
      <c r="G132" s="131"/>
      <c r="H132" s="131"/>
    </row>
    <row r="133" spans="3:8">
      <c r="C133" s="128"/>
      <c r="D133" s="128"/>
      <c r="E133" s="129"/>
      <c r="F133" s="131"/>
      <c r="G133" s="131"/>
      <c r="H133" s="131"/>
    </row>
    <row r="134" spans="3:8">
      <c r="C134" s="128"/>
      <c r="D134" s="128"/>
      <c r="E134" s="129"/>
      <c r="F134" s="131"/>
      <c r="G134" s="131"/>
      <c r="H134" s="131"/>
    </row>
    <row r="135" spans="3:8">
      <c r="C135" s="128"/>
      <c r="D135" s="128"/>
      <c r="E135" s="129"/>
      <c r="F135" s="131"/>
      <c r="G135" s="131"/>
      <c r="H135" s="131"/>
    </row>
    <row r="136" spans="3:8">
      <c r="C136" s="128"/>
      <c r="D136" s="128"/>
      <c r="E136" s="129"/>
      <c r="F136" s="131"/>
      <c r="G136" s="131"/>
      <c r="H136" s="131"/>
    </row>
    <row r="137" spans="3:8">
      <c r="C137" s="128"/>
      <c r="D137" s="128"/>
      <c r="E137" s="129"/>
      <c r="F137" s="131"/>
      <c r="G137" s="131"/>
      <c r="H137" s="131"/>
    </row>
    <row r="138" spans="3:8">
      <c r="C138" s="128"/>
      <c r="D138" s="128"/>
      <c r="E138" s="129"/>
      <c r="F138" s="131"/>
      <c r="G138" s="131"/>
      <c r="H138" s="131"/>
    </row>
    <row r="139" spans="3:8">
      <c r="C139" s="128"/>
      <c r="D139" s="128"/>
      <c r="E139" s="129"/>
      <c r="F139" s="131"/>
      <c r="G139" s="131"/>
      <c r="H139" s="131"/>
    </row>
    <row r="140" spans="3:8">
      <c r="C140" s="128"/>
      <c r="D140" s="128"/>
      <c r="E140" s="129"/>
      <c r="F140" s="131"/>
      <c r="G140" s="131"/>
      <c r="H140" s="131"/>
    </row>
    <row r="141" spans="3:8">
      <c r="C141" s="128"/>
      <c r="D141" s="128"/>
      <c r="E141" s="129"/>
      <c r="F141" s="131"/>
      <c r="G141" s="131"/>
      <c r="H141" s="131"/>
    </row>
    <row r="142" spans="3:8">
      <c r="C142" s="128"/>
      <c r="D142" s="128"/>
      <c r="E142" s="129"/>
      <c r="F142" s="131"/>
      <c r="G142" s="131"/>
      <c r="H142" s="131"/>
    </row>
    <row r="143" spans="3:8">
      <c r="C143" s="128"/>
      <c r="D143" s="128"/>
      <c r="E143" s="129"/>
      <c r="F143" s="131"/>
      <c r="G143" s="131"/>
      <c r="H143" s="131"/>
    </row>
    <row r="144" spans="3:8">
      <c r="C144" s="11"/>
      <c r="D144" s="11"/>
      <c r="E144" s="11"/>
      <c r="F144" s="11"/>
      <c r="G144" s="11"/>
      <c r="H144" s="1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97"/>
  <sheetViews>
    <sheetView topLeftCell="J1" zoomScale="80" zoomScaleNormal="80" workbookViewId="0">
      <pane ySplit="2" topLeftCell="A3" activePane="bottomLeft" state="frozen"/>
      <selection activeCell="W1" sqref="W1"/>
      <selection pane="bottomLeft" activeCell="M6" sqref="M6"/>
    </sheetView>
  </sheetViews>
  <sheetFormatPr defaultColWidth="9.140625" defaultRowHeight="15"/>
  <cols>
    <col min="1" max="1" width="13.7109375" style="3" bestFit="1" customWidth="1"/>
    <col min="2" max="2" width="34.42578125" style="3" bestFit="1" customWidth="1"/>
    <col min="3" max="8" width="12" style="3" customWidth="1"/>
    <col min="9" max="9" width="33.140625" style="3" customWidth="1"/>
    <col min="10" max="10" width="28.42578125" style="3" customWidth="1"/>
    <col min="11" max="11" width="28.28515625" style="3" customWidth="1"/>
    <col min="12" max="12" width="20.28515625" style="3" customWidth="1"/>
    <col min="13" max="13" width="32.42578125" style="3" customWidth="1"/>
    <col min="14" max="16384" width="9.140625" style="3"/>
  </cols>
  <sheetData>
    <row r="1" spans="1:13" ht="15.75" thickBot="1">
      <c r="A1" s="3" t="s">
        <v>1</v>
      </c>
      <c r="C1" s="175" t="s">
        <v>281</v>
      </c>
      <c r="D1" s="175"/>
      <c r="E1" s="176"/>
      <c r="F1" s="177" t="s">
        <v>280</v>
      </c>
      <c r="G1" s="175"/>
      <c r="H1" s="176"/>
    </row>
    <row r="2" spans="1:13" ht="30">
      <c r="A2" s="88" t="s">
        <v>1</v>
      </c>
      <c r="B2" s="87" t="s">
        <v>90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333</v>
      </c>
      <c r="J2" s="85" t="s">
        <v>309</v>
      </c>
      <c r="K2" s="85" t="s">
        <v>310</v>
      </c>
      <c r="L2" s="85" t="s">
        <v>311</v>
      </c>
      <c r="M2" s="89" t="s">
        <v>312</v>
      </c>
    </row>
    <row r="3" spans="1:13">
      <c r="A3" s="32">
        <v>1</v>
      </c>
      <c r="B3" s="92" t="s">
        <v>2</v>
      </c>
      <c r="C3" s="91">
        <v>33388</v>
      </c>
      <c r="D3" s="91">
        <v>33639</v>
      </c>
      <c r="E3" s="91">
        <v>33446</v>
      </c>
      <c r="F3" s="91"/>
      <c r="G3" s="91"/>
      <c r="H3" s="91"/>
      <c r="I3" s="93">
        <f t="shared" ref="I3:I66" si="0">E3/$E$92</f>
        <v>7.7837456419193075E-3</v>
      </c>
      <c r="J3" s="93">
        <f t="shared" ref="J3:J66" si="1">(E3-C3)/C3</f>
        <v>1.7371510722415239E-3</v>
      </c>
      <c r="K3" s="90">
        <f t="shared" ref="K3:K66" si="2">E3-C3</f>
        <v>58</v>
      </c>
      <c r="L3" s="94">
        <f>K3/$K$92</f>
        <v>-5.4585666556867911E-4</v>
      </c>
      <c r="M3" s="91">
        <f t="shared" ref="M3:M66" si="3">E3-D3</f>
        <v>-193</v>
      </c>
    </row>
    <row r="4" spans="1:13">
      <c r="A4" s="32">
        <v>2</v>
      </c>
      <c r="B4" s="92" t="s">
        <v>3</v>
      </c>
      <c r="C4" s="91">
        <v>7825</v>
      </c>
      <c r="D4" s="91">
        <v>3370</v>
      </c>
      <c r="E4" s="91">
        <v>3458</v>
      </c>
      <c r="F4" s="91"/>
      <c r="G4" s="91"/>
      <c r="H4" s="91"/>
      <c r="I4" s="93">
        <f t="shared" si="0"/>
        <v>8.0476566494519421E-4</v>
      </c>
      <c r="J4" s="93">
        <f t="shared" si="1"/>
        <v>-0.55808306709265176</v>
      </c>
      <c r="K4" s="90">
        <f t="shared" si="2"/>
        <v>-4367</v>
      </c>
      <c r="L4" s="94">
        <f t="shared" ref="L4:L67" si="4">K4/$K$92</f>
        <v>4.1099242388593478E-2</v>
      </c>
      <c r="M4" s="91">
        <f t="shared" si="3"/>
        <v>88</v>
      </c>
    </row>
    <row r="5" spans="1:13">
      <c r="A5" s="32">
        <v>3</v>
      </c>
      <c r="B5" s="92" t="s">
        <v>4</v>
      </c>
      <c r="C5" s="91">
        <v>1340</v>
      </c>
      <c r="D5" s="91">
        <v>1378</v>
      </c>
      <c r="E5" s="91">
        <v>1357</v>
      </c>
      <c r="F5" s="91"/>
      <c r="G5" s="91"/>
      <c r="H5" s="91"/>
      <c r="I5" s="93">
        <f t="shared" si="0"/>
        <v>3.158088511655953E-4</v>
      </c>
      <c r="J5" s="93">
        <f t="shared" si="1"/>
        <v>1.2686567164179104E-2</v>
      </c>
      <c r="K5" s="90">
        <f t="shared" si="2"/>
        <v>17</v>
      </c>
      <c r="L5" s="94">
        <f t="shared" si="4"/>
        <v>-1.5999247094254388E-4</v>
      </c>
      <c r="M5" s="91">
        <f t="shared" si="3"/>
        <v>-21</v>
      </c>
    </row>
    <row r="6" spans="1:13">
      <c r="A6" s="32">
        <v>5</v>
      </c>
      <c r="B6" s="92" t="s">
        <v>5</v>
      </c>
      <c r="C6" s="91">
        <v>550</v>
      </c>
      <c r="D6" s="91">
        <v>565</v>
      </c>
      <c r="E6" s="91">
        <v>551</v>
      </c>
      <c r="F6" s="91"/>
      <c r="G6" s="91"/>
      <c r="H6" s="91"/>
      <c r="I6" s="93">
        <f t="shared" si="0"/>
        <v>1.282318916670914E-4</v>
      </c>
      <c r="J6" s="93">
        <f t="shared" si="1"/>
        <v>1.8181818181818182E-3</v>
      </c>
      <c r="K6" s="90">
        <f t="shared" si="2"/>
        <v>1</v>
      </c>
      <c r="L6" s="94">
        <f t="shared" si="4"/>
        <v>-9.4113218201496393E-6</v>
      </c>
      <c r="M6" s="91">
        <f t="shared" si="3"/>
        <v>-14</v>
      </c>
    </row>
    <row r="7" spans="1:13">
      <c r="A7" s="32">
        <v>6</v>
      </c>
      <c r="B7" s="92" t="s">
        <v>6</v>
      </c>
      <c r="C7" s="91">
        <v>106</v>
      </c>
      <c r="D7" s="91">
        <v>93</v>
      </c>
      <c r="E7" s="91">
        <v>93</v>
      </c>
      <c r="F7" s="91"/>
      <c r="G7" s="91"/>
      <c r="H7" s="91"/>
      <c r="I7" s="93">
        <f t="shared" si="0"/>
        <v>2.1643495326750454E-5</v>
      </c>
      <c r="J7" s="93">
        <f t="shared" si="1"/>
        <v>-0.12264150943396226</v>
      </c>
      <c r="K7" s="90">
        <f t="shared" si="2"/>
        <v>-13</v>
      </c>
      <c r="L7" s="94">
        <f t="shared" si="4"/>
        <v>1.2234718366194532E-4</v>
      </c>
      <c r="M7" s="91">
        <f t="shared" si="3"/>
        <v>0</v>
      </c>
    </row>
    <row r="8" spans="1:13">
      <c r="A8" s="32">
        <v>7</v>
      </c>
      <c r="B8" s="92" t="s">
        <v>7</v>
      </c>
      <c r="C8" s="91">
        <v>1283</v>
      </c>
      <c r="D8" s="91">
        <v>1281</v>
      </c>
      <c r="E8" s="91">
        <v>1258</v>
      </c>
      <c r="F8" s="91"/>
      <c r="G8" s="91"/>
      <c r="H8" s="91"/>
      <c r="I8" s="93">
        <f t="shared" si="0"/>
        <v>2.9276900130163514E-4</v>
      </c>
      <c r="J8" s="93">
        <f t="shared" si="1"/>
        <v>-1.9485580670303974E-2</v>
      </c>
      <c r="K8" s="90">
        <f t="shared" si="2"/>
        <v>-25</v>
      </c>
      <c r="L8" s="94">
        <f t="shared" si="4"/>
        <v>2.35283045503741E-4</v>
      </c>
      <c r="M8" s="91">
        <f t="shared" si="3"/>
        <v>-23</v>
      </c>
    </row>
    <row r="9" spans="1:13">
      <c r="A9" s="32">
        <v>8</v>
      </c>
      <c r="B9" s="92" t="s">
        <v>300</v>
      </c>
      <c r="C9" s="91">
        <v>3739</v>
      </c>
      <c r="D9" s="91">
        <v>3808</v>
      </c>
      <c r="E9" s="91">
        <v>3728</v>
      </c>
      <c r="F9" s="91"/>
      <c r="G9" s="91"/>
      <c r="H9" s="91"/>
      <c r="I9" s="93">
        <f t="shared" si="0"/>
        <v>8.6760161911963107E-4</v>
      </c>
      <c r="J9" s="93">
        <f t="shared" si="1"/>
        <v>-2.941963091735758E-3</v>
      </c>
      <c r="K9" s="90">
        <f t="shared" si="2"/>
        <v>-11</v>
      </c>
      <c r="L9" s="94">
        <f t="shared" si="4"/>
        <v>1.0352454002164605E-4</v>
      </c>
      <c r="M9" s="91">
        <f t="shared" si="3"/>
        <v>-80</v>
      </c>
    </row>
    <row r="10" spans="1:13">
      <c r="A10" s="32">
        <v>9</v>
      </c>
      <c r="B10" s="92" t="s">
        <v>8</v>
      </c>
      <c r="C10" s="91">
        <v>564</v>
      </c>
      <c r="D10" s="91">
        <v>553</v>
      </c>
      <c r="E10" s="91">
        <v>546</v>
      </c>
      <c r="F10" s="91"/>
      <c r="G10" s="91"/>
      <c r="H10" s="91"/>
      <c r="I10" s="93">
        <f t="shared" si="0"/>
        <v>1.270682628860833E-4</v>
      </c>
      <c r="J10" s="93">
        <f t="shared" si="1"/>
        <v>-3.1914893617021274E-2</v>
      </c>
      <c r="K10" s="90">
        <f t="shared" si="2"/>
        <v>-18</v>
      </c>
      <c r="L10" s="94">
        <f t="shared" si="4"/>
        <v>1.6940379276269351E-4</v>
      </c>
      <c r="M10" s="91">
        <f t="shared" si="3"/>
        <v>-7</v>
      </c>
    </row>
    <row r="11" spans="1:13">
      <c r="A11" s="95">
        <v>10</v>
      </c>
      <c r="B11" s="92" t="s">
        <v>9</v>
      </c>
      <c r="C11" s="90">
        <v>138887</v>
      </c>
      <c r="D11" s="90">
        <v>148437</v>
      </c>
      <c r="E11" s="90">
        <v>144395</v>
      </c>
      <c r="F11" s="90"/>
      <c r="G11" s="90"/>
      <c r="H11" s="90"/>
      <c r="I11" s="93">
        <f t="shared" si="0"/>
        <v>3.36044355667326E-2</v>
      </c>
      <c r="J11" s="93">
        <f t="shared" si="1"/>
        <v>3.9658139350695169E-2</v>
      </c>
      <c r="K11" s="90">
        <f t="shared" si="2"/>
        <v>5508</v>
      </c>
      <c r="L11" s="94">
        <f t="shared" si="4"/>
        <v>-5.1837560585384218E-2</v>
      </c>
      <c r="M11" s="91">
        <f t="shared" si="3"/>
        <v>-4042</v>
      </c>
    </row>
    <row r="12" spans="1:13">
      <c r="A12" s="95">
        <v>11</v>
      </c>
      <c r="B12" s="92" t="s">
        <v>10</v>
      </c>
      <c r="C12" s="90">
        <v>2670</v>
      </c>
      <c r="D12" s="90">
        <v>2825</v>
      </c>
      <c r="E12" s="90">
        <v>2797</v>
      </c>
      <c r="F12" s="90"/>
      <c r="G12" s="90"/>
      <c r="H12" s="90"/>
      <c r="I12" s="93">
        <f t="shared" si="0"/>
        <v>6.5093394009592485E-4</v>
      </c>
      <c r="J12" s="93">
        <f t="shared" si="1"/>
        <v>4.7565543071161051E-2</v>
      </c>
      <c r="K12" s="90">
        <f t="shared" si="2"/>
        <v>127</v>
      </c>
      <c r="L12" s="94">
        <f t="shared" si="4"/>
        <v>-1.1952378711590043E-3</v>
      </c>
      <c r="M12" s="91">
        <f t="shared" si="3"/>
        <v>-28</v>
      </c>
    </row>
    <row r="13" spans="1:13">
      <c r="A13" s="95">
        <v>12</v>
      </c>
      <c r="B13" s="92" t="s">
        <v>11</v>
      </c>
      <c r="C13" s="90">
        <v>1785</v>
      </c>
      <c r="D13" s="90">
        <v>1603</v>
      </c>
      <c r="E13" s="90">
        <v>1830</v>
      </c>
      <c r="F13" s="90"/>
      <c r="G13" s="90"/>
      <c r="H13" s="90"/>
      <c r="I13" s="93">
        <f t="shared" si="0"/>
        <v>4.2588813384896053E-4</v>
      </c>
      <c r="J13" s="93">
        <f t="shared" si="1"/>
        <v>2.5210084033613446E-2</v>
      </c>
      <c r="K13" s="90">
        <f t="shared" si="2"/>
        <v>45</v>
      </c>
      <c r="L13" s="94">
        <f t="shared" si="4"/>
        <v>-4.2350948190673378E-4</v>
      </c>
      <c r="M13" s="91">
        <f t="shared" si="3"/>
        <v>227</v>
      </c>
    </row>
    <row r="14" spans="1:13">
      <c r="A14" s="95">
        <v>13</v>
      </c>
      <c r="B14" s="92" t="s">
        <v>12</v>
      </c>
      <c r="C14" s="90">
        <v>115466</v>
      </c>
      <c r="D14" s="90">
        <v>118422</v>
      </c>
      <c r="E14" s="90">
        <v>114263</v>
      </c>
      <c r="F14" s="90"/>
      <c r="G14" s="90"/>
      <c r="H14" s="90"/>
      <c r="I14" s="93">
        <f t="shared" si="0"/>
        <v>2.659194308086545E-2</v>
      </c>
      <c r="J14" s="93">
        <f t="shared" si="1"/>
        <v>-1.0418651377894791E-2</v>
      </c>
      <c r="K14" s="90">
        <f t="shared" si="2"/>
        <v>-1203</v>
      </c>
      <c r="L14" s="94">
        <f t="shared" si="4"/>
        <v>1.1321820149640017E-2</v>
      </c>
      <c r="M14" s="91">
        <f t="shared" si="3"/>
        <v>-4159</v>
      </c>
    </row>
    <row r="15" spans="1:13">
      <c r="A15" s="95">
        <v>14</v>
      </c>
      <c r="B15" s="92" t="s">
        <v>13</v>
      </c>
      <c r="C15" s="90">
        <v>280304</v>
      </c>
      <c r="D15" s="90">
        <v>303758</v>
      </c>
      <c r="E15" s="90">
        <v>291306</v>
      </c>
      <c r="F15" s="90"/>
      <c r="G15" s="90"/>
      <c r="H15" s="90"/>
      <c r="I15" s="93">
        <f t="shared" si="0"/>
        <v>6.7794409136068462E-2</v>
      </c>
      <c r="J15" s="93">
        <f t="shared" si="1"/>
        <v>3.9250242593755348E-2</v>
      </c>
      <c r="K15" s="90">
        <f t="shared" si="2"/>
        <v>11002</v>
      </c>
      <c r="L15" s="94">
        <f t="shared" si="4"/>
        <v>-0.10354336266528634</v>
      </c>
      <c r="M15" s="91">
        <f t="shared" si="3"/>
        <v>-12452</v>
      </c>
    </row>
    <row r="16" spans="1:13">
      <c r="A16" s="95">
        <v>15</v>
      </c>
      <c r="B16" s="92" t="s">
        <v>14</v>
      </c>
      <c r="C16" s="90">
        <v>14428</v>
      </c>
      <c r="D16" s="90">
        <v>15841</v>
      </c>
      <c r="E16" s="90">
        <v>15122</v>
      </c>
      <c r="F16" s="90"/>
      <c r="G16" s="90"/>
      <c r="H16" s="90"/>
      <c r="I16" s="93">
        <f t="shared" si="0"/>
        <v>3.5192788852808641E-3</v>
      </c>
      <c r="J16" s="93">
        <f t="shared" si="1"/>
        <v>4.8100914887718324E-2</v>
      </c>
      <c r="K16" s="90">
        <f t="shared" si="2"/>
        <v>694</v>
      </c>
      <c r="L16" s="94">
        <f t="shared" si="4"/>
        <v>-6.5314573431838503E-3</v>
      </c>
      <c r="M16" s="91">
        <f t="shared" si="3"/>
        <v>-719</v>
      </c>
    </row>
    <row r="17" spans="1:13">
      <c r="A17" s="95">
        <v>16</v>
      </c>
      <c r="B17" s="92" t="s">
        <v>15</v>
      </c>
      <c r="C17" s="90">
        <v>7900</v>
      </c>
      <c r="D17" s="90">
        <v>8151</v>
      </c>
      <c r="E17" s="90">
        <v>8036</v>
      </c>
      <c r="F17" s="90"/>
      <c r="G17" s="90"/>
      <c r="H17" s="90"/>
      <c r="I17" s="93">
        <f t="shared" si="0"/>
        <v>1.8701841768362004E-3</v>
      </c>
      <c r="J17" s="93">
        <f t="shared" si="1"/>
        <v>1.7215189873417722E-2</v>
      </c>
      <c r="K17" s="90">
        <f t="shared" si="2"/>
        <v>136</v>
      </c>
      <c r="L17" s="94">
        <f t="shared" si="4"/>
        <v>-1.2799397675403511E-3</v>
      </c>
      <c r="M17" s="91">
        <f t="shared" si="3"/>
        <v>-115</v>
      </c>
    </row>
    <row r="18" spans="1:13">
      <c r="A18" s="95">
        <v>17</v>
      </c>
      <c r="B18" s="92" t="s">
        <v>16</v>
      </c>
      <c r="C18" s="90">
        <v>10690</v>
      </c>
      <c r="D18" s="90">
        <v>11511</v>
      </c>
      <c r="E18" s="90">
        <v>11320</v>
      </c>
      <c r="F18" s="90"/>
      <c r="G18" s="90"/>
      <c r="H18" s="90"/>
      <c r="I18" s="93">
        <f t="shared" si="0"/>
        <v>2.6344555602023133E-3</v>
      </c>
      <c r="J18" s="93">
        <f t="shared" si="1"/>
        <v>5.8933582787652011E-2</v>
      </c>
      <c r="K18" s="90">
        <f t="shared" si="2"/>
        <v>630</v>
      </c>
      <c r="L18" s="94">
        <f t="shared" si="4"/>
        <v>-5.9291327466942734E-3</v>
      </c>
      <c r="M18" s="91">
        <f t="shared" si="3"/>
        <v>-191</v>
      </c>
    </row>
    <row r="19" spans="1:13">
      <c r="A19" s="95">
        <v>18</v>
      </c>
      <c r="B19" s="92" t="s">
        <v>17</v>
      </c>
      <c r="C19" s="90">
        <v>11567</v>
      </c>
      <c r="D19" s="90">
        <v>11399</v>
      </c>
      <c r="E19" s="90">
        <v>10983</v>
      </c>
      <c r="F19" s="90"/>
      <c r="G19" s="90"/>
      <c r="H19" s="90"/>
      <c r="I19" s="93">
        <f t="shared" si="0"/>
        <v>2.556026980362368E-3</v>
      </c>
      <c r="J19" s="93">
        <f t="shared" si="1"/>
        <v>-5.048845854586323E-2</v>
      </c>
      <c r="K19" s="90">
        <f t="shared" si="2"/>
        <v>-584</v>
      </c>
      <c r="L19" s="94">
        <f t="shared" si="4"/>
        <v>5.4962119429673899E-3</v>
      </c>
      <c r="M19" s="91">
        <f t="shared" si="3"/>
        <v>-416</v>
      </c>
    </row>
    <row r="20" spans="1:13">
      <c r="A20" s="95">
        <v>19</v>
      </c>
      <c r="B20" s="92" t="s">
        <v>18</v>
      </c>
      <c r="C20" s="90">
        <v>1030</v>
      </c>
      <c r="D20" s="90">
        <v>1128</v>
      </c>
      <c r="E20" s="90">
        <v>1118</v>
      </c>
      <c r="F20" s="90"/>
      <c r="G20" s="90"/>
      <c r="H20" s="90"/>
      <c r="I20" s="93">
        <f t="shared" si="0"/>
        <v>2.6018739543340867E-4</v>
      </c>
      <c r="J20" s="93">
        <f t="shared" si="1"/>
        <v>8.5436893203883493E-2</v>
      </c>
      <c r="K20" s="90">
        <f t="shared" si="2"/>
        <v>88</v>
      </c>
      <c r="L20" s="94">
        <f t="shared" si="4"/>
        <v>-8.2819632017316837E-4</v>
      </c>
      <c r="M20" s="91">
        <f t="shared" si="3"/>
        <v>-10</v>
      </c>
    </row>
    <row r="21" spans="1:13">
      <c r="A21" s="95">
        <v>20</v>
      </c>
      <c r="B21" s="92" t="s">
        <v>19</v>
      </c>
      <c r="C21" s="90">
        <v>19293</v>
      </c>
      <c r="D21" s="90">
        <v>21335</v>
      </c>
      <c r="E21" s="90">
        <v>21148</v>
      </c>
      <c r="F21" s="90"/>
      <c r="G21" s="90"/>
      <c r="H21" s="90"/>
      <c r="I21" s="93">
        <f t="shared" si="0"/>
        <v>4.9216842921518122E-3</v>
      </c>
      <c r="J21" s="93">
        <f t="shared" si="1"/>
        <v>9.6148862281656561E-2</v>
      </c>
      <c r="K21" s="90">
        <f t="shared" si="2"/>
        <v>1855</v>
      </c>
      <c r="L21" s="94">
        <f t="shared" si="4"/>
        <v>-1.7458001976377584E-2</v>
      </c>
      <c r="M21" s="91">
        <f t="shared" si="3"/>
        <v>-187</v>
      </c>
    </row>
    <row r="22" spans="1:13">
      <c r="A22" s="95">
        <v>21</v>
      </c>
      <c r="B22" s="92" t="s">
        <v>20</v>
      </c>
      <c r="C22" s="90">
        <v>9816</v>
      </c>
      <c r="D22" s="90">
        <v>10949</v>
      </c>
      <c r="E22" s="90">
        <v>11014</v>
      </c>
      <c r="F22" s="90"/>
      <c r="G22" s="90"/>
      <c r="H22" s="90"/>
      <c r="I22" s="93">
        <f t="shared" si="0"/>
        <v>2.5632414788046183E-3</v>
      </c>
      <c r="J22" s="93">
        <f t="shared" si="1"/>
        <v>0.12204563977180113</v>
      </c>
      <c r="K22" s="90">
        <f t="shared" si="2"/>
        <v>1198</v>
      </c>
      <c r="L22" s="94">
        <f t="shared" si="4"/>
        <v>-1.1274763540539268E-2</v>
      </c>
      <c r="M22" s="91">
        <f t="shared" si="3"/>
        <v>65</v>
      </c>
    </row>
    <row r="23" spans="1:13">
      <c r="A23" s="95">
        <v>22</v>
      </c>
      <c r="B23" s="92" t="s">
        <v>21</v>
      </c>
      <c r="C23" s="90">
        <v>43307</v>
      </c>
      <c r="D23" s="90">
        <v>44124</v>
      </c>
      <c r="E23" s="90">
        <v>43119</v>
      </c>
      <c r="F23" s="90"/>
      <c r="G23" s="90"/>
      <c r="H23" s="90"/>
      <c r="I23" s="93">
        <f t="shared" si="0"/>
        <v>1.0034901881657557E-2</v>
      </c>
      <c r="J23" s="93">
        <f t="shared" si="1"/>
        <v>-4.3410995912900917E-3</v>
      </c>
      <c r="K23" s="90">
        <f t="shared" si="2"/>
        <v>-188</v>
      </c>
      <c r="L23" s="94">
        <f t="shared" si="4"/>
        <v>1.7693285021881324E-3</v>
      </c>
      <c r="M23" s="91">
        <f t="shared" si="3"/>
        <v>-1005</v>
      </c>
    </row>
    <row r="24" spans="1:13">
      <c r="A24" s="95">
        <v>23</v>
      </c>
      <c r="B24" s="92" t="s">
        <v>22</v>
      </c>
      <c r="C24" s="90">
        <v>27900</v>
      </c>
      <c r="D24" s="90">
        <v>27470</v>
      </c>
      <c r="E24" s="90">
        <v>27193</v>
      </c>
      <c r="F24" s="90"/>
      <c r="G24" s="90"/>
      <c r="H24" s="90"/>
      <c r="I24" s="93">
        <f t="shared" si="0"/>
        <v>6.3285114883905921E-3</v>
      </c>
      <c r="J24" s="93">
        <f t="shared" si="1"/>
        <v>-2.5340501792114695E-2</v>
      </c>
      <c r="K24" s="90">
        <f t="shared" si="2"/>
        <v>-707</v>
      </c>
      <c r="L24" s="94">
        <f t="shared" si="4"/>
        <v>6.6538045268457954E-3</v>
      </c>
      <c r="M24" s="91">
        <f t="shared" si="3"/>
        <v>-277</v>
      </c>
    </row>
    <row r="25" spans="1:13">
      <c r="A25" s="95">
        <v>24</v>
      </c>
      <c r="B25" s="92" t="s">
        <v>23</v>
      </c>
      <c r="C25" s="90">
        <v>11819</v>
      </c>
      <c r="D25" s="90">
        <v>12375</v>
      </c>
      <c r="E25" s="90">
        <v>12133</v>
      </c>
      <c r="F25" s="90"/>
      <c r="G25" s="90"/>
      <c r="H25" s="90"/>
      <c r="I25" s="93">
        <f t="shared" si="0"/>
        <v>2.8236615999942282E-3</v>
      </c>
      <c r="J25" s="93">
        <f t="shared" si="1"/>
        <v>2.6567391488281581E-2</v>
      </c>
      <c r="K25" s="90">
        <f t="shared" si="2"/>
        <v>314</v>
      </c>
      <c r="L25" s="94">
        <f t="shared" si="4"/>
        <v>-2.9551550515269868E-3</v>
      </c>
      <c r="M25" s="91">
        <f t="shared" si="3"/>
        <v>-242</v>
      </c>
    </row>
    <row r="26" spans="1:13">
      <c r="A26" s="95">
        <v>25</v>
      </c>
      <c r="B26" s="92" t="s">
        <v>24</v>
      </c>
      <c r="C26" s="90">
        <v>54739</v>
      </c>
      <c r="D26" s="90">
        <v>55580</v>
      </c>
      <c r="E26" s="90">
        <v>54342</v>
      </c>
      <c r="F26" s="90"/>
      <c r="G26" s="90"/>
      <c r="H26" s="90"/>
      <c r="I26" s="93">
        <f t="shared" si="0"/>
        <v>1.2646783043508313E-2</v>
      </c>
      <c r="J26" s="93">
        <f t="shared" si="1"/>
        <v>-7.2525986956283456E-3</v>
      </c>
      <c r="K26" s="90">
        <f t="shared" si="2"/>
        <v>-397</v>
      </c>
      <c r="L26" s="94">
        <f t="shared" si="4"/>
        <v>3.736294762599407E-3</v>
      </c>
      <c r="M26" s="91">
        <f t="shared" si="3"/>
        <v>-1238</v>
      </c>
    </row>
    <row r="27" spans="1:13">
      <c r="A27" s="95">
        <v>26</v>
      </c>
      <c r="B27" s="92" t="s">
        <v>25</v>
      </c>
      <c r="C27" s="90">
        <v>11688</v>
      </c>
      <c r="D27" s="90">
        <v>12650</v>
      </c>
      <c r="E27" s="90">
        <v>12442</v>
      </c>
      <c r="F27" s="90"/>
      <c r="G27" s="90"/>
      <c r="H27" s="90"/>
      <c r="I27" s="93">
        <f t="shared" si="0"/>
        <v>2.8955738586605283E-3</v>
      </c>
      <c r="J27" s="93">
        <f t="shared" si="1"/>
        <v>6.451060917180014E-2</v>
      </c>
      <c r="K27" s="90">
        <f t="shared" si="2"/>
        <v>754</v>
      </c>
      <c r="L27" s="94">
        <f t="shared" si="4"/>
        <v>-7.0961366523928284E-3</v>
      </c>
      <c r="M27" s="91">
        <f t="shared" si="3"/>
        <v>-208</v>
      </c>
    </row>
    <row r="28" spans="1:13">
      <c r="A28" s="95">
        <v>27</v>
      </c>
      <c r="B28" s="92" t="s">
        <v>26</v>
      </c>
      <c r="C28" s="90">
        <v>32483</v>
      </c>
      <c r="D28" s="90">
        <v>34375</v>
      </c>
      <c r="E28" s="90">
        <v>33553</v>
      </c>
      <c r="F28" s="90"/>
      <c r="G28" s="90"/>
      <c r="H28" s="90"/>
      <c r="I28" s="93">
        <f t="shared" si="0"/>
        <v>7.8086472978328809E-3</v>
      </c>
      <c r="J28" s="93">
        <f t="shared" si="1"/>
        <v>3.2940307237631992E-2</v>
      </c>
      <c r="K28" s="90">
        <f t="shared" si="2"/>
        <v>1070</v>
      </c>
      <c r="L28" s="94">
        <f t="shared" si="4"/>
        <v>-1.0070114347560114E-2</v>
      </c>
      <c r="M28" s="91">
        <f t="shared" si="3"/>
        <v>-822</v>
      </c>
    </row>
    <row r="29" spans="1:13">
      <c r="A29" s="95">
        <v>28</v>
      </c>
      <c r="B29" s="92" t="s">
        <v>27</v>
      </c>
      <c r="C29" s="90">
        <v>21701</v>
      </c>
      <c r="D29" s="90">
        <v>23182</v>
      </c>
      <c r="E29" s="90">
        <v>22517</v>
      </c>
      <c r="F29" s="90"/>
      <c r="G29" s="90"/>
      <c r="H29" s="90"/>
      <c r="I29" s="93">
        <f t="shared" si="0"/>
        <v>5.2402858523918272E-3</v>
      </c>
      <c r="J29" s="93">
        <f t="shared" si="1"/>
        <v>3.7601953827012577E-2</v>
      </c>
      <c r="K29" s="90">
        <f t="shared" si="2"/>
        <v>816</v>
      </c>
      <c r="L29" s="94">
        <f t="shared" si="4"/>
        <v>-7.6796386052421063E-3</v>
      </c>
      <c r="M29" s="91">
        <f t="shared" si="3"/>
        <v>-665</v>
      </c>
    </row>
    <row r="30" spans="1:13">
      <c r="A30" s="95">
        <v>29</v>
      </c>
      <c r="B30" s="92" t="s">
        <v>28</v>
      </c>
      <c r="C30" s="90">
        <v>34185</v>
      </c>
      <c r="D30" s="90">
        <v>35226</v>
      </c>
      <c r="E30" s="90">
        <v>34588</v>
      </c>
      <c r="F30" s="90"/>
      <c r="G30" s="90"/>
      <c r="H30" s="90"/>
      <c r="I30" s="93">
        <f t="shared" si="0"/>
        <v>8.0495184555015552E-3</v>
      </c>
      <c r="J30" s="93">
        <f t="shared" si="1"/>
        <v>1.1788796255667691E-2</v>
      </c>
      <c r="K30" s="90">
        <f t="shared" si="2"/>
        <v>403</v>
      </c>
      <c r="L30" s="94">
        <f t="shared" si="4"/>
        <v>-3.7927626935203049E-3</v>
      </c>
      <c r="M30" s="91">
        <f t="shared" si="3"/>
        <v>-638</v>
      </c>
    </row>
    <row r="31" spans="1:13">
      <c r="A31" s="95">
        <v>30</v>
      </c>
      <c r="B31" s="92" t="s">
        <v>29</v>
      </c>
      <c r="C31" s="90">
        <v>4435</v>
      </c>
      <c r="D31" s="90">
        <v>5096</v>
      </c>
      <c r="E31" s="90">
        <v>4998</v>
      </c>
      <c r="F31" s="90"/>
      <c r="G31" s="90"/>
      <c r="H31" s="90"/>
      <c r="I31" s="93">
        <f t="shared" si="0"/>
        <v>1.1631633294956856E-3</v>
      </c>
      <c r="J31" s="93">
        <f t="shared" si="1"/>
        <v>0.12694475760992108</v>
      </c>
      <c r="K31" s="90">
        <f t="shared" si="2"/>
        <v>563</v>
      </c>
      <c r="L31" s="94">
        <f t="shared" si="4"/>
        <v>-5.2985741847442471E-3</v>
      </c>
      <c r="M31" s="91">
        <f t="shared" si="3"/>
        <v>-98</v>
      </c>
    </row>
    <row r="32" spans="1:13">
      <c r="A32" s="95">
        <v>31</v>
      </c>
      <c r="B32" s="92" t="s">
        <v>30</v>
      </c>
      <c r="C32" s="90">
        <v>21580</v>
      </c>
      <c r="D32" s="90">
        <v>23316</v>
      </c>
      <c r="E32" s="90">
        <v>22509</v>
      </c>
      <c r="F32" s="90"/>
      <c r="G32" s="90"/>
      <c r="H32" s="90"/>
      <c r="I32" s="93">
        <f t="shared" si="0"/>
        <v>5.2384240463422141E-3</v>
      </c>
      <c r="J32" s="93">
        <f t="shared" si="1"/>
        <v>4.304911955514365E-2</v>
      </c>
      <c r="K32" s="90">
        <f t="shared" si="2"/>
        <v>929</v>
      </c>
      <c r="L32" s="94">
        <f t="shared" si="4"/>
        <v>-8.7431179709190152E-3</v>
      </c>
      <c r="M32" s="91">
        <f t="shared" si="3"/>
        <v>-807</v>
      </c>
    </row>
    <row r="33" spans="1:13">
      <c r="A33" s="95">
        <v>32</v>
      </c>
      <c r="B33" s="92" t="s">
        <v>31</v>
      </c>
      <c r="C33" s="90">
        <v>18978</v>
      </c>
      <c r="D33" s="90">
        <v>20970</v>
      </c>
      <c r="E33" s="90">
        <v>20835</v>
      </c>
      <c r="F33" s="90"/>
      <c r="G33" s="90"/>
      <c r="H33" s="90"/>
      <c r="I33" s="93">
        <f t="shared" si="0"/>
        <v>4.848841130460706E-3</v>
      </c>
      <c r="J33" s="93">
        <f t="shared" si="1"/>
        <v>9.7850142269996832E-2</v>
      </c>
      <c r="K33" s="90">
        <f t="shared" si="2"/>
        <v>1857</v>
      </c>
      <c r="L33" s="94">
        <f t="shared" si="4"/>
        <v>-1.7476824620017883E-2</v>
      </c>
      <c r="M33" s="91">
        <f t="shared" si="3"/>
        <v>-135</v>
      </c>
    </row>
    <row r="34" spans="1:13">
      <c r="A34" s="95">
        <v>33</v>
      </c>
      <c r="B34" s="92" t="s">
        <v>32</v>
      </c>
      <c r="C34" s="90">
        <v>17795</v>
      </c>
      <c r="D34" s="90">
        <v>18577</v>
      </c>
      <c r="E34" s="90">
        <v>18049</v>
      </c>
      <c r="F34" s="90"/>
      <c r="G34" s="90"/>
      <c r="H34" s="90"/>
      <c r="I34" s="93">
        <f t="shared" si="0"/>
        <v>4.2004671736829988E-3</v>
      </c>
      <c r="J34" s="93">
        <f t="shared" si="1"/>
        <v>1.427367237988199E-2</v>
      </c>
      <c r="K34" s="90">
        <f t="shared" si="2"/>
        <v>254</v>
      </c>
      <c r="L34" s="94">
        <f t="shared" si="4"/>
        <v>-2.3904757423180087E-3</v>
      </c>
      <c r="M34" s="91">
        <f t="shared" si="3"/>
        <v>-528</v>
      </c>
    </row>
    <row r="35" spans="1:13">
      <c r="A35" s="95">
        <v>35</v>
      </c>
      <c r="B35" s="92" t="s">
        <v>33</v>
      </c>
      <c r="C35" s="90">
        <v>8962</v>
      </c>
      <c r="D35" s="90">
        <v>9220</v>
      </c>
      <c r="E35" s="90">
        <v>9182</v>
      </c>
      <c r="F35" s="90"/>
      <c r="G35" s="90"/>
      <c r="H35" s="90"/>
      <c r="I35" s="93">
        <f t="shared" si="0"/>
        <v>2.1368878934432543E-3</v>
      </c>
      <c r="J35" s="93">
        <f t="shared" si="1"/>
        <v>2.4548091943762552E-2</v>
      </c>
      <c r="K35" s="90">
        <f t="shared" si="2"/>
        <v>220</v>
      </c>
      <c r="L35" s="94">
        <f t="shared" si="4"/>
        <v>-2.0704908004329208E-3</v>
      </c>
      <c r="M35" s="91">
        <f t="shared" si="3"/>
        <v>-38</v>
      </c>
    </row>
    <row r="36" spans="1:13">
      <c r="A36" s="95">
        <v>36</v>
      </c>
      <c r="B36" s="92" t="s">
        <v>34</v>
      </c>
      <c r="C36" s="90">
        <v>1338</v>
      </c>
      <c r="D36" s="90">
        <v>1141</v>
      </c>
      <c r="E36" s="90">
        <v>1154</v>
      </c>
      <c r="F36" s="90"/>
      <c r="G36" s="90"/>
      <c r="H36" s="90"/>
      <c r="I36" s="93">
        <f t="shared" si="0"/>
        <v>2.6856552265666693E-4</v>
      </c>
      <c r="J36" s="93">
        <f t="shared" si="1"/>
        <v>-0.13751868460388639</v>
      </c>
      <c r="K36" s="90">
        <f t="shared" si="2"/>
        <v>-184</v>
      </c>
      <c r="L36" s="94">
        <f t="shared" si="4"/>
        <v>1.7316832149075337E-3</v>
      </c>
      <c r="M36" s="91">
        <f t="shared" si="3"/>
        <v>13</v>
      </c>
    </row>
    <row r="37" spans="1:13">
      <c r="A37" s="95">
        <v>37</v>
      </c>
      <c r="B37" s="92" t="s">
        <v>35</v>
      </c>
      <c r="C37" s="90">
        <v>884</v>
      </c>
      <c r="D37" s="90">
        <v>951</v>
      </c>
      <c r="E37" s="90">
        <v>958</v>
      </c>
      <c r="F37" s="90"/>
      <c r="G37" s="90"/>
      <c r="H37" s="90"/>
      <c r="I37" s="93">
        <f t="shared" si="0"/>
        <v>2.2295127444114983E-4</v>
      </c>
      <c r="J37" s="93">
        <f t="shared" si="1"/>
        <v>8.3710407239818999E-2</v>
      </c>
      <c r="K37" s="90">
        <f t="shared" si="2"/>
        <v>74</v>
      </c>
      <c r="L37" s="94">
        <f t="shared" si="4"/>
        <v>-6.9643781469107334E-4</v>
      </c>
      <c r="M37" s="91">
        <f t="shared" si="3"/>
        <v>7</v>
      </c>
    </row>
    <row r="38" spans="1:13">
      <c r="A38" s="95">
        <v>38</v>
      </c>
      <c r="B38" s="92" t="s">
        <v>36</v>
      </c>
      <c r="C38" s="90">
        <v>8315</v>
      </c>
      <c r="D38" s="90">
        <v>7730</v>
      </c>
      <c r="E38" s="90">
        <v>7500</v>
      </c>
      <c r="F38" s="90"/>
      <c r="G38" s="90"/>
      <c r="H38" s="90"/>
      <c r="I38" s="93">
        <f t="shared" si="0"/>
        <v>1.7454431715121332E-3</v>
      </c>
      <c r="J38" s="93">
        <f t="shared" si="1"/>
        <v>-9.8015634395670473E-2</v>
      </c>
      <c r="K38" s="90">
        <f t="shared" si="2"/>
        <v>-815</v>
      </c>
      <c r="L38" s="94">
        <f t="shared" si="4"/>
        <v>7.6702272834219569E-3</v>
      </c>
      <c r="M38" s="91">
        <f t="shared" si="3"/>
        <v>-230</v>
      </c>
    </row>
    <row r="39" spans="1:13">
      <c r="A39" s="95">
        <v>39</v>
      </c>
      <c r="B39" s="92" t="s">
        <v>37</v>
      </c>
      <c r="C39" s="90">
        <v>232</v>
      </c>
      <c r="D39" s="90">
        <v>155</v>
      </c>
      <c r="E39" s="90">
        <v>157</v>
      </c>
      <c r="F39" s="90"/>
      <c r="G39" s="90"/>
      <c r="H39" s="90"/>
      <c r="I39" s="93">
        <f t="shared" si="0"/>
        <v>3.6537943723653992E-5</v>
      </c>
      <c r="J39" s="93">
        <f t="shared" si="1"/>
        <v>-0.32327586206896552</v>
      </c>
      <c r="K39" s="90">
        <f t="shared" si="2"/>
        <v>-75</v>
      </c>
      <c r="L39" s="94">
        <f t="shared" si="4"/>
        <v>7.0584913651122305E-4</v>
      </c>
      <c r="M39" s="91">
        <f t="shared" si="3"/>
        <v>2</v>
      </c>
    </row>
    <row r="40" spans="1:13">
      <c r="A40" s="95">
        <v>41</v>
      </c>
      <c r="B40" s="92" t="s">
        <v>38</v>
      </c>
      <c r="C40" s="90">
        <v>43753</v>
      </c>
      <c r="D40" s="90">
        <v>42061</v>
      </c>
      <c r="E40" s="90">
        <v>40621</v>
      </c>
      <c r="F40" s="90"/>
      <c r="G40" s="90"/>
      <c r="H40" s="90"/>
      <c r="I40" s="93">
        <f t="shared" si="0"/>
        <v>9.4535529426659146E-3</v>
      </c>
      <c r="J40" s="93">
        <f t="shared" si="1"/>
        <v>-7.1583662834548492E-2</v>
      </c>
      <c r="K40" s="90">
        <f t="shared" si="2"/>
        <v>-3132</v>
      </c>
      <c r="L40" s="94">
        <f t="shared" si="4"/>
        <v>2.9476259940708672E-2</v>
      </c>
      <c r="M40" s="91">
        <f t="shared" si="3"/>
        <v>-1440</v>
      </c>
    </row>
    <row r="41" spans="1:13">
      <c r="A41" s="95">
        <v>42</v>
      </c>
      <c r="B41" s="92" t="s">
        <v>39</v>
      </c>
      <c r="C41" s="90">
        <v>21997</v>
      </c>
      <c r="D41" s="90">
        <v>15904</v>
      </c>
      <c r="E41" s="90">
        <v>15620</v>
      </c>
      <c r="F41" s="90"/>
      <c r="G41" s="90"/>
      <c r="H41" s="90"/>
      <c r="I41" s="93">
        <f t="shared" si="0"/>
        <v>3.6351763118692695E-3</v>
      </c>
      <c r="J41" s="93">
        <f t="shared" si="1"/>
        <v>-0.28990316861390192</v>
      </c>
      <c r="K41" s="90">
        <f t="shared" si="2"/>
        <v>-6377</v>
      </c>
      <c r="L41" s="94">
        <f t="shared" si="4"/>
        <v>6.0015999247094255E-2</v>
      </c>
      <c r="M41" s="91">
        <f t="shared" si="3"/>
        <v>-284</v>
      </c>
    </row>
    <row r="42" spans="1:13">
      <c r="A42" s="95">
        <v>43</v>
      </c>
      <c r="B42" s="92" t="s">
        <v>40</v>
      </c>
      <c r="C42" s="90">
        <v>35302</v>
      </c>
      <c r="D42" s="90">
        <v>32997</v>
      </c>
      <c r="E42" s="90">
        <v>31957</v>
      </c>
      <c r="F42" s="90"/>
      <c r="G42" s="90"/>
      <c r="H42" s="90"/>
      <c r="I42" s="93">
        <f t="shared" si="0"/>
        <v>7.4372169909350987E-3</v>
      </c>
      <c r="J42" s="93">
        <f t="shared" si="1"/>
        <v>-9.4753838309444227E-2</v>
      </c>
      <c r="K42" s="90">
        <f t="shared" si="2"/>
        <v>-3345</v>
      </c>
      <c r="L42" s="94">
        <f t="shared" si="4"/>
        <v>3.1480871488400543E-2</v>
      </c>
      <c r="M42" s="91">
        <f t="shared" si="3"/>
        <v>-1040</v>
      </c>
    </row>
    <row r="43" spans="1:13">
      <c r="A43" s="95">
        <v>45</v>
      </c>
      <c r="B43" s="92" t="s">
        <v>41</v>
      </c>
      <c r="C43" s="90">
        <v>36326</v>
      </c>
      <c r="D43" s="90">
        <v>38785</v>
      </c>
      <c r="E43" s="90">
        <v>37837</v>
      </c>
      <c r="F43" s="90"/>
      <c r="G43" s="90"/>
      <c r="H43" s="90"/>
      <c r="I43" s="93">
        <f t="shared" si="0"/>
        <v>8.8056444374006119E-3</v>
      </c>
      <c r="J43" s="93">
        <f t="shared" si="1"/>
        <v>4.1595551395694541E-2</v>
      </c>
      <c r="K43" s="90">
        <f t="shared" si="2"/>
        <v>1511</v>
      </c>
      <c r="L43" s="94">
        <f t="shared" si="4"/>
        <v>-1.4220507270246105E-2</v>
      </c>
      <c r="M43" s="91">
        <f t="shared" si="3"/>
        <v>-948</v>
      </c>
    </row>
    <row r="44" spans="1:13">
      <c r="A44" s="95">
        <v>46</v>
      </c>
      <c r="B44" s="92" t="s">
        <v>42</v>
      </c>
      <c r="C44" s="90">
        <v>205684</v>
      </c>
      <c r="D44" s="90">
        <v>212680</v>
      </c>
      <c r="E44" s="90">
        <v>206148</v>
      </c>
      <c r="F44" s="90"/>
      <c r="G44" s="90"/>
      <c r="H44" s="90"/>
      <c r="I44" s="93">
        <f t="shared" si="0"/>
        <v>4.7975949189451098E-2</v>
      </c>
      <c r="J44" s="93">
        <f t="shared" si="1"/>
        <v>2.2558876723517631E-3</v>
      </c>
      <c r="K44" s="90">
        <f t="shared" si="2"/>
        <v>464</v>
      </c>
      <c r="L44" s="94">
        <f t="shared" si="4"/>
        <v>-4.3668533245494329E-3</v>
      </c>
      <c r="M44" s="91">
        <f t="shared" si="3"/>
        <v>-6532</v>
      </c>
    </row>
    <row r="45" spans="1:13">
      <c r="A45" s="95">
        <v>47</v>
      </c>
      <c r="B45" s="92" t="s">
        <v>43</v>
      </c>
      <c r="C45" s="90">
        <v>514919</v>
      </c>
      <c r="D45" s="90">
        <v>536250</v>
      </c>
      <c r="E45" s="90">
        <v>518030</v>
      </c>
      <c r="F45" s="90"/>
      <c r="G45" s="90"/>
      <c r="H45" s="90"/>
      <c r="I45" s="93">
        <f t="shared" si="0"/>
        <v>0.12055892348512405</v>
      </c>
      <c r="J45" s="93">
        <f t="shared" si="1"/>
        <v>6.0417269512292229E-3</v>
      </c>
      <c r="K45" s="90">
        <f t="shared" si="2"/>
        <v>3111</v>
      </c>
      <c r="L45" s="94">
        <f t="shared" si="4"/>
        <v>-2.9278622182485531E-2</v>
      </c>
      <c r="M45" s="91">
        <f t="shared" si="3"/>
        <v>-18220</v>
      </c>
    </row>
    <row r="46" spans="1:13">
      <c r="A46" s="95">
        <v>49</v>
      </c>
      <c r="B46" s="92" t="s">
        <v>44</v>
      </c>
      <c r="C46" s="90">
        <v>56399</v>
      </c>
      <c r="D46" s="90">
        <v>59594</v>
      </c>
      <c r="E46" s="90">
        <v>55172</v>
      </c>
      <c r="F46" s="90"/>
      <c r="G46" s="90"/>
      <c r="H46" s="90"/>
      <c r="I46" s="93">
        <f t="shared" si="0"/>
        <v>1.2839945421155656E-2</v>
      </c>
      <c r="J46" s="93">
        <f t="shared" si="1"/>
        <v>-2.1755704888384547E-2</v>
      </c>
      <c r="K46" s="90">
        <f t="shared" si="2"/>
        <v>-1227</v>
      </c>
      <c r="L46" s="94">
        <f t="shared" si="4"/>
        <v>1.1547691873323608E-2</v>
      </c>
      <c r="M46" s="91">
        <f t="shared" si="3"/>
        <v>-4422</v>
      </c>
    </row>
    <row r="47" spans="1:13">
      <c r="A47" s="95">
        <v>50</v>
      </c>
      <c r="B47" s="92" t="s">
        <v>45</v>
      </c>
      <c r="C47" s="90">
        <v>1325</v>
      </c>
      <c r="D47" s="90">
        <v>1334</v>
      </c>
      <c r="E47" s="90">
        <v>1293</v>
      </c>
      <c r="F47" s="90"/>
      <c r="G47" s="90"/>
      <c r="H47" s="90"/>
      <c r="I47" s="93">
        <f t="shared" si="0"/>
        <v>3.0091440276869177E-4</v>
      </c>
      <c r="J47" s="93">
        <f t="shared" si="1"/>
        <v>-2.4150943396226414E-2</v>
      </c>
      <c r="K47" s="90">
        <f t="shared" si="2"/>
        <v>-32</v>
      </c>
      <c r="L47" s="94">
        <f t="shared" si="4"/>
        <v>3.0116229824478846E-4</v>
      </c>
      <c r="M47" s="91">
        <f t="shared" si="3"/>
        <v>-41</v>
      </c>
    </row>
    <row r="48" spans="1:13">
      <c r="A48" s="95">
        <v>51</v>
      </c>
      <c r="B48" s="92" t="s">
        <v>46</v>
      </c>
      <c r="C48" s="90">
        <v>13121</v>
      </c>
      <c r="D48" s="90">
        <v>12947</v>
      </c>
      <c r="E48" s="90">
        <v>12863</v>
      </c>
      <c r="F48" s="90"/>
      <c r="G48" s="90"/>
      <c r="H48" s="90"/>
      <c r="I48" s="93">
        <f t="shared" si="0"/>
        <v>2.9935514020214093E-3</v>
      </c>
      <c r="J48" s="93">
        <f t="shared" si="1"/>
        <v>-1.966313543175063E-2</v>
      </c>
      <c r="K48" s="90">
        <f t="shared" si="2"/>
        <v>-258</v>
      </c>
      <c r="L48" s="94">
        <f t="shared" si="4"/>
        <v>2.4281210295986071E-3</v>
      </c>
      <c r="M48" s="91">
        <f t="shared" si="3"/>
        <v>-84</v>
      </c>
    </row>
    <row r="49" spans="1:13">
      <c r="A49" s="95">
        <v>52</v>
      </c>
      <c r="B49" s="92" t="s">
        <v>47</v>
      </c>
      <c r="C49" s="90">
        <v>50044</v>
      </c>
      <c r="D49" s="90">
        <v>51304</v>
      </c>
      <c r="E49" s="90">
        <v>50598</v>
      </c>
      <c r="F49" s="90"/>
      <c r="G49" s="90"/>
      <c r="H49" s="90"/>
      <c r="I49" s="93">
        <f t="shared" si="0"/>
        <v>1.1775457812289456E-2</v>
      </c>
      <c r="J49" s="93">
        <f t="shared" si="1"/>
        <v>1.1070258172807929E-2</v>
      </c>
      <c r="K49" s="90">
        <f t="shared" si="2"/>
        <v>554</v>
      </c>
      <c r="L49" s="94">
        <f t="shared" si="4"/>
        <v>-5.2138722883629009E-3</v>
      </c>
      <c r="M49" s="91">
        <f t="shared" si="3"/>
        <v>-706</v>
      </c>
    </row>
    <row r="50" spans="1:13">
      <c r="A50" s="95">
        <v>53</v>
      </c>
      <c r="B50" s="92" t="s">
        <v>48</v>
      </c>
      <c r="C50" s="90">
        <v>10762</v>
      </c>
      <c r="D50" s="90">
        <v>11340</v>
      </c>
      <c r="E50" s="90">
        <v>11510</v>
      </c>
      <c r="F50" s="90"/>
      <c r="G50" s="90"/>
      <c r="H50" s="90"/>
      <c r="I50" s="93">
        <f t="shared" si="0"/>
        <v>2.6786734538806205E-3</v>
      </c>
      <c r="J50" s="93">
        <f t="shared" si="1"/>
        <v>6.9503809700799113E-2</v>
      </c>
      <c r="K50" s="90">
        <f t="shared" si="2"/>
        <v>748</v>
      </c>
      <c r="L50" s="94">
        <f t="shared" si="4"/>
        <v>-7.0396687214719306E-3</v>
      </c>
      <c r="M50" s="91">
        <f t="shared" si="3"/>
        <v>170</v>
      </c>
    </row>
    <row r="51" spans="1:13">
      <c r="A51" s="95">
        <v>55</v>
      </c>
      <c r="B51" s="92" t="s">
        <v>49</v>
      </c>
      <c r="C51" s="90">
        <v>119349</v>
      </c>
      <c r="D51" s="90">
        <v>86141</v>
      </c>
      <c r="E51" s="90">
        <v>80073</v>
      </c>
      <c r="F51" s="90"/>
      <c r="G51" s="90"/>
      <c r="H51" s="90"/>
      <c r="I51" s="93">
        <f t="shared" si="0"/>
        <v>1.8635049476332141E-2</v>
      </c>
      <c r="J51" s="93">
        <f t="shared" si="1"/>
        <v>-0.32908528768569489</v>
      </c>
      <c r="K51" s="90">
        <f t="shared" si="2"/>
        <v>-39276</v>
      </c>
      <c r="L51" s="94">
        <f t="shared" si="4"/>
        <v>0.36963907580819727</v>
      </c>
      <c r="M51" s="91">
        <f t="shared" si="3"/>
        <v>-6068</v>
      </c>
    </row>
    <row r="52" spans="1:13">
      <c r="A52" s="95">
        <v>56</v>
      </c>
      <c r="B52" s="92" t="s">
        <v>50</v>
      </c>
      <c r="C52" s="90">
        <v>215587</v>
      </c>
      <c r="D52" s="90">
        <v>227873</v>
      </c>
      <c r="E52" s="90">
        <v>195814</v>
      </c>
      <c r="F52" s="90"/>
      <c r="G52" s="90"/>
      <c r="H52" s="90"/>
      <c r="I52" s="93">
        <f t="shared" si="0"/>
        <v>4.5570961224863579E-2</v>
      </c>
      <c r="J52" s="93">
        <f t="shared" si="1"/>
        <v>-9.1717033030748601E-2</v>
      </c>
      <c r="K52" s="90">
        <f t="shared" si="2"/>
        <v>-19773</v>
      </c>
      <c r="L52" s="94">
        <f t="shared" si="4"/>
        <v>0.18609006634981884</v>
      </c>
      <c r="M52" s="91">
        <f t="shared" si="3"/>
        <v>-32059</v>
      </c>
    </row>
    <row r="53" spans="1:13">
      <c r="A53" s="95">
        <v>58</v>
      </c>
      <c r="B53" s="92" t="s">
        <v>51</v>
      </c>
      <c r="C53" s="90">
        <v>8806</v>
      </c>
      <c r="D53" s="90">
        <v>8851</v>
      </c>
      <c r="E53" s="90">
        <v>8346</v>
      </c>
      <c r="F53" s="90"/>
      <c r="G53" s="90"/>
      <c r="H53" s="90"/>
      <c r="I53" s="93">
        <f t="shared" si="0"/>
        <v>1.9423291612587019E-3</v>
      </c>
      <c r="J53" s="93">
        <f t="shared" si="1"/>
        <v>-5.2237111060640475E-2</v>
      </c>
      <c r="K53" s="90">
        <f t="shared" si="2"/>
        <v>-460</v>
      </c>
      <c r="L53" s="94">
        <f t="shared" si="4"/>
        <v>4.329208037268834E-3</v>
      </c>
      <c r="M53" s="91">
        <f t="shared" si="3"/>
        <v>-505</v>
      </c>
    </row>
    <row r="54" spans="1:13">
      <c r="A54" s="95">
        <v>59</v>
      </c>
      <c r="B54" s="92" t="s">
        <v>52</v>
      </c>
      <c r="C54" s="90">
        <v>6452</v>
      </c>
      <c r="D54" s="90">
        <v>7310</v>
      </c>
      <c r="E54" s="90">
        <v>6262</v>
      </c>
      <c r="F54" s="90"/>
      <c r="G54" s="90"/>
      <c r="H54" s="90"/>
      <c r="I54" s="93">
        <f t="shared" si="0"/>
        <v>1.4573286853345304E-3</v>
      </c>
      <c r="J54" s="93">
        <f t="shared" si="1"/>
        <v>-2.944823310601364E-2</v>
      </c>
      <c r="K54" s="90">
        <f t="shared" si="2"/>
        <v>-190</v>
      </c>
      <c r="L54" s="94">
        <f t="shared" si="4"/>
        <v>1.7881511458284316E-3</v>
      </c>
      <c r="M54" s="91">
        <f t="shared" si="3"/>
        <v>-1048</v>
      </c>
    </row>
    <row r="55" spans="1:13">
      <c r="A55" s="95">
        <v>60</v>
      </c>
      <c r="B55" s="92" t="s">
        <v>53</v>
      </c>
      <c r="C55" s="90">
        <v>2973</v>
      </c>
      <c r="D55" s="90">
        <v>3035</v>
      </c>
      <c r="E55" s="90">
        <v>2915</v>
      </c>
      <c r="F55" s="90"/>
      <c r="G55" s="90"/>
      <c r="H55" s="90"/>
      <c r="I55" s="93">
        <f t="shared" si="0"/>
        <v>6.7839557932771583E-4</v>
      </c>
      <c r="J55" s="93">
        <f t="shared" si="1"/>
        <v>-1.9508913555331315E-2</v>
      </c>
      <c r="K55" s="90">
        <f t="shared" si="2"/>
        <v>-58</v>
      </c>
      <c r="L55" s="94">
        <f t="shared" si="4"/>
        <v>5.4585666556867911E-4</v>
      </c>
      <c r="M55" s="91">
        <f t="shared" si="3"/>
        <v>-120</v>
      </c>
    </row>
    <row r="56" spans="1:13">
      <c r="A56" s="95">
        <v>61</v>
      </c>
      <c r="B56" s="92" t="s">
        <v>54</v>
      </c>
      <c r="C56" s="90">
        <v>8110</v>
      </c>
      <c r="D56" s="90">
        <v>8400</v>
      </c>
      <c r="E56" s="90">
        <v>8246</v>
      </c>
      <c r="F56" s="90"/>
      <c r="G56" s="90"/>
      <c r="H56" s="90"/>
      <c r="I56" s="93">
        <f t="shared" si="0"/>
        <v>1.9190565856385402E-3</v>
      </c>
      <c r="J56" s="93">
        <f t="shared" si="1"/>
        <v>1.6769420468557335E-2</v>
      </c>
      <c r="K56" s="90">
        <f t="shared" si="2"/>
        <v>136</v>
      </c>
      <c r="L56" s="94">
        <f t="shared" si="4"/>
        <v>-1.2799397675403511E-3</v>
      </c>
      <c r="M56" s="91">
        <f t="shared" si="3"/>
        <v>-154</v>
      </c>
    </row>
    <row r="57" spans="1:13">
      <c r="A57" s="95">
        <v>62</v>
      </c>
      <c r="B57" s="92" t="s">
        <v>55</v>
      </c>
      <c r="C57" s="90">
        <v>29101</v>
      </c>
      <c r="D57" s="90">
        <v>34274</v>
      </c>
      <c r="E57" s="90">
        <v>33600</v>
      </c>
      <c r="F57" s="90"/>
      <c r="G57" s="90"/>
      <c r="H57" s="90"/>
      <c r="I57" s="93">
        <f t="shared" si="0"/>
        <v>7.8195854083743573E-3</v>
      </c>
      <c r="J57" s="93">
        <f t="shared" si="1"/>
        <v>0.15459949829902753</v>
      </c>
      <c r="K57" s="90">
        <f t="shared" si="2"/>
        <v>4499</v>
      </c>
      <c r="L57" s="94">
        <f t="shared" si="4"/>
        <v>-4.2341536868853231E-2</v>
      </c>
      <c r="M57" s="91">
        <f t="shared" si="3"/>
        <v>-674</v>
      </c>
    </row>
    <row r="58" spans="1:13">
      <c r="A58" s="95">
        <v>63</v>
      </c>
      <c r="B58" s="92" t="s">
        <v>56</v>
      </c>
      <c r="C58" s="90">
        <v>24043</v>
      </c>
      <c r="D58" s="90">
        <v>24143</v>
      </c>
      <c r="E58" s="90">
        <v>24018</v>
      </c>
      <c r="F58" s="90"/>
      <c r="G58" s="90"/>
      <c r="H58" s="90"/>
      <c r="I58" s="93">
        <f t="shared" si="0"/>
        <v>5.5896072124504556E-3</v>
      </c>
      <c r="J58" s="93">
        <f t="shared" si="1"/>
        <v>-1.0398036850642598E-3</v>
      </c>
      <c r="K58" s="90">
        <f t="shared" si="2"/>
        <v>-25</v>
      </c>
      <c r="L58" s="94">
        <f t="shared" si="4"/>
        <v>2.35283045503741E-4</v>
      </c>
      <c r="M58" s="91">
        <f t="shared" si="3"/>
        <v>-125</v>
      </c>
    </row>
    <row r="59" spans="1:13">
      <c r="A59" s="95">
        <v>64</v>
      </c>
      <c r="B59" s="92" t="s">
        <v>57</v>
      </c>
      <c r="C59" s="90">
        <v>38059</v>
      </c>
      <c r="D59" s="90">
        <v>38118</v>
      </c>
      <c r="E59" s="90">
        <v>37651</v>
      </c>
      <c r="F59" s="90"/>
      <c r="G59" s="90"/>
      <c r="H59" s="90"/>
      <c r="I59" s="93">
        <f t="shared" si="0"/>
        <v>8.7623574467471099E-3</v>
      </c>
      <c r="J59" s="93">
        <f t="shared" si="1"/>
        <v>-1.0720197587955543E-2</v>
      </c>
      <c r="K59" s="90">
        <f t="shared" si="2"/>
        <v>-408</v>
      </c>
      <c r="L59" s="94">
        <f t="shared" si="4"/>
        <v>3.8398193026210532E-3</v>
      </c>
      <c r="M59" s="91">
        <f t="shared" si="3"/>
        <v>-467</v>
      </c>
    </row>
    <row r="60" spans="1:13">
      <c r="A60" s="95">
        <v>65</v>
      </c>
      <c r="B60" s="92" t="s">
        <v>58</v>
      </c>
      <c r="C60" s="90">
        <v>12507</v>
      </c>
      <c r="D60" s="90">
        <v>12583</v>
      </c>
      <c r="E60" s="90">
        <v>12454</v>
      </c>
      <c r="F60" s="90"/>
      <c r="G60" s="90"/>
      <c r="H60" s="90"/>
      <c r="I60" s="93">
        <f t="shared" si="0"/>
        <v>2.8983665677349479E-3</v>
      </c>
      <c r="J60" s="93">
        <f t="shared" si="1"/>
        <v>-4.2376269289198052E-3</v>
      </c>
      <c r="K60" s="90">
        <f t="shared" si="2"/>
        <v>-53</v>
      </c>
      <c r="L60" s="94">
        <f t="shared" si="4"/>
        <v>4.988000564679309E-4</v>
      </c>
      <c r="M60" s="91">
        <f t="shared" si="3"/>
        <v>-129</v>
      </c>
    </row>
    <row r="61" spans="1:13">
      <c r="A61" s="95">
        <v>66</v>
      </c>
      <c r="B61" s="92" t="s">
        <v>59</v>
      </c>
      <c r="C61" s="90">
        <v>25192</v>
      </c>
      <c r="D61" s="90">
        <v>25744</v>
      </c>
      <c r="E61" s="90">
        <v>25232</v>
      </c>
      <c r="F61" s="90"/>
      <c r="G61" s="90"/>
      <c r="H61" s="90"/>
      <c r="I61" s="93">
        <f t="shared" si="0"/>
        <v>5.8721362804792197E-3</v>
      </c>
      <c r="J61" s="93">
        <f t="shared" si="1"/>
        <v>1.5878056525881232E-3</v>
      </c>
      <c r="K61" s="90">
        <f t="shared" si="2"/>
        <v>40</v>
      </c>
      <c r="L61" s="94">
        <f t="shared" si="4"/>
        <v>-3.7645287280598563E-4</v>
      </c>
      <c r="M61" s="91">
        <f t="shared" si="3"/>
        <v>-512</v>
      </c>
    </row>
    <row r="62" spans="1:13">
      <c r="A62" s="95">
        <v>68</v>
      </c>
      <c r="B62" s="92" t="s">
        <v>60</v>
      </c>
      <c r="C62" s="90">
        <v>33408</v>
      </c>
      <c r="D62" s="90">
        <v>37842</v>
      </c>
      <c r="E62" s="90">
        <v>36612</v>
      </c>
      <c r="F62" s="90"/>
      <c r="G62" s="90"/>
      <c r="H62" s="90"/>
      <c r="I62" s="93">
        <f t="shared" si="0"/>
        <v>8.5205553860536291E-3</v>
      </c>
      <c r="J62" s="93">
        <f t="shared" si="1"/>
        <v>9.5905172413793108E-2</v>
      </c>
      <c r="K62" s="90">
        <f t="shared" si="2"/>
        <v>3204</v>
      </c>
      <c r="L62" s="94">
        <f t="shared" si="4"/>
        <v>-3.0153875111759446E-2</v>
      </c>
      <c r="M62" s="91">
        <f t="shared" si="3"/>
        <v>-1230</v>
      </c>
    </row>
    <row r="63" spans="1:13">
      <c r="A63" s="95">
        <v>69</v>
      </c>
      <c r="B63" s="92" t="s">
        <v>61</v>
      </c>
      <c r="C63" s="90">
        <v>85127</v>
      </c>
      <c r="D63" s="90">
        <v>87890</v>
      </c>
      <c r="E63" s="90">
        <v>84937</v>
      </c>
      <c r="F63" s="90"/>
      <c r="G63" s="90"/>
      <c r="H63" s="90"/>
      <c r="I63" s="93">
        <f t="shared" si="0"/>
        <v>1.9767027554496809E-2</v>
      </c>
      <c r="J63" s="93">
        <f t="shared" si="1"/>
        <v>-2.2319593078576716E-3</v>
      </c>
      <c r="K63" s="90">
        <f t="shared" si="2"/>
        <v>-190</v>
      </c>
      <c r="L63" s="94">
        <f t="shared" si="4"/>
        <v>1.7881511458284316E-3</v>
      </c>
      <c r="M63" s="91">
        <f t="shared" si="3"/>
        <v>-2953</v>
      </c>
    </row>
    <row r="64" spans="1:13">
      <c r="A64" s="95">
        <v>70</v>
      </c>
      <c r="B64" s="92" t="s">
        <v>62</v>
      </c>
      <c r="C64" s="90">
        <v>85671</v>
      </c>
      <c r="D64" s="90">
        <v>84585</v>
      </c>
      <c r="E64" s="90">
        <v>81247</v>
      </c>
      <c r="F64" s="90"/>
      <c r="G64" s="90"/>
      <c r="H64" s="90"/>
      <c r="I64" s="93">
        <f t="shared" si="0"/>
        <v>1.8908269514112837E-2</v>
      </c>
      <c r="J64" s="93">
        <f t="shared" si="1"/>
        <v>-5.1639411236007515E-2</v>
      </c>
      <c r="K64" s="90">
        <f t="shared" si="2"/>
        <v>-4424</v>
      </c>
      <c r="L64" s="94">
        <f t="shared" si="4"/>
        <v>4.1635687732342004E-2</v>
      </c>
      <c r="M64" s="91">
        <f t="shared" si="3"/>
        <v>-3338</v>
      </c>
    </row>
    <row r="65" spans="1:13">
      <c r="A65" s="95">
        <v>71</v>
      </c>
      <c r="B65" s="92" t="s">
        <v>63</v>
      </c>
      <c r="C65" s="90">
        <v>47527</v>
      </c>
      <c r="D65" s="90">
        <v>45084</v>
      </c>
      <c r="E65" s="90">
        <v>43946</v>
      </c>
      <c r="F65" s="90"/>
      <c r="G65" s="90"/>
      <c r="H65" s="90"/>
      <c r="I65" s="93">
        <f t="shared" si="0"/>
        <v>1.0227366082036294E-2</v>
      </c>
      <c r="J65" s="93">
        <f t="shared" si="1"/>
        <v>-7.534664506491047E-2</v>
      </c>
      <c r="K65" s="90">
        <f t="shared" si="2"/>
        <v>-3581</v>
      </c>
      <c r="L65" s="94">
        <f t="shared" si="4"/>
        <v>3.3701943437955864E-2</v>
      </c>
      <c r="M65" s="91">
        <f t="shared" si="3"/>
        <v>-1138</v>
      </c>
    </row>
    <row r="66" spans="1:13">
      <c r="A66" s="95">
        <v>72</v>
      </c>
      <c r="B66" s="92" t="s">
        <v>64</v>
      </c>
      <c r="C66" s="90">
        <v>4574</v>
      </c>
      <c r="D66" s="90">
        <v>4889</v>
      </c>
      <c r="E66" s="90">
        <v>4846</v>
      </c>
      <c r="F66" s="90"/>
      <c r="G66" s="90"/>
      <c r="H66" s="90"/>
      <c r="I66" s="93">
        <f t="shared" si="0"/>
        <v>1.1277890145530397E-3</v>
      </c>
      <c r="J66" s="93">
        <f t="shared" si="1"/>
        <v>5.9466550065588104E-2</v>
      </c>
      <c r="K66" s="90">
        <f t="shared" si="2"/>
        <v>272</v>
      </c>
      <c r="L66" s="94">
        <f t="shared" si="4"/>
        <v>-2.5598795350807021E-3</v>
      </c>
      <c r="M66" s="91">
        <f t="shared" si="3"/>
        <v>-43</v>
      </c>
    </row>
    <row r="67" spans="1:13">
      <c r="A67" s="95">
        <v>73</v>
      </c>
      <c r="B67" s="92" t="s">
        <v>65</v>
      </c>
      <c r="C67" s="90">
        <v>25231</v>
      </c>
      <c r="D67" s="90">
        <v>23469</v>
      </c>
      <c r="E67" s="90">
        <v>21322</v>
      </c>
      <c r="F67" s="90"/>
      <c r="G67" s="90"/>
      <c r="H67" s="90"/>
      <c r="I67" s="93">
        <f t="shared" ref="I67:I92" si="5">E67/$E$92</f>
        <v>4.9621785737308938E-3</v>
      </c>
      <c r="J67" s="93">
        <f t="shared" ref="J67:J92" si="6">(E67-C67)/C67</f>
        <v>-0.1549284610201736</v>
      </c>
      <c r="K67" s="90">
        <f t="shared" ref="K67:K92" si="7">E67-C67</f>
        <v>-3909</v>
      </c>
      <c r="L67" s="94">
        <f t="shared" si="4"/>
        <v>3.6788856994964945E-2</v>
      </c>
      <c r="M67" s="91">
        <f t="shared" ref="M67:M92" si="8">E67-D67</f>
        <v>-2147</v>
      </c>
    </row>
    <row r="68" spans="1:13">
      <c r="A68" s="95">
        <v>74</v>
      </c>
      <c r="B68" s="92" t="s">
        <v>66</v>
      </c>
      <c r="C68" s="90">
        <v>16543</v>
      </c>
      <c r="D68" s="90">
        <v>16894</v>
      </c>
      <c r="E68" s="90">
        <v>16040</v>
      </c>
      <c r="F68" s="90"/>
      <c r="G68" s="90"/>
      <c r="H68" s="90"/>
      <c r="I68" s="93">
        <f t="shared" si="5"/>
        <v>3.7329211294739491E-3</v>
      </c>
      <c r="J68" s="93">
        <f t="shared" si="6"/>
        <v>-3.0405609623405671E-2</v>
      </c>
      <c r="K68" s="90">
        <f t="shared" si="7"/>
        <v>-503</v>
      </c>
      <c r="L68" s="94">
        <f t="shared" ref="L68:L92" si="9">K68/$K$92</f>
        <v>4.7338948755352691E-3</v>
      </c>
      <c r="M68" s="91">
        <f t="shared" si="8"/>
        <v>-854</v>
      </c>
    </row>
    <row r="69" spans="1:13">
      <c r="A69" s="95">
        <v>75</v>
      </c>
      <c r="B69" s="92" t="s">
        <v>67</v>
      </c>
      <c r="C69" s="90">
        <v>3198</v>
      </c>
      <c r="D69" s="90">
        <v>3501</v>
      </c>
      <c r="E69" s="90">
        <v>3501</v>
      </c>
      <c r="F69" s="90"/>
      <c r="G69" s="90"/>
      <c r="H69" s="90"/>
      <c r="I69" s="93">
        <f t="shared" si="5"/>
        <v>8.1477287246186378E-4</v>
      </c>
      <c r="J69" s="93">
        <f t="shared" si="6"/>
        <v>9.4746716697936204E-2</v>
      </c>
      <c r="K69" s="90">
        <f t="shared" si="7"/>
        <v>303</v>
      </c>
      <c r="L69" s="94">
        <f t="shared" si="9"/>
        <v>-2.8516305115053411E-3</v>
      </c>
      <c r="M69" s="91">
        <f t="shared" si="8"/>
        <v>0</v>
      </c>
    </row>
    <row r="70" spans="1:13">
      <c r="A70" s="95">
        <v>77</v>
      </c>
      <c r="B70" s="92" t="s">
        <v>68</v>
      </c>
      <c r="C70" s="90">
        <v>6113</v>
      </c>
      <c r="D70" s="90">
        <v>6528</v>
      </c>
      <c r="E70" s="90">
        <v>6182</v>
      </c>
      <c r="F70" s="90"/>
      <c r="G70" s="90"/>
      <c r="H70" s="90"/>
      <c r="I70" s="93">
        <f t="shared" si="5"/>
        <v>1.438710624838401E-3</v>
      </c>
      <c r="J70" s="93">
        <f t="shared" si="6"/>
        <v>1.1287420251922134E-2</v>
      </c>
      <c r="K70" s="90">
        <f t="shared" si="7"/>
        <v>69</v>
      </c>
      <c r="L70" s="94">
        <f t="shared" si="9"/>
        <v>-6.4938120559032513E-4</v>
      </c>
      <c r="M70" s="91">
        <f t="shared" si="8"/>
        <v>-346</v>
      </c>
    </row>
    <row r="71" spans="1:13">
      <c r="A71" s="95">
        <v>78</v>
      </c>
      <c r="B71" s="92" t="s">
        <v>69</v>
      </c>
      <c r="C71" s="90">
        <v>19236</v>
      </c>
      <c r="D71" s="90">
        <v>22578</v>
      </c>
      <c r="E71" s="90">
        <v>20973</v>
      </c>
      <c r="F71" s="90"/>
      <c r="G71" s="90"/>
      <c r="H71" s="90"/>
      <c r="I71" s="93">
        <f t="shared" si="5"/>
        <v>4.8809572848165297E-3</v>
      </c>
      <c r="J71" s="93">
        <f t="shared" si="6"/>
        <v>9.0299438552713662E-2</v>
      </c>
      <c r="K71" s="90">
        <f t="shared" si="7"/>
        <v>1737</v>
      </c>
      <c r="L71" s="94">
        <f t="shared" si="9"/>
        <v>-1.6347466001599923E-2</v>
      </c>
      <c r="M71" s="91">
        <f t="shared" si="8"/>
        <v>-1605</v>
      </c>
    </row>
    <row r="72" spans="1:13">
      <c r="A72" s="95">
        <v>79</v>
      </c>
      <c r="B72" s="92" t="s">
        <v>70</v>
      </c>
      <c r="C72" s="90">
        <v>20384</v>
      </c>
      <c r="D72" s="90">
        <v>19186</v>
      </c>
      <c r="E72" s="90">
        <v>17465</v>
      </c>
      <c r="F72" s="90"/>
      <c r="G72" s="90"/>
      <c r="H72" s="90"/>
      <c r="I72" s="93">
        <f t="shared" si="5"/>
        <v>4.0645553320612544E-3</v>
      </c>
      <c r="J72" s="93">
        <f t="shared" si="6"/>
        <v>-0.14320054945054944</v>
      </c>
      <c r="K72" s="90">
        <f t="shared" si="7"/>
        <v>-2919</v>
      </c>
      <c r="L72" s="94">
        <f t="shared" si="9"/>
        <v>2.7471648393016797E-2</v>
      </c>
      <c r="M72" s="91">
        <f t="shared" si="8"/>
        <v>-1721</v>
      </c>
    </row>
    <row r="73" spans="1:13">
      <c r="A73" s="95">
        <v>80</v>
      </c>
      <c r="B73" s="92" t="s">
        <v>71</v>
      </c>
      <c r="C73" s="90">
        <v>43830</v>
      </c>
      <c r="D73" s="90">
        <v>43993</v>
      </c>
      <c r="E73" s="90">
        <v>38912</v>
      </c>
      <c r="F73" s="90"/>
      <c r="G73" s="90"/>
      <c r="H73" s="90"/>
      <c r="I73" s="93">
        <f t="shared" si="5"/>
        <v>9.0558246253173505E-3</v>
      </c>
      <c r="J73" s="93">
        <f t="shared" si="6"/>
        <v>-0.11220625142596395</v>
      </c>
      <c r="K73" s="90">
        <f t="shared" si="7"/>
        <v>-4918</v>
      </c>
      <c r="L73" s="94">
        <f t="shared" si="9"/>
        <v>4.6284880711495932E-2</v>
      </c>
      <c r="M73" s="91">
        <f t="shared" si="8"/>
        <v>-5081</v>
      </c>
    </row>
    <row r="74" spans="1:13">
      <c r="A74" s="95">
        <v>81</v>
      </c>
      <c r="B74" s="92" t="s">
        <v>72</v>
      </c>
      <c r="C74" s="90">
        <v>308781</v>
      </c>
      <c r="D74" s="90">
        <v>236529</v>
      </c>
      <c r="E74" s="90">
        <v>230839</v>
      </c>
      <c r="F74" s="90"/>
      <c r="G74" s="90"/>
      <c r="H74" s="90"/>
      <c r="I74" s="93">
        <f t="shared" si="5"/>
        <v>5.3722180835825244E-2</v>
      </c>
      <c r="J74" s="93">
        <f t="shared" si="6"/>
        <v>-0.25241838066461342</v>
      </c>
      <c r="K74" s="90">
        <f t="shared" si="7"/>
        <v>-77942</v>
      </c>
      <c r="L74" s="94">
        <f t="shared" si="9"/>
        <v>0.7335372453061032</v>
      </c>
      <c r="M74" s="91">
        <f t="shared" si="8"/>
        <v>-5690</v>
      </c>
    </row>
    <row r="75" spans="1:13">
      <c r="A75" s="95">
        <v>82</v>
      </c>
      <c r="B75" s="92" t="s">
        <v>73</v>
      </c>
      <c r="C75" s="90">
        <v>200150</v>
      </c>
      <c r="D75" s="90">
        <v>197283</v>
      </c>
      <c r="E75" s="90">
        <v>191769</v>
      </c>
      <c r="F75" s="90"/>
      <c r="G75" s="90"/>
      <c r="H75" s="90"/>
      <c r="I75" s="93">
        <f t="shared" si="5"/>
        <v>4.4629585541028041E-2</v>
      </c>
      <c r="J75" s="93">
        <f t="shared" si="6"/>
        <v>-4.1873594803897074E-2</v>
      </c>
      <c r="K75" s="90">
        <f t="shared" si="7"/>
        <v>-8381</v>
      </c>
      <c r="L75" s="94">
        <f t="shared" si="9"/>
        <v>7.8876288174674139E-2</v>
      </c>
      <c r="M75" s="91">
        <f t="shared" si="8"/>
        <v>-5514</v>
      </c>
    </row>
    <row r="76" spans="1:13">
      <c r="A76" s="95">
        <v>84</v>
      </c>
      <c r="B76" s="92" t="s">
        <v>74</v>
      </c>
      <c r="C76" s="90">
        <v>50980</v>
      </c>
      <c r="D76" s="90">
        <v>52605</v>
      </c>
      <c r="E76" s="90">
        <v>52288</v>
      </c>
      <c r="F76" s="90"/>
      <c r="G76" s="90"/>
      <c r="H76" s="90"/>
      <c r="I76" s="93">
        <f t="shared" si="5"/>
        <v>1.2168764340270191E-2</v>
      </c>
      <c r="J76" s="93">
        <f t="shared" si="6"/>
        <v>2.5657120439387997E-2</v>
      </c>
      <c r="K76" s="90">
        <f t="shared" si="7"/>
        <v>1308</v>
      </c>
      <c r="L76" s="94">
        <f t="shared" si="9"/>
        <v>-1.2310008940755729E-2</v>
      </c>
      <c r="M76" s="91">
        <f t="shared" si="8"/>
        <v>-317</v>
      </c>
    </row>
    <row r="77" spans="1:13">
      <c r="A77" s="95">
        <v>85</v>
      </c>
      <c r="B77" s="92" t="s">
        <v>75</v>
      </c>
      <c r="C77" s="90">
        <v>413905</v>
      </c>
      <c r="D77" s="90">
        <v>421830</v>
      </c>
      <c r="E77" s="90">
        <v>402998</v>
      </c>
      <c r="F77" s="90"/>
      <c r="G77" s="90"/>
      <c r="H77" s="90"/>
      <c r="I77" s="93">
        <f t="shared" si="5"/>
        <v>9.3788014297739558E-2</v>
      </c>
      <c r="J77" s="93">
        <f t="shared" si="6"/>
        <v>-2.6351457460045181E-2</v>
      </c>
      <c r="K77" s="90">
        <f t="shared" si="7"/>
        <v>-10907</v>
      </c>
      <c r="L77" s="94">
        <f t="shared" si="9"/>
        <v>0.10264928709237213</v>
      </c>
      <c r="M77" s="91">
        <f t="shared" si="8"/>
        <v>-18832</v>
      </c>
    </row>
    <row r="78" spans="1:13">
      <c r="A78" s="95">
        <v>86</v>
      </c>
      <c r="B78" s="92" t="s">
        <v>76</v>
      </c>
      <c r="C78" s="90">
        <v>333794</v>
      </c>
      <c r="D78" s="90">
        <v>385027</v>
      </c>
      <c r="E78" s="90">
        <v>386794</v>
      </c>
      <c r="F78" s="90"/>
      <c r="G78" s="90"/>
      <c r="H78" s="90"/>
      <c r="I78" s="93">
        <f t="shared" si="5"/>
        <v>9.0016926144248541E-2</v>
      </c>
      <c r="J78" s="93">
        <f t="shared" si="6"/>
        <v>0.15878056525881232</v>
      </c>
      <c r="K78" s="90">
        <f t="shared" si="7"/>
        <v>53000</v>
      </c>
      <c r="L78" s="94">
        <f t="shared" si="9"/>
        <v>-0.49880005646793091</v>
      </c>
      <c r="M78" s="91">
        <f t="shared" si="8"/>
        <v>1767</v>
      </c>
    </row>
    <row r="79" spans="1:13">
      <c r="A79" s="95">
        <v>87</v>
      </c>
      <c r="B79" s="92" t="s">
        <v>77</v>
      </c>
      <c r="C79" s="91">
        <v>23480</v>
      </c>
      <c r="D79" s="91">
        <v>24643</v>
      </c>
      <c r="E79" s="91">
        <v>24301</v>
      </c>
      <c r="F79" s="91"/>
      <c r="G79" s="91"/>
      <c r="H79" s="91"/>
      <c r="I79" s="93">
        <f t="shared" si="5"/>
        <v>5.6554686014555133E-3</v>
      </c>
      <c r="J79" s="93">
        <f t="shared" si="6"/>
        <v>3.4965928449744464E-2</v>
      </c>
      <c r="K79" s="90">
        <f t="shared" si="7"/>
        <v>821</v>
      </c>
      <c r="L79" s="94">
        <f t="shared" si="9"/>
        <v>-7.7266952143428547E-3</v>
      </c>
      <c r="M79" s="91">
        <f t="shared" si="8"/>
        <v>-342</v>
      </c>
    </row>
    <row r="80" spans="1:13">
      <c r="A80" s="95">
        <v>88</v>
      </c>
      <c r="B80" s="92" t="s">
        <v>78</v>
      </c>
      <c r="C80" s="91">
        <v>40088</v>
      </c>
      <c r="D80" s="91">
        <v>43569</v>
      </c>
      <c r="E80" s="91">
        <v>42130</v>
      </c>
      <c r="F80" s="91"/>
      <c r="G80" s="91"/>
      <c r="H80" s="91"/>
      <c r="I80" s="93">
        <f t="shared" si="5"/>
        <v>9.804736108774156E-3</v>
      </c>
      <c r="J80" s="93">
        <f t="shared" si="6"/>
        <v>5.0937936539612851E-2</v>
      </c>
      <c r="K80" s="90">
        <f t="shared" si="7"/>
        <v>2042</v>
      </c>
      <c r="L80" s="94">
        <f t="shared" si="9"/>
        <v>-1.9217919156745564E-2</v>
      </c>
      <c r="M80" s="91">
        <f t="shared" si="8"/>
        <v>-1439</v>
      </c>
    </row>
    <row r="81" spans="1:13">
      <c r="A81" s="95">
        <v>90</v>
      </c>
      <c r="B81" s="92" t="s">
        <v>79</v>
      </c>
      <c r="C81" s="91">
        <v>4937</v>
      </c>
      <c r="D81" s="91">
        <v>5143</v>
      </c>
      <c r="E81" s="91">
        <v>4625</v>
      </c>
      <c r="F81" s="91"/>
      <c r="G81" s="91"/>
      <c r="H81" s="91"/>
      <c r="I81" s="93">
        <f t="shared" si="5"/>
        <v>1.0763566224324822E-3</v>
      </c>
      <c r="J81" s="93">
        <f t="shared" si="6"/>
        <v>-6.3196273040307879E-2</v>
      </c>
      <c r="K81" s="90">
        <f t="shared" si="7"/>
        <v>-312</v>
      </c>
      <c r="L81" s="94">
        <f t="shared" si="9"/>
        <v>2.9363324078866878E-3</v>
      </c>
      <c r="M81" s="91">
        <f t="shared" si="8"/>
        <v>-518</v>
      </c>
    </row>
    <row r="82" spans="1:13">
      <c r="A82" s="95">
        <v>91</v>
      </c>
      <c r="B82" s="92" t="s">
        <v>80</v>
      </c>
      <c r="C82" s="91">
        <v>1700</v>
      </c>
      <c r="D82" s="91">
        <v>1500</v>
      </c>
      <c r="E82" s="91">
        <v>1413</v>
      </c>
      <c r="F82" s="91"/>
      <c r="G82" s="91"/>
      <c r="H82" s="91"/>
      <c r="I82" s="93">
        <f t="shared" si="5"/>
        <v>3.288414935128859E-4</v>
      </c>
      <c r="J82" s="93">
        <f t="shared" si="6"/>
        <v>-0.16882352941176471</v>
      </c>
      <c r="K82" s="90">
        <f t="shared" si="7"/>
        <v>-287</v>
      </c>
      <c r="L82" s="94">
        <f t="shared" si="9"/>
        <v>2.7010493623829466E-3</v>
      </c>
      <c r="M82" s="91">
        <f t="shared" si="8"/>
        <v>-87</v>
      </c>
    </row>
    <row r="83" spans="1:13">
      <c r="A83" s="95">
        <v>92</v>
      </c>
      <c r="B83" s="92" t="s">
        <v>81</v>
      </c>
      <c r="C83" s="91">
        <v>1828</v>
      </c>
      <c r="D83" s="91">
        <v>1698</v>
      </c>
      <c r="E83" s="91">
        <v>1418</v>
      </c>
      <c r="F83" s="91"/>
      <c r="G83" s="91"/>
      <c r="H83" s="91"/>
      <c r="I83" s="93">
        <f t="shared" si="5"/>
        <v>3.30005122293894E-4</v>
      </c>
      <c r="J83" s="93">
        <f t="shared" si="6"/>
        <v>-0.22428884026258206</v>
      </c>
      <c r="K83" s="90">
        <f t="shared" si="7"/>
        <v>-410</v>
      </c>
      <c r="L83" s="94">
        <f t="shared" si="9"/>
        <v>3.8586419462613526E-3</v>
      </c>
      <c r="M83" s="91">
        <f t="shared" si="8"/>
        <v>-280</v>
      </c>
    </row>
    <row r="84" spans="1:13">
      <c r="A84" s="95">
        <v>93</v>
      </c>
      <c r="B84" s="92" t="s">
        <v>82</v>
      </c>
      <c r="C84" s="91">
        <v>17666</v>
      </c>
      <c r="D84" s="91">
        <v>17873</v>
      </c>
      <c r="E84" s="91">
        <v>16483</v>
      </c>
      <c r="F84" s="91"/>
      <c r="G84" s="91"/>
      <c r="H84" s="91"/>
      <c r="I84" s="93">
        <f t="shared" si="5"/>
        <v>3.8360186394712655E-3</v>
      </c>
      <c r="J84" s="93">
        <f t="shared" si="6"/>
        <v>-6.696479112419336E-2</v>
      </c>
      <c r="K84" s="90">
        <f t="shared" si="7"/>
        <v>-1183</v>
      </c>
      <c r="L84" s="94">
        <f t="shared" si="9"/>
        <v>1.1133593713237024E-2</v>
      </c>
      <c r="M84" s="91">
        <f t="shared" si="8"/>
        <v>-1390</v>
      </c>
    </row>
    <row r="85" spans="1:13">
      <c r="A85" s="95">
        <v>94</v>
      </c>
      <c r="B85" s="92" t="s">
        <v>83</v>
      </c>
      <c r="C85" s="91">
        <v>26331</v>
      </c>
      <c r="D85" s="91">
        <v>25450</v>
      </c>
      <c r="E85" s="91">
        <v>23887</v>
      </c>
      <c r="F85" s="91"/>
      <c r="G85" s="91"/>
      <c r="H85" s="91"/>
      <c r="I85" s="93">
        <f t="shared" si="5"/>
        <v>5.5591201383880439E-3</v>
      </c>
      <c r="J85" s="93">
        <f t="shared" si="6"/>
        <v>-9.2818350993125978E-2</v>
      </c>
      <c r="K85" s="90">
        <f t="shared" si="7"/>
        <v>-2444</v>
      </c>
      <c r="L85" s="94">
        <f t="shared" si="9"/>
        <v>2.3001270528445718E-2</v>
      </c>
      <c r="M85" s="91">
        <f t="shared" si="8"/>
        <v>-1563</v>
      </c>
    </row>
    <row r="86" spans="1:13">
      <c r="A86" s="95">
        <v>95</v>
      </c>
      <c r="B86" s="92" t="s">
        <v>84</v>
      </c>
      <c r="C86" s="91">
        <v>12258</v>
      </c>
      <c r="D86" s="91">
        <v>12069</v>
      </c>
      <c r="E86" s="91">
        <v>11736</v>
      </c>
      <c r="F86" s="91"/>
      <c r="G86" s="91"/>
      <c r="H86" s="91"/>
      <c r="I86" s="93">
        <f t="shared" si="5"/>
        <v>2.7312694747821859E-3</v>
      </c>
      <c r="J86" s="93">
        <f t="shared" si="6"/>
        <v>-4.2584434654919234E-2</v>
      </c>
      <c r="K86" s="90">
        <f t="shared" si="7"/>
        <v>-522</v>
      </c>
      <c r="L86" s="94">
        <f t="shared" si="9"/>
        <v>4.912709990118112E-3</v>
      </c>
      <c r="M86" s="91">
        <f t="shared" si="8"/>
        <v>-333</v>
      </c>
    </row>
    <row r="87" spans="1:13">
      <c r="A87" s="95">
        <v>96</v>
      </c>
      <c r="B87" s="92" t="s">
        <v>85</v>
      </c>
      <c r="C87" s="91">
        <v>53568</v>
      </c>
      <c r="D87" s="91">
        <v>56240</v>
      </c>
      <c r="E87" s="91">
        <v>50975</v>
      </c>
      <c r="F87" s="91"/>
      <c r="G87" s="91"/>
      <c r="H87" s="91"/>
      <c r="I87" s="93">
        <f t="shared" si="5"/>
        <v>1.1863195422377466E-2</v>
      </c>
      <c r="J87" s="93">
        <f t="shared" si="6"/>
        <v>-4.8405764635603345E-2</v>
      </c>
      <c r="K87" s="90">
        <f t="shared" si="7"/>
        <v>-2593</v>
      </c>
      <c r="L87" s="94">
        <f t="shared" si="9"/>
        <v>2.4403557479648015E-2</v>
      </c>
      <c r="M87" s="91">
        <f t="shared" si="8"/>
        <v>-5265</v>
      </c>
    </row>
    <row r="88" spans="1:13">
      <c r="A88" s="95">
        <v>97</v>
      </c>
      <c r="B88" s="92" t="s">
        <v>86</v>
      </c>
      <c r="C88" s="91">
        <v>11049</v>
      </c>
      <c r="D88" s="91">
        <v>6817</v>
      </c>
      <c r="E88" s="91">
        <v>6620</v>
      </c>
      <c r="F88" s="91"/>
      <c r="G88" s="91"/>
      <c r="H88" s="91"/>
      <c r="I88" s="93">
        <f t="shared" si="5"/>
        <v>1.5406445060547097E-3</v>
      </c>
      <c r="J88" s="93">
        <f t="shared" si="6"/>
        <v>-0.40085075572449996</v>
      </c>
      <c r="K88" s="90">
        <f t="shared" si="7"/>
        <v>-4429</v>
      </c>
      <c r="L88" s="94">
        <f t="shared" si="9"/>
        <v>4.1682744341442757E-2</v>
      </c>
      <c r="M88" s="91">
        <f t="shared" si="8"/>
        <v>-197</v>
      </c>
    </row>
    <row r="89" spans="1:13">
      <c r="A89" s="95">
        <v>98</v>
      </c>
      <c r="B89" s="92" t="s">
        <v>87</v>
      </c>
      <c r="C89" s="91">
        <v>744</v>
      </c>
      <c r="D89" s="91">
        <v>197</v>
      </c>
      <c r="E89" s="91">
        <v>191</v>
      </c>
      <c r="F89" s="91"/>
      <c r="G89" s="91"/>
      <c r="H89" s="91"/>
      <c r="I89" s="93">
        <f t="shared" si="5"/>
        <v>4.4450619434508992E-5</v>
      </c>
      <c r="J89" s="93">
        <f t="shared" si="6"/>
        <v>-0.74327956989247312</v>
      </c>
      <c r="K89" s="90">
        <f t="shared" si="7"/>
        <v>-553</v>
      </c>
      <c r="L89" s="94">
        <f t="shared" si="9"/>
        <v>5.2044609665427505E-3</v>
      </c>
      <c r="M89" s="91">
        <f t="shared" si="8"/>
        <v>-6</v>
      </c>
    </row>
    <row r="90" spans="1:13">
      <c r="A90" s="95">
        <v>99</v>
      </c>
      <c r="B90" s="92" t="s">
        <v>88</v>
      </c>
      <c r="C90" s="91">
        <v>1919</v>
      </c>
      <c r="D90" s="91">
        <v>1988</v>
      </c>
      <c r="E90" s="91">
        <v>1936</v>
      </c>
      <c r="F90" s="91"/>
      <c r="G90" s="91"/>
      <c r="H90" s="91"/>
      <c r="I90" s="93">
        <f t="shared" si="5"/>
        <v>4.50557064006332E-4</v>
      </c>
      <c r="J90" s="93">
        <f t="shared" si="6"/>
        <v>8.8587806149035952E-3</v>
      </c>
      <c r="K90" s="90">
        <f t="shared" si="7"/>
        <v>17</v>
      </c>
      <c r="L90" s="94">
        <f t="shared" si="9"/>
        <v>-1.5999247094254388E-4</v>
      </c>
      <c r="M90" s="91">
        <f t="shared" si="8"/>
        <v>-52</v>
      </c>
    </row>
    <row r="91" spans="1:13">
      <c r="A91" s="95"/>
      <c r="B91" s="92" t="s">
        <v>285</v>
      </c>
      <c r="C91" s="91">
        <v>46355</v>
      </c>
      <c r="D91" s="91">
        <v>52482</v>
      </c>
      <c r="E91" s="91">
        <v>51259</v>
      </c>
      <c r="F91" s="91"/>
      <c r="G91" s="91"/>
      <c r="H91" s="91"/>
      <c r="I91" s="93">
        <f>E91/$E$92</f>
        <v>1.1929289537138725E-2</v>
      </c>
      <c r="J91" s="93">
        <f>(E91-C91)/C91</f>
        <v>0.10579225542012728</v>
      </c>
      <c r="K91" s="90">
        <f>E91-C91</f>
        <v>4904</v>
      </c>
      <c r="L91" s="94">
        <f>K91/$K$92</f>
        <v>-4.6153122206013836E-2</v>
      </c>
      <c r="M91" s="91">
        <f>E91-D91</f>
        <v>-1223</v>
      </c>
    </row>
    <row r="92" spans="1:13" s="102" customFormat="1">
      <c r="A92" s="174" t="s">
        <v>89</v>
      </c>
      <c r="B92" s="174"/>
      <c r="C92" s="57">
        <v>4403158</v>
      </c>
      <c r="D92" s="57">
        <v>4463234</v>
      </c>
      <c r="E92" s="57">
        <v>4296903</v>
      </c>
      <c r="F92" s="57"/>
      <c r="G92" s="57"/>
      <c r="H92" s="57"/>
      <c r="I92" s="93">
        <f t="shared" si="5"/>
        <v>1</v>
      </c>
      <c r="J92" s="93">
        <f t="shared" si="6"/>
        <v>-2.4131543769267422E-2</v>
      </c>
      <c r="K92" s="90">
        <f t="shared" si="7"/>
        <v>-106255</v>
      </c>
      <c r="L92" s="94">
        <f t="shared" si="9"/>
        <v>1</v>
      </c>
      <c r="M92" s="90">
        <f t="shared" si="8"/>
        <v>-166331</v>
      </c>
    </row>
    <row r="93" spans="1:13" s="5" customFormat="1">
      <c r="C93" s="130"/>
      <c r="D93" s="129"/>
      <c r="E93" s="131"/>
      <c r="F93" s="154"/>
      <c r="G93" s="154"/>
      <c r="H93" s="154"/>
      <c r="K93" s="12"/>
      <c r="L93" s="12"/>
    </row>
    <row r="94" spans="1:13">
      <c r="C94" s="130"/>
      <c r="D94" s="129"/>
      <c r="E94" s="131"/>
      <c r="F94" s="131"/>
      <c r="G94" s="131"/>
      <c r="H94" s="131"/>
      <c r="I94" s="8"/>
    </row>
    <row r="95" spans="1:13">
      <c r="E95" s="131"/>
      <c r="F95" s="131"/>
      <c r="H95" s="131"/>
    </row>
    <row r="97" spans="5:8">
      <c r="E97" s="131"/>
      <c r="G97" s="149"/>
      <c r="H97" s="149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30"/>
  <sheetViews>
    <sheetView zoomScale="80" zoomScaleNormal="80" workbookViewId="0">
      <pane ySplit="2" topLeftCell="A3" activePane="bottomLeft" state="frozen"/>
      <selection pane="bottomLeft" activeCell="Q7" sqref="Q7"/>
    </sheetView>
  </sheetViews>
  <sheetFormatPr defaultColWidth="8.85546875" defaultRowHeight="15"/>
  <cols>
    <col min="1" max="1" width="13.7109375" style="3" bestFit="1" customWidth="1"/>
    <col min="2" max="2" width="34.42578125" style="3" bestFit="1" customWidth="1"/>
    <col min="3" max="5" width="12" style="3" bestFit="1" customWidth="1"/>
    <col min="6" max="8" width="12" style="3" customWidth="1"/>
    <col min="9" max="9" width="22.5703125" style="3" customWidth="1"/>
    <col min="10" max="10" width="28.42578125" style="3" customWidth="1"/>
    <col min="11" max="11" width="26.7109375" style="3" customWidth="1"/>
    <col min="12" max="12" width="20.28515625" style="3" customWidth="1"/>
    <col min="13" max="13" width="29" style="3" customWidth="1"/>
    <col min="14" max="16384" width="8.85546875" style="3"/>
  </cols>
  <sheetData>
    <row r="1" spans="1:13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3" ht="45">
      <c r="A2" s="88" t="s">
        <v>1</v>
      </c>
      <c r="B2" s="87" t="s">
        <v>90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333</v>
      </c>
      <c r="J2" s="85" t="s">
        <v>309</v>
      </c>
      <c r="K2" s="85" t="s">
        <v>310</v>
      </c>
      <c r="L2" s="85" t="s">
        <v>311</v>
      </c>
      <c r="M2" s="89" t="s">
        <v>312</v>
      </c>
    </row>
    <row r="3" spans="1:13">
      <c r="A3" s="95">
        <v>10</v>
      </c>
      <c r="B3" s="92" t="s">
        <v>9</v>
      </c>
      <c r="C3" s="90">
        <v>138887</v>
      </c>
      <c r="D3" s="90">
        <v>148437</v>
      </c>
      <c r="E3" s="90">
        <v>144395</v>
      </c>
      <c r="F3" s="90"/>
      <c r="G3" s="90"/>
      <c r="H3" s="90"/>
      <c r="I3" s="93">
        <f t="shared" ref="I3:I27" si="0">E3/$E$27</f>
        <v>0.15367546109556093</v>
      </c>
      <c r="J3" s="93">
        <f t="shared" ref="J3:J27" si="1">(E3-C3)/C3</f>
        <v>3.9658139350695169E-2</v>
      </c>
      <c r="K3" s="90">
        <f t="shared" ref="K3:K27" si="2">E3-C3</f>
        <v>5508</v>
      </c>
      <c r="L3" s="94">
        <f t="shared" ref="L3:L27" si="3">K3/$K$27</f>
        <v>0.21888412017167383</v>
      </c>
      <c r="M3" s="91">
        <f t="shared" ref="M3:M27" si="4">E3-D3</f>
        <v>-4042</v>
      </c>
    </row>
    <row r="4" spans="1:13">
      <c r="A4" s="95">
        <v>11</v>
      </c>
      <c r="B4" s="92" t="s">
        <v>10</v>
      </c>
      <c r="C4" s="90">
        <v>2670</v>
      </c>
      <c r="D4" s="90">
        <v>2825</v>
      </c>
      <c r="E4" s="90">
        <v>2797</v>
      </c>
      <c r="F4" s="90"/>
      <c r="G4" s="90"/>
      <c r="H4" s="90"/>
      <c r="I4" s="93">
        <f t="shared" si="0"/>
        <v>2.97676695650323E-3</v>
      </c>
      <c r="J4" s="93">
        <f t="shared" si="1"/>
        <v>4.7565543071161051E-2</v>
      </c>
      <c r="K4" s="90">
        <f t="shared" si="2"/>
        <v>127</v>
      </c>
      <c r="L4" s="94">
        <f t="shared" si="3"/>
        <v>5.0468923859481795E-3</v>
      </c>
      <c r="M4" s="91">
        <f t="shared" si="4"/>
        <v>-28</v>
      </c>
    </row>
    <row r="5" spans="1:13">
      <c r="A5" s="95">
        <v>12</v>
      </c>
      <c r="B5" s="92" t="s">
        <v>11</v>
      </c>
      <c r="C5" s="90">
        <v>1785</v>
      </c>
      <c r="D5" s="90">
        <v>1603</v>
      </c>
      <c r="E5" s="90">
        <v>1830</v>
      </c>
      <c r="F5" s="90"/>
      <c r="G5" s="90"/>
      <c r="H5" s="90"/>
      <c r="I5" s="93">
        <f t="shared" si="0"/>
        <v>1.9476165643192388E-3</v>
      </c>
      <c r="J5" s="93">
        <f t="shared" si="1"/>
        <v>2.5210084033613446E-2</v>
      </c>
      <c r="K5" s="90">
        <f t="shared" si="2"/>
        <v>45</v>
      </c>
      <c r="L5" s="94">
        <f t="shared" si="3"/>
        <v>1.7882689556509299E-3</v>
      </c>
      <c r="M5" s="91">
        <f t="shared" si="4"/>
        <v>227</v>
      </c>
    </row>
    <row r="6" spans="1:13">
      <c r="A6" s="95">
        <v>13</v>
      </c>
      <c r="B6" s="92" t="s">
        <v>12</v>
      </c>
      <c r="C6" s="90">
        <v>115466</v>
      </c>
      <c r="D6" s="90">
        <v>118422</v>
      </c>
      <c r="E6" s="90">
        <v>114263</v>
      </c>
      <c r="F6" s="90"/>
      <c r="G6" s="90"/>
      <c r="H6" s="90"/>
      <c r="I6" s="93">
        <f t="shared" si="0"/>
        <v>0.12160683687913071</v>
      </c>
      <c r="J6" s="93">
        <f t="shared" si="1"/>
        <v>-1.0418651377894791E-2</v>
      </c>
      <c r="K6" s="90">
        <f t="shared" si="2"/>
        <v>-1203</v>
      </c>
      <c r="L6" s="94">
        <f t="shared" si="3"/>
        <v>-4.7806390081068191E-2</v>
      </c>
      <c r="M6" s="91">
        <f t="shared" si="4"/>
        <v>-4159</v>
      </c>
    </row>
    <row r="7" spans="1:13">
      <c r="A7" s="95">
        <v>14</v>
      </c>
      <c r="B7" s="92" t="s">
        <v>13</v>
      </c>
      <c r="C7" s="90">
        <v>280304</v>
      </c>
      <c r="D7" s="90">
        <v>303758</v>
      </c>
      <c r="E7" s="90">
        <v>291306</v>
      </c>
      <c r="F7" s="90"/>
      <c r="G7" s="90"/>
      <c r="H7" s="90"/>
      <c r="I7" s="93">
        <f t="shared" si="0"/>
        <v>0.31002862889922417</v>
      </c>
      <c r="J7" s="93">
        <f t="shared" si="1"/>
        <v>3.9250242593755348E-2</v>
      </c>
      <c r="K7" s="90">
        <f t="shared" si="2"/>
        <v>11002</v>
      </c>
      <c r="L7" s="94">
        <f t="shared" si="3"/>
        <v>0.43721189000158955</v>
      </c>
      <c r="M7" s="91">
        <f t="shared" si="4"/>
        <v>-12452</v>
      </c>
    </row>
    <row r="8" spans="1:13">
      <c r="A8" s="95">
        <v>15</v>
      </c>
      <c r="B8" s="92" t="s">
        <v>14</v>
      </c>
      <c r="C8" s="90">
        <v>14428</v>
      </c>
      <c r="D8" s="90">
        <v>15841</v>
      </c>
      <c r="E8" s="90">
        <v>15122</v>
      </c>
      <c r="F8" s="90"/>
      <c r="G8" s="90"/>
      <c r="H8" s="90"/>
      <c r="I8" s="93">
        <f t="shared" si="0"/>
        <v>1.6093911303625974E-2</v>
      </c>
      <c r="J8" s="93">
        <f t="shared" si="1"/>
        <v>4.8100914887718324E-2</v>
      </c>
      <c r="K8" s="90">
        <f t="shared" si="2"/>
        <v>694</v>
      </c>
      <c r="L8" s="94">
        <f t="shared" si="3"/>
        <v>2.7579081227149898E-2</v>
      </c>
      <c r="M8" s="91">
        <f t="shared" si="4"/>
        <v>-719</v>
      </c>
    </row>
    <row r="9" spans="1:13">
      <c r="A9" s="95">
        <v>16</v>
      </c>
      <c r="B9" s="92" t="s">
        <v>15</v>
      </c>
      <c r="C9" s="90">
        <v>7900</v>
      </c>
      <c r="D9" s="90">
        <v>8151</v>
      </c>
      <c r="E9" s="90">
        <v>8036</v>
      </c>
      <c r="F9" s="90"/>
      <c r="G9" s="90"/>
      <c r="H9" s="90"/>
      <c r="I9" s="93">
        <f t="shared" si="0"/>
        <v>8.5524845414586895E-3</v>
      </c>
      <c r="J9" s="93">
        <f t="shared" si="1"/>
        <v>1.7215189873417722E-2</v>
      </c>
      <c r="K9" s="90">
        <f t="shared" si="2"/>
        <v>136</v>
      </c>
      <c r="L9" s="94">
        <f t="shared" si="3"/>
        <v>5.4045461770783655E-3</v>
      </c>
      <c r="M9" s="91">
        <f t="shared" si="4"/>
        <v>-115</v>
      </c>
    </row>
    <row r="10" spans="1:13">
      <c r="A10" s="95">
        <v>17</v>
      </c>
      <c r="B10" s="92" t="s">
        <v>16</v>
      </c>
      <c r="C10" s="90">
        <v>10690</v>
      </c>
      <c r="D10" s="90">
        <v>11511</v>
      </c>
      <c r="E10" s="90">
        <v>11320</v>
      </c>
      <c r="F10" s="90"/>
      <c r="G10" s="90"/>
      <c r="H10" s="90"/>
      <c r="I10" s="93">
        <f t="shared" si="0"/>
        <v>1.2047551643767095E-2</v>
      </c>
      <c r="J10" s="93">
        <f t="shared" si="1"/>
        <v>5.8933582787652011E-2</v>
      </c>
      <c r="K10" s="90">
        <f t="shared" si="2"/>
        <v>630</v>
      </c>
      <c r="L10" s="94">
        <f t="shared" si="3"/>
        <v>2.503576537911302E-2</v>
      </c>
      <c r="M10" s="91">
        <f t="shared" si="4"/>
        <v>-191</v>
      </c>
    </row>
    <row r="11" spans="1:13">
      <c r="A11" s="95">
        <v>18</v>
      </c>
      <c r="B11" s="92" t="s">
        <v>17</v>
      </c>
      <c r="C11" s="90">
        <v>11567</v>
      </c>
      <c r="D11" s="90">
        <v>11399</v>
      </c>
      <c r="E11" s="90">
        <v>10983</v>
      </c>
      <c r="F11" s="90"/>
      <c r="G11" s="90"/>
      <c r="H11" s="90"/>
      <c r="I11" s="93">
        <f t="shared" si="0"/>
        <v>1.16888921999553E-2</v>
      </c>
      <c r="J11" s="93">
        <f t="shared" si="1"/>
        <v>-5.048845854586323E-2</v>
      </c>
      <c r="K11" s="90">
        <f t="shared" si="2"/>
        <v>-584</v>
      </c>
      <c r="L11" s="94">
        <f t="shared" si="3"/>
        <v>-2.3207757113336513E-2</v>
      </c>
      <c r="M11" s="91">
        <f t="shared" si="4"/>
        <v>-416</v>
      </c>
    </row>
    <row r="12" spans="1:13">
      <c r="A12" s="95">
        <v>19</v>
      </c>
      <c r="B12" s="92" t="s">
        <v>18</v>
      </c>
      <c r="C12" s="90">
        <v>1030</v>
      </c>
      <c r="D12" s="90">
        <v>1128</v>
      </c>
      <c r="E12" s="90">
        <v>1118</v>
      </c>
      <c r="F12" s="90"/>
      <c r="G12" s="90"/>
      <c r="H12" s="90"/>
      <c r="I12" s="93">
        <f t="shared" si="0"/>
        <v>1.189855365523994E-3</v>
      </c>
      <c r="J12" s="93">
        <f t="shared" si="1"/>
        <v>8.5436893203883493E-2</v>
      </c>
      <c r="K12" s="90">
        <f t="shared" si="2"/>
        <v>88</v>
      </c>
      <c r="L12" s="94">
        <f t="shared" si="3"/>
        <v>3.4970592910507073E-3</v>
      </c>
      <c r="M12" s="91">
        <f t="shared" si="4"/>
        <v>-10</v>
      </c>
    </row>
    <row r="13" spans="1:13">
      <c r="A13" s="95">
        <v>20</v>
      </c>
      <c r="B13" s="92" t="s">
        <v>19</v>
      </c>
      <c r="C13" s="90">
        <v>19293</v>
      </c>
      <c r="D13" s="90">
        <v>21335</v>
      </c>
      <c r="E13" s="90">
        <v>21148</v>
      </c>
      <c r="F13" s="90"/>
      <c r="G13" s="90"/>
      <c r="H13" s="90"/>
      <c r="I13" s="93">
        <f t="shared" si="0"/>
        <v>2.2507210438373369E-2</v>
      </c>
      <c r="J13" s="93">
        <f t="shared" si="1"/>
        <v>9.6148862281656561E-2</v>
      </c>
      <c r="K13" s="90">
        <f t="shared" si="2"/>
        <v>1855</v>
      </c>
      <c r="L13" s="94">
        <f t="shared" si="3"/>
        <v>7.3716420282943881E-2</v>
      </c>
      <c r="M13" s="91">
        <f t="shared" si="4"/>
        <v>-187</v>
      </c>
    </row>
    <row r="14" spans="1:13">
      <c r="A14" s="95">
        <v>21</v>
      </c>
      <c r="B14" s="92" t="s">
        <v>20</v>
      </c>
      <c r="C14" s="90">
        <v>9816</v>
      </c>
      <c r="D14" s="90">
        <v>10949</v>
      </c>
      <c r="E14" s="90">
        <v>11014</v>
      </c>
      <c r="F14" s="90"/>
      <c r="G14" s="90"/>
      <c r="H14" s="90"/>
      <c r="I14" s="93">
        <f t="shared" si="0"/>
        <v>1.17218846117006E-2</v>
      </c>
      <c r="J14" s="93">
        <f t="shared" si="1"/>
        <v>0.12204563977180113</v>
      </c>
      <c r="K14" s="90">
        <f t="shared" si="2"/>
        <v>1198</v>
      </c>
      <c r="L14" s="94">
        <f t="shared" si="3"/>
        <v>4.7607693530440309E-2</v>
      </c>
      <c r="M14" s="91">
        <f t="shared" si="4"/>
        <v>65</v>
      </c>
    </row>
    <row r="15" spans="1:13">
      <c r="A15" s="95">
        <v>22</v>
      </c>
      <c r="B15" s="92" t="s">
        <v>21</v>
      </c>
      <c r="C15" s="90">
        <v>43307</v>
      </c>
      <c r="D15" s="90">
        <v>44124</v>
      </c>
      <c r="E15" s="90">
        <v>43119</v>
      </c>
      <c r="F15" s="90"/>
      <c r="G15" s="90"/>
      <c r="H15" s="90"/>
      <c r="I15" s="93">
        <f t="shared" si="0"/>
        <v>4.5890316195017079E-2</v>
      </c>
      <c r="J15" s="93">
        <f t="shared" si="1"/>
        <v>-4.3410995912900917E-3</v>
      </c>
      <c r="K15" s="90">
        <f t="shared" si="2"/>
        <v>-188</v>
      </c>
      <c r="L15" s="94">
        <f t="shared" si="3"/>
        <v>-7.4709903036083297E-3</v>
      </c>
      <c r="M15" s="91">
        <f t="shared" si="4"/>
        <v>-1005</v>
      </c>
    </row>
    <row r="16" spans="1:13">
      <c r="A16" s="95">
        <v>23</v>
      </c>
      <c r="B16" s="92" t="s">
        <v>22</v>
      </c>
      <c r="C16" s="90">
        <v>27900</v>
      </c>
      <c r="D16" s="90">
        <v>27470</v>
      </c>
      <c r="E16" s="90">
        <v>27193</v>
      </c>
      <c r="F16" s="90"/>
      <c r="G16" s="90"/>
      <c r="H16" s="90"/>
      <c r="I16" s="93">
        <f t="shared" si="0"/>
        <v>2.8940730728706589E-2</v>
      </c>
      <c r="J16" s="93">
        <f t="shared" si="1"/>
        <v>-2.5340501792114695E-2</v>
      </c>
      <c r="K16" s="90">
        <f t="shared" si="2"/>
        <v>-707</v>
      </c>
      <c r="L16" s="94">
        <f t="shared" si="3"/>
        <v>-2.8095692258782386E-2</v>
      </c>
      <c r="M16" s="91">
        <f t="shared" si="4"/>
        <v>-277</v>
      </c>
    </row>
    <row r="17" spans="1:13">
      <c r="A17" s="95">
        <v>24</v>
      </c>
      <c r="B17" s="92" t="s">
        <v>23</v>
      </c>
      <c r="C17" s="90">
        <v>11819</v>
      </c>
      <c r="D17" s="90">
        <v>12375</v>
      </c>
      <c r="E17" s="90">
        <v>12133</v>
      </c>
      <c r="F17" s="90"/>
      <c r="G17" s="90"/>
      <c r="H17" s="90"/>
      <c r="I17" s="93">
        <f t="shared" si="0"/>
        <v>1.2912804248571216E-2</v>
      </c>
      <c r="J17" s="93">
        <f t="shared" si="1"/>
        <v>2.6567391488281581E-2</v>
      </c>
      <c r="K17" s="90">
        <f t="shared" si="2"/>
        <v>314</v>
      </c>
      <c r="L17" s="94">
        <f t="shared" si="3"/>
        <v>1.2478143379430933E-2</v>
      </c>
      <c r="M17" s="91">
        <f t="shared" si="4"/>
        <v>-242</v>
      </c>
    </row>
    <row r="18" spans="1:13">
      <c r="A18" s="95">
        <v>25</v>
      </c>
      <c r="B18" s="92" t="s">
        <v>24</v>
      </c>
      <c r="C18" s="90">
        <v>54739</v>
      </c>
      <c r="D18" s="90">
        <v>55580</v>
      </c>
      <c r="E18" s="90">
        <v>54342</v>
      </c>
      <c r="F18" s="90"/>
      <c r="G18" s="90"/>
      <c r="H18" s="90"/>
      <c r="I18" s="93">
        <f t="shared" si="0"/>
        <v>5.7834633518161788E-2</v>
      </c>
      <c r="J18" s="93">
        <f t="shared" si="1"/>
        <v>-7.2525986956283456E-3</v>
      </c>
      <c r="K18" s="90">
        <f t="shared" si="2"/>
        <v>-397</v>
      </c>
      <c r="L18" s="94">
        <f t="shared" si="3"/>
        <v>-1.5776506119853758E-2</v>
      </c>
      <c r="M18" s="91">
        <f t="shared" si="4"/>
        <v>-1238</v>
      </c>
    </row>
    <row r="19" spans="1:13">
      <c r="A19" s="95">
        <v>26</v>
      </c>
      <c r="B19" s="92" t="s">
        <v>25</v>
      </c>
      <c r="C19" s="90">
        <v>11688</v>
      </c>
      <c r="D19" s="90">
        <v>12650</v>
      </c>
      <c r="E19" s="90">
        <v>12442</v>
      </c>
      <c r="F19" s="90"/>
      <c r="G19" s="90"/>
      <c r="H19" s="90"/>
      <c r="I19" s="93">
        <f t="shared" si="0"/>
        <v>1.3241664094677578E-2</v>
      </c>
      <c r="J19" s="93">
        <f t="shared" si="1"/>
        <v>6.451060917180014E-2</v>
      </c>
      <c r="K19" s="90">
        <f t="shared" si="2"/>
        <v>754</v>
      </c>
      <c r="L19" s="94">
        <f t="shared" si="3"/>
        <v>2.9963439834684469E-2</v>
      </c>
      <c r="M19" s="91">
        <f t="shared" si="4"/>
        <v>-208</v>
      </c>
    </row>
    <row r="20" spans="1:13">
      <c r="A20" s="95">
        <v>27</v>
      </c>
      <c r="B20" s="92" t="s">
        <v>26</v>
      </c>
      <c r="C20" s="90">
        <v>32483</v>
      </c>
      <c r="D20" s="90">
        <v>34375</v>
      </c>
      <c r="E20" s="90">
        <v>33553</v>
      </c>
      <c r="F20" s="90"/>
      <c r="G20" s="90"/>
      <c r="H20" s="90"/>
      <c r="I20" s="93">
        <f t="shared" si="0"/>
        <v>3.5709496493225912E-2</v>
      </c>
      <c r="J20" s="93">
        <f t="shared" si="1"/>
        <v>3.2940307237631992E-2</v>
      </c>
      <c r="K20" s="90">
        <f t="shared" si="2"/>
        <v>1070</v>
      </c>
      <c r="L20" s="94">
        <f t="shared" si="3"/>
        <v>4.2521061834366554E-2</v>
      </c>
      <c r="M20" s="91">
        <f t="shared" si="4"/>
        <v>-822</v>
      </c>
    </row>
    <row r="21" spans="1:13">
      <c r="A21" s="95">
        <v>28</v>
      </c>
      <c r="B21" s="92" t="s">
        <v>27</v>
      </c>
      <c r="C21" s="90">
        <v>21701</v>
      </c>
      <c r="D21" s="90">
        <v>23182</v>
      </c>
      <c r="E21" s="90">
        <v>22517</v>
      </c>
      <c r="F21" s="90"/>
      <c r="G21" s="90"/>
      <c r="H21" s="90"/>
      <c r="I21" s="93">
        <f t="shared" si="0"/>
        <v>2.3964197911899618E-2</v>
      </c>
      <c r="J21" s="93">
        <f t="shared" si="1"/>
        <v>3.7601953827012577E-2</v>
      </c>
      <c r="K21" s="90">
        <f t="shared" si="2"/>
        <v>816</v>
      </c>
      <c r="L21" s="94">
        <f t="shared" si="3"/>
        <v>3.2427277062470193E-2</v>
      </c>
      <c r="M21" s="91">
        <f t="shared" si="4"/>
        <v>-665</v>
      </c>
    </row>
    <row r="22" spans="1:13">
      <c r="A22" s="95">
        <v>29</v>
      </c>
      <c r="B22" s="92" t="s">
        <v>28</v>
      </c>
      <c r="C22" s="90">
        <v>34185</v>
      </c>
      <c r="D22" s="90">
        <v>35226</v>
      </c>
      <c r="E22" s="90">
        <v>34588</v>
      </c>
      <c r="F22" s="90"/>
      <c r="G22" s="90"/>
      <c r="H22" s="90"/>
      <c r="I22" s="93">
        <f t="shared" si="0"/>
        <v>3.6811017336980237E-2</v>
      </c>
      <c r="J22" s="93">
        <f t="shared" si="1"/>
        <v>1.1788796255667691E-2</v>
      </c>
      <c r="K22" s="90">
        <f t="shared" si="2"/>
        <v>403</v>
      </c>
      <c r="L22" s="94">
        <f t="shared" si="3"/>
        <v>1.6014941980607218E-2</v>
      </c>
      <c r="M22" s="91">
        <f t="shared" si="4"/>
        <v>-638</v>
      </c>
    </row>
    <row r="23" spans="1:13">
      <c r="A23" s="95">
        <v>30</v>
      </c>
      <c r="B23" s="92" t="s">
        <v>29</v>
      </c>
      <c r="C23" s="90">
        <v>4435</v>
      </c>
      <c r="D23" s="90">
        <v>5096</v>
      </c>
      <c r="E23" s="90">
        <v>4998</v>
      </c>
      <c r="F23" s="90"/>
      <c r="G23" s="90"/>
      <c r="H23" s="90"/>
      <c r="I23" s="93">
        <f t="shared" si="0"/>
        <v>5.319228190419429E-3</v>
      </c>
      <c r="J23" s="93">
        <f t="shared" si="1"/>
        <v>0.12694475760992108</v>
      </c>
      <c r="K23" s="90">
        <f t="shared" si="2"/>
        <v>563</v>
      </c>
      <c r="L23" s="94">
        <f t="shared" si="3"/>
        <v>2.2373231600699411E-2</v>
      </c>
      <c r="M23" s="91">
        <f t="shared" si="4"/>
        <v>-98</v>
      </c>
    </row>
    <row r="24" spans="1:13">
      <c r="A24" s="95">
        <v>31</v>
      </c>
      <c r="B24" s="92" t="s">
        <v>30</v>
      </c>
      <c r="C24" s="90">
        <v>21580</v>
      </c>
      <c r="D24" s="90">
        <v>23316</v>
      </c>
      <c r="E24" s="90">
        <v>22509</v>
      </c>
      <c r="F24" s="90"/>
      <c r="G24" s="90"/>
      <c r="H24" s="90"/>
      <c r="I24" s="93">
        <f t="shared" si="0"/>
        <v>2.3955683741126638E-2</v>
      </c>
      <c r="J24" s="93">
        <f t="shared" si="1"/>
        <v>4.304911955514365E-2</v>
      </c>
      <c r="K24" s="90">
        <f t="shared" si="2"/>
        <v>929</v>
      </c>
      <c r="L24" s="94">
        <f t="shared" si="3"/>
        <v>3.691781910666031E-2</v>
      </c>
      <c r="M24" s="91">
        <f t="shared" si="4"/>
        <v>-807</v>
      </c>
    </row>
    <row r="25" spans="1:13">
      <c r="A25" s="95">
        <v>32</v>
      </c>
      <c r="B25" s="92" t="s">
        <v>31</v>
      </c>
      <c r="C25" s="90">
        <v>18978</v>
      </c>
      <c r="D25" s="90">
        <v>20970</v>
      </c>
      <c r="E25" s="90">
        <v>20835</v>
      </c>
      <c r="F25" s="90"/>
      <c r="G25" s="90"/>
      <c r="H25" s="90"/>
      <c r="I25" s="93">
        <f t="shared" si="0"/>
        <v>2.2174093506880516E-2</v>
      </c>
      <c r="J25" s="93">
        <f t="shared" si="1"/>
        <v>9.7850142269996832E-2</v>
      </c>
      <c r="K25" s="90">
        <f t="shared" si="2"/>
        <v>1857</v>
      </c>
      <c r="L25" s="94">
        <f t="shared" si="3"/>
        <v>7.3795898903195045E-2</v>
      </c>
      <c r="M25" s="91">
        <f t="shared" si="4"/>
        <v>-135</v>
      </c>
    </row>
    <row r="26" spans="1:13">
      <c r="A26" s="95">
        <v>33</v>
      </c>
      <c r="B26" s="92" t="s">
        <v>32</v>
      </c>
      <c r="C26" s="90">
        <v>17795</v>
      </c>
      <c r="D26" s="90">
        <v>18577</v>
      </c>
      <c r="E26" s="90">
        <v>18049</v>
      </c>
      <c r="F26" s="90"/>
      <c r="G26" s="90"/>
      <c r="H26" s="90"/>
      <c r="I26" s="93">
        <f t="shared" si="0"/>
        <v>1.9209033535190132E-2</v>
      </c>
      <c r="J26" s="93">
        <f t="shared" si="1"/>
        <v>1.427367237988199E-2</v>
      </c>
      <c r="K26" s="90">
        <f t="shared" si="2"/>
        <v>254</v>
      </c>
      <c r="L26" s="94">
        <f t="shared" si="3"/>
        <v>1.0093784771896359E-2</v>
      </c>
      <c r="M26" s="91">
        <f t="shared" si="4"/>
        <v>-528</v>
      </c>
    </row>
    <row r="27" spans="1:13" s="102" customFormat="1" ht="14.45" customHeight="1">
      <c r="A27" s="174" t="s">
        <v>89</v>
      </c>
      <c r="B27" s="174"/>
      <c r="C27" s="57">
        <v>914446</v>
      </c>
      <c r="D27" s="57">
        <v>968300</v>
      </c>
      <c r="E27" s="57">
        <v>939610</v>
      </c>
      <c r="F27" s="57"/>
      <c r="G27" s="57"/>
      <c r="H27" s="57"/>
      <c r="I27" s="93">
        <f t="shared" si="0"/>
        <v>1</v>
      </c>
      <c r="J27" s="93">
        <f t="shared" si="1"/>
        <v>2.7518300697908896E-2</v>
      </c>
      <c r="K27" s="90">
        <f t="shared" si="2"/>
        <v>25164</v>
      </c>
      <c r="L27" s="94">
        <f t="shared" si="3"/>
        <v>1</v>
      </c>
      <c r="M27" s="90">
        <f t="shared" si="4"/>
        <v>-28690</v>
      </c>
    </row>
    <row r="29" spans="1:13">
      <c r="E29" s="131"/>
      <c r="F29" s="131"/>
    </row>
    <row r="30" spans="1:13">
      <c r="E30" s="131"/>
      <c r="F30" s="131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90"/>
  <sheetViews>
    <sheetView topLeftCell="F1" zoomScale="80" zoomScaleNormal="80" workbookViewId="0">
      <selection activeCell="P2" sqref="P2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.5703125" style="3" customWidth="1"/>
    <col min="9" max="9" width="19.28515625" style="3" customWidth="1"/>
    <col min="10" max="10" width="18.140625" style="3" customWidth="1"/>
    <col min="11" max="11" width="30.42578125" style="3" customWidth="1"/>
    <col min="12" max="12" width="27.42578125" style="3" customWidth="1"/>
    <col min="13" max="13" width="22.28515625" style="3" customWidth="1"/>
    <col min="14" max="14" width="30.42578125" style="3" customWidth="1"/>
    <col min="15" max="16384" width="9.140625" style="3"/>
  </cols>
  <sheetData>
    <row r="1" spans="1:14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4" ht="60">
      <c r="A2" s="86" t="s">
        <v>91</v>
      </c>
      <c r="B2" s="86" t="s">
        <v>174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328</v>
      </c>
      <c r="J2" s="85" t="s">
        <v>303</v>
      </c>
      <c r="K2" s="85" t="s">
        <v>329</v>
      </c>
      <c r="L2" s="85" t="s">
        <v>330</v>
      </c>
      <c r="M2" s="85" t="s">
        <v>331</v>
      </c>
      <c r="N2" s="89" t="s">
        <v>332</v>
      </c>
    </row>
    <row r="3" spans="1:14">
      <c r="A3" s="68">
        <v>1</v>
      </c>
      <c r="B3" s="82" t="s">
        <v>92</v>
      </c>
      <c r="C3" s="69">
        <v>85061</v>
      </c>
      <c r="D3" s="69">
        <v>86266</v>
      </c>
      <c r="E3" s="69">
        <v>83264</v>
      </c>
      <c r="F3" s="69"/>
      <c r="G3" s="69"/>
      <c r="H3" s="69"/>
      <c r="I3" s="83"/>
      <c r="J3" s="93">
        <f t="shared" ref="J3:J66" si="0">E3/$E$84</f>
        <v>1.9377677364371501E-2</v>
      </c>
      <c r="K3" s="93">
        <f t="shared" ref="K3:K66" si="1">(E3-C3)/C3</f>
        <v>-2.1126015447737505E-2</v>
      </c>
      <c r="L3" s="90">
        <f t="shared" ref="L3:L66" si="2">E3-C3</f>
        <v>-1797</v>
      </c>
      <c r="M3" s="94">
        <f>L3/$L$84</f>
        <v>1.6912145310808903E-2</v>
      </c>
      <c r="N3" s="91">
        <f t="shared" ref="N3:N66" si="3">E3-D3</f>
        <v>-3002</v>
      </c>
    </row>
    <row r="4" spans="1:14">
      <c r="A4" s="68">
        <v>2</v>
      </c>
      <c r="B4" s="82" t="s">
        <v>93</v>
      </c>
      <c r="C4" s="69">
        <v>12838</v>
      </c>
      <c r="D4" s="69">
        <v>14271</v>
      </c>
      <c r="E4" s="69">
        <v>13806</v>
      </c>
      <c r="F4" s="69"/>
      <c r="G4" s="69"/>
      <c r="H4" s="69"/>
      <c r="I4" s="83"/>
      <c r="J4" s="93">
        <f t="shared" si="0"/>
        <v>3.2130117901195349E-3</v>
      </c>
      <c r="K4" s="93">
        <f t="shared" si="1"/>
        <v>7.5401152827543227E-2</v>
      </c>
      <c r="L4" s="90">
        <f t="shared" si="2"/>
        <v>968</v>
      </c>
      <c r="M4" s="94">
        <f t="shared" ref="M4:M67" si="4">L4/$L$84</f>
        <v>-9.1101595219048523E-3</v>
      </c>
      <c r="N4" s="91">
        <f t="shared" si="3"/>
        <v>-465</v>
      </c>
    </row>
    <row r="5" spans="1:14">
      <c r="A5" s="68">
        <v>3</v>
      </c>
      <c r="B5" s="82" t="s">
        <v>94</v>
      </c>
      <c r="C5" s="69">
        <v>23426</v>
      </c>
      <c r="D5" s="69">
        <v>24014</v>
      </c>
      <c r="E5" s="69">
        <v>23271</v>
      </c>
      <c r="F5" s="69"/>
      <c r="G5" s="69"/>
      <c r="H5" s="69"/>
      <c r="I5" s="83"/>
      <c r="J5" s="93">
        <f t="shared" si="0"/>
        <v>5.4157610725678474E-3</v>
      </c>
      <c r="K5" s="93">
        <f t="shared" si="1"/>
        <v>-6.6165798685221553E-3</v>
      </c>
      <c r="L5" s="90">
        <f t="shared" si="2"/>
        <v>-155</v>
      </c>
      <c r="M5" s="94">
        <f t="shared" si="4"/>
        <v>1.4587548821231942E-3</v>
      </c>
      <c r="N5" s="91">
        <f t="shared" si="3"/>
        <v>-743</v>
      </c>
    </row>
    <row r="6" spans="1:14">
      <c r="A6" s="68">
        <v>4</v>
      </c>
      <c r="B6" s="82" t="s">
        <v>95</v>
      </c>
      <c r="C6" s="69">
        <v>8781</v>
      </c>
      <c r="D6" s="69">
        <v>8480</v>
      </c>
      <c r="E6" s="69">
        <v>8286</v>
      </c>
      <c r="F6" s="69"/>
      <c r="G6" s="69"/>
      <c r="H6" s="69"/>
      <c r="I6" s="83"/>
      <c r="J6" s="93">
        <f t="shared" si="0"/>
        <v>1.9283656158866048E-3</v>
      </c>
      <c r="K6" s="93">
        <f t="shared" si="1"/>
        <v>-5.6371711650153741E-2</v>
      </c>
      <c r="L6" s="90">
        <f t="shared" si="2"/>
        <v>-495</v>
      </c>
      <c r="M6" s="94">
        <f t="shared" si="4"/>
        <v>4.6586043009740714E-3</v>
      </c>
      <c r="N6" s="91">
        <f t="shared" si="3"/>
        <v>-194</v>
      </c>
    </row>
    <row r="7" spans="1:14">
      <c r="A7" s="68">
        <v>5</v>
      </c>
      <c r="B7" s="82" t="s">
        <v>96</v>
      </c>
      <c r="C7" s="69">
        <v>12028</v>
      </c>
      <c r="D7" s="69">
        <v>11616</v>
      </c>
      <c r="E7" s="69">
        <v>11232</v>
      </c>
      <c r="F7" s="69"/>
      <c r="G7" s="69"/>
      <c r="H7" s="69"/>
      <c r="I7" s="83"/>
      <c r="J7" s="93">
        <f t="shared" si="0"/>
        <v>2.6139756936565707E-3</v>
      </c>
      <c r="K7" s="93">
        <f t="shared" si="1"/>
        <v>-6.6178915862986368E-2</v>
      </c>
      <c r="L7" s="90">
        <f t="shared" si="2"/>
        <v>-796</v>
      </c>
      <c r="M7" s="94">
        <f t="shared" si="4"/>
        <v>7.4914121688391131E-3</v>
      </c>
      <c r="N7" s="91">
        <f t="shared" si="3"/>
        <v>-384</v>
      </c>
    </row>
    <row r="8" spans="1:14">
      <c r="A8" s="68">
        <v>6</v>
      </c>
      <c r="B8" s="82" t="s">
        <v>97</v>
      </c>
      <c r="C8" s="69">
        <v>353666</v>
      </c>
      <c r="D8" s="69">
        <v>361742</v>
      </c>
      <c r="E8" s="69">
        <v>346705</v>
      </c>
      <c r="F8" s="69"/>
      <c r="G8" s="69"/>
      <c r="H8" s="69"/>
      <c r="I8" s="83"/>
      <c r="J8" s="93">
        <f t="shared" si="0"/>
        <v>8.0687183303881888E-2</v>
      </c>
      <c r="K8" s="93">
        <f t="shared" si="1"/>
        <v>-1.9682412219438679E-2</v>
      </c>
      <c r="L8" s="90">
        <f t="shared" si="2"/>
        <v>-6961</v>
      </c>
      <c r="M8" s="94">
        <f t="shared" si="4"/>
        <v>6.5512211190061648E-2</v>
      </c>
      <c r="N8" s="91">
        <f t="shared" si="3"/>
        <v>-15037</v>
      </c>
    </row>
    <row r="9" spans="1:14">
      <c r="A9" s="68">
        <v>7</v>
      </c>
      <c r="B9" s="82" t="s">
        <v>98</v>
      </c>
      <c r="C9" s="69">
        <v>199012</v>
      </c>
      <c r="D9" s="69">
        <v>174355</v>
      </c>
      <c r="E9" s="69">
        <v>165751</v>
      </c>
      <c r="F9" s="69"/>
      <c r="G9" s="69"/>
      <c r="H9" s="69"/>
      <c r="I9" s="83"/>
      <c r="J9" s="93">
        <f t="shared" si="0"/>
        <v>3.8574526816174348E-2</v>
      </c>
      <c r="K9" s="93">
        <f t="shared" si="1"/>
        <v>-0.1671306252889273</v>
      </c>
      <c r="L9" s="90">
        <f t="shared" si="2"/>
        <v>-33261</v>
      </c>
      <c r="M9" s="94">
        <f t="shared" si="4"/>
        <v>0.31302997505999719</v>
      </c>
      <c r="N9" s="91">
        <f t="shared" si="3"/>
        <v>-8604</v>
      </c>
    </row>
    <row r="10" spans="1:14">
      <c r="A10" s="68">
        <v>8</v>
      </c>
      <c r="B10" s="82" t="s">
        <v>99</v>
      </c>
      <c r="C10" s="69">
        <v>6897</v>
      </c>
      <c r="D10" s="69">
        <v>6105</v>
      </c>
      <c r="E10" s="69">
        <v>5950</v>
      </c>
      <c r="F10" s="69"/>
      <c r="G10" s="69"/>
      <c r="H10" s="69"/>
      <c r="I10" s="83"/>
      <c r="J10" s="93">
        <f t="shared" si="0"/>
        <v>1.3847182493996258E-3</v>
      </c>
      <c r="K10" s="93">
        <f t="shared" si="1"/>
        <v>-0.13730607510511816</v>
      </c>
      <c r="L10" s="90">
        <f t="shared" si="2"/>
        <v>-947</v>
      </c>
      <c r="M10" s="94">
        <f t="shared" si="4"/>
        <v>8.9125217636817095E-3</v>
      </c>
      <c r="N10" s="91">
        <f t="shared" si="3"/>
        <v>-155</v>
      </c>
    </row>
    <row r="11" spans="1:14">
      <c r="A11" s="68">
        <v>9</v>
      </c>
      <c r="B11" s="82" t="s">
        <v>100</v>
      </c>
      <c r="C11" s="69">
        <v>51352</v>
      </c>
      <c r="D11" s="69">
        <v>49366</v>
      </c>
      <c r="E11" s="69">
        <v>47670</v>
      </c>
      <c r="F11" s="69"/>
      <c r="G11" s="69"/>
      <c r="H11" s="69"/>
      <c r="I11" s="83"/>
      <c r="J11" s="93">
        <f t="shared" si="0"/>
        <v>1.1094036798131118E-2</v>
      </c>
      <c r="K11" s="93">
        <f t="shared" si="1"/>
        <v>-7.170119956379499E-2</v>
      </c>
      <c r="L11" s="90">
        <f t="shared" si="2"/>
        <v>-3682</v>
      </c>
      <c r="M11" s="94">
        <f t="shared" si="4"/>
        <v>3.4652486941790975E-2</v>
      </c>
      <c r="N11" s="91">
        <f t="shared" si="3"/>
        <v>-1696</v>
      </c>
    </row>
    <row r="12" spans="1:14">
      <c r="A12" s="68">
        <v>10</v>
      </c>
      <c r="B12" s="82" t="s">
        <v>101</v>
      </c>
      <c r="C12" s="69">
        <v>53864</v>
      </c>
      <c r="D12" s="69">
        <v>56122</v>
      </c>
      <c r="E12" s="69">
        <v>54185</v>
      </c>
      <c r="F12" s="69"/>
      <c r="G12" s="69"/>
      <c r="H12" s="69"/>
      <c r="I12" s="83"/>
      <c r="J12" s="93">
        <f t="shared" si="0"/>
        <v>1.2610245099784659E-2</v>
      </c>
      <c r="K12" s="93">
        <f t="shared" si="1"/>
        <v>5.959453438289024E-3</v>
      </c>
      <c r="L12" s="90">
        <f t="shared" si="2"/>
        <v>321</v>
      </c>
      <c r="M12" s="94">
        <f t="shared" si="4"/>
        <v>-3.0210343042680345E-3</v>
      </c>
      <c r="N12" s="91">
        <f t="shared" si="3"/>
        <v>-1937</v>
      </c>
    </row>
    <row r="13" spans="1:14">
      <c r="A13" s="68">
        <v>11</v>
      </c>
      <c r="B13" s="82" t="s">
        <v>102</v>
      </c>
      <c r="C13" s="69">
        <v>12165</v>
      </c>
      <c r="D13" s="69">
        <v>11891</v>
      </c>
      <c r="E13" s="69">
        <v>11939</v>
      </c>
      <c r="F13" s="69"/>
      <c r="G13" s="69"/>
      <c r="H13" s="69"/>
      <c r="I13" s="83"/>
      <c r="J13" s="93">
        <f t="shared" si="0"/>
        <v>2.7785128032911145E-3</v>
      </c>
      <c r="K13" s="93">
        <f t="shared" si="1"/>
        <v>-1.8577887381833129E-2</v>
      </c>
      <c r="L13" s="90">
        <f t="shared" si="2"/>
        <v>-226</v>
      </c>
      <c r="M13" s="94">
        <f t="shared" si="4"/>
        <v>2.1269587313538186E-3</v>
      </c>
      <c r="N13" s="91">
        <f t="shared" si="3"/>
        <v>48</v>
      </c>
    </row>
    <row r="14" spans="1:14">
      <c r="A14" s="68">
        <v>12</v>
      </c>
      <c r="B14" s="82" t="s">
        <v>103</v>
      </c>
      <c r="C14" s="69">
        <v>7124</v>
      </c>
      <c r="D14" s="69">
        <v>6341</v>
      </c>
      <c r="E14" s="69">
        <v>6216</v>
      </c>
      <c r="F14" s="69"/>
      <c r="G14" s="69"/>
      <c r="H14" s="69"/>
      <c r="I14" s="83"/>
      <c r="J14" s="93">
        <f t="shared" si="0"/>
        <v>1.446623300549256E-3</v>
      </c>
      <c r="K14" s="93">
        <f t="shared" si="1"/>
        <v>-0.12745648512071869</v>
      </c>
      <c r="L14" s="90">
        <f t="shared" si="2"/>
        <v>-908</v>
      </c>
      <c r="M14" s="94">
        <f t="shared" si="4"/>
        <v>8.5454802126958725E-3</v>
      </c>
      <c r="N14" s="91">
        <f t="shared" si="3"/>
        <v>-125</v>
      </c>
    </row>
    <row r="15" spans="1:14">
      <c r="A15" s="68">
        <v>13</v>
      </c>
      <c r="B15" s="82" t="s">
        <v>104</v>
      </c>
      <c r="C15" s="69">
        <v>7450</v>
      </c>
      <c r="D15" s="69">
        <v>6788</v>
      </c>
      <c r="E15" s="69">
        <v>6726</v>
      </c>
      <c r="F15" s="69"/>
      <c r="G15" s="69"/>
      <c r="H15" s="69"/>
      <c r="I15" s="83"/>
      <c r="J15" s="93">
        <f t="shared" si="0"/>
        <v>1.565313436212081E-3</v>
      </c>
      <c r="K15" s="93">
        <f t="shared" si="1"/>
        <v>-9.7181208053691279E-2</v>
      </c>
      <c r="L15" s="90">
        <f t="shared" si="2"/>
        <v>-724</v>
      </c>
      <c r="M15" s="94">
        <f t="shared" si="4"/>
        <v>6.8137969977883394E-3</v>
      </c>
      <c r="N15" s="91">
        <f t="shared" si="3"/>
        <v>-62</v>
      </c>
    </row>
    <row r="16" spans="1:14">
      <c r="A16" s="68">
        <v>14</v>
      </c>
      <c r="B16" s="82" t="s">
        <v>105</v>
      </c>
      <c r="C16" s="69">
        <v>19962</v>
      </c>
      <c r="D16" s="69">
        <v>20370</v>
      </c>
      <c r="E16" s="69">
        <v>19566</v>
      </c>
      <c r="F16" s="69"/>
      <c r="G16" s="69"/>
      <c r="H16" s="69"/>
      <c r="I16" s="83"/>
      <c r="J16" s="93">
        <f t="shared" si="0"/>
        <v>4.5535121458408533E-3</v>
      </c>
      <c r="K16" s="93">
        <f t="shared" si="1"/>
        <v>-1.9837691614066726E-2</v>
      </c>
      <c r="L16" s="90">
        <f t="shared" si="2"/>
        <v>-396</v>
      </c>
      <c r="M16" s="94">
        <f t="shared" si="4"/>
        <v>3.7268834407792576E-3</v>
      </c>
      <c r="N16" s="91">
        <f t="shared" si="3"/>
        <v>-804</v>
      </c>
    </row>
    <row r="17" spans="1:14">
      <c r="A17" s="68">
        <v>15</v>
      </c>
      <c r="B17" s="82" t="s">
        <v>106</v>
      </c>
      <c r="C17" s="69">
        <v>9610</v>
      </c>
      <c r="D17" s="69">
        <v>9071</v>
      </c>
      <c r="E17" s="69">
        <v>8788</v>
      </c>
      <c r="F17" s="69"/>
      <c r="G17" s="69"/>
      <c r="H17" s="69"/>
      <c r="I17" s="83"/>
      <c r="J17" s="93">
        <f t="shared" si="0"/>
        <v>2.0451939454998172E-3</v>
      </c>
      <c r="K17" s="93">
        <f t="shared" si="1"/>
        <v>-8.5535900104058274E-2</v>
      </c>
      <c r="L17" s="90">
        <f t="shared" si="2"/>
        <v>-822</v>
      </c>
      <c r="M17" s="94">
        <f t="shared" si="4"/>
        <v>7.7361065361630042E-3</v>
      </c>
      <c r="N17" s="91">
        <f t="shared" si="3"/>
        <v>-283</v>
      </c>
    </row>
    <row r="18" spans="1:14">
      <c r="A18" s="68">
        <v>16</v>
      </c>
      <c r="B18" s="82" t="s">
        <v>107</v>
      </c>
      <c r="C18" s="69">
        <v>219989</v>
      </c>
      <c r="D18" s="69">
        <v>226000</v>
      </c>
      <c r="E18" s="69">
        <v>217804</v>
      </c>
      <c r="F18" s="69"/>
      <c r="G18" s="69"/>
      <c r="H18" s="69"/>
      <c r="I18" s="83"/>
      <c r="J18" s="93">
        <f t="shared" si="0"/>
        <v>5.0688600603737158E-2</v>
      </c>
      <c r="K18" s="93">
        <f t="shared" si="1"/>
        <v>-9.9323147975580589E-3</v>
      </c>
      <c r="L18" s="90">
        <f t="shared" si="2"/>
        <v>-2185</v>
      </c>
      <c r="M18" s="94">
        <f t="shared" si="4"/>
        <v>2.0563738177026964E-2</v>
      </c>
      <c r="N18" s="91">
        <f t="shared" si="3"/>
        <v>-8196</v>
      </c>
    </row>
    <row r="19" spans="1:14">
      <c r="A19" s="68">
        <v>17</v>
      </c>
      <c r="B19" s="82" t="s">
        <v>108</v>
      </c>
      <c r="C19" s="69">
        <v>25395</v>
      </c>
      <c r="D19" s="69">
        <v>25772</v>
      </c>
      <c r="E19" s="69">
        <v>24800</v>
      </c>
      <c r="F19" s="69"/>
      <c r="G19" s="69"/>
      <c r="H19" s="69"/>
      <c r="I19" s="83"/>
      <c r="J19" s="93">
        <f t="shared" si="0"/>
        <v>5.7715987538001206E-3</v>
      </c>
      <c r="K19" s="93">
        <f t="shared" si="1"/>
        <v>-2.3429809017523135E-2</v>
      </c>
      <c r="L19" s="90">
        <f t="shared" si="2"/>
        <v>-595</v>
      </c>
      <c r="M19" s="94">
        <f t="shared" si="4"/>
        <v>5.599736482989036E-3</v>
      </c>
      <c r="N19" s="91">
        <f t="shared" si="3"/>
        <v>-972</v>
      </c>
    </row>
    <row r="20" spans="1:14">
      <c r="A20" s="68">
        <v>18</v>
      </c>
      <c r="B20" s="82" t="s">
        <v>109</v>
      </c>
      <c r="C20" s="69">
        <v>7915</v>
      </c>
      <c r="D20" s="69">
        <v>7444</v>
      </c>
      <c r="E20" s="69">
        <v>7392</v>
      </c>
      <c r="F20" s="69"/>
      <c r="G20" s="69"/>
      <c r="H20" s="69"/>
      <c r="I20" s="83"/>
      <c r="J20" s="93">
        <f t="shared" si="0"/>
        <v>1.7203087898423587E-3</v>
      </c>
      <c r="K20" s="93">
        <f t="shared" si="1"/>
        <v>-6.607706885660139E-2</v>
      </c>
      <c r="L20" s="90">
        <f t="shared" si="2"/>
        <v>-523</v>
      </c>
      <c r="M20" s="94">
        <f t="shared" si="4"/>
        <v>4.9221213119382615E-3</v>
      </c>
      <c r="N20" s="91">
        <f t="shared" si="3"/>
        <v>-52</v>
      </c>
    </row>
    <row r="21" spans="1:14">
      <c r="A21" s="68">
        <v>19</v>
      </c>
      <c r="B21" s="82" t="s">
        <v>110</v>
      </c>
      <c r="C21" s="69">
        <v>17287</v>
      </c>
      <c r="D21" s="69">
        <v>17528</v>
      </c>
      <c r="E21" s="69">
        <v>17169</v>
      </c>
      <c r="F21" s="69"/>
      <c r="G21" s="69"/>
      <c r="H21" s="69"/>
      <c r="I21" s="83"/>
      <c r="J21" s="93">
        <f t="shared" si="0"/>
        <v>3.9956685082255753E-3</v>
      </c>
      <c r="K21" s="93">
        <f t="shared" si="1"/>
        <v>-6.8259385665529011E-3</v>
      </c>
      <c r="L21" s="90">
        <f t="shared" si="2"/>
        <v>-118</v>
      </c>
      <c r="M21" s="94">
        <f t="shared" si="4"/>
        <v>1.1105359747776574E-3</v>
      </c>
      <c r="N21" s="91">
        <f t="shared" si="3"/>
        <v>-359</v>
      </c>
    </row>
    <row r="22" spans="1:14">
      <c r="A22" s="68">
        <v>20</v>
      </c>
      <c r="B22" s="82" t="s">
        <v>111</v>
      </c>
      <c r="C22" s="69">
        <v>68238</v>
      </c>
      <c r="D22" s="69">
        <v>69611</v>
      </c>
      <c r="E22" s="69">
        <v>67293</v>
      </c>
      <c r="F22" s="69"/>
      <c r="G22" s="69"/>
      <c r="H22" s="69"/>
      <c r="I22" s="83"/>
      <c r="J22" s="93">
        <f t="shared" si="0"/>
        <v>1.5660814312075465E-2</v>
      </c>
      <c r="K22" s="93">
        <f t="shared" si="1"/>
        <v>-1.3848588762859404E-2</v>
      </c>
      <c r="L22" s="90">
        <f t="shared" si="2"/>
        <v>-945</v>
      </c>
      <c r="M22" s="94">
        <f t="shared" si="4"/>
        <v>8.8936991200414105E-3</v>
      </c>
      <c r="N22" s="91">
        <f t="shared" si="3"/>
        <v>-2318</v>
      </c>
    </row>
    <row r="23" spans="1:14">
      <c r="A23" s="68">
        <v>21</v>
      </c>
      <c r="B23" s="82" t="s">
        <v>112</v>
      </c>
      <c r="C23" s="69">
        <v>37149</v>
      </c>
      <c r="D23" s="69">
        <v>37169</v>
      </c>
      <c r="E23" s="69">
        <v>36253</v>
      </c>
      <c r="F23" s="69"/>
      <c r="G23" s="69"/>
      <c r="H23" s="69"/>
      <c r="I23" s="83"/>
      <c r="J23" s="93">
        <f t="shared" si="0"/>
        <v>8.4370068395772484E-3</v>
      </c>
      <c r="K23" s="93">
        <f t="shared" si="1"/>
        <v>-2.4119087996985113E-2</v>
      </c>
      <c r="L23" s="90">
        <f t="shared" si="2"/>
        <v>-896</v>
      </c>
      <c r="M23" s="94">
        <f t="shared" si="4"/>
        <v>8.4325443508540768E-3</v>
      </c>
      <c r="N23" s="91">
        <f t="shared" si="3"/>
        <v>-916</v>
      </c>
    </row>
    <row r="24" spans="1:14">
      <c r="A24" s="68">
        <v>22</v>
      </c>
      <c r="B24" s="82" t="s">
        <v>113</v>
      </c>
      <c r="C24" s="69">
        <v>24365</v>
      </c>
      <c r="D24" s="69">
        <v>23687</v>
      </c>
      <c r="E24" s="69">
        <v>23331</v>
      </c>
      <c r="F24" s="69"/>
      <c r="G24" s="69"/>
      <c r="H24" s="69"/>
      <c r="I24" s="83"/>
      <c r="J24" s="93">
        <f t="shared" si="0"/>
        <v>5.4297246179399444E-3</v>
      </c>
      <c r="K24" s="93">
        <f t="shared" si="1"/>
        <v>-4.2437923250564336E-2</v>
      </c>
      <c r="L24" s="90">
        <f t="shared" si="2"/>
        <v>-1034</v>
      </c>
      <c r="M24" s="94">
        <f t="shared" si="4"/>
        <v>9.7313067620347273E-3</v>
      </c>
      <c r="N24" s="91">
        <f t="shared" si="3"/>
        <v>-356</v>
      </c>
    </row>
    <row r="25" spans="1:14">
      <c r="A25" s="68">
        <v>23</v>
      </c>
      <c r="B25" s="82" t="s">
        <v>114</v>
      </c>
      <c r="C25" s="69">
        <v>17259</v>
      </c>
      <c r="D25" s="69">
        <v>16165</v>
      </c>
      <c r="E25" s="69">
        <v>15822</v>
      </c>
      <c r="F25" s="69"/>
      <c r="G25" s="69"/>
      <c r="H25" s="69"/>
      <c r="I25" s="83"/>
      <c r="J25" s="93">
        <f t="shared" si="0"/>
        <v>3.6821869146219962E-3</v>
      </c>
      <c r="K25" s="93">
        <f t="shared" si="1"/>
        <v>-8.3260907352685556E-2</v>
      </c>
      <c r="L25" s="90">
        <f t="shared" si="2"/>
        <v>-1437</v>
      </c>
      <c r="M25" s="94">
        <f t="shared" si="4"/>
        <v>1.3524069455555033E-2</v>
      </c>
      <c r="N25" s="91">
        <f t="shared" si="3"/>
        <v>-343</v>
      </c>
    </row>
    <row r="26" spans="1:14">
      <c r="A26" s="68">
        <v>24</v>
      </c>
      <c r="B26" s="82" t="s">
        <v>115</v>
      </c>
      <c r="C26" s="69">
        <v>8770</v>
      </c>
      <c r="D26" s="69">
        <v>7590</v>
      </c>
      <c r="E26" s="69">
        <v>7445</v>
      </c>
      <c r="F26" s="69"/>
      <c r="G26" s="69"/>
      <c r="H26" s="69"/>
      <c r="I26" s="83"/>
      <c r="J26" s="93">
        <f t="shared" si="0"/>
        <v>1.7326432549210442E-3</v>
      </c>
      <c r="K26" s="93">
        <f t="shared" si="1"/>
        <v>-0.15108323831242873</v>
      </c>
      <c r="L26" s="90">
        <f t="shared" si="2"/>
        <v>-1325</v>
      </c>
      <c r="M26" s="94">
        <f t="shared" si="4"/>
        <v>1.2470001411698272E-2</v>
      </c>
      <c r="N26" s="91">
        <f t="shared" si="3"/>
        <v>-145</v>
      </c>
    </row>
    <row r="27" spans="1:14">
      <c r="A27" s="68">
        <v>25</v>
      </c>
      <c r="B27" s="82" t="s">
        <v>116</v>
      </c>
      <c r="C27" s="69">
        <v>20571</v>
      </c>
      <c r="D27" s="69">
        <v>20065</v>
      </c>
      <c r="E27" s="69">
        <v>19947</v>
      </c>
      <c r="F27" s="69"/>
      <c r="G27" s="69"/>
      <c r="H27" s="69"/>
      <c r="I27" s="83"/>
      <c r="J27" s="93">
        <f t="shared" si="0"/>
        <v>4.6421806589536695E-3</v>
      </c>
      <c r="K27" s="93">
        <f t="shared" si="1"/>
        <v>-3.0333965290943562E-2</v>
      </c>
      <c r="L27" s="90">
        <f t="shared" si="2"/>
        <v>-624</v>
      </c>
      <c r="M27" s="94">
        <f t="shared" si="4"/>
        <v>5.8726648157733756E-3</v>
      </c>
      <c r="N27" s="91">
        <f t="shared" si="3"/>
        <v>-118</v>
      </c>
    </row>
    <row r="28" spans="1:14">
      <c r="A28" s="68">
        <v>26</v>
      </c>
      <c r="B28" s="82" t="s">
        <v>117</v>
      </c>
      <c r="C28" s="69">
        <v>53735</v>
      </c>
      <c r="D28" s="69">
        <v>54156</v>
      </c>
      <c r="E28" s="69">
        <v>51374</v>
      </c>
      <c r="F28" s="69"/>
      <c r="G28" s="69"/>
      <c r="H28" s="69"/>
      <c r="I28" s="83"/>
      <c r="J28" s="93">
        <f t="shared" si="0"/>
        <v>1.1956052999101911E-2</v>
      </c>
      <c r="K28" s="93">
        <f t="shared" si="1"/>
        <v>-4.3937843119009959E-2</v>
      </c>
      <c r="L28" s="90">
        <f t="shared" si="2"/>
        <v>-2361</v>
      </c>
      <c r="M28" s="94">
        <f t="shared" si="4"/>
        <v>2.2220130817373299E-2</v>
      </c>
      <c r="N28" s="91">
        <f t="shared" si="3"/>
        <v>-2782</v>
      </c>
    </row>
    <row r="29" spans="1:14">
      <c r="A29" s="68">
        <v>27</v>
      </c>
      <c r="B29" s="82" t="s">
        <v>118</v>
      </c>
      <c r="C29" s="69">
        <v>59426</v>
      </c>
      <c r="D29" s="69">
        <v>63015</v>
      </c>
      <c r="E29" s="69">
        <v>61462</v>
      </c>
      <c r="F29" s="69"/>
      <c r="G29" s="69"/>
      <c r="H29" s="69"/>
      <c r="I29" s="83"/>
      <c r="J29" s="93">
        <f t="shared" si="0"/>
        <v>1.4303790427663832E-2</v>
      </c>
      <c r="K29" s="93">
        <f t="shared" si="1"/>
        <v>3.4261097835964059E-2</v>
      </c>
      <c r="L29" s="90">
        <f t="shared" si="2"/>
        <v>2036</v>
      </c>
      <c r="M29" s="94">
        <f t="shared" si="4"/>
        <v>-1.9161451225824667E-2</v>
      </c>
      <c r="N29" s="91">
        <f t="shared" si="3"/>
        <v>-1553</v>
      </c>
    </row>
    <row r="30" spans="1:14">
      <c r="A30" s="68">
        <v>28</v>
      </c>
      <c r="B30" s="82" t="s">
        <v>119</v>
      </c>
      <c r="C30" s="69">
        <v>19102</v>
      </c>
      <c r="D30" s="69">
        <v>18895</v>
      </c>
      <c r="E30" s="69">
        <v>18681</v>
      </c>
      <c r="F30" s="69"/>
      <c r="G30" s="69"/>
      <c r="H30" s="69"/>
      <c r="I30" s="83"/>
      <c r="J30" s="93">
        <f t="shared" si="0"/>
        <v>4.3475498516024214E-3</v>
      </c>
      <c r="K30" s="93">
        <f t="shared" si="1"/>
        <v>-2.2039577007643179E-2</v>
      </c>
      <c r="L30" s="90">
        <f t="shared" si="2"/>
        <v>-421</v>
      </c>
      <c r="M30" s="94">
        <f t="shared" si="4"/>
        <v>3.9621664862829987E-3</v>
      </c>
      <c r="N30" s="91">
        <f t="shared" si="3"/>
        <v>-214</v>
      </c>
    </row>
    <row r="31" spans="1:14">
      <c r="A31" s="68">
        <v>29</v>
      </c>
      <c r="B31" s="82" t="s">
        <v>120</v>
      </c>
      <c r="C31" s="69">
        <v>4459</v>
      </c>
      <c r="D31" s="69">
        <v>3992</v>
      </c>
      <c r="E31" s="69">
        <v>3864</v>
      </c>
      <c r="F31" s="69"/>
      <c r="G31" s="69"/>
      <c r="H31" s="69"/>
      <c r="I31" s="83"/>
      <c r="J31" s="93">
        <f t="shared" si="0"/>
        <v>8.9925232196305107E-4</v>
      </c>
      <c r="K31" s="93">
        <f t="shared" si="1"/>
        <v>-0.13343799058084774</v>
      </c>
      <c r="L31" s="90">
        <f t="shared" si="2"/>
        <v>-595</v>
      </c>
      <c r="M31" s="94">
        <f t="shared" si="4"/>
        <v>5.599736482989036E-3</v>
      </c>
      <c r="N31" s="91">
        <f t="shared" si="3"/>
        <v>-128</v>
      </c>
    </row>
    <row r="32" spans="1:14">
      <c r="A32" s="68">
        <v>30</v>
      </c>
      <c r="B32" s="82" t="s">
        <v>121</v>
      </c>
      <c r="C32" s="69">
        <v>6649</v>
      </c>
      <c r="D32" s="69">
        <v>5213</v>
      </c>
      <c r="E32" s="69">
        <v>5175</v>
      </c>
      <c r="F32" s="69"/>
      <c r="G32" s="69"/>
      <c r="H32" s="69"/>
      <c r="I32" s="83"/>
      <c r="J32" s="93">
        <f t="shared" si="0"/>
        <v>1.204355788343372E-3</v>
      </c>
      <c r="K32" s="93">
        <f t="shared" si="1"/>
        <v>-0.22168747180027071</v>
      </c>
      <c r="L32" s="90">
        <f t="shared" si="2"/>
        <v>-1474</v>
      </c>
      <c r="M32" s="94">
        <f t="shared" si="4"/>
        <v>1.3872288362900569E-2</v>
      </c>
      <c r="N32" s="91">
        <f t="shared" si="3"/>
        <v>-38</v>
      </c>
    </row>
    <row r="33" spans="1:14">
      <c r="A33" s="68">
        <v>31</v>
      </c>
      <c r="B33" s="82" t="s">
        <v>122</v>
      </c>
      <c r="C33" s="69">
        <v>44799</v>
      </c>
      <c r="D33" s="69">
        <v>45649</v>
      </c>
      <c r="E33" s="69">
        <v>44142</v>
      </c>
      <c r="F33" s="69"/>
      <c r="G33" s="69"/>
      <c r="H33" s="69"/>
      <c r="I33" s="83"/>
      <c r="J33" s="93">
        <f t="shared" si="0"/>
        <v>1.0272980330251811E-2</v>
      </c>
      <c r="K33" s="93">
        <f t="shared" si="1"/>
        <v>-1.4665505926471574E-2</v>
      </c>
      <c r="L33" s="90">
        <f t="shared" si="2"/>
        <v>-657</v>
      </c>
      <c r="M33" s="94">
        <f t="shared" si="4"/>
        <v>6.1832384358383131E-3</v>
      </c>
      <c r="N33" s="91">
        <f t="shared" si="3"/>
        <v>-1507</v>
      </c>
    </row>
    <row r="34" spans="1:14">
      <c r="A34" s="68">
        <v>32</v>
      </c>
      <c r="B34" s="82" t="s">
        <v>123</v>
      </c>
      <c r="C34" s="69">
        <v>18393</v>
      </c>
      <c r="D34" s="69">
        <v>18895</v>
      </c>
      <c r="E34" s="69">
        <v>18022</v>
      </c>
      <c r="F34" s="69"/>
      <c r="G34" s="69"/>
      <c r="H34" s="69"/>
      <c r="I34" s="83"/>
      <c r="J34" s="93">
        <f t="shared" si="0"/>
        <v>4.1941835782655559E-3</v>
      </c>
      <c r="K34" s="93">
        <f t="shared" si="1"/>
        <v>-2.0170717120643722E-2</v>
      </c>
      <c r="L34" s="90">
        <f t="shared" si="2"/>
        <v>-371</v>
      </c>
      <c r="M34" s="94">
        <f t="shared" si="4"/>
        <v>3.4916003952755164E-3</v>
      </c>
      <c r="N34" s="91">
        <f t="shared" si="3"/>
        <v>-873</v>
      </c>
    </row>
    <row r="35" spans="1:14">
      <c r="A35" s="68">
        <v>33</v>
      </c>
      <c r="B35" s="82" t="s">
        <v>124</v>
      </c>
      <c r="C35" s="69">
        <v>69336</v>
      </c>
      <c r="D35" s="69">
        <v>71541</v>
      </c>
      <c r="E35" s="69">
        <v>68925</v>
      </c>
      <c r="F35" s="69"/>
      <c r="G35" s="69"/>
      <c r="H35" s="69"/>
      <c r="I35" s="83"/>
      <c r="J35" s="93">
        <f t="shared" si="0"/>
        <v>1.6040622746196505E-2</v>
      </c>
      <c r="K35" s="93">
        <f t="shared" si="1"/>
        <v>-5.9276566285912076E-3</v>
      </c>
      <c r="L35" s="90">
        <f t="shared" si="2"/>
        <v>-411</v>
      </c>
      <c r="M35" s="94">
        <f t="shared" si="4"/>
        <v>3.8680532680815021E-3</v>
      </c>
      <c r="N35" s="91">
        <f t="shared" si="3"/>
        <v>-2616</v>
      </c>
    </row>
    <row r="36" spans="1:14">
      <c r="A36" s="68">
        <v>34</v>
      </c>
      <c r="B36" s="82" t="s">
        <v>125</v>
      </c>
      <c r="C36" s="69">
        <v>1364700</v>
      </c>
      <c r="D36" s="69">
        <v>1418634</v>
      </c>
      <c r="E36" s="69">
        <v>1358668</v>
      </c>
      <c r="F36" s="69"/>
      <c r="G36" s="69"/>
      <c r="H36" s="69"/>
      <c r="I36" s="83"/>
      <c r="J36" s="93">
        <f t="shared" si="0"/>
        <v>0.31619703772693963</v>
      </c>
      <c r="K36" s="93">
        <f t="shared" si="1"/>
        <v>-4.4200190518062579E-3</v>
      </c>
      <c r="L36" s="90">
        <f t="shared" si="2"/>
        <v>-6032</v>
      </c>
      <c r="M36" s="94">
        <f t="shared" si="4"/>
        <v>5.6769093219142627E-2</v>
      </c>
      <c r="N36" s="91">
        <f t="shared" si="3"/>
        <v>-59966</v>
      </c>
    </row>
    <row r="37" spans="1:14">
      <c r="A37" s="68">
        <v>35</v>
      </c>
      <c r="B37" s="82" t="s">
        <v>126</v>
      </c>
      <c r="C37" s="69">
        <v>303927</v>
      </c>
      <c r="D37" s="69">
        <v>312453</v>
      </c>
      <c r="E37" s="69">
        <v>300745</v>
      </c>
      <c r="F37" s="69"/>
      <c r="G37" s="69"/>
      <c r="H37" s="69"/>
      <c r="I37" s="83"/>
      <c r="J37" s="93">
        <f t="shared" si="0"/>
        <v>6.9991107548855541E-2</v>
      </c>
      <c r="K37" s="93">
        <f t="shared" si="1"/>
        <v>-1.0469619349383241E-2</v>
      </c>
      <c r="L37" s="90">
        <f t="shared" si="2"/>
        <v>-3182</v>
      </c>
      <c r="M37" s="94">
        <f t="shared" si="4"/>
        <v>2.9946826031716153E-2</v>
      </c>
      <c r="N37" s="91">
        <f t="shared" si="3"/>
        <v>-11708</v>
      </c>
    </row>
    <row r="38" spans="1:14">
      <c r="A38" s="68">
        <v>36</v>
      </c>
      <c r="B38" s="82" t="s">
        <v>127</v>
      </c>
      <c r="C38" s="69">
        <v>7753</v>
      </c>
      <c r="D38" s="69">
        <v>7157</v>
      </c>
      <c r="E38" s="69">
        <v>7022</v>
      </c>
      <c r="F38" s="69"/>
      <c r="G38" s="69"/>
      <c r="H38" s="69"/>
      <c r="I38" s="83"/>
      <c r="J38" s="93">
        <f t="shared" si="0"/>
        <v>1.63420026004776E-3</v>
      </c>
      <c r="K38" s="93">
        <f t="shared" si="1"/>
        <v>-9.4286082806655486E-2</v>
      </c>
      <c r="L38" s="90">
        <f t="shared" si="2"/>
        <v>-731</v>
      </c>
      <c r="M38" s="94">
        <f t="shared" si="4"/>
        <v>6.8796762505293867E-3</v>
      </c>
      <c r="N38" s="91">
        <f t="shared" si="3"/>
        <v>-135</v>
      </c>
    </row>
    <row r="39" spans="1:14">
      <c r="A39" s="68">
        <v>37</v>
      </c>
      <c r="B39" s="82" t="s">
        <v>128</v>
      </c>
      <c r="C39" s="69">
        <v>14783</v>
      </c>
      <c r="D39" s="69">
        <v>14780</v>
      </c>
      <c r="E39" s="69">
        <v>14367</v>
      </c>
      <c r="F39" s="69"/>
      <c r="G39" s="69"/>
      <c r="H39" s="69"/>
      <c r="I39" s="83"/>
      <c r="J39" s="93">
        <f t="shared" si="0"/>
        <v>3.3435709393486424E-3</v>
      </c>
      <c r="K39" s="93">
        <f t="shared" si="1"/>
        <v>-2.8140431576811203E-2</v>
      </c>
      <c r="L39" s="90">
        <f t="shared" si="2"/>
        <v>-416</v>
      </c>
      <c r="M39" s="94">
        <f t="shared" si="4"/>
        <v>3.9151098771822504E-3</v>
      </c>
      <c r="N39" s="91">
        <f t="shared" si="3"/>
        <v>-413</v>
      </c>
    </row>
    <row r="40" spans="1:14">
      <c r="A40" s="68">
        <v>38</v>
      </c>
      <c r="B40" s="82" t="s">
        <v>129</v>
      </c>
      <c r="C40" s="69">
        <v>51089</v>
      </c>
      <c r="D40" s="69">
        <v>53158</v>
      </c>
      <c r="E40" s="69">
        <v>50736</v>
      </c>
      <c r="F40" s="69"/>
      <c r="G40" s="69"/>
      <c r="H40" s="69"/>
      <c r="I40" s="83"/>
      <c r="J40" s="93">
        <f t="shared" si="0"/>
        <v>1.1807573966645279E-2</v>
      </c>
      <c r="K40" s="93">
        <f t="shared" si="1"/>
        <v>-6.9095108536084086E-3</v>
      </c>
      <c r="L40" s="90">
        <f t="shared" si="2"/>
        <v>-353</v>
      </c>
      <c r="M40" s="94">
        <f t="shared" si="4"/>
        <v>3.322196602512823E-3</v>
      </c>
      <c r="N40" s="91">
        <f t="shared" si="3"/>
        <v>-2422</v>
      </c>
    </row>
    <row r="41" spans="1:14">
      <c r="A41" s="68">
        <v>39</v>
      </c>
      <c r="B41" s="82" t="s">
        <v>130</v>
      </c>
      <c r="C41" s="69">
        <v>23687</v>
      </c>
      <c r="D41" s="69">
        <v>24167</v>
      </c>
      <c r="E41" s="69">
        <v>23474</v>
      </c>
      <c r="F41" s="69"/>
      <c r="G41" s="69"/>
      <c r="H41" s="69"/>
      <c r="I41" s="83"/>
      <c r="J41" s="93">
        <f t="shared" si="0"/>
        <v>5.4630044010767756E-3</v>
      </c>
      <c r="K41" s="93">
        <f t="shared" si="1"/>
        <v>-8.9922742432557937E-3</v>
      </c>
      <c r="L41" s="90">
        <f t="shared" si="2"/>
        <v>-213</v>
      </c>
      <c r="M41" s="94">
        <f t="shared" si="4"/>
        <v>2.0046115476918735E-3</v>
      </c>
      <c r="N41" s="91">
        <f t="shared" si="3"/>
        <v>-693</v>
      </c>
    </row>
    <row r="42" spans="1:14">
      <c r="A42" s="68">
        <v>40</v>
      </c>
      <c r="B42" s="82" t="s">
        <v>131</v>
      </c>
      <c r="C42" s="69">
        <v>6125</v>
      </c>
      <c r="D42" s="69">
        <v>5624</v>
      </c>
      <c r="E42" s="69">
        <v>5612</v>
      </c>
      <c r="F42" s="69"/>
      <c r="G42" s="69"/>
      <c r="H42" s="69"/>
      <c r="I42" s="83"/>
      <c r="J42" s="93">
        <f t="shared" si="0"/>
        <v>1.3060569438034788E-3</v>
      </c>
      <c r="K42" s="93">
        <f t="shared" si="1"/>
        <v>-8.375510204081632E-2</v>
      </c>
      <c r="L42" s="90">
        <f t="shared" si="2"/>
        <v>-513</v>
      </c>
      <c r="M42" s="94">
        <f t="shared" si="4"/>
        <v>4.8280080937367657E-3</v>
      </c>
      <c r="N42" s="91">
        <f t="shared" si="3"/>
        <v>-12</v>
      </c>
    </row>
    <row r="43" spans="1:14">
      <c r="A43" s="68">
        <v>41</v>
      </c>
      <c r="B43" s="82" t="s">
        <v>132</v>
      </c>
      <c r="C43" s="69">
        <v>133067</v>
      </c>
      <c r="D43" s="69">
        <v>139839</v>
      </c>
      <c r="E43" s="69">
        <v>136266</v>
      </c>
      <c r="F43" s="69"/>
      <c r="G43" s="69"/>
      <c r="H43" s="69"/>
      <c r="I43" s="83"/>
      <c r="J43" s="93">
        <f t="shared" si="0"/>
        <v>3.1712607894569644E-2</v>
      </c>
      <c r="K43" s="93">
        <f t="shared" si="1"/>
        <v>2.4040520940578805E-2</v>
      </c>
      <c r="L43" s="90">
        <f t="shared" si="2"/>
        <v>3199</v>
      </c>
      <c r="M43" s="94">
        <f t="shared" si="4"/>
        <v>-3.01068185026587E-2</v>
      </c>
      <c r="N43" s="91">
        <f t="shared" si="3"/>
        <v>-3573</v>
      </c>
    </row>
    <row r="44" spans="1:14">
      <c r="A44" s="68">
        <v>42</v>
      </c>
      <c r="B44" s="82" t="s">
        <v>133</v>
      </c>
      <c r="C44" s="69">
        <v>65754</v>
      </c>
      <c r="D44" s="69">
        <v>68611</v>
      </c>
      <c r="E44" s="69">
        <v>65839</v>
      </c>
      <c r="F44" s="69"/>
      <c r="G44" s="69"/>
      <c r="H44" s="69"/>
      <c r="I44" s="83"/>
      <c r="J44" s="93">
        <f t="shared" si="0"/>
        <v>1.5322431062558312E-2</v>
      </c>
      <c r="K44" s="93">
        <f t="shared" si="1"/>
        <v>1.2926970222343888E-3</v>
      </c>
      <c r="L44" s="90">
        <f t="shared" si="2"/>
        <v>85</v>
      </c>
      <c r="M44" s="94">
        <f t="shared" si="4"/>
        <v>-7.9996235471271936E-4</v>
      </c>
      <c r="N44" s="91">
        <f t="shared" si="3"/>
        <v>-2772</v>
      </c>
    </row>
    <row r="45" spans="1:14">
      <c r="A45" s="68">
        <v>43</v>
      </c>
      <c r="B45" s="82" t="s">
        <v>134</v>
      </c>
      <c r="C45" s="69">
        <v>21951</v>
      </c>
      <c r="D45" s="69">
        <v>22339</v>
      </c>
      <c r="E45" s="69">
        <v>21520</v>
      </c>
      <c r="F45" s="69"/>
      <c r="G45" s="69"/>
      <c r="H45" s="69"/>
      <c r="I45" s="83"/>
      <c r="J45" s="93">
        <f t="shared" si="0"/>
        <v>5.0082582734588144E-3</v>
      </c>
      <c r="K45" s="93">
        <f t="shared" si="1"/>
        <v>-1.9634640790852354E-2</v>
      </c>
      <c r="L45" s="90">
        <f t="shared" si="2"/>
        <v>-431</v>
      </c>
      <c r="M45" s="94">
        <f t="shared" si="4"/>
        <v>4.0562797044844945E-3</v>
      </c>
      <c r="N45" s="91">
        <f t="shared" si="3"/>
        <v>-819</v>
      </c>
    </row>
    <row r="46" spans="1:14">
      <c r="A46" s="68">
        <v>44</v>
      </c>
      <c r="B46" s="82" t="s">
        <v>135</v>
      </c>
      <c r="C46" s="69">
        <v>25259</v>
      </c>
      <c r="D46" s="69">
        <v>24265</v>
      </c>
      <c r="E46" s="69">
        <v>24778</v>
      </c>
      <c r="F46" s="69"/>
      <c r="G46" s="69"/>
      <c r="H46" s="69"/>
      <c r="I46" s="83"/>
      <c r="J46" s="93">
        <f t="shared" si="0"/>
        <v>5.7664787871636852E-3</v>
      </c>
      <c r="K46" s="93">
        <f t="shared" si="1"/>
        <v>-1.9042717447246525E-2</v>
      </c>
      <c r="L46" s="90">
        <f t="shared" si="2"/>
        <v>-481</v>
      </c>
      <c r="M46" s="94">
        <f t="shared" si="4"/>
        <v>4.5268457954919768E-3</v>
      </c>
      <c r="N46" s="91">
        <f t="shared" si="3"/>
        <v>513</v>
      </c>
    </row>
    <row r="47" spans="1:14">
      <c r="A47" s="68">
        <v>45</v>
      </c>
      <c r="B47" s="82" t="s">
        <v>136</v>
      </c>
      <c r="C47" s="69">
        <v>69789</v>
      </c>
      <c r="D47" s="69">
        <v>71760</v>
      </c>
      <c r="E47" s="69">
        <v>69468</v>
      </c>
      <c r="F47" s="69"/>
      <c r="G47" s="69"/>
      <c r="H47" s="69"/>
      <c r="I47" s="83"/>
      <c r="J47" s="93">
        <f t="shared" si="0"/>
        <v>1.6166992831813984E-2</v>
      </c>
      <c r="K47" s="93">
        <f t="shared" si="1"/>
        <v>-4.5995787301723766E-3</v>
      </c>
      <c r="L47" s="90">
        <f t="shared" si="2"/>
        <v>-321</v>
      </c>
      <c r="M47" s="94">
        <f t="shared" si="4"/>
        <v>3.0210343042680345E-3</v>
      </c>
      <c r="N47" s="91">
        <f t="shared" si="3"/>
        <v>-2292</v>
      </c>
    </row>
    <row r="48" spans="1:14">
      <c r="A48" s="68">
        <v>46</v>
      </c>
      <c r="B48" s="82" t="s">
        <v>137</v>
      </c>
      <c r="C48" s="69">
        <v>29029</v>
      </c>
      <c r="D48" s="69">
        <v>29141</v>
      </c>
      <c r="E48" s="69">
        <v>28079</v>
      </c>
      <c r="F48" s="69"/>
      <c r="G48" s="69"/>
      <c r="H48" s="69"/>
      <c r="I48" s="83"/>
      <c r="J48" s="93">
        <f t="shared" si="0"/>
        <v>6.5347065083852258E-3</v>
      </c>
      <c r="K48" s="93">
        <f t="shared" si="1"/>
        <v>-3.2725894794860315E-2</v>
      </c>
      <c r="L48" s="90">
        <f t="shared" si="2"/>
        <v>-950</v>
      </c>
      <c r="M48" s="94">
        <f t="shared" si="4"/>
        <v>8.940755729142158E-3</v>
      </c>
      <c r="N48" s="91">
        <f t="shared" si="3"/>
        <v>-1062</v>
      </c>
    </row>
    <row r="49" spans="1:14">
      <c r="A49" s="68">
        <v>47</v>
      </c>
      <c r="B49" s="82" t="s">
        <v>138</v>
      </c>
      <c r="C49" s="69">
        <v>16683</v>
      </c>
      <c r="D49" s="69">
        <v>16868</v>
      </c>
      <c r="E49" s="69">
        <v>16343</v>
      </c>
      <c r="F49" s="69"/>
      <c r="G49" s="69"/>
      <c r="H49" s="69"/>
      <c r="I49" s="83"/>
      <c r="J49" s="93">
        <f t="shared" si="0"/>
        <v>3.8034370336030394E-3</v>
      </c>
      <c r="K49" s="93">
        <f t="shared" si="1"/>
        <v>-2.0380027572978483E-2</v>
      </c>
      <c r="L49" s="90">
        <f t="shared" si="2"/>
        <v>-340</v>
      </c>
      <c r="M49" s="94">
        <f t="shared" si="4"/>
        <v>3.1998494188508774E-3</v>
      </c>
      <c r="N49" s="91">
        <f t="shared" si="3"/>
        <v>-525</v>
      </c>
    </row>
    <row r="50" spans="1:14">
      <c r="A50" s="68">
        <v>48</v>
      </c>
      <c r="B50" s="82" t="s">
        <v>139</v>
      </c>
      <c r="C50" s="69">
        <v>64566</v>
      </c>
      <c r="D50" s="69">
        <v>55776</v>
      </c>
      <c r="E50" s="69">
        <v>53400</v>
      </c>
      <c r="F50" s="69"/>
      <c r="G50" s="69"/>
      <c r="H50" s="69"/>
      <c r="I50" s="83"/>
      <c r="J50" s="93">
        <f t="shared" si="0"/>
        <v>1.2427555381166388E-2</v>
      </c>
      <c r="K50" s="93">
        <f t="shared" si="1"/>
        <v>-0.17293931790725769</v>
      </c>
      <c r="L50" s="90">
        <f t="shared" si="2"/>
        <v>-11166</v>
      </c>
      <c r="M50" s="94">
        <f t="shared" si="4"/>
        <v>0.10508681944379088</v>
      </c>
      <c r="N50" s="91">
        <f t="shared" si="3"/>
        <v>-2376</v>
      </c>
    </row>
    <row r="51" spans="1:14">
      <c r="A51" s="68">
        <v>49</v>
      </c>
      <c r="B51" s="82" t="s">
        <v>140</v>
      </c>
      <c r="C51" s="69">
        <v>7521</v>
      </c>
      <c r="D51" s="69">
        <v>7486</v>
      </c>
      <c r="E51" s="69">
        <v>7464</v>
      </c>
      <c r="F51" s="69"/>
      <c r="G51" s="69"/>
      <c r="H51" s="69"/>
      <c r="I51" s="83"/>
      <c r="J51" s="93">
        <f t="shared" si="0"/>
        <v>1.737065044288875E-3</v>
      </c>
      <c r="K51" s="93">
        <f t="shared" si="1"/>
        <v>-7.578779417630634E-3</v>
      </c>
      <c r="L51" s="90">
        <f t="shared" si="2"/>
        <v>-57</v>
      </c>
      <c r="M51" s="94">
        <f t="shared" si="4"/>
        <v>5.3644534374852951E-4</v>
      </c>
      <c r="N51" s="91">
        <f t="shared" si="3"/>
        <v>-22</v>
      </c>
    </row>
    <row r="52" spans="1:14">
      <c r="A52" s="68">
        <v>50</v>
      </c>
      <c r="B52" s="82" t="s">
        <v>141</v>
      </c>
      <c r="C52" s="69">
        <v>11569</v>
      </c>
      <c r="D52" s="69">
        <v>11668</v>
      </c>
      <c r="E52" s="69">
        <v>11043</v>
      </c>
      <c r="F52" s="69"/>
      <c r="G52" s="69"/>
      <c r="H52" s="69"/>
      <c r="I52" s="83"/>
      <c r="J52" s="93">
        <f t="shared" si="0"/>
        <v>2.5699905257344649E-3</v>
      </c>
      <c r="K52" s="93">
        <f t="shared" si="1"/>
        <v>-4.5466332440141762E-2</v>
      </c>
      <c r="L52" s="90">
        <f t="shared" si="2"/>
        <v>-526</v>
      </c>
      <c r="M52" s="94">
        <f t="shared" si="4"/>
        <v>4.9503552773987108E-3</v>
      </c>
      <c r="N52" s="91">
        <f t="shared" si="3"/>
        <v>-625</v>
      </c>
    </row>
    <row r="53" spans="1:14">
      <c r="A53" s="68">
        <v>51</v>
      </c>
      <c r="B53" s="82" t="s">
        <v>142</v>
      </c>
      <c r="C53" s="69">
        <v>9814</v>
      </c>
      <c r="D53" s="69">
        <v>9504</v>
      </c>
      <c r="E53" s="69">
        <v>9044</v>
      </c>
      <c r="F53" s="69"/>
      <c r="G53" s="69"/>
      <c r="H53" s="69"/>
      <c r="I53" s="83"/>
      <c r="J53" s="93">
        <f t="shared" si="0"/>
        <v>2.1047717390874311E-3</v>
      </c>
      <c r="K53" s="93">
        <f t="shared" si="1"/>
        <v>-7.8459343794579167E-2</v>
      </c>
      <c r="L53" s="90">
        <f t="shared" si="2"/>
        <v>-770</v>
      </c>
      <c r="M53" s="94">
        <f t="shared" si="4"/>
        <v>7.2467178015152229E-3</v>
      </c>
      <c r="N53" s="91">
        <f t="shared" si="3"/>
        <v>-460</v>
      </c>
    </row>
    <row r="54" spans="1:14">
      <c r="A54" s="68">
        <v>52</v>
      </c>
      <c r="B54" s="82" t="s">
        <v>143</v>
      </c>
      <c r="C54" s="69">
        <v>32269</v>
      </c>
      <c r="D54" s="69">
        <v>31551</v>
      </c>
      <c r="E54" s="69">
        <v>30966</v>
      </c>
      <c r="F54" s="69"/>
      <c r="G54" s="69"/>
      <c r="H54" s="69"/>
      <c r="I54" s="83"/>
      <c r="J54" s="93">
        <f t="shared" si="0"/>
        <v>7.2065857665392962E-3</v>
      </c>
      <c r="K54" s="93">
        <f t="shared" si="1"/>
        <v>-4.0379311413430846E-2</v>
      </c>
      <c r="L54" s="90">
        <f t="shared" si="2"/>
        <v>-1303</v>
      </c>
      <c r="M54" s="94">
        <f t="shared" si="4"/>
        <v>1.226295233165498E-2</v>
      </c>
      <c r="N54" s="91">
        <f t="shared" si="3"/>
        <v>-585</v>
      </c>
    </row>
    <row r="55" spans="1:14">
      <c r="A55" s="68">
        <v>53</v>
      </c>
      <c r="B55" s="82" t="s">
        <v>144</v>
      </c>
      <c r="C55" s="69">
        <v>14799</v>
      </c>
      <c r="D55" s="69">
        <v>13428</v>
      </c>
      <c r="E55" s="69">
        <v>13253</v>
      </c>
      <c r="F55" s="69"/>
      <c r="G55" s="69"/>
      <c r="H55" s="69"/>
      <c r="I55" s="83"/>
      <c r="J55" s="93">
        <f t="shared" si="0"/>
        <v>3.0843144469400404E-3</v>
      </c>
      <c r="K55" s="93">
        <f t="shared" si="1"/>
        <v>-0.10446651800797351</v>
      </c>
      <c r="L55" s="90">
        <f t="shared" si="2"/>
        <v>-1546</v>
      </c>
      <c r="M55" s="94">
        <f t="shared" si="4"/>
        <v>1.4549903533951343E-2</v>
      </c>
      <c r="N55" s="91">
        <f t="shared" si="3"/>
        <v>-175</v>
      </c>
    </row>
    <row r="56" spans="1:14">
      <c r="A56" s="68">
        <v>54</v>
      </c>
      <c r="B56" s="82" t="s">
        <v>145</v>
      </c>
      <c r="C56" s="69">
        <v>52727</v>
      </c>
      <c r="D56" s="69">
        <v>54402</v>
      </c>
      <c r="E56" s="69">
        <v>52329</v>
      </c>
      <c r="F56" s="69"/>
      <c r="G56" s="69"/>
      <c r="H56" s="69"/>
      <c r="I56" s="83"/>
      <c r="J56" s="93">
        <f t="shared" si="0"/>
        <v>1.2178306096274457E-2</v>
      </c>
      <c r="K56" s="93">
        <f t="shared" si="1"/>
        <v>-7.5483149050770953E-3</v>
      </c>
      <c r="L56" s="90">
        <f t="shared" si="2"/>
        <v>-398</v>
      </c>
      <c r="M56" s="94">
        <f t="shared" si="4"/>
        <v>3.7457060844195565E-3</v>
      </c>
      <c r="N56" s="91">
        <f t="shared" si="3"/>
        <v>-2073</v>
      </c>
    </row>
    <row r="57" spans="1:14">
      <c r="A57" s="68">
        <v>55</v>
      </c>
      <c r="B57" s="82" t="s">
        <v>146</v>
      </c>
      <c r="C57" s="69">
        <v>54999</v>
      </c>
      <c r="D57" s="69">
        <v>57570</v>
      </c>
      <c r="E57" s="69">
        <v>55225</v>
      </c>
      <c r="F57" s="69"/>
      <c r="G57" s="69"/>
      <c r="H57" s="69"/>
      <c r="I57" s="83"/>
      <c r="J57" s="93">
        <f t="shared" si="0"/>
        <v>1.2852279886234341E-2</v>
      </c>
      <c r="K57" s="93">
        <f t="shared" si="1"/>
        <v>4.1091656211931123E-3</v>
      </c>
      <c r="L57" s="90">
        <f t="shared" si="2"/>
        <v>226</v>
      </c>
      <c r="M57" s="94">
        <f t="shared" si="4"/>
        <v>-2.1269587313538186E-3</v>
      </c>
      <c r="N57" s="91">
        <f t="shared" si="3"/>
        <v>-2345</v>
      </c>
    </row>
    <row r="58" spans="1:14">
      <c r="A58" s="68">
        <v>56</v>
      </c>
      <c r="B58" s="82" t="s">
        <v>147</v>
      </c>
      <c r="C58" s="69">
        <v>5534</v>
      </c>
      <c r="D58" s="69">
        <v>5501</v>
      </c>
      <c r="E58" s="69">
        <v>5459</v>
      </c>
      <c r="F58" s="69"/>
      <c r="G58" s="69"/>
      <c r="H58" s="69"/>
      <c r="I58" s="83"/>
      <c r="J58" s="93">
        <f t="shared" si="0"/>
        <v>1.2704499031046313E-3</v>
      </c>
      <c r="K58" s="93">
        <f t="shared" si="1"/>
        <v>-1.3552584026020961E-2</v>
      </c>
      <c r="L58" s="90">
        <f t="shared" si="2"/>
        <v>-75</v>
      </c>
      <c r="M58" s="94">
        <f t="shared" si="4"/>
        <v>7.0584913651122305E-4</v>
      </c>
      <c r="N58" s="91">
        <f t="shared" si="3"/>
        <v>-42</v>
      </c>
    </row>
    <row r="59" spans="1:14">
      <c r="A59" s="68">
        <v>57</v>
      </c>
      <c r="B59" s="82" t="s">
        <v>148</v>
      </c>
      <c r="C59" s="69">
        <v>8755</v>
      </c>
      <c r="D59" s="69">
        <v>8213</v>
      </c>
      <c r="E59" s="69">
        <v>8283</v>
      </c>
      <c r="F59" s="69"/>
      <c r="G59" s="69"/>
      <c r="H59" s="69"/>
      <c r="I59" s="83"/>
      <c r="J59" s="93">
        <f t="shared" si="0"/>
        <v>1.9276674386180001E-3</v>
      </c>
      <c r="K59" s="93">
        <f t="shared" si="1"/>
        <v>-5.3912050256996004E-2</v>
      </c>
      <c r="L59" s="90">
        <f t="shared" si="2"/>
        <v>-472</v>
      </c>
      <c r="M59" s="94">
        <f t="shared" si="4"/>
        <v>4.4421438991106297E-3</v>
      </c>
      <c r="N59" s="91">
        <f t="shared" si="3"/>
        <v>70</v>
      </c>
    </row>
    <row r="60" spans="1:14">
      <c r="A60" s="68">
        <v>58</v>
      </c>
      <c r="B60" s="82" t="s">
        <v>149</v>
      </c>
      <c r="C60" s="69">
        <v>18689</v>
      </c>
      <c r="D60" s="69">
        <v>18082</v>
      </c>
      <c r="E60" s="69">
        <v>17401</v>
      </c>
      <c r="F60" s="69"/>
      <c r="G60" s="69"/>
      <c r="H60" s="69"/>
      <c r="I60" s="83"/>
      <c r="J60" s="93">
        <f t="shared" si="0"/>
        <v>4.049660883664351E-3</v>
      </c>
      <c r="K60" s="93">
        <f t="shared" si="1"/>
        <v>-6.8917545079993578E-2</v>
      </c>
      <c r="L60" s="90">
        <f t="shared" si="2"/>
        <v>-1288</v>
      </c>
      <c r="M60" s="94">
        <f t="shared" si="4"/>
        <v>1.2121782504352736E-2</v>
      </c>
      <c r="N60" s="91">
        <f t="shared" si="3"/>
        <v>-681</v>
      </c>
    </row>
    <row r="61" spans="1:14">
      <c r="A61" s="68">
        <v>59</v>
      </c>
      <c r="B61" s="82" t="s">
        <v>150</v>
      </c>
      <c r="C61" s="69">
        <v>85115</v>
      </c>
      <c r="D61" s="69">
        <v>87754</v>
      </c>
      <c r="E61" s="69">
        <v>84396</v>
      </c>
      <c r="F61" s="69"/>
      <c r="G61" s="69"/>
      <c r="H61" s="69"/>
      <c r="I61" s="83"/>
      <c r="J61" s="93">
        <f t="shared" si="0"/>
        <v>1.9641122920391732E-2</v>
      </c>
      <c r="K61" s="93">
        <f t="shared" si="1"/>
        <v>-8.4473947012864946E-3</v>
      </c>
      <c r="L61" s="90">
        <f t="shared" si="2"/>
        <v>-719</v>
      </c>
      <c r="M61" s="94">
        <f t="shared" si="4"/>
        <v>6.766740388687591E-3</v>
      </c>
      <c r="N61" s="91">
        <f t="shared" si="3"/>
        <v>-3358</v>
      </c>
    </row>
    <row r="62" spans="1:14">
      <c r="A62" s="68">
        <v>60</v>
      </c>
      <c r="B62" s="82" t="s">
        <v>151</v>
      </c>
      <c r="C62" s="69">
        <v>18226</v>
      </c>
      <c r="D62" s="69">
        <v>18269</v>
      </c>
      <c r="E62" s="69">
        <v>17642</v>
      </c>
      <c r="F62" s="69"/>
      <c r="G62" s="69"/>
      <c r="H62" s="69"/>
      <c r="I62" s="83"/>
      <c r="J62" s="93">
        <f t="shared" si="0"/>
        <v>4.1057477909089406E-3</v>
      </c>
      <c r="K62" s="93">
        <f t="shared" si="1"/>
        <v>-3.2042137605618345E-2</v>
      </c>
      <c r="L62" s="90">
        <f t="shared" si="2"/>
        <v>-584</v>
      </c>
      <c r="M62" s="94">
        <f t="shared" si="4"/>
        <v>5.4962119429673899E-3</v>
      </c>
      <c r="N62" s="91">
        <f t="shared" si="3"/>
        <v>-627</v>
      </c>
    </row>
    <row r="63" spans="1:14">
      <c r="A63" s="68">
        <v>61</v>
      </c>
      <c r="B63" s="82" t="s">
        <v>152</v>
      </c>
      <c r="C63" s="69">
        <v>36659</v>
      </c>
      <c r="D63" s="69">
        <v>35358</v>
      </c>
      <c r="E63" s="69">
        <v>33701</v>
      </c>
      <c r="F63" s="69"/>
      <c r="G63" s="69"/>
      <c r="H63" s="69"/>
      <c r="I63" s="83"/>
      <c r="J63" s="93">
        <f t="shared" si="0"/>
        <v>7.8430907097507205E-3</v>
      </c>
      <c r="K63" s="93">
        <f t="shared" si="1"/>
        <v>-8.0689598734280804E-2</v>
      </c>
      <c r="L63" s="90">
        <f t="shared" si="2"/>
        <v>-2958</v>
      </c>
      <c r="M63" s="94">
        <f t="shared" si="4"/>
        <v>2.7838689944002636E-2</v>
      </c>
      <c r="N63" s="91">
        <f t="shared" si="3"/>
        <v>-1657</v>
      </c>
    </row>
    <row r="64" spans="1:14">
      <c r="A64" s="68">
        <v>62</v>
      </c>
      <c r="B64" s="82" t="s">
        <v>153</v>
      </c>
      <c r="C64" s="69">
        <v>3183</v>
      </c>
      <c r="D64" s="69">
        <v>2549</v>
      </c>
      <c r="E64" s="69">
        <v>2380</v>
      </c>
      <c r="F64" s="69"/>
      <c r="G64" s="69"/>
      <c r="H64" s="69"/>
      <c r="I64" s="83"/>
      <c r="J64" s="93">
        <f t="shared" si="0"/>
        <v>5.5388729975985027E-4</v>
      </c>
      <c r="K64" s="93">
        <f t="shared" si="1"/>
        <v>-0.25227772541627397</v>
      </c>
      <c r="L64" s="90">
        <f t="shared" si="2"/>
        <v>-803</v>
      </c>
      <c r="M64" s="94">
        <f t="shared" si="4"/>
        <v>7.5572914215801612E-3</v>
      </c>
      <c r="N64" s="91">
        <f t="shared" si="3"/>
        <v>-169</v>
      </c>
    </row>
    <row r="65" spans="1:14">
      <c r="A65" s="68">
        <v>63</v>
      </c>
      <c r="B65" s="82" t="s">
        <v>154</v>
      </c>
      <c r="C65" s="69">
        <v>33644</v>
      </c>
      <c r="D65" s="69">
        <v>35867</v>
      </c>
      <c r="E65" s="69">
        <v>35103</v>
      </c>
      <c r="F65" s="69"/>
      <c r="G65" s="69"/>
      <c r="H65" s="69"/>
      <c r="I65" s="83"/>
      <c r="J65" s="93">
        <f t="shared" si="0"/>
        <v>8.1693722199453894E-3</v>
      </c>
      <c r="K65" s="93">
        <f t="shared" si="1"/>
        <v>4.3365830460111755E-2</v>
      </c>
      <c r="L65" s="90">
        <f t="shared" si="2"/>
        <v>1459</v>
      </c>
      <c r="M65" s="94">
        <f t="shared" si="4"/>
        <v>-1.3731118535598325E-2</v>
      </c>
      <c r="N65" s="91">
        <f t="shared" si="3"/>
        <v>-764</v>
      </c>
    </row>
    <row r="66" spans="1:14">
      <c r="A66" s="68">
        <v>64</v>
      </c>
      <c r="B66" s="82" t="s">
        <v>155</v>
      </c>
      <c r="C66" s="69">
        <v>20426</v>
      </c>
      <c r="D66" s="69">
        <v>20601</v>
      </c>
      <c r="E66" s="69">
        <v>19810</v>
      </c>
      <c r="F66" s="69"/>
      <c r="G66" s="69"/>
      <c r="H66" s="69"/>
      <c r="I66" s="83"/>
      <c r="J66" s="93">
        <f t="shared" si="0"/>
        <v>4.6102972303540476E-3</v>
      </c>
      <c r="K66" s="93">
        <f t="shared" si="1"/>
        <v>-3.015764222069911E-2</v>
      </c>
      <c r="L66" s="90">
        <f t="shared" si="2"/>
        <v>-616</v>
      </c>
      <c r="M66" s="94">
        <f t="shared" si="4"/>
        <v>5.7973742412121779E-3</v>
      </c>
      <c r="N66" s="91">
        <f t="shared" si="3"/>
        <v>-791</v>
      </c>
    </row>
    <row r="67" spans="1:14">
      <c r="A67" s="68">
        <v>65</v>
      </c>
      <c r="B67" s="82" t="s">
        <v>156</v>
      </c>
      <c r="C67" s="69">
        <v>21236</v>
      </c>
      <c r="D67" s="69">
        <v>22219</v>
      </c>
      <c r="E67" s="69">
        <v>21253</v>
      </c>
      <c r="F67" s="69"/>
      <c r="G67" s="69"/>
      <c r="H67" s="69"/>
      <c r="I67" s="83"/>
      <c r="J67" s="93">
        <f t="shared" ref="J67:J84" si="5">E67/$E$84</f>
        <v>4.9461204965529828E-3</v>
      </c>
      <c r="K67" s="93">
        <f t="shared" ref="K67:K84" si="6">(E67-C67)/C67</f>
        <v>8.0052740629120358E-4</v>
      </c>
      <c r="L67" s="90">
        <f t="shared" ref="L67:L84" si="7">E67-C67</f>
        <v>17</v>
      </c>
      <c r="M67" s="94">
        <f t="shared" si="4"/>
        <v>-1.5999247094254388E-4</v>
      </c>
      <c r="N67" s="91">
        <f t="shared" ref="N67:N84" si="8">E67-D67</f>
        <v>-966</v>
      </c>
    </row>
    <row r="68" spans="1:14">
      <c r="A68" s="68">
        <v>66</v>
      </c>
      <c r="B68" s="82" t="s">
        <v>157</v>
      </c>
      <c r="C68" s="69">
        <v>10837</v>
      </c>
      <c r="D68" s="69">
        <v>9975</v>
      </c>
      <c r="E68" s="69">
        <v>9845</v>
      </c>
      <c r="F68" s="69"/>
      <c r="G68" s="69"/>
      <c r="H68" s="69"/>
      <c r="I68" s="83"/>
      <c r="J68" s="93">
        <f t="shared" si="5"/>
        <v>2.2911850698049269E-3</v>
      </c>
      <c r="K68" s="93">
        <f t="shared" si="6"/>
        <v>-9.1538248592783977E-2</v>
      </c>
      <c r="L68" s="90">
        <f t="shared" si="7"/>
        <v>-992</v>
      </c>
      <c r="M68" s="94">
        <f t="shared" ref="M68:M84" si="9">L68/$L$84</f>
        <v>9.3360312455884435E-3</v>
      </c>
      <c r="N68" s="91">
        <f t="shared" si="8"/>
        <v>-130</v>
      </c>
    </row>
    <row r="69" spans="1:14">
      <c r="A69" s="68">
        <v>67</v>
      </c>
      <c r="B69" s="82" t="s">
        <v>158</v>
      </c>
      <c r="C69" s="69">
        <v>22830</v>
      </c>
      <c r="D69" s="69">
        <v>22563</v>
      </c>
      <c r="E69" s="69">
        <v>21757</v>
      </c>
      <c r="F69" s="69"/>
      <c r="G69" s="69"/>
      <c r="H69" s="69"/>
      <c r="I69" s="83"/>
      <c r="J69" s="93">
        <f t="shared" si="5"/>
        <v>5.0634142776785976E-3</v>
      </c>
      <c r="K69" s="93">
        <f t="shared" si="6"/>
        <v>-4.6999561979851071E-2</v>
      </c>
      <c r="L69" s="90">
        <f t="shared" si="7"/>
        <v>-1073</v>
      </c>
      <c r="M69" s="94">
        <f t="shared" si="9"/>
        <v>1.0098348313020564E-2</v>
      </c>
      <c r="N69" s="91">
        <f t="shared" si="8"/>
        <v>-806</v>
      </c>
    </row>
    <row r="70" spans="1:14">
      <c r="A70" s="68">
        <v>68</v>
      </c>
      <c r="B70" s="82" t="s">
        <v>159</v>
      </c>
      <c r="C70" s="69">
        <v>12052</v>
      </c>
      <c r="D70" s="69">
        <v>11746</v>
      </c>
      <c r="E70" s="69">
        <v>11525</v>
      </c>
      <c r="F70" s="69"/>
      <c r="G70" s="69"/>
      <c r="H70" s="69"/>
      <c r="I70" s="83"/>
      <c r="J70" s="93">
        <f t="shared" si="5"/>
        <v>2.6821643402236447E-3</v>
      </c>
      <c r="K70" s="93">
        <f t="shared" si="6"/>
        <v>-4.372718221042151E-2</v>
      </c>
      <c r="L70" s="90">
        <f t="shared" si="7"/>
        <v>-527</v>
      </c>
      <c r="M70" s="94">
        <f t="shared" si="9"/>
        <v>4.9597665992188603E-3</v>
      </c>
      <c r="N70" s="91">
        <f t="shared" si="8"/>
        <v>-221</v>
      </c>
    </row>
    <row r="71" spans="1:14">
      <c r="A71" s="68">
        <v>69</v>
      </c>
      <c r="B71" s="82" t="s">
        <v>160</v>
      </c>
      <c r="C71" s="69">
        <v>2619</v>
      </c>
      <c r="D71" s="69">
        <v>2312</v>
      </c>
      <c r="E71" s="69">
        <v>2189</v>
      </c>
      <c r="F71" s="69"/>
      <c r="G71" s="69"/>
      <c r="H71" s="69"/>
      <c r="I71" s="83"/>
      <c r="J71" s="93">
        <f t="shared" si="5"/>
        <v>5.0943668032534125E-4</v>
      </c>
      <c r="K71" s="93">
        <f t="shared" si="6"/>
        <v>-0.16418480336006108</v>
      </c>
      <c r="L71" s="90">
        <f t="shared" si="7"/>
        <v>-430</v>
      </c>
      <c r="M71" s="94">
        <f t="shared" si="9"/>
        <v>4.046868382664345E-3</v>
      </c>
      <c r="N71" s="91">
        <f t="shared" si="8"/>
        <v>-123</v>
      </c>
    </row>
    <row r="72" spans="1:14">
      <c r="A72" s="68">
        <v>70</v>
      </c>
      <c r="B72" s="82" t="s">
        <v>161</v>
      </c>
      <c r="C72" s="69">
        <v>13173</v>
      </c>
      <c r="D72" s="69">
        <v>13440</v>
      </c>
      <c r="E72" s="69">
        <v>13012</v>
      </c>
      <c r="F72" s="69"/>
      <c r="G72" s="69"/>
      <c r="H72" s="69"/>
      <c r="I72" s="83"/>
      <c r="J72" s="93">
        <f t="shared" si="5"/>
        <v>3.0282275396954503E-3</v>
      </c>
      <c r="K72" s="93">
        <f t="shared" si="6"/>
        <v>-1.2221969179382069E-2</v>
      </c>
      <c r="L72" s="90">
        <f t="shared" si="7"/>
        <v>-161</v>
      </c>
      <c r="M72" s="94">
        <f t="shared" si="9"/>
        <v>1.515222813044092E-3</v>
      </c>
      <c r="N72" s="91">
        <f t="shared" si="8"/>
        <v>-428</v>
      </c>
    </row>
    <row r="73" spans="1:14">
      <c r="A73" s="68">
        <v>71</v>
      </c>
      <c r="B73" s="82" t="s">
        <v>162</v>
      </c>
      <c r="C73" s="69">
        <v>9106</v>
      </c>
      <c r="D73" s="69">
        <v>8533</v>
      </c>
      <c r="E73" s="69">
        <v>8283</v>
      </c>
      <c r="F73" s="69"/>
      <c r="G73" s="69"/>
      <c r="H73" s="69"/>
      <c r="I73" s="83"/>
      <c r="J73" s="93">
        <f t="shared" si="5"/>
        <v>1.9276674386180001E-3</v>
      </c>
      <c r="K73" s="93">
        <f t="shared" si="6"/>
        <v>-9.0379969251043274E-2</v>
      </c>
      <c r="L73" s="90">
        <f t="shared" si="7"/>
        <v>-823</v>
      </c>
      <c r="M73" s="94">
        <f t="shared" si="9"/>
        <v>7.7455178579831536E-3</v>
      </c>
      <c r="N73" s="91">
        <f t="shared" si="8"/>
        <v>-250</v>
      </c>
    </row>
    <row r="74" spans="1:14">
      <c r="A74" s="68">
        <v>72</v>
      </c>
      <c r="B74" s="82" t="s">
        <v>163</v>
      </c>
      <c r="C74" s="69">
        <v>16421</v>
      </c>
      <c r="D74" s="69">
        <v>17570</v>
      </c>
      <c r="E74" s="69">
        <v>17193</v>
      </c>
      <c r="F74" s="69"/>
      <c r="G74" s="69"/>
      <c r="H74" s="69"/>
      <c r="I74" s="83"/>
      <c r="J74" s="93">
        <f t="shared" si="5"/>
        <v>4.0012539263744144E-3</v>
      </c>
      <c r="K74" s="93">
        <f t="shared" si="6"/>
        <v>4.70129711954205E-2</v>
      </c>
      <c r="L74" s="90">
        <f t="shared" si="7"/>
        <v>772</v>
      </c>
      <c r="M74" s="94">
        <f t="shared" si="9"/>
        <v>-7.2655404451555218E-3</v>
      </c>
      <c r="N74" s="91">
        <f t="shared" si="8"/>
        <v>-377</v>
      </c>
    </row>
    <row r="75" spans="1:14">
      <c r="A75" s="68">
        <v>73</v>
      </c>
      <c r="B75" s="82" t="s">
        <v>164</v>
      </c>
      <c r="C75" s="69">
        <v>9656</v>
      </c>
      <c r="D75" s="69">
        <v>8775</v>
      </c>
      <c r="E75" s="69">
        <v>8735</v>
      </c>
      <c r="F75" s="69"/>
      <c r="G75" s="69"/>
      <c r="H75" s="69"/>
      <c r="I75" s="83"/>
      <c r="J75" s="93">
        <f t="shared" si="5"/>
        <v>2.0328594804211314E-3</v>
      </c>
      <c r="K75" s="93">
        <f t="shared" si="6"/>
        <v>-9.5381110190555091E-2</v>
      </c>
      <c r="L75" s="90">
        <f t="shared" si="7"/>
        <v>-921</v>
      </c>
      <c r="M75" s="94">
        <f t="shared" si="9"/>
        <v>8.6678273963578193E-3</v>
      </c>
      <c r="N75" s="91">
        <f t="shared" si="8"/>
        <v>-40</v>
      </c>
    </row>
    <row r="76" spans="1:14">
      <c r="A76" s="68">
        <v>74</v>
      </c>
      <c r="B76" s="82" t="s">
        <v>165</v>
      </c>
      <c r="C76" s="69">
        <v>8980</v>
      </c>
      <c r="D76" s="69">
        <v>9090</v>
      </c>
      <c r="E76" s="69">
        <v>8746</v>
      </c>
      <c r="F76" s="69"/>
      <c r="G76" s="69"/>
      <c r="H76" s="69"/>
      <c r="I76" s="83"/>
      <c r="J76" s="93">
        <f t="shared" si="5"/>
        <v>2.0354194637393491E-3</v>
      </c>
      <c r="K76" s="93">
        <f t="shared" si="6"/>
        <v>-2.6057906458797329E-2</v>
      </c>
      <c r="L76" s="90">
        <f t="shared" si="7"/>
        <v>-234</v>
      </c>
      <c r="M76" s="94">
        <f t="shared" si="9"/>
        <v>2.2022493059150158E-3</v>
      </c>
      <c r="N76" s="91">
        <f t="shared" si="8"/>
        <v>-344</v>
      </c>
    </row>
    <row r="77" spans="1:14">
      <c r="A77" s="68">
        <v>75</v>
      </c>
      <c r="B77" s="82" t="s">
        <v>166</v>
      </c>
      <c r="C77" s="69">
        <v>3161</v>
      </c>
      <c r="D77" s="69">
        <v>2674</v>
      </c>
      <c r="E77" s="69">
        <v>2641</v>
      </c>
      <c r="F77" s="69"/>
      <c r="G77" s="69"/>
      <c r="H77" s="69"/>
      <c r="I77" s="83"/>
      <c r="J77" s="93">
        <f t="shared" si="5"/>
        <v>6.1462872212847256E-4</v>
      </c>
      <c r="K77" s="93">
        <f t="shared" si="6"/>
        <v>-0.16450490351154698</v>
      </c>
      <c r="L77" s="90">
        <f t="shared" si="7"/>
        <v>-520</v>
      </c>
      <c r="M77" s="94">
        <f t="shared" si="9"/>
        <v>4.893887346477813E-3</v>
      </c>
      <c r="N77" s="91">
        <f t="shared" si="8"/>
        <v>-33</v>
      </c>
    </row>
    <row r="78" spans="1:14">
      <c r="A78" s="68">
        <v>76</v>
      </c>
      <c r="B78" s="82" t="s">
        <v>167</v>
      </c>
      <c r="C78" s="69">
        <v>4786</v>
      </c>
      <c r="D78" s="69">
        <v>4360</v>
      </c>
      <c r="E78" s="69">
        <v>4315</v>
      </c>
      <c r="F78" s="69"/>
      <c r="G78" s="69"/>
      <c r="H78" s="69"/>
      <c r="I78" s="83"/>
      <c r="J78" s="93">
        <f t="shared" si="5"/>
        <v>1.0042116380099806E-3</v>
      </c>
      <c r="K78" s="93">
        <f t="shared" si="6"/>
        <v>-9.8412035102381945E-2</v>
      </c>
      <c r="L78" s="90">
        <f t="shared" si="7"/>
        <v>-471</v>
      </c>
      <c r="M78" s="94">
        <f t="shared" si="9"/>
        <v>4.4327325772904802E-3</v>
      </c>
      <c r="N78" s="91">
        <f t="shared" si="8"/>
        <v>-45</v>
      </c>
    </row>
    <row r="79" spans="1:14">
      <c r="A79" s="68">
        <v>77</v>
      </c>
      <c r="B79" s="82" t="s">
        <v>168</v>
      </c>
      <c r="C79" s="69">
        <v>14809</v>
      </c>
      <c r="D79" s="69">
        <v>15071</v>
      </c>
      <c r="E79" s="69">
        <v>14542</v>
      </c>
      <c r="F79" s="69"/>
      <c r="G79" s="69"/>
      <c r="H79" s="69"/>
      <c r="I79" s="83"/>
      <c r="J79" s="93">
        <f t="shared" si="5"/>
        <v>3.3842979466839258E-3</v>
      </c>
      <c r="K79" s="93">
        <f t="shared" si="6"/>
        <v>-1.8029576608818963E-2</v>
      </c>
      <c r="L79" s="90">
        <f t="shared" si="7"/>
        <v>-267</v>
      </c>
      <c r="M79" s="94">
        <f t="shared" si="9"/>
        <v>2.5128229259799538E-3</v>
      </c>
      <c r="N79" s="91">
        <f t="shared" si="8"/>
        <v>-529</v>
      </c>
    </row>
    <row r="80" spans="1:14">
      <c r="A80" s="68">
        <v>78</v>
      </c>
      <c r="B80" s="82" t="s">
        <v>169</v>
      </c>
      <c r="C80" s="69">
        <v>10921</v>
      </c>
      <c r="D80" s="69">
        <v>10155</v>
      </c>
      <c r="E80" s="69">
        <v>9865</v>
      </c>
      <c r="F80" s="69"/>
      <c r="G80" s="69"/>
      <c r="H80" s="69"/>
      <c r="I80" s="83"/>
      <c r="J80" s="93">
        <f t="shared" si="5"/>
        <v>2.2958395849289595E-3</v>
      </c>
      <c r="K80" s="93">
        <f t="shared" si="6"/>
        <v>-9.6694441900924827E-2</v>
      </c>
      <c r="L80" s="90">
        <f t="shared" si="7"/>
        <v>-1056</v>
      </c>
      <c r="M80" s="94">
        <f t="shared" si="9"/>
        <v>9.9383558420780196E-3</v>
      </c>
      <c r="N80" s="91">
        <f t="shared" si="8"/>
        <v>-290</v>
      </c>
    </row>
    <row r="81" spans="1:14">
      <c r="A81" s="68">
        <v>79</v>
      </c>
      <c r="B81" s="82" t="s">
        <v>170</v>
      </c>
      <c r="C81" s="69">
        <v>6472</v>
      </c>
      <c r="D81" s="69">
        <v>4615</v>
      </c>
      <c r="E81" s="69">
        <v>4315</v>
      </c>
      <c r="F81" s="69"/>
      <c r="G81" s="69"/>
      <c r="H81" s="69"/>
      <c r="I81" s="83"/>
      <c r="J81" s="93">
        <f t="shared" si="5"/>
        <v>1.0042116380099806E-3</v>
      </c>
      <c r="K81" s="93">
        <f t="shared" si="6"/>
        <v>-0.33328182941903584</v>
      </c>
      <c r="L81" s="90">
        <f t="shared" si="7"/>
        <v>-2157</v>
      </c>
      <c r="M81" s="94">
        <f t="shared" si="9"/>
        <v>2.0300221166062775E-2</v>
      </c>
      <c r="N81" s="91">
        <f t="shared" si="8"/>
        <v>-300</v>
      </c>
    </row>
    <row r="82" spans="1:14">
      <c r="A82" s="68">
        <v>80</v>
      </c>
      <c r="B82" s="82" t="s">
        <v>171</v>
      </c>
      <c r="C82" s="69">
        <v>13814</v>
      </c>
      <c r="D82" s="69">
        <v>13425</v>
      </c>
      <c r="E82" s="69">
        <v>12724</v>
      </c>
      <c r="F82" s="69"/>
      <c r="G82" s="69"/>
      <c r="H82" s="69"/>
      <c r="I82" s="83"/>
      <c r="J82" s="93">
        <f t="shared" si="5"/>
        <v>2.9612025219093847E-3</v>
      </c>
      <c r="K82" s="93">
        <f t="shared" si="6"/>
        <v>-7.8905458230780365E-2</v>
      </c>
      <c r="L82" s="90">
        <f t="shared" si="7"/>
        <v>-1090</v>
      </c>
      <c r="M82" s="94">
        <f t="shared" si="9"/>
        <v>1.0258340783963107E-2</v>
      </c>
      <c r="N82" s="91">
        <f t="shared" si="8"/>
        <v>-701</v>
      </c>
    </row>
    <row r="83" spans="1:14">
      <c r="A83" s="68">
        <v>81</v>
      </c>
      <c r="B83" s="82" t="s">
        <v>172</v>
      </c>
      <c r="C83" s="69">
        <v>24121</v>
      </c>
      <c r="D83" s="69">
        <v>25151</v>
      </c>
      <c r="E83" s="69">
        <v>23891</v>
      </c>
      <c r="F83" s="69"/>
      <c r="G83" s="69"/>
      <c r="H83" s="69"/>
      <c r="I83" s="83"/>
      <c r="J83" s="93">
        <f t="shared" si="5"/>
        <v>5.5600510414128505E-3</v>
      </c>
      <c r="K83" s="93">
        <f t="shared" si="6"/>
        <v>-9.535259732183575E-3</v>
      </c>
      <c r="L83" s="90">
        <f t="shared" si="7"/>
        <v>-230</v>
      </c>
      <c r="M83" s="94">
        <f t="shared" si="9"/>
        <v>2.164604018634417E-3</v>
      </c>
      <c r="N83" s="91">
        <f t="shared" si="8"/>
        <v>-1260</v>
      </c>
    </row>
    <row r="84" spans="1:14" s="102" customFormat="1">
      <c r="A84" s="178" t="s">
        <v>173</v>
      </c>
      <c r="B84" s="178"/>
      <c r="C84" s="70">
        <v>4403158</v>
      </c>
      <c r="D84" s="70">
        <v>4463234</v>
      </c>
      <c r="E84" s="70">
        <v>4296903</v>
      </c>
      <c r="F84" s="57"/>
      <c r="G84" s="57"/>
      <c r="H84" s="57"/>
      <c r="I84" s="104"/>
      <c r="J84" s="62">
        <f t="shared" si="5"/>
        <v>1</v>
      </c>
      <c r="K84" s="62">
        <f t="shared" si="6"/>
        <v>-2.4131543769267422E-2</v>
      </c>
      <c r="L84" s="57">
        <f t="shared" si="7"/>
        <v>-106255</v>
      </c>
      <c r="M84" s="63">
        <f t="shared" si="9"/>
        <v>1</v>
      </c>
      <c r="N84" s="57">
        <f t="shared" si="8"/>
        <v>-166331</v>
      </c>
    </row>
    <row r="85" spans="1:14" ht="12" customHeight="1">
      <c r="F85" s="118"/>
      <c r="G85" s="118"/>
      <c r="H85" s="118"/>
      <c r="I85" s="66"/>
      <c r="M85" s="9"/>
    </row>
    <row r="86" spans="1:14">
      <c r="F86" s="131"/>
      <c r="G86" s="131"/>
      <c r="I86" s="16"/>
      <c r="M86" s="9"/>
    </row>
    <row r="87" spans="1:14">
      <c r="F87" s="131"/>
      <c r="G87" s="131"/>
      <c r="M87" s="9"/>
    </row>
    <row r="88" spans="1:14">
      <c r="M88" s="9"/>
    </row>
    <row r="89" spans="1:14">
      <c r="M89" s="9"/>
    </row>
    <row r="90" spans="1:14">
      <c r="M90" s="9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80" zoomScaleNormal="80" workbookViewId="0">
      <pane ySplit="2" topLeftCell="A3" activePane="bottomLeft" state="frozen"/>
      <selection pane="bottomLeft" activeCell="K84" sqref="K84"/>
    </sheetView>
  </sheetViews>
  <sheetFormatPr defaultColWidth="8.85546875" defaultRowHeight="15"/>
  <cols>
    <col min="1" max="1" width="18.28515625" style="3" bestFit="1" customWidth="1"/>
    <col min="2" max="2" width="12" style="3" customWidth="1"/>
    <col min="3" max="3" width="12" style="3" bestFit="1" customWidth="1"/>
    <col min="4" max="7" width="12" style="3" customWidth="1"/>
    <col min="8" max="8" width="22.42578125" style="3" customWidth="1"/>
    <col min="9" max="9" width="26.42578125" style="3" customWidth="1"/>
    <col min="10" max="10" width="27.42578125" style="3" customWidth="1"/>
    <col min="11" max="11" width="13.28515625" style="3" customWidth="1"/>
    <col min="12" max="12" width="14.140625" style="3" customWidth="1"/>
    <col min="13" max="16384" width="8.85546875" style="3"/>
  </cols>
  <sheetData>
    <row r="1" spans="1:12" ht="15.75" thickBot="1">
      <c r="B1" s="175" t="s">
        <v>281</v>
      </c>
      <c r="C1" s="175"/>
      <c r="D1" s="176"/>
      <c r="E1" s="177" t="s">
        <v>280</v>
      </c>
      <c r="F1" s="175"/>
      <c r="G1" s="176"/>
    </row>
    <row r="2" spans="1:12" ht="45">
      <c r="A2" s="86" t="s">
        <v>174</v>
      </c>
      <c r="B2" s="86">
        <v>43556</v>
      </c>
      <c r="C2" s="86">
        <v>43891</v>
      </c>
      <c r="D2" s="86">
        <v>43922</v>
      </c>
      <c r="E2" s="86">
        <v>43556</v>
      </c>
      <c r="F2" s="86">
        <v>43891</v>
      </c>
      <c r="G2" s="86">
        <v>43922</v>
      </c>
      <c r="H2" s="85" t="s">
        <v>303</v>
      </c>
      <c r="I2" s="1" t="s">
        <v>304</v>
      </c>
      <c r="J2" s="1" t="s">
        <v>305</v>
      </c>
      <c r="K2" s="85" t="s">
        <v>262</v>
      </c>
      <c r="L2" s="85" t="s">
        <v>283</v>
      </c>
    </row>
    <row r="3" spans="1:12">
      <c r="A3" s="39" t="s">
        <v>175</v>
      </c>
      <c r="B3" s="81">
        <v>3797</v>
      </c>
      <c r="C3" s="90">
        <v>4923</v>
      </c>
      <c r="D3" s="20">
        <v>8460</v>
      </c>
      <c r="E3" s="20">
        <v>4078.7386440116602</v>
      </c>
      <c r="F3" s="20">
        <v>5255.2891851895101</v>
      </c>
      <c r="G3" s="20">
        <v>9816.3334467620407</v>
      </c>
      <c r="H3" s="94">
        <f>D3/$D$84</f>
        <v>2.7381476398850368E-2</v>
      </c>
      <c r="I3" s="94">
        <f t="shared" ref="I3:I66" si="0">(D3-B3)/B3</f>
        <v>1.2280747958914933</v>
      </c>
      <c r="J3" s="90">
        <f t="shared" ref="J3:J66" si="1">D3-B3</f>
        <v>4663</v>
      </c>
      <c r="K3" s="90">
        <f>D3-C3</f>
        <v>3537</v>
      </c>
      <c r="L3" s="90">
        <f>G3-F3</f>
        <v>4561.0442615725306</v>
      </c>
    </row>
    <row r="4" spans="1:12">
      <c r="A4" s="39" t="s">
        <v>176</v>
      </c>
      <c r="B4" s="81">
        <v>464</v>
      </c>
      <c r="C4" s="90">
        <v>736</v>
      </c>
      <c r="D4" s="20">
        <v>1228</v>
      </c>
      <c r="E4" s="20">
        <v>559.047607097031</v>
      </c>
      <c r="F4" s="20">
        <v>967.14713033053795</v>
      </c>
      <c r="G4" s="20">
        <v>1427.1095512164</v>
      </c>
      <c r="H4" s="94">
        <f t="shared" ref="H4:H67" si="2">D4/$D$84</f>
        <v>3.9745216333083042E-3</v>
      </c>
      <c r="I4" s="94">
        <f t="shared" si="0"/>
        <v>1.646551724137931</v>
      </c>
      <c r="J4" s="90">
        <f t="shared" si="1"/>
        <v>764</v>
      </c>
      <c r="K4" s="90">
        <f t="shared" ref="K4:K67" si="3">D4-C4</f>
        <v>492</v>
      </c>
      <c r="L4" s="90">
        <f t="shared" ref="L4:L67" si="4">G4-F4</f>
        <v>459.962420885862</v>
      </c>
    </row>
    <row r="5" spans="1:12">
      <c r="A5" s="39" t="s">
        <v>177</v>
      </c>
      <c r="B5" s="81">
        <v>842</v>
      </c>
      <c r="C5" s="90">
        <v>1319</v>
      </c>
      <c r="D5" s="20">
        <v>2065</v>
      </c>
      <c r="E5" s="20">
        <v>1048.91576798096</v>
      </c>
      <c r="F5" s="20">
        <v>1741.9952377929601</v>
      </c>
      <c r="G5" s="20">
        <v>2560.5206966619799</v>
      </c>
      <c r="H5" s="94">
        <f t="shared" si="2"/>
        <v>6.6835400429817978E-3</v>
      </c>
      <c r="I5" s="94">
        <f t="shared" si="0"/>
        <v>1.4524940617577198</v>
      </c>
      <c r="J5" s="90">
        <f t="shared" si="1"/>
        <v>1223</v>
      </c>
      <c r="K5" s="90">
        <f t="shared" si="3"/>
        <v>746</v>
      </c>
      <c r="L5" s="90">
        <f t="shared" si="4"/>
        <v>818.52545886901976</v>
      </c>
    </row>
    <row r="6" spans="1:12">
      <c r="A6" s="39" t="s">
        <v>178</v>
      </c>
      <c r="B6" s="81">
        <v>147</v>
      </c>
      <c r="C6" s="90">
        <v>424</v>
      </c>
      <c r="D6" s="20">
        <v>794</v>
      </c>
      <c r="E6" s="20">
        <v>267.11588496463702</v>
      </c>
      <c r="F6" s="20">
        <v>589.77908527340105</v>
      </c>
      <c r="G6" s="20">
        <v>922.18231061922995</v>
      </c>
      <c r="H6" s="94">
        <f t="shared" si="2"/>
        <v>2.5698454208850107E-3</v>
      </c>
      <c r="I6" s="94">
        <f t="shared" si="0"/>
        <v>4.4013605442176873</v>
      </c>
      <c r="J6" s="90">
        <f t="shared" si="1"/>
        <v>647</v>
      </c>
      <c r="K6" s="90">
        <f t="shared" si="3"/>
        <v>370</v>
      </c>
      <c r="L6" s="90">
        <f t="shared" si="4"/>
        <v>332.4032253458289</v>
      </c>
    </row>
    <row r="7" spans="1:12">
      <c r="A7" s="39" t="s">
        <v>179</v>
      </c>
      <c r="B7" s="81">
        <v>394</v>
      </c>
      <c r="C7" s="90">
        <v>828</v>
      </c>
      <c r="D7" s="20">
        <v>1144</v>
      </c>
      <c r="E7" s="20">
        <v>534.540177517865</v>
      </c>
      <c r="F7" s="20">
        <v>1041.6147644201999</v>
      </c>
      <c r="G7" s="20">
        <v>1548.7861559458099</v>
      </c>
      <c r="H7" s="94">
        <f t="shared" si="2"/>
        <v>3.7026488180005698E-3</v>
      </c>
      <c r="I7" s="94">
        <f t="shared" si="0"/>
        <v>1.9035532994923858</v>
      </c>
      <c r="J7" s="90">
        <f t="shared" si="1"/>
        <v>750</v>
      </c>
      <c r="K7" s="90">
        <f t="shared" si="3"/>
        <v>316</v>
      </c>
      <c r="L7" s="90">
        <f t="shared" si="4"/>
        <v>507.17139152561003</v>
      </c>
    </row>
    <row r="8" spans="1:12">
      <c r="A8" s="39" t="s">
        <v>180</v>
      </c>
      <c r="B8" s="81">
        <v>358</v>
      </c>
      <c r="C8" s="90">
        <v>519</v>
      </c>
      <c r="D8" s="20">
        <v>683</v>
      </c>
      <c r="E8" s="20">
        <v>467.163256764474</v>
      </c>
      <c r="F8" s="20">
        <v>598.10419503689502</v>
      </c>
      <c r="G8" s="20">
        <v>884.10271826893097</v>
      </c>
      <c r="H8" s="94">
        <f t="shared" si="2"/>
        <v>2.2105849149426479E-3</v>
      </c>
      <c r="I8" s="94">
        <f t="shared" si="0"/>
        <v>0.90782122905027929</v>
      </c>
      <c r="J8" s="90">
        <f t="shared" si="1"/>
        <v>325</v>
      </c>
      <c r="K8" s="90">
        <f t="shared" si="3"/>
        <v>164</v>
      </c>
      <c r="L8" s="90">
        <f t="shared" si="4"/>
        <v>285.99852323203595</v>
      </c>
    </row>
    <row r="9" spans="1:12">
      <c r="A9" s="39" t="s">
        <v>181</v>
      </c>
      <c r="B9" s="81">
        <v>11210</v>
      </c>
      <c r="C9" s="90">
        <v>17614</v>
      </c>
      <c r="D9" s="20">
        <v>22931</v>
      </c>
      <c r="E9" s="20">
        <v>13096.3557866192</v>
      </c>
      <c r="F9" s="20">
        <v>20504.506543788299</v>
      </c>
      <c r="G9" s="20">
        <v>26559.771327181199</v>
      </c>
      <c r="H9" s="94">
        <f t="shared" si="2"/>
        <v>7.4218041997876807E-2</v>
      </c>
      <c r="I9" s="94">
        <f t="shared" si="0"/>
        <v>1.0455842997323819</v>
      </c>
      <c r="J9" s="90">
        <f t="shared" si="1"/>
        <v>11721</v>
      </c>
      <c r="K9" s="90">
        <f t="shared" si="3"/>
        <v>5317</v>
      </c>
      <c r="L9" s="90">
        <f t="shared" si="4"/>
        <v>6055.2647833929004</v>
      </c>
    </row>
    <row r="10" spans="1:12">
      <c r="A10" s="39" t="s">
        <v>182</v>
      </c>
      <c r="B10" s="81">
        <v>4351</v>
      </c>
      <c r="C10" s="90">
        <v>15810</v>
      </c>
      <c r="D10" s="20">
        <v>17431</v>
      </c>
      <c r="E10" s="20">
        <v>7402.9682823385101</v>
      </c>
      <c r="F10" s="20">
        <v>27988.0574622569</v>
      </c>
      <c r="G10" s="20">
        <v>29628.6546706845</v>
      </c>
      <c r="H10" s="94">
        <f t="shared" si="2"/>
        <v>5.6416845757489446E-2</v>
      </c>
      <c r="I10" s="94">
        <f t="shared" si="0"/>
        <v>3.0062054700068948</v>
      </c>
      <c r="J10" s="90">
        <f t="shared" si="1"/>
        <v>13080</v>
      </c>
      <c r="K10" s="90">
        <f t="shared" si="3"/>
        <v>1621</v>
      </c>
      <c r="L10" s="90">
        <f t="shared" si="4"/>
        <v>1640.5972084276</v>
      </c>
    </row>
    <row r="11" spans="1:12">
      <c r="A11" s="39" t="s">
        <v>183</v>
      </c>
      <c r="B11" s="81">
        <v>315</v>
      </c>
      <c r="C11" s="90">
        <v>251</v>
      </c>
      <c r="D11" s="20">
        <v>316</v>
      </c>
      <c r="E11" s="20">
        <v>279.88334749761998</v>
      </c>
      <c r="F11" s="20">
        <v>236.26514651168199</v>
      </c>
      <c r="G11" s="20">
        <v>243.34667704386399</v>
      </c>
      <c r="H11" s="94">
        <f t="shared" si="2"/>
        <v>1.0227596385386189E-3</v>
      </c>
      <c r="I11" s="94">
        <f t="shared" si="0"/>
        <v>3.1746031746031746E-3</v>
      </c>
      <c r="J11" s="90">
        <f t="shared" si="1"/>
        <v>1</v>
      </c>
      <c r="K11" s="90">
        <f t="shared" si="3"/>
        <v>65</v>
      </c>
      <c r="L11" s="90">
        <f t="shared" si="4"/>
        <v>7.0815305321820006</v>
      </c>
    </row>
    <row r="12" spans="1:12">
      <c r="A12" s="39" t="s">
        <v>184</v>
      </c>
      <c r="B12" s="81">
        <v>288</v>
      </c>
      <c r="C12" s="90">
        <v>577</v>
      </c>
      <c r="D12" s="20">
        <v>615</v>
      </c>
      <c r="E12" s="20">
        <v>325.37673961431602</v>
      </c>
      <c r="F12" s="20">
        <v>659.980750626082</v>
      </c>
      <c r="G12" s="20">
        <v>694.46455851907604</v>
      </c>
      <c r="H12" s="94">
        <f t="shared" si="2"/>
        <v>1.9904973977887676E-3</v>
      </c>
      <c r="I12" s="94">
        <f t="shared" si="0"/>
        <v>1.1354166666666667</v>
      </c>
      <c r="J12" s="90">
        <f t="shared" si="1"/>
        <v>327</v>
      </c>
      <c r="K12" s="90">
        <f t="shared" si="3"/>
        <v>38</v>
      </c>
      <c r="L12" s="90">
        <f t="shared" si="4"/>
        <v>34.483807892994037</v>
      </c>
    </row>
    <row r="13" spans="1:12">
      <c r="A13" s="39" t="s">
        <v>185</v>
      </c>
      <c r="B13" s="81">
        <v>1519</v>
      </c>
      <c r="C13" s="90">
        <v>2360</v>
      </c>
      <c r="D13" s="20">
        <v>4073</v>
      </c>
      <c r="E13" s="20">
        <v>1925.8606486886899</v>
      </c>
      <c r="F13" s="20">
        <v>3063.50212771411</v>
      </c>
      <c r="G13" s="20">
        <v>5092.4848481135105</v>
      </c>
      <c r="H13" s="94">
        <f t="shared" si="2"/>
        <v>1.3182594961290489E-2</v>
      </c>
      <c r="I13" s="94">
        <f t="shared" si="0"/>
        <v>1.6813693219223174</v>
      </c>
      <c r="J13" s="90">
        <f t="shared" si="1"/>
        <v>2554</v>
      </c>
      <c r="K13" s="90">
        <f t="shared" si="3"/>
        <v>1713</v>
      </c>
      <c r="L13" s="90">
        <f t="shared" si="4"/>
        <v>2028.9827203994005</v>
      </c>
    </row>
    <row r="14" spans="1:12">
      <c r="A14" s="39" t="s">
        <v>186</v>
      </c>
      <c r="B14" s="81">
        <v>1588</v>
      </c>
      <c r="C14" s="90">
        <v>2041</v>
      </c>
      <c r="D14" s="20">
        <v>3676</v>
      </c>
      <c r="E14" s="20">
        <v>1962.6579597540201</v>
      </c>
      <c r="F14" s="20">
        <v>2048.3045740843099</v>
      </c>
      <c r="G14" s="20">
        <v>4538.0576145308796</v>
      </c>
      <c r="H14" s="94">
        <f t="shared" si="2"/>
        <v>1.1897672250847985E-2</v>
      </c>
      <c r="I14" s="94">
        <f t="shared" si="0"/>
        <v>1.3148614609571789</v>
      </c>
      <c r="J14" s="90">
        <f t="shared" si="1"/>
        <v>2088</v>
      </c>
      <c r="K14" s="90">
        <f t="shared" si="3"/>
        <v>1635</v>
      </c>
      <c r="L14" s="90">
        <f t="shared" si="4"/>
        <v>2489.7530404465697</v>
      </c>
    </row>
    <row r="15" spans="1:12">
      <c r="A15" s="39" t="s">
        <v>187</v>
      </c>
      <c r="B15" s="81">
        <v>301</v>
      </c>
      <c r="C15" s="90">
        <v>453</v>
      </c>
      <c r="D15" s="20">
        <v>671</v>
      </c>
      <c r="E15" s="20">
        <v>348.87438628346598</v>
      </c>
      <c r="F15" s="20">
        <v>536.22146173191004</v>
      </c>
      <c r="G15" s="20">
        <v>759.21143713695903</v>
      </c>
      <c r="H15" s="94">
        <f t="shared" si="2"/>
        <v>2.1717459413272571E-3</v>
      </c>
      <c r="I15" s="94">
        <f t="shared" si="0"/>
        <v>1.2292358803986712</v>
      </c>
      <c r="J15" s="90">
        <f t="shared" si="1"/>
        <v>370</v>
      </c>
      <c r="K15" s="90">
        <f t="shared" si="3"/>
        <v>218</v>
      </c>
      <c r="L15" s="90">
        <f t="shared" si="4"/>
        <v>222.98997540504899</v>
      </c>
    </row>
    <row r="16" spans="1:12">
      <c r="A16" s="39" t="s">
        <v>188</v>
      </c>
      <c r="B16" s="81">
        <v>472</v>
      </c>
      <c r="C16" s="90">
        <v>937</v>
      </c>
      <c r="D16" s="20">
        <v>1642</v>
      </c>
      <c r="E16" s="20">
        <v>544.55005272107599</v>
      </c>
      <c r="F16" s="20">
        <v>855.79753478283305</v>
      </c>
      <c r="G16" s="20">
        <v>2280.52359551371</v>
      </c>
      <c r="H16" s="94">
        <f t="shared" si="2"/>
        <v>5.3144662230392792E-3</v>
      </c>
      <c r="I16" s="94">
        <f t="shared" si="0"/>
        <v>2.4788135593220337</v>
      </c>
      <c r="J16" s="90">
        <f t="shared" si="1"/>
        <v>1170</v>
      </c>
      <c r="K16" s="90">
        <f t="shared" si="3"/>
        <v>705</v>
      </c>
      <c r="L16" s="90">
        <f t="shared" si="4"/>
        <v>1424.726060730877</v>
      </c>
    </row>
    <row r="17" spans="1:12">
      <c r="A17" s="39" t="s">
        <v>189</v>
      </c>
      <c r="B17" s="81">
        <v>121</v>
      </c>
      <c r="C17" s="90">
        <v>156</v>
      </c>
      <c r="D17" s="20">
        <v>221</v>
      </c>
      <c r="E17" s="20">
        <v>203.63893011434601</v>
      </c>
      <c r="F17" s="20">
        <v>255.615252631234</v>
      </c>
      <c r="G17" s="20">
        <v>371.934207892541</v>
      </c>
      <c r="H17" s="94">
        <f t="shared" si="2"/>
        <v>7.1528443075011001E-4</v>
      </c>
      <c r="I17" s="94">
        <f t="shared" si="0"/>
        <v>0.82644628099173556</v>
      </c>
      <c r="J17" s="90">
        <f t="shared" si="1"/>
        <v>100</v>
      </c>
      <c r="K17" s="90">
        <f t="shared" si="3"/>
        <v>65</v>
      </c>
      <c r="L17" s="90">
        <f t="shared" si="4"/>
        <v>116.318955261307</v>
      </c>
    </row>
    <row r="18" spans="1:12">
      <c r="A18" s="39" t="s">
        <v>190</v>
      </c>
      <c r="B18" s="81">
        <v>531</v>
      </c>
      <c r="C18" s="90">
        <v>541</v>
      </c>
      <c r="D18" s="20">
        <v>624</v>
      </c>
      <c r="E18" s="20">
        <v>612.19396185279004</v>
      </c>
      <c r="F18" s="20">
        <v>575.86500514662202</v>
      </c>
      <c r="G18" s="20">
        <v>709.94393500376896</v>
      </c>
      <c r="H18" s="94">
        <f t="shared" si="2"/>
        <v>2.0196266280003107E-3</v>
      </c>
      <c r="I18" s="94">
        <f t="shared" si="0"/>
        <v>0.1751412429378531</v>
      </c>
      <c r="J18" s="90">
        <f t="shared" si="1"/>
        <v>93</v>
      </c>
      <c r="K18" s="90">
        <f t="shared" si="3"/>
        <v>83</v>
      </c>
      <c r="L18" s="90">
        <f t="shared" si="4"/>
        <v>134.07892985714693</v>
      </c>
    </row>
    <row r="19" spans="1:12">
      <c r="A19" s="39" t="s">
        <v>191</v>
      </c>
      <c r="B19" s="81">
        <v>165</v>
      </c>
      <c r="C19" s="90">
        <v>386</v>
      </c>
      <c r="D19" s="20">
        <v>675</v>
      </c>
      <c r="E19" s="20">
        <v>259.55015540895602</v>
      </c>
      <c r="F19" s="20">
        <v>579.37864562842697</v>
      </c>
      <c r="G19" s="20">
        <v>917.31671022794205</v>
      </c>
      <c r="H19" s="94">
        <f t="shared" si="2"/>
        <v>2.1846922658657207E-3</v>
      </c>
      <c r="I19" s="94">
        <f t="shared" si="0"/>
        <v>3.0909090909090908</v>
      </c>
      <c r="J19" s="90">
        <f t="shared" si="1"/>
        <v>510</v>
      </c>
      <c r="K19" s="90">
        <f t="shared" si="3"/>
        <v>289</v>
      </c>
      <c r="L19" s="90">
        <f t="shared" si="4"/>
        <v>337.93806459951509</v>
      </c>
    </row>
    <row r="20" spans="1:12">
      <c r="A20" s="39" t="s">
        <v>192</v>
      </c>
      <c r="B20" s="81">
        <v>141</v>
      </c>
      <c r="C20" s="90">
        <v>380</v>
      </c>
      <c r="D20" s="20">
        <v>615</v>
      </c>
      <c r="E20" s="20">
        <v>229.801067613974</v>
      </c>
      <c r="F20" s="20">
        <v>546.01870574521104</v>
      </c>
      <c r="G20" s="20">
        <v>933.38469997221705</v>
      </c>
      <c r="H20" s="94">
        <f t="shared" si="2"/>
        <v>1.9904973977887676E-3</v>
      </c>
      <c r="I20" s="94">
        <f t="shared" si="0"/>
        <v>3.3617021276595747</v>
      </c>
      <c r="J20" s="90">
        <f t="shared" si="1"/>
        <v>474</v>
      </c>
      <c r="K20" s="90">
        <f t="shared" si="3"/>
        <v>235</v>
      </c>
      <c r="L20" s="90">
        <f t="shared" si="4"/>
        <v>387.36599422700601</v>
      </c>
    </row>
    <row r="21" spans="1:12">
      <c r="A21" s="39" t="s">
        <v>193</v>
      </c>
      <c r="B21" s="81">
        <v>495</v>
      </c>
      <c r="C21" s="90">
        <v>921</v>
      </c>
      <c r="D21" s="20">
        <v>1050</v>
      </c>
      <c r="E21" s="20">
        <v>583.62974083279903</v>
      </c>
      <c r="F21" s="20">
        <v>1088.16477102003</v>
      </c>
      <c r="G21" s="20">
        <v>1231.3409637821801</v>
      </c>
      <c r="H21" s="94">
        <f t="shared" si="2"/>
        <v>3.3984101913466765E-3</v>
      </c>
      <c r="I21" s="94">
        <f t="shared" si="0"/>
        <v>1.1212121212121211</v>
      </c>
      <c r="J21" s="90">
        <f t="shared" si="1"/>
        <v>555</v>
      </c>
      <c r="K21" s="90">
        <f t="shared" si="3"/>
        <v>129</v>
      </c>
      <c r="L21" s="90">
        <f t="shared" si="4"/>
        <v>143.17619276215009</v>
      </c>
    </row>
    <row r="22" spans="1:12">
      <c r="A22" s="39" t="s">
        <v>194</v>
      </c>
      <c r="B22" s="81">
        <v>318</v>
      </c>
      <c r="C22" s="90">
        <v>623</v>
      </c>
      <c r="D22" s="20">
        <v>763</v>
      </c>
      <c r="E22" s="20">
        <v>399.99614482084002</v>
      </c>
      <c r="F22" s="20">
        <v>753.40850838983602</v>
      </c>
      <c r="G22" s="20">
        <v>928.24049180515306</v>
      </c>
      <c r="H22" s="94">
        <f t="shared" si="2"/>
        <v>2.4695114057119182E-3</v>
      </c>
      <c r="I22" s="94">
        <f t="shared" si="0"/>
        <v>1.39937106918239</v>
      </c>
      <c r="J22" s="90">
        <f t="shared" si="1"/>
        <v>445</v>
      </c>
      <c r="K22" s="90">
        <f t="shared" si="3"/>
        <v>140</v>
      </c>
      <c r="L22" s="90">
        <f t="shared" si="4"/>
        <v>174.83198341531704</v>
      </c>
    </row>
    <row r="23" spans="1:12">
      <c r="A23" s="39" t="s">
        <v>195</v>
      </c>
      <c r="B23" s="81">
        <v>6897</v>
      </c>
      <c r="C23" s="90">
        <v>9040</v>
      </c>
      <c r="D23" s="20">
        <v>10248</v>
      </c>
      <c r="E23" s="20">
        <v>8039.0468449749796</v>
      </c>
      <c r="F23" s="20">
        <v>10257.5688349265</v>
      </c>
      <c r="G23" s="20">
        <v>11116.668140485401</v>
      </c>
      <c r="H23" s="94">
        <f t="shared" si="2"/>
        <v>3.3168483467543565E-2</v>
      </c>
      <c r="I23" s="94">
        <f t="shared" si="0"/>
        <v>0.48586341887777296</v>
      </c>
      <c r="J23" s="90">
        <f t="shared" si="1"/>
        <v>3351</v>
      </c>
      <c r="K23" s="90">
        <f t="shared" si="3"/>
        <v>1208</v>
      </c>
      <c r="L23" s="90">
        <f t="shared" si="4"/>
        <v>859.0993055589006</v>
      </c>
    </row>
    <row r="24" spans="1:12">
      <c r="A24" s="39" t="s">
        <v>196</v>
      </c>
      <c r="B24" s="81">
        <v>894</v>
      </c>
      <c r="C24" s="90">
        <v>1284</v>
      </c>
      <c r="D24" s="20">
        <v>1854</v>
      </c>
      <c r="E24" s="20">
        <v>1035.6239090039001</v>
      </c>
      <c r="F24" s="20">
        <v>1555.59383696175</v>
      </c>
      <c r="G24" s="20">
        <v>2127.4866803998698</v>
      </c>
      <c r="H24" s="94">
        <f t="shared" si="2"/>
        <v>6.0006214235778467E-3</v>
      </c>
      <c r="I24" s="94">
        <f t="shared" si="0"/>
        <v>1.0738255033557047</v>
      </c>
      <c r="J24" s="90">
        <f t="shared" si="1"/>
        <v>960</v>
      </c>
      <c r="K24" s="90">
        <f t="shared" si="3"/>
        <v>570</v>
      </c>
      <c r="L24" s="90">
        <f t="shared" si="4"/>
        <v>571.89284343811983</v>
      </c>
    </row>
    <row r="25" spans="1:12">
      <c r="A25" s="39" t="s">
        <v>197</v>
      </c>
      <c r="B25" s="81">
        <v>269</v>
      </c>
      <c r="C25" s="90">
        <v>331</v>
      </c>
      <c r="D25" s="20">
        <v>343</v>
      </c>
      <c r="E25" s="20">
        <v>416.99904091979897</v>
      </c>
      <c r="F25" s="20">
        <v>406.97456262162899</v>
      </c>
      <c r="G25" s="20">
        <v>531.56646805030198</v>
      </c>
      <c r="H25" s="94">
        <f t="shared" si="2"/>
        <v>1.1101473291732478E-3</v>
      </c>
      <c r="I25" s="94">
        <f t="shared" si="0"/>
        <v>0.27509293680297398</v>
      </c>
      <c r="J25" s="90">
        <f t="shared" si="1"/>
        <v>74</v>
      </c>
      <c r="K25" s="90">
        <f t="shared" si="3"/>
        <v>12</v>
      </c>
      <c r="L25" s="90">
        <f t="shared" si="4"/>
        <v>124.59190542867299</v>
      </c>
    </row>
    <row r="26" spans="1:12">
      <c r="A26" s="39" t="s">
        <v>198</v>
      </c>
      <c r="B26" s="81">
        <v>734</v>
      </c>
      <c r="C26" s="90">
        <v>801</v>
      </c>
      <c r="D26" s="20">
        <v>1233</v>
      </c>
      <c r="E26" s="20">
        <v>848.67966607108599</v>
      </c>
      <c r="F26" s="20">
        <v>1057.09200390347</v>
      </c>
      <c r="G26" s="20">
        <v>1410.6797519161601</v>
      </c>
      <c r="H26" s="94">
        <f t="shared" si="2"/>
        <v>3.9907045389813833E-3</v>
      </c>
      <c r="I26" s="94">
        <f t="shared" si="0"/>
        <v>0.67983651226158037</v>
      </c>
      <c r="J26" s="90">
        <f t="shared" si="1"/>
        <v>499</v>
      </c>
      <c r="K26" s="90">
        <f t="shared" si="3"/>
        <v>432</v>
      </c>
      <c r="L26" s="90">
        <f t="shared" si="4"/>
        <v>353.5877480126901</v>
      </c>
    </row>
    <row r="27" spans="1:12">
      <c r="A27" s="39" t="s">
        <v>199</v>
      </c>
      <c r="B27" s="81">
        <v>2206</v>
      </c>
      <c r="C27" s="90">
        <v>2361</v>
      </c>
      <c r="D27" s="20">
        <v>2804</v>
      </c>
      <c r="E27" s="20">
        <v>2383.1723323138899</v>
      </c>
      <c r="F27" s="20">
        <v>2603.8356108777598</v>
      </c>
      <c r="G27" s="20">
        <v>2987.7162754348401</v>
      </c>
      <c r="H27" s="94">
        <f t="shared" si="2"/>
        <v>9.0753735014629348E-3</v>
      </c>
      <c r="I27" s="94">
        <f t="shared" si="0"/>
        <v>0.27107887579329104</v>
      </c>
      <c r="J27" s="90">
        <f t="shared" si="1"/>
        <v>598</v>
      </c>
      <c r="K27" s="90">
        <f t="shared" si="3"/>
        <v>443</v>
      </c>
      <c r="L27" s="90">
        <f t="shared" si="4"/>
        <v>383.88066455708031</v>
      </c>
    </row>
    <row r="28" spans="1:12">
      <c r="A28" s="39" t="s">
        <v>112</v>
      </c>
      <c r="B28" s="81">
        <v>1192</v>
      </c>
      <c r="C28" s="90">
        <v>2263</v>
      </c>
      <c r="D28" s="20">
        <v>3530</v>
      </c>
      <c r="E28" s="20">
        <v>1461.4606474594</v>
      </c>
      <c r="F28" s="20">
        <v>2803.1815505146601</v>
      </c>
      <c r="G28" s="20">
        <v>4299.61803057422</v>
      </c>
      <c r="H28" s="94">
        <f t="shared" si="2"/>
        <v>1.1425131405194066E-2</v>
      </c>
      <c r="I28" s="94">
        <f t="shared" si="0"/>
        <v>1.9614093959731544</v>
      </c>
      <c r="J28" s="90">
        <f t="shared" si="1"/>
        <v>2338</v>
      </c>
      <c r="K28" s="90">
        <f t="shared" si="3"/>
        <v>1267</v>
      </c>
      <c r="L28" s="90">
        <f t="shared" si="4"/>
        <v>1496.4364800595599</v>
      </c>
    </row>
    <row r="29" spans="1:12">
      <c r="A29" s="39" t="s">
        <v>200</v>
      </c>
      <c r="B29" s="81">
        <v>840</v>
      </c>
      <c r="C29" s="90">
        <v>993</v>
      </c>
      <c r="D29" s="20">
        <v>1303</v>
      </c>
      <c r="E29" s="20">
        <v>878.830251171089</v>
      </c>
      <c r="F29" s="20">
        <v>1011.59801782139</v>
      </c>
      <c r="G29" s="20">
        <v>1360.0436010236699</v>
      </c>
      <c r="H29" s="94">
        <f t="shared" si="2"/>
        <v>4.2172652184044946E-3</v>
      </c>
      <c r="I29" s="94">
        <f t="shared" si="0"/>
        <v>0.55119047619047623</v>
      </c>
      <c r="J29" s="90">
        <f t="shared" si="1"/>
        <v>463</v>
      </c>
      <c r="K29" s="90">
        <f t="shared" si="3"/>
        <v>310</v>
      </c>
      <c r="L29" s="90">
        <f t="shared" si="4"/>
        <v>348.44558320227986</v>
      </c>
    </row>
    <row r="30" spans="1:12">
      <c r="A30" s="39" t="s">
        <v>201</v>
      </c>
      <c r="B30" s="81">
        <v>479</v>
      </c>
      <c r="C30" s="90">
        <v>757</v>
      </c>
      <c r="D30" s="20">
        <v>1062</v>
      </c>
      <c r="E30" s="20">
        <v>589.12299100623795</v>
      </c>
      <c r="F30" s="20">
        <v>1047.8553521655199</v>
      </c>
      <c r="G30" s="20">
        <v>1271.89629114169</v>
      </c>
      <c r="H30" s="94">
        <f t="shared" si="2"/>
        <v>3.4372491649620673E-3</v>
      </c>
      <c r="I30" s="94">
        <f t="shared" si="0"/>
        <v>1.2171189979123174</v>
      </c>
      <c r="J30" s="90">
        <f t="shared" si="1"/>
        <v>583</v>
      </c>
      <c r="K30" s="90">
        <f t="shared" si="3"/>
        <v>305</v>
      </c>
      <c r="L30" s="90">
        <f t="shared" si="4"/>
        <v>224.04093897617008</v>
      </c>
    </row>
    <row r="31" spans="1:12">
      <c r="A31" s="39" t="s">
        <v>202</v>
      </c>
      <c r="B31" s="81">
        <v>518</v>
      </c>
      <c r="C31" s="90">
        <v>927</v>
      </c>
      <c r="D31" s="20">
        <v>1417</v>
      </c>
      <c r="E31" s="20">
        <v>756.86425055385598</v>
      </c>
      <c r="F31" s="20">
        <v>1412.3407350069101</v>
      </c>
      <c r="G31" s="20">
        <v>2045.7759212230601</v>
      </c>
      <c r="H31" s="94">
        <f t="shared" si="2"/>
        <v>4.5862354677507055E-3</v>
      </c>
      <c r="I31" s="94">
        <f t="shared" si="0"/>
        <v>1.7355212355212355</v>
      </c>
      <c r="J31" s="90">
        <f t="shared" si="1"/>
        <v>899</v>
      </c>
      <c r="K31" s="90">
        <f t="shared" si="3"/>
        <v>490</v>
      </c>
      <c r="L31" s="90">
        <f t="shared" si="4"/>
        <v>633.43518621614999</v>
      </c>
    </row>
    <row r="32" spans="1:12">
      <c r="A32" s="39" t="s">
        <v>203</v>
      </c>
      <c r="B32" s="81">
        <v>248</v>
      </c>
      <c r="C32" s="90">
        <v>721</v>
      </c>
      <c r="D32" s="20">
        <v>723</v>
      </c>
      <c r="E32" s="20">
        <v>454.20753126840998</v>
      </c>
      <c r="F32" s="20">
        <v>1222.33273514795</v>
      </c>
      <c r="G32" s="20">
        <v>1324.43441173562</v>
      </c>
      <c r="H32" s="94">
        <f t="shared" si="2"/>
        <v>2.3400481603272831E-3</v>
      </c>
      <c r="I32" s="94">
        <f t="shared" si="0"/>
        <v>1.9153225806451613</v>
      </c>
      <c r="J32" s="90">
        <f t="shared" si="1"/>
        <v>475</v>
      </c>
      <c r="K32" s="90">
        <f t="shared" si="3"/>
        <v>2</v>
      </c>
      <c r="L32" s="90">
        <f t="shared" si="4"/>
        <v>102.10167658767</v>
      </c>
    </row>
    <row r="33" spans="1:12">
      <c r="A33" s="39" t="s">
        <v>204</v>
      </c>
      <c r="B33" s="81">
        <v>918</v>
      </c>
      <c r="C33" s="90">
        <v>1561</v>
      </c>
      <c r="D33" s="20">
        <v>2277</v>
      </c>
      <c r="E33" s="20">
        <v>1337.4122198212101</v>
      </c>
      <c r="F33" s="20">
        <v>2256.1257781352201</v>
      </c>
      <c r="G33" s="20">
        <v>3218.5635113735102</v>
      </c>
      <c r="H33" s="94">
        <f t="shared" si="2"/>
        <v>7.3696952435203644E-3</v>
      </c>
      <c r="I33" s="94">
        <f t="shared" si="0"/>
        <v>1.4803921568627452</v>
      </c>
      <c r="J33" s="90">
        <f t="shared" si="1"/>
        <v>1359</v>
      </c>
      <c r="K33" s="90">
        <f t="shared" si="3"/>
        <v>716</v>
      </c>
      <c r="L33" s="90">
        <f t="shared" si="4"/>
        <v>962.43773323829009</v>
      </c>
    </row>
    <row r="34" spans="1:12">
      <c r="A34" s="39" t="s">
        <v>205</v>
      </c>
      <c r="B34" s="81">
        <v>1517</v>
      </c>
      <c r="C34" s="90">
        <v>2010</v>
      </c>
      <c r="D34" s="20">
        <v>3291</v>
      </c>
      <c r="E34" s="20">
        <v>1711.8059712148199</v>
      </c>
      <c r="F34" s="20">
        <v>2190.6000114753001</v>
      </c>
      <c r="G34" s="20">
        <v>3706.0642079039499</v>
      </c>
      <c r="H34" s="94">
        <f t="shared" si="2"/>
        <v>1.0651588514020869E-2</v>
      </c>
      <c r="I34" s="94">
        <f t="shared" si="0"/>
        <v>1.1694133157547792</v>
      </c>
      <c r="J34" s="90">
        <f t="shared" si="1"/>
        <v>1774</v>
      </c>
      <c r="K34" s="90">
        <f t="shared" si="3"/>
        <v>1281</v>
      </c>
      <c r="L34" s="90">
        <f t="shared" si="4"/>
        <v>1515.4641964286498</v>
      </c>
    </row>
    <row r="35" spans="1:12">
      <c r="A35" s="39" t="s">
        <v>206</v>
      </c>
      <c r="B35" s="81">
        <v>2977</v>
      </c>
      <c r="C35" s="90">
        <v>4643</v>
      </c>
      <c r="D35" s="20">
        <v>8355</v>
      </c>
      <c r="E35" s="20">
        <v>3565.2680220707002</v>
      </c>
      <c r="F35" s="20">
        <v>5167.5490812648304</v>
      </c>
      <c r="G35" s="20">
        <v>10104.579057067</v>
      </c>
      <c r="H35" s="94">
        <f t="shared" si="2"/>
        <v>2.7041635379715698E-2</v>
      </c>
      <c r="I35" s="94">
        <f t="shared" si="0"/>
        <v>1.8065166274773261</v>
      </c>
      <c r="J35" s="90">
        <f t="shared" si="1"/>
        <v>5378</v>
      </c>
      <c r="K35" s="90">
        <f t="shared" si="3"/>
        <v>3712</v>
      </c>
      <c r="L35" s="90">
        <f t="shared" si="4"/>
        <v>4937.0299758021692</v>
      </c>
    </row>
    <row r="36" spans="1:12">
      <c r="A36" s="39" t="s">
        <v>207</v>
      </c>
      <c r="B36" s="81">
        <v>508</v>
      </c>
      <c r="C36" s="90">
        <v>706</v>
      </c>
      <c r="D36" s="20">
        <v>1174</v>
      </c>
      <c r="E36" s="20">
        <v>630.31347195817398</v>
      </c>
      <c r="F36" s="20">
        <v>1032.51265194131</v>
      </c>
      <c r="G36" s="20">
        <v>1425.13921979772</v>
      </c>
      <c r="H36" s="94">
        <f t="shared" si="2"/>
        <v>3.799746252039046E-3</v>
      </c>
      <c r="I36" s="94">
        <f t="shared" si="0"/>
        <v>1.311023622047244</v>
      </c>
      <c r="J36" s="90">
        <f t="shared" si="1"/>
        <v>666</v>
      </c>
      <c r="K36" s="90">
        <f t="shared" si="3"/>
        <v>468</v>
      </c>
      <c r="L36" s="90">
        <f t="shared" si="4"/>
        <v>392.62656785641002</v>
      </c>
    </row>
    <row r="37" spans="1:12">
      <c r="A37" s="39" t="s">
        <v>208</v>
      </c>
      <c r="B37" s="81">
        <v>169</v>
      </c>
      <c r="C37" s="90">
        <v>228</v>
      </c>
      <c r="D37" s="20">
        <v>315</v>
      </c>
      <c r="E37" s="20">
        <v>272.419368183796</v>
      </c>
      <c r="F37" s="20">
        <v>318.318126188561</v>
      </c>
      <c r="G37" s="20">
        <v>498.10226362352</v>
      </c>
      <c r="H37" s="94">
        <f t="shared" si="2"/>
        <v>1.019523057404003E-3</v>
      </c>
      <c r="I37" s="94">
        <f t="shared" si="0"/>
        <v>0.86390532544378695</v>
      </c>
      <c r="J37" s="90">
        <f t="shared" si="1"/>
        <v>146</v>
      </c>
      <c r="K37" s="90">
        <f t="shared" si="3"/>
        <v>87</v>
      </c>
      <c r="L37" s="90">
        <f t="shared" si="4"/>
        <v>179.78413743495901</v>
      </c>
    </row>
    <row r="38" spans="1:12">
      <c r="A38" s="39" t="s">
        <v>209</v>
      </c>
      <c r="B38" s="81">
        <v>79</v>
      </c>
      <c r="C38" s="90">
        <v>367</v>
      </c>
      <c r="D38" s="20">
        <v>735</v>
      </c>
      <c r="E38" s="20">
        <v>133.30325426731801</v>
      </c>
      <c r="F38" s="20">
        <v>759.04100400176401</v>
      </c>
      <c r="G38" s="20">
        <v>1172.3205774763601</v>
      </c>
      <c r="H38" s="94">
        <f t="shared" si="2"/>
        <v>2.3788871339426735E-3</v>
      </c>
      <c r="I38" s="94">
        <f t="shared" si="0"/>
        <v>8.3037974683544302</v>
      </c>
      <c r="J38" s="90">
        <f t="shared" si="1"/>
        <v>656</v>
      </c>
      <c r="K38" s="90">
        <f t="shared" si="3"/>
        <v>368</v>
      </c>
      <c r="L38" s="90">
        <f t="shared" si="4"/>
        <v>413.27957347459608</v>
      </c>
    </row>
    <row r="39" spans="1:12">
      <c r="A39" s="39" t="s">
        <v>210</v>
      </c>
      <c r="B39" s="81">
        <v>1413</v>
      </c>
      <c r="C39" s="90">
        <v>2270</v>
      </c>
      <c r="D39" s="20">
        <v>3580</v>
      </c>
      <c r="E39" s="20">
        <v>1594.06906668948</v>
      </c>
      <c r="F39" s="20">
        <v>2488.2844600275998</v>
      </c>
      <c r="G39" s="20">
        <v>4001.3258841696102</v>
      </c>
      <c r="H39" s="94">
        <f t="shared" si="2"/>
        <v>1.158696046192486E-2</v>
      </c>
      <c r="I39" s="94">
        <f t="shared" si="0"/>
        <v>1.5336164189667374</v>
      </c>
      <c r="J39" s="90">
        <f t="shared" si="1"/>
        <v>2167</v>
      </c>
      <c r="K39" s="90">
        <f t="shared" si="3"/>
        <v>1310</v>
      </c>
      <c r="L39" s="90">
        <f t="shared" si="4"/>
        <v>1513.0414241420103</v>
      </c>
    </row>
    <row r="40" spans="1:12">
      <c r="A40" s="39" t="s">
        <v>211</v>
      </c>
      <c r="B40" s="81">
        <v>99</v>
      </c>
      <c r="C40" s="90">
        <v>313</v>
      </c>
      <c r="D40" s="20">
        <v>460</v>
      </c>
      <c r="E40" s="20">
        <v>141.512584058512</v>
      </c>
      <c r="F40" s="20">
        <v>375.42148487522701</v>
      </c>
      <c r="G40" s="20">
        <v>492.01553507564302</v>
      </c>
      <c r="H40" s="94">
        <f t="shared" si="2"/>
        <v>1.488827321923306E-3</v>
      </c>
      <c r="I40" s="94">
        <f t="shared" si="0"/>
        <v>3.6464646464646466</v>
      </c>
      <c r="J40" s="90">
        <f t="shared" si="1"/>
        <v>361</v>
      </c>
      <c r="K40" s="90">
        <f t="shared" si="3"/>
        <v>147</v>
      </c>
      <c r="L40" s="90">
        <f t="shared" si="4"/>
        <v>116.59405020041601</v>
      </c>
    </row>
    <row r="41" spans="1:12">
      <c r="A41" s="39" t="s">
        <v>212</v>
      </c>
      <c r="B41" s="81">
        <v>562</v>
      </c>
      <c r="C41" s="90">
        <v>784</v>
      </c>
      <c r="D41" s="20">
        <v>1155</v>
      </c>
      <c r="E41" s="20">
        <v>655.32960451605402</v>
      </c>
      <c r="F41" s="20">
        <v>1131.60985506624</v>
      </c>
      <c r="G41" s="20">
        <v>1308.4046385511999</v>
      </c>
      <c r="H41" s="94">
        <f t="shared" si="2"/>
        <v>3.7382512104813443E-3</v>
      </c>
      <c r="I41" s="94">
        <f t="shared" si="0"/>
        <v>1.0551601423487544</v>
      </c>
      <c r="J41" s="90">
        <f t="shared" si="1"/>
        <v>593</v>
      </c>
      <c r="K41" s="90">
        <f t="shared" si="3"/>
        <v>371</v>
      </c>
      <c r="L41" s="90">
        <f t="shared" si="4"/>
        <v>176.79478348495991</v>
      </c>
    </row>
    <row r="42" spans="1:12">
      <c r="A42" s="39" t="s">
        <v>213</v>
      </c>
      <c r="B42" s="81">
        <v>42025</v>
      </c>
      <c r="C42" s="90">
        <v>64450</v>
      </c>
      <c r="D42" s="20">
        <v>89226</v>
      </c>
      <c r="E42" s="20">
        <v>43995.723145625299</v>
      </c>
      <c r="F42" s="20">
        <v>66276.343865615694</v>
      </c>
      <c r="G42" s="20">
        <v>98216.891004279401</v>
      </c>
      <c r="H42" s="94">
        <f t="shared" si="2"/>
        <v>0.28878718831723671</v>
      </c>
      <c r="I42" s="94">
        <f t="shared" si="0"/>
        <v>1.1231647828673408</v>
      </c>
      <c r="J42" s="90">
        <f t="shared" si="1"/>
        <v>47201</v>
      </c>
      <c r="K42" s="90">
        <f t="shared" si="3"/>
        <v>24776</v>
      </c>
      <c r="L42" s="90">
        <f t="shared" si="4"/>
        <v>31940.547138663707</v>
      </c>
    </row>
    <row r="43" spans="1:12">
      <c r="A43" s="39" t="s">
        <v>214</v>
      </c>
      <c r="B43" s="81">
        <v>9377</v>
      </c>
      <c r="C43" s="90">
        <v>13058</v>
      </c>
      <c r="D43" s="20">
        <v>19506</v>
      </c>
      <c r="E43" s="20">
        <v>10682.5342016797</v>
      </c>
      <c r="F43" s="20">
        <v>13430.7968568222</v>
      </c>
      <c r="G43" s="20">
        <v>22295.962006920399</v>
      </c>
      <c r="H43" s="94">
        <f t="shared" si="2"/>
        <v>6.3132751611817403E-2</v>
      </c>
      <c r="I43" s="94">
        <f t="shared" si="0"/>
        <v>1.0801962248053749</v>
      </c>
      <c r="J43" s="90">
        <f t="shared" si="1"/>
        <v>10129</v>
      </c>
      <c r="K43" s="90">
        <f t="shared" si="3"/>
        <v>6448</v>
      </c>
      <c r="L43" s="90">
        <f t="shared" si="4"/>
        <v>8865.1651500981989</v>
      </c>
    </row>
    <row r="44" spans="1:12">
      <c r="A44" s="39" t="s">
        <v>215</v>
      </c>
      <c r="B44" s="81">
        <v>2078</v>
      </c>
      <c r="C44" s="90">
        <v>1976</v>
      </c>
      <c r="D44" s="20">
        <v>2598</v>
      </c>
      <c r="E44" s="20">
        <v>1876.84387074351</v>
      </c>
      <c r="F44" s="20">
        <v>2168.19865329596</v>
      </c>
      <c r="G44" s="20">
        <v>2706.9571476984302</v>
      </c>
      <c r="H44" s="94">
        <f t="shared" si="2"/>
        <v>8.4086377877320637E-3</v>
      </c>
      <c r="I44" s="94">
        <f t="shared" si="0"/>
        <v>0.25024061597690089</v>
      </c>
      <c r="J44" s="90">
        <f t="shared" si="1"/>
        <v>520</v>
      </c>
      <c r="K44" s="90">
        <f t="shared" si="3"/>
        <v>622</v>
      </c>
      <c r="L44" s="90">
        <f t="shared" si="4"/>
        <v>538.75849440247021</v>
      </c>
    </row>
    <row r="45" spans="1:12">
      <c r="A45" s="39" t="s">
        <v>216</v>
      </c>
      <c r="B45" s="81">
        <v>273</v>
      </c>
      <c r="C45" s="90">
        <v>440</v>
      </c>
      <c r="D45" s="20">
        <v>536</v>
      </c>
      <c r="E45" s="20">
        <v>332.72288963199099</v>
      </c>
      <c r="F45" s="20">
        <v>470.081856835368</v>
      </c>
      <c r="G45" s="20">
        <v>622.76463608793097</v>
      </c>
      <c r="H45" s="94">
        <f t="shared" si="2"/>
        <v>1.7348074881541132E-3</v>
      </c>
      <c r="I45" s="94">
        <f t="shared" si="0"/>
        <v>0.96336996336996339</v>
      </c>
      <c r="J45" s="90">
        <f t="shared" si="1"/>
        <v>263</v>
      </c>
      <c r="K45" s="90">
        <f t="shared" si="3"/>
        <v>96</v>
      </c>
      <c r="L45" s="90">
        <f t="shared" si="4"/>
        <v>152.68277925256297</v>
      </c>
    </row>
    <row r="46" spans="1:12">
      <c r="A46" s="39" t="s">
        <v>217</v>
      </c>
      <c r="B46" s="81">
        <v>421</v>
      </c>
      <c r="C46" s="90">
        <v>552</v>
      </c>
      <c r="D46" s="20">
        <v>884</v>
      </c>
      <c r="E46" s="20">
        <v>550.42687911343705</v>
      </c>
      <c r="F46" s="20">
        <v>900.23035575349797</v>
      </c>
      <c r="G46" s="20">
        <v>967.39826659502705</v>
      </c>
      <c r="H46" s="94">
        <f t="shared" si="2"/>
        <v>2.86113772300044E-3</v>
      </c>
      <c r="I46" s="94">
        <f t="shared" si="0"/>
        <v>1.0997624703087887</v>
      </c>
      <c r="J46" s="90">
        <f t="shared" si="1"/>
        <v>463</v>
      </c>
      <c r="K46" s="90">
        <f t="shared" si="3"/>
        <v>332</v>
      </c>
      <c r="L46" s="90">
        <f t="shared" si="4"/>
        <v>67.167910841529078</v>
      </c>
    </row>
    <row r="47" spans="1:12">
      <c r="A47" s="39" t="s">
        <v>218</v>
      </c>
      <c r="B47" s="81">
        <v>328</v>
      </c>
      <c r="C47" s="90">
        <v>415</v>
      </c>
      <c r="D47" s="20">
        <v>651</v>
      </c>
      <c r="E47" s="20">
        <v>426.36146693512501</v>
      </c>
      <c r="F47" s="20">
        <v>583.68655633088702</v>
      </c>
      <c r="G47" s="20">
        <v>822.11953510027899</v>
      </c>
      <c r="H47" s="94">
        <f t="shared" si="2"/>
        <v>2.1070143186349395E-3</v>
      </c>
      <c r="I47" s="94">
        <f t="shared" si="0"/>
        <v>0.9847560975609756</v>
      </c>
      <c r="J47" s="90">
        <f t="shared" si="1"/>
        <v>323</v>
      </c>
      <c r="K47" s="90">
        <f t="shared" si="3"/>
        <v>236</v>
      </c>
      <c r="L47" s="90">
        <f t="shared" si="4"/>
        <v>238.43297876939198</v>
      </c>
    </row>
    <row r="48" spans="1:12">
      <c r="A48" s="39" t="s">
        <v>219</v>
      </c>
      <c r="B48" s="81">
        <v>437</v>
      </c>
      <c r="C48" s="90">
        <v>584</v>
      </c>
      <c r="D48" s="20">
        <v>983</v>
      </c>
      <c r="E48" s="20">
        <v>624.05121277916999</v>
      </c>
      <c r="F48" s="20">
        <v>903.91210108327095</v>
      </c>
      <c r="G48" s="20">
        <v>1378.1251601665699</v>
      </c>
      <c r="H48" s="94">
        <f t="shared" si="2"/>
        <v>3.1815592553274125E-3</v>
      </c>
      <c r="I48" s="94">
        <f t="shared" si="0"/>
        <v>1.2494279176201373</v>
      </c>
      <c r="J48" s="90">
        <f t="shared" si="1"/>
        <v>546</v>
      </c>
      <c r="K48" s="90">
        <f t="shared" si="3"/>
        <v>399</v>
      </c>
      <c r="L48" s="90">
        <f t="shared" si="4"/>
        <v>474.21305908329896</v>
      </c>
    </row>
    <row r="49" spans="1:12">
      <c r="A49" s="39" t="s">
        <v>220</v>
      </c>
      <c r="B49" s="81">
        <v>1813</v>
      </c>
      <c r="C49" s="90">
        <v>2911</v>
      </c>
      <c r="D49" s="20">
        <v>3602</v>
      </c>
      <c r="E49" s="20">
        <v>2432.9803293057298</v>
      </c>
      <c r="F49" s="20">
        <v>3952.5777649749698</v>
      </c>
      <c r="G49" s="20">
        <v>4753.2896315427197</v>
      </c>
      <c r="H49" s="94">
        <f t="shared" si="2"/>
        <v>1.1658165246886409E-2</v>
      </c>
      <c r="I49" s="94">
        <f t="shared" si="0"/>
        <v>0.98676227247655823</v>
      </c>
      <c r="J49" s="90">
        <f t="shared" si="1"/>
        <v>1789</v>
      </c>
      <c r="K49" s="90">
        <f t="shared" si="3"/>
        <v>691</v>
      </c>
      <c r="L49" s="90">
        <f t="shared" si="4"/>
        <v>800.71186656774989</v>
      </c>
    </row>
    <row r="50" spans="1:12">
      <c r="A50" s="39" t="s">
        <v>222</v>
      </c>
      <c r="B50" s="81">
        <v>396</v>
      </c>
      <c r="C50" s="90">
        <v>509</v>
      </c>
      <c r="D50" s="20">
        <v>796</v>
      </c>
      <c r="E50" s="20">
        <v>692.01319209593498</v>
      </c>
      <c r="F50" s="20">
        <v>844.86768416058305</v>
      </c>
      <c r="G50" s="20">
        <v>1367.39110743178</v>
      </c>
      <c r="H50" s="94">
        <f t="shared" si="2"/>
        <v>2.5763185831542425E-3</v>
      </c>
      <c r="I50" s="94">
        <f t="shared" si="0"/>
        <v>1.0101010101010102</v>
      </c>
      <c r="J50" s="90">
        <f t="shared" si="1"/>
        <v>400</v>
      </c>
      <c r="K50" s="90">
        <f t="shared" si="3"/>
        <v>287</v>
      </c>
      <c r="L50" s="90">
        <f t="shared" si="4"/>
        <v>522.52342327119698</v>
      </c>
    </row>
    <row r="51" spans="1:12">
      <c r="A51" s="39" t="s">
        <v>130</v>
      </c>
      <c r="B51" s="81">
        <v>623</v>
      </c>
      <c r="C51" s="90">
        <v>859</v>
      </c>
      <c r="D51" s="20">
        <v>1299</v>
      </c>
      <c r="E51" s="20">
        <v>238.997600106486</v>
      </c>
      <c r="F51" s="20">
        <v>355.28554155083401</v>
      </c>
      <c r="G51" s="20">
        <v>422.42225305256301</v>
      </c>
      <c r="H51" s="94">
        <f t="shared" si="2"/>
        <v>4.2043188938660318E-3</v>
      </c>
      <c r="I51" s="94">
        <f t="shared" si="0"/>
        <v>1.0850722311396468</v>
      </c>
      <c r="J51" s="90">
        <f t="shared" si="1"/>
        <v>676</v>
      </c>
      <c r="K51" s="90">
        <f t="shared" si="3"/>
        <v>440</v>
      </c>
      <c r="L51" s="90">
        <f t="shared" si="4"/>
        <v>67.136711501728996</v>
      </c>
    </row>
    <row r="52" spans="1:12">
      <c r="A52" s="39" t="s">
        <v>223</v>
      </c>
      <c r="B52" s="81">
        <v>197</v>
      </c>
      <c r="C52" s="90">
        <v>312</v>
      </c>
      <c r="D52" s="20">
        <v>403</v>
      </c>
      <c r="E52" s="20">
        <v>156.628403532367</v>
      </c>
      <c r="F52" s="20">
        <v>194.243886126446</v>
      </c>
      <c r="G52" s="20">
        <v>390.76041348720702</v>
      </c>
      <c r="H52" s="94">
        <f t="shared" si="2"/>
        <v>1.3043421972502008E-3</v>
      </c>
      <c r="I52" s="94">
        <f t="shared" si="0"/>
        <v>1.0456852791878173</v>
      </c>
      <c r="J52" s="90">
        <f t="shared" si="1"/>
        <v>206</v>
      </c>
      <c r="K52" s="90">
        <f t="shared" si="3"/>
        <v>91</v>
      </c>
      <c r="L52" s="90">
        <f t="shared" si="4"/>
        <v>196.51652736076102</v>
      </c>
    </row>
    <row r="53" spans="1:12">
      <c r="A53" s="39" t="s">
        <v>221</v>
      </c>
      <c r="B53" s="81">
        <v>113</v>
      </c>
      <c r="C53" s="90">
        <v>191</v>
      </c>
      <c r="D53" s="20">
        <v>352</v>
      </c>
      <c r="E53" s="20">
        <v>396</v>
      </c>
      <c r="F53" s="20">
        <v>509</v>
      </c>
      <c r="G53" s="20">
        <v>796</v>
      </c>
      <c r="H53" s="94">
        <f t="shared" si="2"/>
        <v>1.1392765593847907E-3</v>
      </c>
      <c r="I53" s="94">
        <f t="shared" si="0"/>
        <v>2.1150442477876106</v>
      </c>
      <c r="J53" s="90">
        <f t="shared" si="1"/>
        <v>239</v>
      </c>
      <c r="K53" s="90">
        <f t="shared" si="3"/>
        <v>161</v>
      </c>
      <c r="L53" s="90">
        <f t="shared" si="4"/>
        <v>287</v>
      </c>
    </row>
    <row r="54" spans="1:12">
      <c r="A54" s="39" t="s">
        <v>224</v>
      </c>
      <c r="B54" s="81">
        <v>4957</v>
      </c>
      <c r="C54" s="90">
        <v>6355</v>
      </c>
      <c r="D54" s="20">
        <v>9218</v>
      </c>
      <c r="E54" s="20">
        <v>5209.4063996246596</v>
      </c>
      <c r="F54" s="20">
        <v>5581.1177725331399</v>
      </c>
      <c r="G54" s="20">
        <v>10461.349977521601</v>
      </c>
      <c r="H54" s="94">
        <f t="shared" si="2"/>
        <v>2.9834804898889206E-2</v>
      </c>
      <c r="I54" s="94">
        <f t="shared" si="0"/>
        <v>0.85959249546096428</v>
      </c>
      <c r="J54" s="90">
        <f t="shared" si="1"/>
        <v>4261</v>
      </c>
      <c r="K54" s="90">
        <f t="shared" si="3"/>
        <v>2863</v>
      </c>
      <c r="L54" s="90">
        <f t="shared" si="4"/>
        <v>4880.2322049884606</v>
      </c>
    </row>
    <row r="55" spans="1:12">
      <c r="A55" s="39" t="s">
        <v>225</v>
      </c>
      <c r="B55" s="81">
        <v>2780</v>
      </c>
      <c r="C55" s="90">
        <v>4398</v>
      </c>
      <c r="D55" s="20">
        <v>5918</v>
      </c>
      <c r="E55" s="20">
        <v>3464.35315321707</v>
      </c>
      <c r="F55" s="20">
        <v>5894.0532766184997</v>
      </c>
      <c r="G55" s="20">
        <v>7255.7513495030598</v>
      </c>
      <c r="H55" s="94">
        <f t="shared" si="2"/>
        <v>1.9154087154656795E-2</v>
      </c>
      <c r="I55" s="94">
        <f t="shared" si="0"/>
        <v>1.1287769784172661</v>
      </c>
      <c r="J55" s="90">
        <f t="shared" si="1"/>
        <v>3138</v>
      </c>
      <c r="K55" s="90">
        <f t="shared" si="3"/>
        <v>1520</v>
      </c>
      <c r="L55" s="90">
        <f t="shared" si="4"/>
        <v>1361.6980728845601</v>
      </c>
    </row>
    <row r="56" spans="1:12">
      <c r="A56" s="39" t="s">
        <v>226</v>
      </c>
      <c r="B56" s="81">
        <v>730</v>
      </c>
      <c r="C56" s="90">
        <v>982</v>
      </c>
      <c r="D56" s="20">
        <v>1228</v>
      </c>
      <c r="E56" s="20">
        <v>906.75359476613698</v>
      </c>
      <c r="F56" s="20">
        <v>1203.51195947062</v>
      </c>
      <c r="G56" s="20">
        <v>1490.6528337761799</v>
      </c>
      <c r="H56" s="94">
        <f t="shared" si="2"/>
        <v>3.9745216333083042E-3</v>
      </c>
      <c r="I56" s="94">
        <f t="shared" si="0"/>
        <v>0.68219178082191778</v>
      </c>
      <c r="J56" s="90">
        <f t="shared" si="1"/>
        <v>498</v>
      </c>
      <c r="K56" s="90">
        <f t="shared" si="3"/>
        <v>246</v>
      </c>
      <c r="L56" s="90">
        <f t="shared" si="4"/>
        <v>287.14087430555992</v>
      </c>
    </row>
    <row r="57" spans="1:12">
      <c r="A57" s="39" t="s">
        <v>227</v>
      </c>
      <c r="B57" s="81">
        <v>1279</v>
      </c>
      <c r="C57" s="90">
        <v>1375</v>
      </c>
      <c r="D57" s="20">
        <v>2322</v>
      </c>
      <c r="E57" s="20">
        <v>1347.09338736223</v>
      </c>
      <c r="F57" s="20">
        <v>1717.2504897471999</v>
      </c>
      <c r="G57" s="20">
        <v>2416.9871653332998</v>
      </c>
      <c r="H57" s="94">
        <f t="shared" si="2"/>
        <v>7.5153413945780794E-3</v>
      </c>
      <c r="I57" s="94">
        <f t="shared" si="0"/>
        <v>0.81548084440969504</v>
      </c>
      <c r="J57" s="90">
        <f t="shared" si="1"/>
        <v>1043</v>
      </c>
      <c r="K57" s="90">
        <f t="shared" si="3"/>
        <v>947</v>
      </c>
      <c r="L57" s="90">
        <f t="shared" si="4"/>
        <v>699.73667558609986</v>
      </c>
    </row>
    <row r="58" spans="1:12">
      <c r="A58" s="39" t="s">
        <v>228</v>
      </c>
      <c r="B58" s="81">
        <v>2361</v>
      </c>
      <c r="C58" s="90">
        <v>2629</v>
      </c>
      <c r="D58" s="20">
        <v>3419</v>
      </c>
      <c r="E58" s="20">
        <v>2503.8463109519198</v>
      </c>
      <c r="F58" s="20">
        <v>2707.02692758995</v>
      </c>
      <c r="G58" s="20">
        <v>3607.7956483600401</v>
      </c>
      <c r="H58" s="94">
        <f t="shared" si="2"/>
        <v>1.1065870899251703E-2</v>
      </c>
      <c r="I58" s="94">
        <f t="shared" si="0"/>
        <v>0.44811520542143157</v>
      </c>
      <c r="J58" s="90">
        <f t="shared" si="1"/>
        <v>1058</v>
      </c>
      <c r="K58" s="90">
        <f t="shared" si="3"/>
        <v>790</v>
      </c>
      <c r="L58" s="90">
        <f t="shared" si="4"/>
        <v>900.76872077009011</v>
      </c>
    </row>
    <row r="59" spans="1:12">
      <c r="A59" s="39" t="s">
        <v>229</v>
      </c>
      <c r="B59" s="81">
        <v>616</v>
      </c>
      <c r="C59" s="90">
        <v>983</v>
      </c>
      <c r="D59" s="20">
        <v>1772</v>
      </c>
      <c r="E59" s="20">
        <v>690.46573526264103</v>
      </c>
      <c r="F59" s="20">
        <v>1166.7829297262199</v>
      </c>
      <c r="G59" s="20">
        <v>1977.2275711586101</v>
      </c>
      <c r="H59" s="94">
        <f t="shared" si="2"/>
        <v>5.7352217705393437E-3</v>
      </c>
      <c r="I59" s="94">
        <f t="shared" si="0"/>
        <v>1.8766233766233766</v>
      </c>
      <c r="J59" s="90">
        <f t="shared" si="1"/>
        <v>1156</v>
      </c>
      <c r="K59" s="90">
        <f t="shared" si="3"/>
        <v>789</v>
      </c>
      <c r="L59" s="90">
        <f t="shared" si="4"/>
        <v>810.4446414323902</v>
      </c>
    </row>
    <row r="60" spans="1:12">
      <c r="A60" s="39" t="s">
        <v>230</v>
      </c>
      <c r="B60" s="81">
        <v>2912</v>
      </c>
      <c r="C60" s="90">
        <v>3886</v>
      </c>
      <c r="D60" s="20">
        <v>5227</v>
      </c>
      <c r="E60" s="20">
        <v>3152.7451808810602</v>
      </c>
      <c r="F60" s="20">
        <v>4160.3450397980296</v>
      </c>
      <c r="G60" s="20">
        <v>5621.6235140086101</v>
      </c>
      <c r="H60" s="94">
        <f t="shared" si="2"/>
        <v>1.691760959063722E-2</v>
      </c>
      <c r="I60" s="94">
        <f t="shared" si="0"/>
        <v>0.79498626373626369</v>
      </c>
      <c r="J60" s="90">
        <f t="shared" si="1"/>
        <v>2315</v>
      </c>
      <c r="K60" s="90">
        <f t="shared" si="3"/>
        <v>1341</v>
      </c>
      <c r="L60" s="90">
        <f t="shared" si="4"/>
        <v>1461.2784742105805</v>
      </c>
    </row>
    <row r="61" spans="1:12">
      <c r="A61" s="39" t="s">
        <v>231</v>
      </c>
      <c r="B61" s="81">
        <v>1374</v>
      </c>
      <c r="C61" s="90">
        <v>3820</v>
      </c>
      <c r="D61" s="20">
        <v>6652</v>
      </c>
      <c r="E61" s="20">
        <v>2690.5575992044301</v>
      </c>
      <c r="F61" s="20">
        <v>6485.2883523143</v>
      </c>
      <c r="G61" s="20">
        <v>13162.1455414989</v>
      </c>
      <c r="H61" s="94">
        <f t="shared" si="2"/>
        <v>2.1529737707464851E-2</v>
      </c>
      <c r="I61" s="94">
        <f t="shared" si="0"/>
        <v>3.8413391557496359</v>
      </c>
      <c r="J61" s="90">
        <f t="shared" si="1"/>
        <v>5278</v>
      </c>
      <c r="K61" s="90">
        <f t="shared" si="3"/>
        <v>2832</v>
      </c>
      <c r="L61" s="90">
        <f t="shared" si="4"/>
        <v>6676.8571891845995</v>
      </c>
    </row>
    <row r="62" spans="1:12">
      <c r="A62" s="39" t="s">
        <v>232</v>
      </c>
      <c r="B62" s="81">
        <v>142</v>
      </c>
      <c r="C62" s="90">
        <v>337</v>
      </c>
      <c r="D62" s="20">
        <v>544</v>
      </c>
      <c r="E62" s="20">
        <v>208.78350070521901</v>
      </c>
      <c r="F62" s="20">
        <v>488.305790577729</v>
      </c>
      <c r="G62" s="20">
        <v>676.01613930339897</v>
      </c>
      <c r="H62" s="94">
        <f t="shared" si="2"/>
        <v>1.7607001372310401E-3</v>
      </c>
      <c r="I62" s="94">
        <f t="shared" si="0"/>
        <v>2.8309859154929575</v>
      </c>
      <c r="J62" s="90">
        <f t="shared" si="1"/>
        <v>402</v>
      </c>
      <c r="K62" s="90">
        <f t="shared" si="3"/>
        <v>207</v>
      </c>
      <c r="L62" s="90">
        <f t="shared" si="4"/>
        <v>187.71034872566997</v>
      </c>
    </row>
    <row r="63" spans="1:12">
      <c r="A63" s="39" t="s">
        <v>233</v>
      </c>
      <c r="B63" s="81">
        <v>289</v>
      </c>
      <c r="C63" s="90">
        <v>1051</v>
      </c>
      <c r="D63" s="20">
        <v>1090</v>
      </c>
      <c r="E63" s="20">
        <v>412.29740288005303</v>
      </c>
      <c r="F63" s="20">
        <v>1359.81410530568</v>
      </c>
      <c r="G63" s="20">
        <v>1556.03379482849</v>
      </c>
      <c r="H63" s="94">
        <f t="shared" si="2"/>
        <v>3.5278734367313121E-3</v>
      </c>
      <c r="I63" s="94">
        <f t="shared" si="0"/>
        <v>2.7716262975778547</v>
      </c>
      <c r="J63" s="90">
        <f t="shared" si="1"/>
        <v>801</v>
      </c>
      <c r="K63" s="90">
        <f t="shared" si="3"/>
        <v>39</v>
      </c>
      <c r="L63" s="90">
        <f t="shared" si="4"/>
        <v>196.21968952281009</v>
      </c>
    </row>
    <row r="64" spans="1:12">
      <c r="A64" s="39" t="s">
        <v>234</v>
      </c>
      <c r="B64" s="81">
        <v>361</v>
      </c>
      <c r="C64" s="90">
        <v>602</v>
      </c>
      <c r="D64" s="20">
        <v>787</v>
      </c>
      <c r="E64" s="20">
        <v>453.46532430966698</v>
      </c>
      <c r="F64" s="20">
        <v>734.13337360716798</v>
      </c>
      <c r="G64" s="20">
        <v>988.575136173808</v>
      </c>
      <c r="H64" s="94">
        <f t="shared" si="2"/>
        <v>2.5471893529426994E-3</v>
      </c>
      <c r="I64" s="94">
        <f t="shared" si="0"/>
        <v>1.1800554016620499</v>
      </c>
      <c r="J64" s="90">
        <f t="shared" si="1"/>
        <v>426</v>
      </c>
      <c r="K64" s="90">
        <f t="shared" si="3"/>
        <v>185</v>
      </c>
      <c r="L64" s="90">
        <f t="shared" si="4"/>
        <v>254.44176256664002</v>
      </c>
    </row>
    <row r="65" spans="1:12">
      <c r="A65" s="39" t="s">
        <v>235</v>
      </c>
      <c r="B65" s="81">
        <v>793</v>
      </c>
      <c r="C65" s="90">
        <v>1126</v>
      </c>
      <c r="D65" s="20">
        <v>1590</v>
      </c>
      <c r="E65" s="20">
        <v>917.33864077355702</v>
      </c>
      <c r="F65" s="20">
        <v>1149.38599742357</v>
      </c>
      <c r="G65" s="20">
        <v>1828.37439604357</v>
      </c>
      <c r="H65" s="94">
        <f t="shared" si="2"/>
        <v>5.1461640040392533E-3</v>
      </c>
      <c r="I65" s="94">
        <f t="shared" si="0"/>
        <v>1.0050441361916771</v>
      </c>
      <c r="J65" s="90">
        <f t="shared" si="1"/>
        <v>797</v>
      </c>
      <c r="K65" s="90">
        <f t="shared" si="3"/>
        <v>464</v>
      </c>
      <c r="L65" s="90">
        <f t="shared" si="4"/>
        <v>678.98839862</v>
      </c>
    </row>
    <row r="66" spans="1:12">
      <c r="A66" s="39" t="s">
        <v>236</v>
      </c>
      <c r="B66" s="81">
        <v>613</v>
      </c>
      <c r="C66" s="90">
        <v>813</v>
      </c>
      <c r="D66" s="20">
        <v>1051</v>
      </c>
      <c r="E66" s="20">
        <v>684.30089910739298</v>
      </c>
      <c r="F66" s="20">
        <v>830.23289165546703</v>
      </c>
      <c r="G66" s="20">
        <v>1162.02741347028</v>
      </c>
      <c r="H66" s="94">
        <f t="shared" si="2"/>
        <v>3.4016467724812924E-3</v>
      </c>
      <c r="I66" s="94">
        <f t="shared" si="0"/>
        <v>0.71451876019575855</v>
      </c>
      <c r="J66" s="90">
        <f t="shared" si="1"/>
        <v>438</v>
      </c>
      <c r="K66" s="90">
        <f t="shared" si="3"/>
        <v>238</v>
      </c>
      <c r="L66" s="90">
        <f t="shared" si="4"/>
        <v>331.79452181481292</v>
      </c>
    </row>
    <row r="67" spans="1:12">
      <c r="A67" s="39" t="s">
        <v>237</v>
      </c>
      <c r="B67" s="81">
        <v>414</v>
      </c>
      <c r="C67" s="90">
        <v>734</v>
      </c>
      <c r="D67" s="20">
        <v>1057</v>
      </c>
      <c r="E67" s="20">
        <v>499.738766896877</v>
      </c>
      <c r="F67" s="20">
        <v>961.71655906457704</v>
      </c>
      <c r="G67" s="20">
        <v>1331.9410931842101</v>
      </c>
      <c r="H67" s="94">
        <f t="shared" si="2"/>
        <v>3.4210662592889878E-3</v>
      </c>
      <c r="I67" s="94">
        <f t="shared" ref="I67:I84" si="5">(D67-B67)/B67</f>
        <v>1.5531400966183575</v>
      </c>
      <c r="J67" s="90">
        <f t="shared" ref="J67:J84" si="6">D67-B67</f>
        <v>643</v>
      </c>
      <c r="K67" s="90">
        <f t="shared" si="3"/>
        <v>323</v>
      </c>
      <c r="L67" s="90">
        <f t="shared" si="4"/>
        <v>370.22453411963306</v>
      </c>
    </row>
    <row r="68" spans="1:12">
      <c r="A68" s="39" t="s">
        <v>238</v>
      </c>
      <c r="B68" s="81">
        <v>1867</v>
      </c>
      <c r="C68" s="90">
        <v>2358</v>
      </c>
      <c r="D68" s="20">
        <v>3122</v>
      </c>
      <c r="E68" s="20">
        <v>2093.1726706511699</v>
      </c>
      <c r="F68" s="20">
        <v>2894.9183282355598</v>
      </c>
      <c r="G68" s="20">
        <v>3393.94443692295</v>
      </c>
      <c r="H68" s="94">
        <f t="shared" ref="H68:H84" si="7">D68/$D$84</f>
        <v>1.0104606302270785E-2</v>
      </c>
      <c r="I68" s="94">
        <f t="shared" si="5"/>
        <v>0.67220139260846279</v>
      </c>
      <c r="J68" s="90">
        <f t="shared" si="6"/>
        <v>1255</v>
      </c>
      <c r="K68" s="90">
        <f t="shared" ref="K68:K84" si="8">D68-C68</f>
        <v>764</v>
      </c>
      <c r="L68" s="90">
        <f t="shared" ref="L68:L84" si="9">G68-F68</f>
        <v>499.02610868739021</v>
      </c>
    </row>
    <row r="69" spans="1:12">
      <c r="A69" s="39" t="s">
        <v>239</v>
      </c>
      <c r="B69" s="81">
        <v>1602</v>
      </c>
      <c r="C69" s="90">
        <v>2197</v>
      </c>
      <c r="D69" s="20">
        <v>3272</v>
      </c>
      <c r="E69" s="20">
        <v>1865.37656052335</v>
      </c>
      <c r="F69" s="20">
        <v>2631.8240262559202</v>
      </c>
      <c r="G69" s="20">
        <v>3774.69606585882</v>
      </c>
      <c r="H69" s="94">
        <f t="shared" si="7"/>
        <v>1.0590093472463168E-2</v>
      </c>
      <c r="I69" s="94">
        <f t="shared" si="5"/>
        <v>1.0424469413233459</v>
      </c>
      <c r="J69" s="90">
        <f t="shared" si="6"/>
        <v>1670</v>
      </c>
      <c r="K69" s="90">
        <f t="shared" si="8"/>
        <v>1075</v>
      </c>
      <c r="L69" s="90">
        <f t="shared" si="9"/>
        <v>1142.8720396028998</v>
      </c>
    </row>
    <row r="70" spans="1:12">
      <c r="A70" s="39" t="s">
        <v>240</v>
      </c>
      <c r="B70" s="81">
        <v>181</v>
      </c>
      <c r="C70" s="90">
        <v>507</v>
      </c>
      <c r="D70" s="20">
        <v>748</v>
      </c>
      <c r="E70" s="20">
        <v>197.44458252086699</v>
      </c>
      <c r="F70" s="20">
        <v>605.64799295610101</v>
      </c>
      <c r="G70" s="20">
        <v>814.78899748987203</v>
      </c>
      <c r="H70" s="94">
        <f t="shared" si="7"/>
        <v>2.4209626886926802E-3</v>
      </c>
      <c r="I70" s="94">
        <f t="shared" si="5"/>
        <v>3.132596685082873</v>
      </c>
      <c r="J70" s="90">
        <f t="shared" si="6"/>
        <v>567</v>
      </c>
      <c r="K70" s="90">
        <f t="shared" si="8"/>
        <v>241</v>
      </c>
      <c r="L70" s="90">
        <f t="shared" si="9"/>
        <v>209.14100453377102</v>
      </c>
    </row>
    <row r="71" spans="1:12">
      <c r="A71" s="39" t="s">
        <v>241</v>
      </c>
      <c r="B71" s="81">
        <v>237</v>
      </c>
      <c r="C71" s="90">
        <v>324</v>
      </c>
      <c r="D71" s="20">
        <v>779</v>
      </c>
      <c r="E71" s="20">
        <v>327.89801599248102</v>
      </c>
      <c r="F71" s="20">
        <v>407.57094170049101</v>
      </c>
      <c r="G71" s="20">
        <v>1077.92971345553</v>
      </c>
      <c r="H71" s="94">
        <f t="shared" si="7"/>
        <v>2.5212967038657727E-3</v>
      </c>
      <c r="I71" s="94">
        <f t="shared" si="5"/>
        <v>2.2869198312236287</v>
      </c>
      <c r="J71" s="90">
        <f t="shared" si="6"/>
        <v>542</v>
      </c>
      <c r="K71" s="90">
        <f t="shared" si="8"/>
        <v>455</v>
      </c>
      <c r="L71" s="90">
        <f t="shared" si="9"/>
        <v>670.35877175503902</v>
      </c>
    </row>
    <row r="72" spans="1:12">
      <c r="A72" s="39" t="s">
        <v>242</v>
      </c>
      <c r="B72" s="81">
        <v>736</v>
      </c>
      <c r="C72" s="90">
        <v>1238</v>
      </c>
      <c r="D72" s="20">
        <v>1500</v>
      </c>
      <c r="E72" s="20">
        <v>1137.0336444503901</v>
      </c>
      <c r="F72" s="20">
        <v>1796.04868531076</v>
      </c>
      <c r="G72" s="20">
        <v>2312.4067324437601</v>
      </c>
      <c r="H72" s="94">
        <f t="shared" si="7"/>
        <v>4.8548717019238239E-3</v>
      </c>
      <c r="I72" s="94">
        <f t="shared" si="5"/>
        <v>1.0380434782608696</v>
      </c>
      <c r="J72" s="90">
        <f t="shared" si="6"/>
        <v>764</v>
      </c>
      <c r="K72" s="90">
        <f t="shared" si="8"/>
        <v>262</v>
      </c>
      <c r="L72" s="90">
        <f t="shared" si="9"/>
        <v>516.35804713300013</v>
      </c>
    </row>
    <row r="73" spans="1:12">
      <c r="A73" s="39" t="s">
        <v>243</v>
      </c>
      <c r="B73" s="81">
        <v>1167</v>
      </c>
      <c r="C73" s="90">
        <v>1775</v>
      </c>
      <c r="D73" s="20">
        <v>3509</v>
      </c>
      <c r="E73" s="20">
        <v>1464.0890915421701</v>
      </c>
      <c r="F73" s="20">
        <v>1771.4897661244099</v>
      </c>
      <c r="G73" s="20">
        <v>4397.3811419564699</v>
      </c>
      <c r="H73" s="94">
        <f t="shared" si="7"/>
        <v>1.1357163201367131E-2</v>
      </c>
      <c r="I73" s="94">
        <f t="shared" si="5"/>
        <v>2.0068551842330762</v>
      </c>
      <c r="J73" s="90">
        <f t="shared" si="6"/>
        <v>2342</v>
      </c>
      <c r="K73" s="90">
        <f t="shared" si="8"/>
        <v>1734</v>
      </c>
      <c r="L73" s="90">
        <f t="shared" si="9"/>
        <v>2625.89137583206</v>
      </c>
    </row>
    <row r="74" spans="1:12">
      <c r="A74" s="39" t="s">
        <v>244</v>
      </c>
      <c r="B74" s="81">
        <v>302</v>
      </c>
      <c r="C74" s="90">
        <v>666</v>
      </c>
      <c r="D74" s="20">
        <v>1060</v>
      </c>
      <c r="E74" s="20">
        <v>315.02602813608701</v>
      </c>
      <c r="F74" s="20">
        <v>633.31615644316196</v>
      </c>
      <c r="G74" s="20">
        <v>1079.4860129380399</v>
      </c>
      <c r="H74" s="94">
        <f t="shared" si="7"/>
        <v>3.4307760026928355E-3</v>
      </c>
      <c r="I74" s="94">
        <f t="shared" si="5"/>
        <v>2.5099337748344372</v>
      </c>
      <c r="J74" s="90">
        <f t="shared" si="6"/>
        <v>758</v>
      </c>
      <c r="K74" s="90">
        <f t="shared" si="8"/>
        <v>394</v>
      </c>
      <c r="L74" s="90">
        <f t="shared" si="9"/>
        <v>446.16985649487799</v>
      </c>
    </row>
    <row r="75" spans="1:12">
      <c r="A75" s="39" t="s">
        <v>245</v>
      </c>
      <c r="B75" s="81">
        <v>2920</v>
      </c>
      <c r="C75" s="90">
        <v>3961</v>
      </c>
      <c r="D75" s="20">
        <v>4348</v>
      </c>
      <c r="E75" s="20">
        <v>3225.8635721084902</v>
      </c>
      <c r="F75" s="20">
        <v>4090.34567773045</v>
      </c>
      <c r="G75" s="20">
        <v>4790.0460069475903</v>
      </c>
      <c r="H75" s="94">
        <f t="shared" si="7"/>
        <v>1.4072654773309858E-2</v>
      </c>
      <c r="I75" s="94">
        <f t="shared" si="5"/>
        <v>0.48904109589041095</v>
      </c>
      <c r="J75" s="90">
        <f t="shared" si="6"/>
        <v>1428</v>
      </c>
      <c r="K75" s="90">
        <f t="shared" si="8"/>
        <v>387</v>
      </c>
      <c r="L75" s="90">
        <f t="shared" si="9"/>
        <v>699.70032921714028</v>
      </c>
    </row>
    <row r="76" spans="1:12">
      <c r="A76" s="39" t="s">
        <v>246</v>
      </c>
      <c r="B76" s="81">
        <v>573</v>
      </c>
      <c r="C76" s="90">
        <v>939</v>
      </c>
      <c r="D76" s="20">
        <v>1310</v>
      </c>
      <c r="E76" s="20">
        <v>754.38612494490201</v>
      </c>
      <c r="F76" s="20">
        <v>1145.26753169112</v>
      </c>
      <c r="G76" s="20">
        <v>1724.6287555152201</v>
      </c>
      <c r="H76" s="94">
        <f t="shared" si="7"/>
        <v>4.2399212863468063E-3</v>
      </c>
      <c r="I76" s="94">
        <f t="shared" si="5"/>
        <v>1.2862129144851657</v>
      </c>
      <c r="J76" s="90">
        <f t="shared" si="6"/>
        <v>737</v>
      </c>
      <c r="K76" s="90">
        <f t="shared" si="8"/>
        <v>371</v>
      </c>
      <c r="L76" s="90">
        <f t="shared" si="9"/>
        <v>579.36122382410008</v>
      </c>
    </row>
    <row r="77" spans="1:12">
      <c r="A77" s="39" t="s">
        <v>247</v>
      </c>
      <c r="B77" s="81">
        <v>1254</v>
      </c>
      <c r="C77" s="90">
        <v>1826</v>
      </c>
      <c r="D77" s="20">
        <v>2724</v>
      </c>
      <c r="E77" s="20">
        <v>1458.11674071266</v>
      </c>
      <c r="F77" s="20">
        <v>2303.1062387071502</v>
      </c>
      <c r="G77" s="20">
        <v>3081.1345376173399</v>
      </c>
      <c r="H77" s="94">
        <f t="shared" si="7"/>
        <v>8.8164470106936645E-3</v>
      </c>
      <c r="I77" s="94">
        <f t="shared" si="5"/>
        <v>1.1722488038277512</v>
      </c>
      <c r="J77" s="90">
        <f t="shared" si="6"/>
        <v>1470</v>
      </c>
      <c r="K77" s="90">
        <f t="shared" si="8"/>
        <v>898</v>
      </c>
      <c r="L77" s="90">
        <f t="shared" si="9"/>
        <v>778.02829891018973</v>
      </c>
    </row>
    <row r="78" spans="1:12">
      <c r="A78" s="39" t="s">
        <v>248</v>
      </c>
      <c r="B78" s="81">
        <v>88</v>
      </c>
      <c r="C78" s="90">
        <v>123</v>
      </c>
      <c r="D78" s="20">
        <v>250</v>
      </c>
      <c r="E78" s="20">
        <v>96.3538070324188</v>
      </c>
      <c r="F78" s="20">
        <v>110.815272792512</v>
      </c>
      <c r="G78" s="20">
        <v>252.54084617903899</v>
      </c>
      <c r="H78" s="94">
        <f t="shared" si="7"/>
        <v>8.0914528365397058E-4</v>
      </c>
      <c r="I78" s="94">
        <f t="shared" si="5"/>
        <v>1.8409090909090908</v>
      </c>
      <c r="J78" s="90">
        <f t="shared" si="6"/>
        <v>162</v>
      </c>
      <c r="K78" s="90">
        <f t="shared" si="8"/>
        <v>127</v>
      </c>
      <c r="L78" s="90">
        <f t="shared" si="9"/>
        <v>141.725573386527</v>
      </c>
    </row>
    <row r="79" spans="1:12">
      <c r="A79" s="39" t="s">
        <v>249</v>
      </c>
      <c r="B79" s="81">
        <v>795</v>
      </c>
      <c r="C79" s="90">
        <v>953</v>
      </c>
      <c r="D79" s="20">
        <v>1363</v>
      </c>
      <c r="E79" s="20">
        <v>828.03114421250302</v>
      </c>
      <c r="F79" s="20">
        <v>961.19970258143803</v>
      </c>
      <c r="G79" s="20">
        <v>1419.4636470129001</v>
      </c>
      <c r="H79" s="94">
        <f t="shared" si="7"/>
        <v>4.4114600864814477E-3</v>
      </c>
      <c r="I79" s="94">
        <f t="shared" si="5"/>
        <v>0.7144654088050314</v>
      </c>
      <c r="J79" s="90">
        <f t="shared" si="6"/>
        <v>568</v>
      </c>
      <c r="K79" s="90">
        <f t="shared" si="8"/>
        <v>410</v>
      </c>
      <c r="L79" s="90">
        <f t="shared" si="9"/>
        <v>458.26394443146205</v>
      </c>
    </row>
    <row r="80" spans="1:12">
      <c r="A80" s="39" t="s">
        <v>250</v>
      </c>
      <c r="B80" s="81">
        <v>692</v>
      </c>
      <c r="C80" s="90">
        <v>1669</v>
      </c>
      <c r="D80" s="20">
        <v>2757</v>
      </c>
      <c r="E80" s="20">
        <v>840.76297219333503</v>
      </c>
      <c r="F80" s="20">
        <v>2144.6670711695301</v>
      </c>
      <c r="G80" s="20">
        <v>3198.8205526716602</v>
      </c>
      <c r="H80" s="94">
        <f t="shared" si="7"/>
        <v>8.9232541881359879E-3</v>
      </c>
      <c r="I80" s="94">
        <f t="shared" si="5"/>
        <v>2.9841040462427744</v>
      </c>
      <c r="J80" s="90">
        <f t="shared" si="6"/>
        <v>2065</v>
      </c>
      <c r="K80" s="90">
        <f t="shared" si="8"/>
        <v>1088</v>
      </c>
      <c r="L80" s="90">
        <f t="shared" si="9"/>
        <v>1054.15348150213</v>
      </c>
    </row>
    <row r="81" spans="1:12">
      <c r="A81" s="39" t="s">
        <v>251</v>
      </c>
      <c r="B81" s="81">
        <v>527</v>
      </c>
      <c r="C81" s="90">
        <v>1002</v>
      </c>
      <c r="D81" s="20">
        <v>1641</v>
      </c>
      <c r="E81" s="20">
        <v>607.22569151540495</v>
      </c>
      <c r="F81" s="20">
        <v>1061.2630163075901</v>
      </c>
      <c r="G81" s="20">
        <v>1888.4099239298</v>
      </c>
      <c r="H81" s="94">
        <f t="shared" si="7"/>
        <v>5.3112296419046629E-3</v>
      </c>
      <c r="I81" s="94">
        <f t="shared" si="5"/>
        <v>2.1138519924098671</v>
      </c>
      <c r="J81" s="90">
        <f t="shared" si="6"/>
        <v>1114</v>
      </c>
      <c r="K81" s="90">
        <f t="shared" si="8"/>
        <v>639</v>
      </c>
      <c r="L81" s="90">
        <f t="shared" si="9"/>
        <v>827.14690762220994</v>
      </c>
    </row>
    <row r="82" spans="1:12">
      <c r="A82" s="39" t="s">
        <v>252</v>
      </c>
      <c r="B82" s="81">
        <v>330</v>
      </c>
      <c r="C82" s="90">
        <v>542</v>
      </c>
      <c r="D82" s="20">
        <v>752</v>
      </c>
      <c r="E82" s="20">
        <v>447.35091858322198</v>
      </c>
      <c r="F82" s="20">
        <v>939.18121223626804</v>
      </c>
      <c r="G82" s="20">
        <v>1008.89004272537</v>
      </c>
      <c r="H82" s="94">
        <f t="shared" si="7"/>
        <v>2.4339090132311438E-3</v>
      </c>
      <c r="I82" s="94">
        <f t="shared" si="5"/>
        <v>1.2787878787878788</v>
      </c>
      <c r="J82" s="90">
        <f t="shared" si="6"/>
        <v>422</v>
      </c>
      <c r="K82" s="90">
        <f t="shared" si="8"/>
        <v>210</v>
      </c>
      <c r="L82" s="90">
        <f t="shared" si="9"/>
        <v>69.708830489101956</v>
      </c>
    </row>
    <row r="83" spans="1:12">
      <c r="A83" s="39" t="s">
        <v>253</v>
      </c>
      <c r="B83" s="81">
        <v>781</v>
      </c>
      <c r="C83" s="90">
        <v>1069</v>
      </c>
      <c r="D83" s="20">
        <v>1586</v>
      </c>
      <c r="E83" s="20">
        <v>942.665245104527</v>
      </c>
      <c r="F83" s="20">
        <v>1282.1676354398501</v>
      </c>
      <c r="G83" s="20">
        <v>1901.81731991166</v>
      </c>
      <c r="H83" s="94">
        <f t="shared" si="7"/>
        <v>5.1332176795007897E-3</v>
      </c>
      <c r="I83" s="94">
        <f t="shared" si="5"/>
        <v>1.030729833546735</v>
      </c>
      <c r="J83" s="90">
        <f t="shared" si="6"/>
        <v>805</v>
      </c>
      <c r="K83" s="90">
        <f t="shared" si="8"/>
        <v>517</v>
      </c>
      <c r="L83" s="90">
        <f t="shared" si="9"/>
        <v>619.64968447180991</v>
      </c>
    </row>
    <row r="84" spans="1:12" s="6" customFormat="1">
      <c r="A84" s="40" t="s">
        <v>173</v>
      </c>
      <c r="B84" s="80">
        <v>142090</v>
      </c>
      <c r="C84" s="57">
        <v>220656</v>
      </c>
      <c r="D84" s="60">
        <v>308968</v>
      </c>
      <c r="E84" s="60">
        <v>162057.417082795</v>
      </c>
      <c r="F84" s="60">
        <v>293335.27130219998</v>
      </c>
      <c r="G84" s="60">
        <v>331480.11690448498</v>
      </c>
      <c r="H84" s="94">
        <f t="shared" si="7"/>
        <v>1</v>
      </c>
      <c r="I84" s="94">
        <f t="shared" si="5"/>
        <v>1.1744528115982829</v>
      </c>
      <c r="J84" s="90">
        <f t="shared" si="6"/>
        <v>166878</v>
      </c>
      <c r="K84" s="90">
        <f t="shared" si="8"/>
        <v>88312</v>
      </c>
      <c r="L84" s="90">
        <f t="shared" si="9"/>
        <v>38144.845602285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E1" zoomScale="80" zoomScaleNormal="80" workbookViewId="0">
      <pane ySplit="2" topLeftCell="A3" activePane="bottomLeft" state="frozen"/>
      <selection pane="bottomLeft" activeCell="N2" sqref="N2"/>
    </sheetView>
  </sheetViews>
  <sheetFormatPr defaultColWidth="8.85546875" defaultRowHeight="16.5" customHeight="1"/>
  <cols>
    <col min="1" max="1" width="18.28515625" style="3" bestFit="1" customWidth="1"/>
    <col min="2" max="2" width="12" style="3" customWidth="1"/>
    <col min="3" max="3" width="12" style="3" bestFit="1" customWidth="1"/>
    <col min="4" max="7" width="12" style="3" customWidth="1"/>
    <col min="8" max="8" width="21.42578125" style="3" customWidth="1"/>
    <col min="9" max="9" width="31.140625" style="3" customWidth="1"/>
    <col min="10" max="10" width="36.7109375" style="3" customWidth="1"/>
    <col min="11" max="11" width="8.85546875" style="3"/>
    <col min="12" max="12" width="11.140625" style="3" customWidth="1"/>
    <col min="13" max="16384" width="8.85546875" style="3"/>
  </cols>
  <sheetData>
    <row r="1" spans="1:12" ht="16.5" customHeight="1" thickBot="1">
      <c r="B1" s="175" t="s">
        <v>281</v>
      </c>
      <c r="C1" s="175"/>
      <c r="D1" s="176"/>
      <c r="E1" s="177" t="s">
        <v>280</v>
      </c>
      <c r="F1" s="175"/>
      <c r="G1" s="176"/>
    </row>
    <row r="2" spans="1:12" ht="55.5" customHeight="1">
      <c r="A2" s="14" t="s">
        <v>174</v>
      </c>
      <c r="B2" s="86">
        <v>43556</v>
      </c>
      <c r="C2" s="86">
        <v>43891</v>
      </c>
      <c r="D2" s="86">
        <v>43922</v>
      </c>
      <c r="E2" s="86">
        <v>43556</v>
      </c>
      <c r="F2" s="86">
        <v>43891</v>
      </c>
      <c r="G2" s="86">
        <v>43922</v>
      </c>
      <c r="H2" s="85" t="s">
        <v>303</v>
      </c>
      <c r="I2" s="1" t="s">
        <v>306</v>
      </c>
      <c r="J2" s="1" t="s">
        <v>307</v>
      </c>
      <c r="K2" s="1" t="s">
        <v>262</v>
      </c>
      <c r="L2" s="85" t="s">
        <v>283</v>
      </c>
    </row>
    <row r="3" spans="1:12" ht="16.5" customHeight="1">
      <c r="A3" s="39" t="s">
        <v>175</v>
      </c>
      <c r="B3" s="91">
        <v>2274</v>
      </c>
      <c r="C3" s="90">
        <v>1770</v>
      </c>
      <c r="D3" s="20">
        <v>1703</v>
      </c>
      <c r="E3" s="20">
        <v>2361.4468836616702</v>
      </c>
      <c r="F3" s="20">
        <v>1770.4758660053301</v>
      </c>
      <c r="G3" s="20">
        <v>1767.7019487247801</v>
      </c>
      <c r="H3" s="94">
        <f>D3/$D$84</f>
        <v>2.4557659307540339E-2</v>
      </c>
      <c r="I3" s="94">
        <f t="shared" ref="I3:I66" si="0">(D3-B3)/B3</f>
        <v>-0.25109938434476692</v>
      </c>
      <c r="J3" s="90">
        <f t="shared" ref="J3:J66" si="1">D3-B3</f>
        <v>-571</v>
      </c>
      <c r="K3" s="90">
        <f>D3-C3</f>
        <v>-67</v>
      </c>
      <c r="L3" s="90">
        <f>G3-F3</f>
        <v>-2.7739172805499948</v>
      </c>
    </row>
    <row r="4" spans="1:12" ht="16.5" customHeight="1">
      <c r="A4" s="39" t="s">
        <v>176</v>
      </c>
      <c r="B4" s="91">
        <v>257</v>
      </c>
      <c r="C4" s="90">
        <v>259</v>
      </c>
      <c r="D4" s="20">
        <v>204</v>
      </c>
      <c r="E4" s="20">
        <v>301.847684206385</v>
      </c>
      <c r="F4" s="20">
        <v>266.30051093393399</v>
      </c>
      <c r="G4" s="20">
        <v>256.46561400564599</v>
      </c>
      <c r="H4" s="94">
        <f t="shared" ref="H4:H67" si="2">D4/$D$84</f>
        <v>2.9417278324945562E-3</v>
      </c>
      <c r="I4" s="94">
        <f t="shared" si="0"/>
        <v>-0.20622568093385213</v>
      </c>
      <c r="J4" s="90">
        <f t="shared" si="1"/>
        <v>-53</v>
      </c>
      <c r="K4" s="90">
        <f t="shared" ref="K4:K67" si="3">D4-C4</f>
        <v>-55</v>
      </c>
      <c r="L4" s="90">
        <f t="shared" ref="L4:L67" si="4">G4-F4</f>
        <v>-9.8348969282880034</v>
      </c>
    </row>
    <row r="5" spans="1:12" ht="16.5" customHeight="1">
      <c r="A5" s="39" t="s">
        <v>177</v>
      </c>
      <c r="B5" s="91">
        <v>463</v>
      </c>
      <c r="C5" s="90">
        <v>510</v>
      </c>
      <c r="D5" s="20">
        <v>544</v>
      </c>
      <c r="E5" s="20">
        <v>551.29722099417597</v>
      </c>
      <c r="F5" s="20">
        <v>606.39939746351399</v>
      </c>
      <c r="G5" s="20">
        <v>647.74434571072095</v>
      </c>
      <c r="H5" s="94">
        <f t="shared" si="2"/>
        <v>7.8446075533188178E-3</v>
      </c>
      <c r="I5" s="94">
        <f t="shared" si="0"/>
        <v>0.17494600431965443</v>
      </c>
      <c r="J5" s="90">
        <f t="shared" si="1"/>
        <v>81</v>
      </c>
      <c r="K5" s="90">
        <f t="shared" si="3"/>
        <v>34</v>
      </c>
      <c r="L5" s="90">
        <f t="shared" si="4"/>
        <v>41.344948247206958</v>
      </c>
    </row>
    <row r="6" spans="1:12" ht="16.5" customHeight="1">
      <c r="A6" s="39" t="s">
        <v>178</v>
      </c>
      <c r="B6" s="91">
        <v>63</v>
      </c>
      <c r="C6" s="90">
        <v>94</v>
      </c>
      <c r="D6" s="20">
        <v>82</v>
      </c>
      <c r="E6" s="20">
        <v>74.972862458620497</v>
      </c>
      <c r="F6" s="20">
        <v>97.313582548980193</v>
      </c>
      <c r="G6" s="20">
        <v>88.742413011583295</v>
      </c>
      <c r="H6" s="94">
        <f t="shared" si="2"/>
        <v>1.1824592267870276E-3</v>
      </c>
      <c r="I6" s="94">
        <f t="shared" si="0"/>
        <v>0.30158730158730157</v>
      </c>
      <c r="J6" s="90">
        <f t="shared" si="1"/>
        <v>19</v>
      </c>
      <c r="K6" s="90">
        <f t="shared" si="3"/>
        <v>-12</v>
      </c>
      <c r="L6" s="90">
        <f t="shared" si="4"/>
        <v>-8.5711695373968979</v>
      </c>
    </row>
    <row r="7" spans="1:12" ht="16.5" customHeight="1">
      <c r="A7" s="39" t="s">
        <v>179</v>
      </c>
      <c r="B7" s="91">
        <v>153</v>
      </c>
      <c r="C7" s="90">
        <v>339</v>
      </c>
      <c r="D7" s="20">
        <v>189</v>
      </c>
      <c r="E7" s="20">
        <v>225.62829728190701</v>
      </c>
      <c r="F7" s="20">
        <v>398.12195816439697</v>
      </c>
      <c r="G7" s="20">
        <v>278.728812428482</v>
      </c>
      <c r="H7" s="94">
        <f t="shared" si="2"/>
        <v>2.7254243153993682E-3</v>
      </c>
      <c r="I7" s="94">
        <f t="shared" si="0"/>
        <v>0.23529411764705882</v>
      </c>
      <c r="J7" s="90">
        <f t="shared" si="1"/>
        <v>36</v>
      </c>
      <c r="K7" s="90">
        <f t="shared" si="3"/>
        <v>-150</v>
      </c>
      <c r="L7" s="90">
        <f t="shared" si="4"/>
        <v>-119.39314573591497</v>
      </c>
    </row>
    <row r="8" spans="1:12" ht="16.5" customHeight="1">
      <c r="A8" s="39" t="s">
        <v>180</v>
      </c>
      <c r="B8" s="91">
        <v>170</v>
      </c>
      <c r="C8" s="90">
        <v>186</v>
      </c>
      <c r="D8" s="20">
        <v>140</v>
      </c>
      <c r="E8" s="20">
        <v>210.53689291152801</v>
      </c>
      <c r="F8" s="20">
        <v>200.06721510975299</v>
      </c>
      <c r="G8" s="20">
        <v>173.69059384411</v>
      </c>
      <c r="H8" s="94">
        <f t="shared" si="2"/>
        <v>2.0188328262217546E-3</v>
      </c>
      <c r="I8" s="94">
        <f t="shared" si="0"/>
        <v>-0.17647058823529413</v>
      </c>
      <c r="J8" s="90">
        <f t="shared" si="1"/>
        <v>-30</v>
      </c>
      <c r="K8" s="90">
        <f t="shared" si="3"/>
        <v>-46</v>
      </c>
      <c r="L8" s="90">
        <f t="shared" si="4"/>
        <v>-26.376621265642996</v>
      </c>
    </row>
    <row r="9" spans="1:12" ht="16.5" customHeight="1">
      <c r="A9" s="39" t="s">
        <v>181</v>
      </c>
      <c r="B9" s="91">
        <v>5613</v>
      </c>
      <c r="C9" s="90">
        <v>6544</v>
      </c>
      <c r="D9" s="20">
        <v>5403</v>
      </c>
      <c r="E9" s="20">
        <v>6425.8816989785701</v>
      </c>
      <c r="F9" s="20">
        <v>6571.2988955906403</v>
      </c>
      <c r="G9" s="20">
        <v>6157.1144237875096</v>
      </c>
      <c r="H9" s="94">
        <f t="shared" si="2"/>
        <v>7.7912526857686709E-2</v>
      </c>
      <c r="I9" s="94">
        <f t="shared" si="0"/>
        <v>-3.7413148049171563E-2</v>
      </c>
      <c r="J9" s="90">
        <f t="shared" si="1"/>
        <v>-210</v>
      </c>
      <c r="K9" s="90">
        <f t="shared" si="3"/>
        <v>-1141</v>
      </c>
      <c r="L9" s="90">
        <f t="shared" si="4"/>
        <v>-414.18447180313069</v>
      </c>
    </row>
    <row r="10" spans="1:12" ht="16.5" customHeight="1">
      <c r="A10" s="39" t="s">
        <v>182</v>
      </c>
      <c r="B10" s="91">
        <v>2119</v>
      </c>
      <c r="C10" s="90">
        <v>4295</v>
      </c>
      <c r="D10" s="20">
        <v>3065</v>
      </c>
      <c r="E10" s="20">
        <v>3619.3145925744102</v>
      </c>
      <c r="F10" s="20">
        <v>6816.2401636471204</v>
      </c>
      <c r="G10" s="20">
        <v>5275.4615503889199</v>
      </c>
      <c r="H10" s="94">
        <f t="shared" si="2"/>
        <v>4.4198018659783407E-2</v>
      </c>
      <c r="I10" s="94">
        <f t="shared" si="0"/>
        <v>0.44643699858423785</v>
      </c>
      <c r="J10" s="90">
        <f t="shared" si="1"/>
        <v>946</v>
      </c>
      <c r="K10" s="90">
        <f t="shared" si="3"/>
        <v>-1230</v>
      </c>
      <c r="L10" s="90">
        <f t="shared" si="4"/>
        <v>-1540.7786132582005</v>
      </c>
    </row>
    <row r="11" spans="1:12" ht="16.5" customHeight="1">
      <c r="A11" s="39" t="s">
        <v>183</v>
      </c>
      <c r="B11" s="91">
        <v>181</v>
      </c>
      <c r="C11" s="90">
        <v>110</v>
      </c>
      <c r="D11" s="20">
        <v>113</v>
      </c>
      <c r="E11" s="20">
        <v>174.456430926503</v>
      </c>
      <c r="F11" s="20">
        <v>103.896080238892</v>
      </c>
      <c r="G11" s="20">
        <v>104.52343566251101</v>
      </c>
      <c r="H11" s="94">
        <f t="shared" si="2"/>
        <v>1.629486495450416E-3</v>
      </c>
      <c r="I11" s="94">
        <f t="shared" si="0"/>
        <v>-0.37569060773480661</v>
      </c>
      <c r="J11" s="90">
        <f t="shared" si="1"/>
        <v>-68</v>
      </c>
      <c r="K11" s="90">
        <f t="shared" si="3"/>
        <v>3</v>
      </c>
      <c r="L11" s="90">
        <f t="shared" si="4"/>
        <v>0.62735542361900798</v>
      </c>
    </row>
    <row r="12" spans="1:12" ht="16.5" customHeight="1">
      <c r="A12" s="39" t="s">
        <v>184</v>
      </c>
      <c r="B12" s="91">
        <v>99</v>
      </c>
      <c r="C12" s="90">
        <v>258</v>
      </c>
      <c r="D12" s="20">
        <v>164</v>
      </c>
      <c r="E12" s="20">
        <v>117.250902167227</v>
      </c>
      <c r="F12" s="20">
        <v>282.03297903309198</v>
      </c>
      <c r="G12" s="20">
        <v>194.53067627302499</v>
      </c>
      <c r="H12" s="94">
        <f t="shared" si="2"/>
        <v>2.3649184535740552E-3</v>
      </c>
      <c r="I12" s="94">
        <f t="shared" si="0"/>
        <v>0.65656565656565657</v>
      </c>
      <c r="J12" s="90">
        <f t="shared" si="1"/>
        <v>65</v>
      </c>
      <c r="K12" s="90">
        <f t="shared" si="3"/>
        <v>-94</v>
      </c>
      <c r="L12" s="90">
        <f t="shared" si="4"/>
        <v>-87.502302760066982</v>
      </c>
    </row>
    <row r="13" spans="1:12" ht="16.5" customHeight="1">
      <c r="A13" s="39" t="s">
        <v>185</v>
      </c>
      <c r="B13" s="91">
        <v>795</v>
      </c>
      <c r="C13" s="90">
        <v>954</v>
      </c>
      <c r="D13" s="20">
        <v>1013</v>
      </c>
      <c r="E13" s="20">
        <v>969.78012143472904</v>
      </c>
      <c r="F13" s="20">
        <v>1064.2575761774301</v>
      </c>
      <c r="G13" s="20">
        <v>1209.30657216743</v>
      </c>
      <c r="H13" s="94">
        <f t="shared" si="2"/>
        <v>1.4607697521161695E-2</v>
      </c>
      <c r="I13" s="94">
        <f t="shared" si="0"/>
        <v>0.27421383647798742</v>
      </c>
      <c r="J13" s="90">
        <f t="shared" si="1"/>
        <v>218</v>
      </c>
      <c r="K13" s="90">
        <f t="shared" si="3"/>
        <v>59</v>
      </c>
      <c r="L13" s="90">
        <f t="shared" si="4"/>
        <v>145.04899598999987</v>
      </c>
    </row>
    <row r="14" spans="1:12" ht="16.5" customHeight="1">
      <c r="A14" s="39" t="s">
        <v>186</v>
      </c>
      <c r="B14" s="91">
        <v>841</v>
      </c>
      <c r="C14" s="90">
        <v>913</v>
      </c>
      <c r="D14" s="20">
        <v>695</v>
      </c>
      <c r="E14" s="20">
        <v>997.30933965633596</v>
      </c>
      <c r="F14" s="20">
        <v>888.91408501215005</v>
      </c>
      <c r="G14" s="20">
        <v>877.60183025023298</v>
      </c>
      <c r="H14" s="94">
        <f t="shared" si="2"/>
        <v>1.0022062958743709E-2</v>
      </c>
      <c r="I14" s="94">
        <f t="shared" si="0"/>
        <v>-0.17360285374554102</v>
      </c>
      <c r="J14" s="90">
        <f t="shared" si="1"/>
        <v>-146</v>
      </c>
      <c r="K14" s="90">
        <f t="shared" si="3"/>
        <v>-218</v>
      </c>
      <c r="L14" s="90">
        <f t="shared" si="4"/>
        <v>-11.312254761917075</v>
      </c>
    </row>
    <row r="15" spans="1:12" ht="16.5" customHeight="1">
      <c r="A15" s="39" t="s">
        <v>187</v>
      </c>
      <c r="B15" s="91">
        <v>131</v>
      </c>
      <c r="C15" s="90">
        <v>172</v>
      </c>
      <c r="D15" s="20">
        <v>117</v>
      </c>
      <c r="E15" s="20">
        <v>131</v>
      </c>
      <c r="F15" s="20">
        <v>172</v>
      </c>
      <c r="G15" s="20">
        <v>117</v>
      </c>
      <c r="H15" s="94">
        <f t="shared" si="2"/>
        <v>1.6871674333424661E-3</v>
      </c>
      <c r="I15" s="94">
        <f t="shared" si="0"/>
        <v>-0.10687022900763359</v>
      </c>
      <c r="J15" s="90">
        <f t="shared" si="1"/>
        <v>-14</v>
      </c>
      <c r="K15" s="90">
        <f t="shared" si="3"/>
        <v>-55</v>
      </c>
      <c r="L15" s="90">
        <f t="shared" si="4"/>
        <v>-55</v>
      </c>
    </row>
    <row r="16" spans="1:12" ht="16.5" customHeight="1">
      <c r="A16" s="39" t="s">
        <v>188</v>
      </c>
      <c r="B16" s="91">
        <v>310</v>
      </c>
      <c r="C16" s="90">
        <v>412</v>
      </c>
      <c r="D16" s="20">
        <v>412</v>
      </c>
      <c r="E16" s="20">
        <v>365.54798379683803</v>
      </c>
      <c r="F16" s="20">
        <v>443.80925671936598</v>
      </c>
      <c r="G16" s="20">
        <v>476.39081549760698</v>
      </c>
      <c r="H16" s="94">
        <f t="shared" si="2"/>
        <v>5.941136602881163E-3</v>
      </c>
      <c r="I16" s="94">
        <f t="shared" si="0"/>
        <v>0.32903225806451614</v>
      </c>
      <c r="J16" s="90">
        <f t="shared" si="1"/>
        <v>102</v>
      </c>
      <c r="K16" s="90">
        <f t="shared" si="3"/>
        <v>0</v>
      </c>
      <c r="L16" s="90">
        <f t="shared" si="4"/>
        <v>32.581558778241003</v>
      </c>
    </row>
    <row r="17" spans="1:12" ht="16.5" customHeight="1">
      <c r="A17" s="39" t="s">
        <v>189</v>
      </c>
      <c r="B17" s="91">
        <v>16</v>
      </c>
      <c r="C17" s="90">
        <v>32</v>
      </c>
      <c r="D17" s="20">
        <v>41</v>
      </c>
      <c r="E17" s="20">
        <v>20.398108143012099</v>
      </c>
      <c r="F17" s="20">
        <v>37.549371342671897</v>
      </c>
      <c r="G17" s="20">
        <v>44.705933225872997</v>
      </c>
      <c r="H17" s="94">
        <f t="shared" si="2"/>
        <v>5.912296133935138E-4</v>
      </c>
      <c r="I17" s="94">
        <f t="shared" si="0"/>
        <v>1.5625</v>
      </c>
      <c r="J17" s="90">
        <f t="shared" si="1"/>
        <v>25</v>
      </c>
      <c r="K17" s="90">
        <f t="shared" si="3"/>
        <v>9</v>
      </c>
      <c r="L17" s="90">
        <f t="shared" si="4"/>
        <v>7.1565618832010998</v>
      </c>
    </row>
    <row r="18" spans="1:12" ht="16.5" customHeight="1">
      <c r="A18" s="39" t="s">
        <v>190</v>
      </c>
      <c r="B18" s="91">
        <v>314</v>
      </c>
      <c r="C18" s="90">
        <v>244</v>
      </c>
      <c r="D18" s="20">
        <v>141</v>
      </c>
      <c r="E18" s="20">
        <v>369.34607367425701</v>
      </c>
      <c r="F18" s="20">
        <v>261.57587484523998</v>
      </c>
      <c r="G18" s="20">
        <v>183.862911526505</v>
      </c>
      <c r="H18" s="94">
        <f t="shared" si="2"/>
        <v>2.033253060694767E-3</v>
      </c>
      <c r="I18" s="94">
        <f t="shared" si="0"/>
        <v>-0.55095541401273884</v>
      </c>
      <c r="J18" s="90">
        <f t="shared" si="1"/>
        <v>-173</v>
      </c>
      <c r="K18" s="90">
        <f t="shared" si="3"/>
        <v>-103</v>
      </c>
      <c r="L18" s="90">
        <f t="shared" si="4"/>
        <v>-77.712963318734978</v>
      </c>
    </row>
    <row r="19" spans="1:12" ht="16.5" customHeight="1">
      <c r="A19" s="39" t="s">
        <v>191</v>
      </c>
      <c r="B19" s="91">
        <v>98</v>
      </c>
      <c r="C19" s="90">
        <v>159</v>
      </c>
      <c r="D19" s="20">
        <v>150</v>
      </c>
      <c r="E19" s="20">
        <v>181.12846390233599</v>
      </c>
      <c r="F19" s="20">
        <v>232.38560799858601</v>
      </c>
      <c r="G19" s="20">
        <v>225.90772548448999</v>
      </c>
      <c r="H19" s="94">
        <f t="shared" si="2"/>
        <v>2.1630351709518796E-3</v>
      </c>
      <c r="I19" s="94">
        <f t="shared" si="0"/>
        <v>0.53061224489795922</v>
      </c>
      <c r="J19" s="90">
        <f t="shared" si="1"/>
        <v>52</v>
      </c>
      <c r="K19" s="90">
        <f t="shared" si="3"/>
        <v>-9</v>
      </c>
      <c r="L19" s="90">
        <f t="shared" si="4"/>
        <v>-6.4778825140960237</v>
      </c>
    </row>
    <row r="20" spans="1:12" ht="16.5" customHeight="1">
      <c r="A20" s="39" t="s">
        <v>192</v>
      </c>
      <c r="B20" s="91">
        <v>81</v>
      </c>
      <c r="C20" s="90">
        <v>76</v>
      </c>
      <c r="D20" s="20">
        <v>81</v>
      </c>
      <c r="E20" s="20">
        <v>131.291076768452</v>
      </c>
      <c r="F20" s="20">
        <v>115.523658886468</v>
      </c>
      <c r="G20" s="20">
        <v>128.00198782678899</v>
      </c>
      <c r="H20" s="94">
        <f t="shared" si="2"/>
        <v>1.168038992314015E-3</v>
      </c>
      <c r="I20" s="94">
        <f t="shared" si="0"/>
        <v>0</v>
      </c>
      <c r="J20" s="90">
        <f t="shared" si="1"/>
        <v>0</v>
      </c>
      <c r="K20" s="90">
        <f t="shared" si="3"/>
        <v>5</v>
      </c>
      <c r="L20" s="90">
        <f t="shared" si="4"/>
        <v>12.478328940320992</v>
      </c>
    </row>
    <row r="21" spans="1:12" ht="16.5" customHeight="1">
      <c r="A21" s="39" t="s">
        <v>193</v>
      </c>
      <c r="B21" s="91">
        <v>205</v>
      </c>
      <c r="C21" s="90">
        <v>289</v>
      </c>
      <c r="D21" s="20">
        <v>210</v>
      </c>
      <c r="E21" s="20">
        <v>251.284493381939</v>
      </c>
      <c r="F21" s="20">
        <v>300.50921039625899</v>
      </c>
      <c r="G21" s="20">
        <v>258.050776876675</v>
      </c>
      <c r="H21" s="94">
        <f t="shared" si="2"/>
        <v>3.0282492393326316E-3</v>
      </c>
      <c r="I21" s="94">
        <f t="shared" si="0"/>
        <v>2.4390243902439025E-2</v>
      </c>
      <c r="J21" s="90">
        <f t="shared" si="1"/>
        <v>5</v>
      </c>
      <c r="K21" s="90">
        <f t="shared" si="3"/>
        <v>-79</v>
      </c>
      <c r="L21" s="90">
        <f t="shared" si="4"/>
        <v>-42.458433519583991</v>
      </c>
    </row>
    <row r="22" spans="1:12" ht="16.5" customHeight="1">
      <c r="A22" s="39" t="s">
        <v>194</v>
      </c>
      <c r="B22" s="91">
        <v>149</v>
      </c>
      <c r="C22" s="90">
        <v>220</v>
      </c>
      <c r="D22" s="20">
        <v>211</v>
      </c>
      <c r="E22" s="20">
        <v>199.25469409187599</v>
      </c>
      <c r="F22" s="20">
        <v>272.16043071685601</v>
      </c>
      <c r="G22" s="20">
        <v>279.53771162921902</v>
      </c>
      <c r="H22" s="94">
        <f t="shared" si="2"/>
        <v>3.042669473805644E-3</v>
      </c>
      <c r="I22" s="94">
        <f t="shared" si="0"/>
        <v>0.41610738255033558</v>
      </c>
      <c r="J22" s="90">
        <f t="shared" si="1"/>
        <v>62</v>
      </c>
      <c r="K22" s="90">
        <f t="shared" si="3"/>
        <v>-9</v>
      </c>
      <c r="L22" s="90">
        <f t="shared" si="4"/>
        <v>7.3772809123630054</v>
      </c>
    </row>
    <row r="23" spans="1:12" ht="16.5" customHeight="1">
      <c r="A23" s="39" t="s">
        <v>195</v>
      </c>
      <c r="B23" s="91">
        <v>4049</v>
      </c>
      <c r="C23" s="90">
        <v>4054</v>
      </c>
      <c r="D23" s="20">
        <v>2760</v>
      </c>
      <c r="E23" s="20">
        <v>4405.2092537291501</v>
      </c>
      <c r="F23" s="20">
        <v>3875.5168953846401</v>
      </c>
      <c r="G23" s="20">
        <v>3354.6679066807501</v>
      </c>
      <c r="H23" s="94">
        <f t="shared" si="2"/>
        <v>3.9799847145514586E-2</v>
      </c>
      <c r="I23" s="94">
        <f t="shared" si="0"/>
        <v>-0.31835020992837737</v>
      </c>
      <c r="J23" s="90">
        <f t="shared" si="1"/>
        <v>-1289</v>
      </c>
      <c r="K23" s="90">
        <f t="shared" si="3"/>
        <v>-1294</v>
      </c>
      <c r="L23" s="90">
        <f t="shared" si="4"/>
        <v>-520.84898870388997</v>
      </c>
    </row>
    <row r="24" spans="1:12" ht="16.5" customHeight="1">
      <c r="A24" s="39" t="s">
        <v>196</v>
      </c>
      <c r="B24" s="91">
        <v>436</v>
      </c>
      <c r="C24" s="90">
        <v>516</v>
      </c>
      <c r="D24" s="20">
        <v>391</v>
      </c>
      <c r="E24" s="20">
        <v>497.04423208173398</v>
      </c>
      <c r="F24" s="20">
        <v>529.28886091834102</v>
      </c>
      <c r="G24" s="20">
        <v>445.80441784186303</v>
      </c>
      <c r="H24" s="94">
        <f t="shared" si="2"/>
        <v>5.6383116789478997E-3</v>
      </c>
      <c r="I24" s="94">
        <f t="shared" si="0"/>
        <v>-0.10321100917431193</v>
      </c>
      <c r="J24" s="90">
        <f t="shared" si="1"/>
        <v>-45</v>
      </c>
      <c r="K24" s="90">
        <f t="shared" si="3"/>
        <v>-125</v>
      </c>
      <c r="L24" s="90">
        <f t="shared" si="4"/>
        <v>-83.484443076477987</v>
      </c>
    </row>
    <row r="25" spans="1:12" ht="16.5" customHeight="1">
      <c r="A25" s="39" t="s">
        <v>197</v>
      </c>
      <c r="B25" s="91">
        <v>75</v>
      </c>
      <c r="C25" s="90">
        <v>138</v>
      </c>
      <c r="D25" s="20">
        <v>61</v>
      </c>
      <c r="E25" s="20">
        <v>112.2807370064</v>
      </c>
      <c r="F25" s="20">
        <v>159.16665392184299</v>
      </c>
      <c r="G25" s="20">
        <v>117.465908683611</v>
      </c>
      <c r="H25" s="94">
        <f t="shared" si="2"/>
        <v>8.7963430285376443E-4</v>
      </c>
      <c r="I25" s="94">
        <f t="shared" si="0"/>
        <v>-0.18666666666666668</v>
      </c>
      <c r="J25" s="90">
        <f t="shared" si="1"/>
        <v>-14</v>
      </c>
      <c r="K25" s="90">
        <f t="shared" si="3"/>
        <v>-77</v>
      </c>
      <c r="L25" s="90">
        <f t="shared" si="4"/>
        <v>-41.700745238231988</v>
      </c>
    </row>
    <row r="26" spans="1:12" ht="16.5" customHeight="1">
      <c r="A26" s="39" t="s">
        <v>198</v>
      </c>
      <c r="B26" s="91">
        <v>323</v>
      </c>
      <c r="C26" s="90">
        <v>285</v>
      </c>
      <c r="D26" s="20">
        <v>232</v>
      </c>
      <c r="E26" s="20">
        <v>393.24477892524197</v>
      </c>
      <c r="F26" s="20">
        <v>321.87464384210199</v>
      </c>
      <c r="G26" s="20">
        <v>284.61583642473198</v>
      </c>
      <c r="H26" s="94">
        <f t="shared" si="2"/>
        <v>3.3454943977389074E-3</v>
      </c>
      <c r="I26" s="94">
        <f t="shared" si="0"/>
        <v>-0.28173374613003094</v>
      </c>
      <c r="J26" s="90">
        <f t="shared" si="1"/>
        <v>-91</v>
      </c>
      <c r="K26" s="90">
        <f t="shared" si="3"/>
        <v>-53</v>
      </c>
      <c r="L26" s="90">
        <f t="shared" si="4"/>
        <v>-37.258807417370008</v>
      </c>
    </row>
    <row r="27" spans="1:12" ht="16.5" customHeight="1">
      <c r="A27" s="39" t="s">
        <v>199</v>
      </c>
      <c r="B27" s="91">
        <v>1029</v>
      </c>
      <c r="C27" s="90">
        <v>1005</v>
      </c>
      <c r="D27" s="20">
        <v>658</v>
      </c>
      <c r="E27" s="20">
        <v>1238.7878990694301</v>
      </c>
      <c r="F27" s="20">
        <v>899.07943907245397</v>
      </c>
      <c r="G27" s="20">
        <v>832.58890514487905</v>
      </c>
      <c r="H27" s="94">
        <f t="shared" si="2"/>
        <v>9.4885142832422456E-3</v>
      </c>
      <c r="I27" s="94">
        <f t="shared" si="0"/>
        <v>-0.36054421768707484</v>
      </c>
      <c r="J27" s="90">
        <f t="shared" si="1"/>
        <v>-371</v>
      </c>
      <c r="K27" s="90">
        <f t="shared" si="3"/>
        <v>-347</v>
      </c>
      <c r="L27" s="90">
        <f t="shared" si="4"/>
        <v>-66.490533927574916</v>
      </c>
    </row>
    <row r="28" spans="1:12" ht="16.5" customHeight="1">
      <c r="A28" s="39" t="s">
        <v>112</v>
      </c>
      <c r="B28" s="91">
        <v>726</v>
      </c>
      <c r="C28" s="90">
        <v>883</v>
      </c>
      <c r="D28" s="20">
        <v>740</v>
      </c>
      <c r="E28" s="20">
        <v>882.34899030536701</v>
      </c>
      <c r="F28" s="20">
        <v>991.48523121331004</v>
      </c>
      <c r="G28" s="20">
        <v>899.68675515862003</v>
      </c>
      <c r="H28" s="94">
        <f t="shared" si="2"/>
        <v>1.0670973510029273E-2</v>
      </c>
      <c r="I28" s="94">
        <f t="shared" si="0"/>
        <v>1.928374655647383E-2</v>
      </c>
      <c r="J28" s="90">
        <f t="shared" si="1"/>
        <v>14</v>
      </c>
      <c r="K28" s="90">
        <f t="shared" si="3"/>
        <v>-143</v>
      </c>
      <c r="L28" s="90">
        <f t="shared" si="4"/>
        <v>-91.798476054690013</v>
      </c>
    </row>
    <row r="29" spans="1:12" ht="16.5" customHeight="1">
      <c r="A29" s="39" t="s">
        <v>200</v>
      </c>
      <c r="B29" s="91">
        <v>421</v>
      </c>
      <c r="C29" s="90">
        <v>391</v>
      </c>
      <c r="D29" s="20">
        <v>258</v>
      </c>
      <c r="E29" s="20">
        <v>453.43652635641598</v>
      </c>
      <c r="F29" s="20">
        <v>374.03093387530998</v>
      </c>
      <c r="G29" s="20">
        <v>277.94372857151097</v>
      </c>
      <c r="H29" s="94">
        <f t="shared" si="2"/>
        <v>3.7204204940372329E-3</v>
      </c>
      <c r="I29" s="94">
        <f t="shared" si="0"/>
        <v>-0.38717339667458434</v>
      </c>
      <c r="J29" s="90">
        <f t="shared" si="1"/>
        <v>-163</v>
      </c>
      <c r="K29" s="90">
        <f t="shared" si="3"/>
        <v>-133</v>
      </c>
      <c r="L29" s="90">
        <f t="shared" si="4"/>
        <v>-96.08720530379901</v>
      </c>
    </row>
    <row r="30" spans="1:12" ht="16.5" customHeight="1">
      <c r="A30" s="39" t="s">
        <v>201</v>
      </c>
      <c r="B30" s="91">
        <v>249</v>
      </c>
      <c r="C30" s="90">
        <v>308</v>
      </c>
      <c r="D30" s="20">
        <v>247</v>
      </c>
      <c r="E30" s="20">
        <v>298.73237935220999</v>
      </c>
      <c r="F30" s="20">
        <v>337.47606643958699</v>
      </c>
      <c r="G30" s="20">
        <v>296.04537528665298</v>
      </c>
      <c r="H30" s="94">
        <f t="shared" si="2"/>
        <v>3.561797914834095E-3</v>
      </c>
      <c r="I30" s="94">
        <f t="shared" si="0"/>
        <v>-8.0321285140562242E-3</v>
      </c>
      <c r="J30" s="90">
        <f t="shared" si="1"/>
        <v>-2</v>
      </c>
      <c r="K30" s="90">
        <f t="shared" si="3"/>
        <v>-61</v>
      </c>
      <c r="L30" s="90">
        <f t="shared" si="4"/>
        <v>-41.430691152934003</v>
      </c>
    </row>
    <row r="31" spans="1:12" ht="16.5" customHeight="1">
      <c r="A31" s="39" t="s">
        <v>202</v>
      </c>
      <c r="B31" s="91">
        <v>251</v>
      </c>
      <c r="C31" s="90">
        <v>328</v>
      </c>
      <c r="D31" s="20">
        <v>227</v>
      </c>
      <c r="E31" s="20">
        <v>372.30611075772902</v>
      </c>
      <c r="F31" s="20">
        <v>414.01884517173102</v>
      </c>
      <c r="G31" s="20">
        <v>339.54214488162103</v>
      </c>
      <c r="H31" s="94">
        <f t="shared" si="2"/>
        <v>3.2733932253738445E-3</v>
      </c>
      <c r="I31" s="94">
        <f t="shared" si="0"/>
        <v>-9.5617529880478086E-2</v>
      </c>
      <c r="J31" s="90">
        <f t="shared" si="1"/>
        <v>-24</v>
      </c>
      <c r="K31" s="90">
        <f t="shared" si="3"/>
        <v>-101</v>
      </c>
      <c r="L31" s="90">
        <f t="shared" si="4"/>
        <v>-74.476700290109989</v>
      </c>
    </row>
    <row r="32" spans="1:12" ht="16.5" customHeight="1">
      <c r="A32" s="39" t="s">
        <v>203</v>
      </c>
      <c r="B32" s="91">
        <v>92</v>
      </c>
      <c r="C32" s="90">
        <v>334</v>
      </c>
      <c r="D32" s="20">
        <v>100</v>
      </c>
      <c r="E32" s="20">
        <v>168.405905616778</v>
      </c>
      <c r="F32" s="20">
        <v>380.54935419971002</v>
      </c>
      <c r="G32" s="20">
        <v>183.32950613344201</v>
      </c>
      <c r="H32" s="94">
        <f t="shared" si="2"/>
        <v>1.4420234473012531E-3</v>
      </c>
      <c r="I32" s="94">
        <f t="shared" si="0"/>
        <v>8.6956521739130432E-2</v>
      </c>
      <c r="J32" s="90">
        <f t="shared" si="1"/>
        <v>8</v>
      </c>
      <c r="K32" s="90">
        <f t="shared" si="3"/>
        <v>-234</v>
      </c>
      <c r="L32" s="90">
        <f t="shared" si="4"/>
        <v>-197.21984806626801</v>
      </c>
    </row>
    <row r="33" spans="1:12" ht="16.5" customHeight="1">
      <c r="A33" s="39" t="s">
        <v>204</v>
      </c>
      <c r="B33" s="91">
        <v>279</v>
      </c>
      <c r="C33" s="90">
        <v>373</v>
      </c>
      <c r="D33" s="20">
        <v>291</v>
      </c>
      <c r="E33" s="20">
        <v>411.76337199735201</v>
      </c>
      <c r="F33" s="20">
        <v>442.30384274045701</v>
      </c>
      <c r="G33" s="20">
        <v>425.879107320706</v>
      </c>
      <c r="H33" s="94">
        <f t="shared" si="2"/>
        <v>4.1962882316466466E-3</v>
      </c>
      <c r="I33" s="94">
        <f t="shared" si="0"/>
        <v>4.3010752688172046E-2</v>
      </c>
      <c r="J33" s="90">
        <f t="shared" si="1"/>
        <v>12</v>
      </c>
      <c r="K33" s="90">
        <f t="shared" si="3"/>
        <v>-82</v>
      </c>
      <c r="L33" s="90">
        <f t="shared" si="4"/>
        <v>-16.424735419751016</v>
      </c>
    </row>
    <row r="34" spans="1:12" ht="16.5" customHeight="1">
      <c r="A34" s="39" t="s">
        <v>205</v>
      </c>
      <c r="B34" s="91">
        <v>696</v>
      </c>
      <c r="C34" s="90">
        <v>799</v>
      </c>
      <c r="D34" s="20">
        <v>563</v>
      </c>
      <c r="E34" s="20">
        <v>783.10302184085504</v>
      </c>
      <c r="F34" s="20">
        <v>831.06286837237894</v>
      </c>
      <c r="G34" s="20">
        <v>633.45843129423099</v>
      </c>
      <c r="H34" s="94">
        <f t="shared" si="2"/>
        <v>8.1185920083060546E-3</v>
      </c>
      <c r="I34" s="94">
        <f t="shared" si="0"/>
        <v>-0.19109195402298851</v>
      </c>
      <c r="J34" s="90">
        <f t="shared" si="1"/>
        <v>-133</v>
      </c>
      <c r="K34" s="90">
        <f t="shared" si="3"/>
        <v>-236</v>
      </c>
      <c r="L34" s="90">
        <f t="shared" si="4"/>
        <v>-197.60443707814795</v>
      </c>
    </row>
    <row r="35" spans="1:12" ht="16.5" customHeight="1">
      <c r="A35" s="39" t="s">
        <v>206</v>
      </c>
      <c r="B35" s="91">
        <v>1664</v>
      </c>
      <c r="C35" s="90">
        <v>1747</v>
      </c>
      <c r="D35" s="20">
        <v>1224</v>
      </c>
      <c r="E35" s="20">
        <v>1949.59599942516</v>
      </c>
      <c r="F35" s="20">
        <v>1774.0719452690801</v>
      </c>
      <c r="G35" s="20">
        <v>1445.5790144488601</v>
      </c>
      <c r="H35" s="94">
        <f t="shared" si="2"/>
        <v>1.7650366994967338E-2</v>
      </c>
      <c r="I35" s="94">
        <f t="shared" si="0"/>
        <v>-0.26442307692307693</v>
      </c>
      <c r="J35" s="90">
        <f t="shared" si="1"/>
        <v>-440</v>
      </c>
      <c r="K35" s="90">
        <f t="shared" si="3"/>
        <v>-523</v>
      </c>
      <c r="L35" s="90">
        <f t="shared" si="4"/>
        <v>-328.49293082021995</v>
      </c>
    </row>
    <row r="36" spans="1:12" ht="16.5" customHeight="1">
      <c r="A36" s="39" t="s">
        <v>207</v>
      </c>
      <c r="B36" s="91">
        <v>212</v>
      </c>
      <c r="C36" s="90">
        <v>253</v>
      </c>
      <c r="D36" s="20">
        <v>241</v>
      </c>
      <c r="E36" s="20">
        <v>267.94027113935698</v>
      </c>
      <c r="F36" s="20">
        <v>283.781266479858</v>
      </c>
      <c r="G36" s="20">
        <v>303.41877592391</v>
      </c>
      <c r="H36" s="94">
        <f t="shared" si="2"/>
        <v>3.47527650799602E-3</v>
      </c>
      <c r="I36" s="94">
        <f t="shared" si="0"/>
        <v>0.13679245283018868</v>
      </c>
      <c r="J36" s="90">
        <f t="shared" si="1"/>
        <v>29</v>
      </c>
      <c r="K36" s="90">
        <f t="shared" si="3"/>
        <v>-12</v>
      </c>
      <c r="L36" s="90">
        <f t="shared" si="4"/>
        <v>19.637509444052</v>
      </c>
    </row>
    <row r="37" spans="1:12" ht="16.5" customHeight="1">
      <c r="A37" s="39" t="s">
        <v>208</v>
      </c>
      <c r="B37" s="91">
        <v>55</v>
      </c>
      <c r="C37" s="90">
        <v>77</v>
      </c>
      <c r="D37" s="20">
        <v>63</v>
      </c>
      <c r="E37" s="20">
        <v>96.5665519295639</v>
      </c>
      <c r="F37" s="20">
        <v>95.116715976462203</v>
      </c>
      <c r="G37" s="20">
        <v>110.32107035166</v>
      </c>
      <c r="H37" s="94">
        <f t="shared" si="2"/>
        <v>9.0847477179978949E-4</v>
      </c>
      <c r="I37" s="94">
        <f t="shared" si="0"/>
        <v>0.14545454545454545</v>
      </c>
      <c r="J37" s="90">
        <f t="shared" si="1"/>
        <v>8</v>
      </c>
      <c r="K37" s="90">
        <f t="shared" si="3"/>
        <v>-14</v>
      </c>
      <c r="L37" s="90">
        <f t="shared" si="4"/>
        <v>15.204354375197795</v>
      </c>
    </row>
    <row r="38" spans="1:12" ht="16.5" customHeight="1">
      <c r="A38" s="39" t="s">
        <v>209</v>
      </c>
      <c r="B38" s="91">
        <v>21</v>
      </c>
      <c r="C38" s="90">
        <v>42</v>
      </c>
      <c r="D38" s="20">
        <v>55</v>
      </c>
      <c r="E38" s="20">
        <v>35.057396353704398</v>
      </c>
      <c r="F38" s="20">
        <v>79.390961412166106</v>
      </c>
      <c r="G38" s="20">
        <v>89.975225049620093</v>
      </c>
      <c r="H38" s="94">
        <f t="shared" si="2"/>
        <v>7.9311289601568917E-4</v>
      </c>
      <c r="I38" s="94">
        <f t="shared" si="0"/>
        <v>1.6190476190476191</v>
      </c>
      <c r="J38" s="90">
        <f t="shared" si="1"/>
        <v>34</v>
      </c>
      <c r="K38" s="90">
        <f t="shared" si="3"/>
        <v>13</v>
      </c>
      <c r="L38" s="90">
        <f t="shared" si="4"/>
        <v>10.584263637453986</v>
      </c>
    </row>
    <row r="39" spans="1:12" ht="16.5" customHeight="1">
      <c r="A39" s="39" t="s">
        <v>210</v>
      </c>
      <c r="B39" s="91">
        <v>749</v>
      </c>
      <c r="C39" s="90">
        <v>879</v>
      </c>
      <c r="D39" s="20">
        <v>680</v>
      </c>
      <c r="E39" s="20">
        <v>865.60077634285403</v>
      </c>
      <c r="F39" s="20">
        <v>856.36911691786702</v>
      </c>
      <c r="G39" s="20">
        <v>785.60205631008603</v>
      </c>
      <c r="H39" s="94">
        <f t="shared" si="2"/>
        <v>9.8057594416485205E-3</v>
      </c>
      <c r="I39" s="94">
        <f t="shared" si="0"/>
        <v>-9.2122830440587444E-2</v>
      </c>
      <c r="J39" s="90">
        <f t="shared" si="1"/>
        <v>-69</v>
      </c>
      <c r="K39" s="90">
        <f t="shared" si="3"/>
        <v>-199</v>
      </c>
      <c r="L39" s="90">
        <f t="shared" si="4"/>
        <v>-70.767060607780991</v>
      </c>
    </row>
    <row r="40" spans="1:12" ht="16.5" customHeight="1">
      <c r="A40" s="39" t="s">
        <v>211</v>
      </c>
      <c r="B40" s="91">
        <v>45</v>
      </c>
      <c r="C40" s="90">
        <v>95</v>
      </c>
      <c r="D40" s="20">
        <v>66</v>
      </c>
      <c r="E40" s="20">
        <v>63.9791305883723</v>
      </c>
      <c r="F40" s="20">
        <v>97.469842894468897</v>
      </c>
      <c r="G40" s="20">
        <v>85.042777913492102</v>
      </c>
      <c r="H40" s="94">
        <f t="shared" si="2"/>
        <v>9.5173547521882707E-4</v>
      </c>
      <c r="I40" s="94">
        <f t="shared" si="0"/>
        <v>0.46666666666666667</v>
      </c>
      <c r="J40" s="90">
        <f t="shared" si="1"/>
        <v>21</v>
      </c>
      <c r="K40" s="90">
        <f t="shared" si="3"/>
        <v>-29</v>
      </c>
      <c r="L40" s="90">
        <f t="shared" si="4"/>
        <v>-12.427064980976795</v>
      </c>
    </row>
    <row r="41" spans="1:12" ht="16.5" customHeight="1">
      <c r="A41" s="39" t="s">
        <v>212</v>
      </c>
      <c r="B41" s="91">
        <v>259</v>
      </c>
      <c r="C41" s="90">
        <v>320</v>
      </c>
      <c r="D41" s="20">
        <v>277</v>
      </c>
      <c r="E41" s="20">
        <v>299.60441713016701</v>
      </c>
      <c r="F41" s="20">
        <v>354.14418892956701</v>
      </c>
      <c r="G41" s="20">
        <v>319.53879496779501</v>
      </c>
      <c r="H41" s="94">
        <f t="shared" si="2"/>
        <v>3.994404949024471E-3</v>
      </c>
      <c r="I41" s="94">
        <f t="shared" si="0"/>
        <v>6.9498069498069498E-2</v>
      </c>
      <c r="J41" s="90">
        <f t="shared" si="1"/>
        <v>18</v>
      </c>
      <c r="K41" s="90">
        <f t="shared" si="3"/>
        <v>-43</v>
      </c>
      <c r="L41" s="90">
        <f t="shared" si="4"/>
        <v>-34.605393961771995</v>
      </c>
    </row>
    <row r="42" spans="1:12" ht="16.5" customHeight="1">
      <c r="A42" s="39" t="s">
        <v>213</v>
      </c>
      <c r="B42" s="91">
        <v>24749</v>
      </c>
      <c r="C42" s="90">
        <v>27862</v>
      </c>
      <c r="D42" s="20">
        <v>23776</v>
      </c>
      <c r="E42" s="20">
        <v>24173.9419897107</v>
      </c>
      <c r="F42" s="20">
        <v>24919.136416958001</v>
      </c>
      <c r="G42" s="20">
        <v>24616.374285704602</v>
      </c>
      <c r="H42" s="94">
        <f t="shared" si="2"/>
        <v>0.34285549483034594</v>
      </c>
      <c r="I42" s="94">
        <f t="shared" si="0"/>
        <v>-3.9314719786658049E-2</v>
      </c>
      <c r="J42" s="90">
        <f t="shared" si="1"/>
        <v>-973</v>
      </c>
      <c r="K42" s="90">
        <f t="shared" si="3"/>
        <v>-4086</v>
      </c>
      <c r="L42" s="90">
        <f t="shared" si="4"/>
        <v>-302.76213125339928</v>
      </c>
    </row>
    <row r="43" spans="1:12" ht="16.5" customHeight="1">
      <c r="A43" s="39" t="s">
        <v>214</v>
      </c>
      <c r="B43" s="91">
        <v>5258</v>
      </c>
      <c r="C43" s="90">
        <v>5691</v>
      </c>
      <c r="D43" s="20">
        <v>4588</v>
      </c>
      <c r="E43" s="20">
        <v>5677.5436989870304</v>
      </c>
      <c r="F43" s="20">
        <v>5436.9150075247499</v>
      </c>
      <c r="G43" s="20">
        <v>4957.6275549153197</v>
      </c>
      <c r="H43" s="94">
        <f t="shared" si="2"/>
        <v>6.6160035762181491E-2</v>
      </c>
      <c r="I43" s="94">
        <f t="shared" si="0"/>
        <v>-0.12742487637885128</v>
      </c>
      <c r="J43" s="90">
        <f t="shared" si="1"/>
        <v>-670</v>
      </c>
      <c r="K43" s="90">
        <f t="shared" si="3"/>
        <v>-1103</v>
      </c>
      <c r="L43" s="90">
        <f t="shared" si="4"/>
        <v>-479.28745260943015</v>
      </c>
    </row>
    <row r="44" spans="1:12" ht="16.5" customHeight="1">
      <c r="A44" s="39" t="s">
        <v>215</v>
      </c>
      <c r="B44" s="91">
        <v>957</v>
      </c>
      <c r="C44" s="90">
        <v>679</v>
      </c>
      <c r="D44" s="20">
        <v>438</v>
      </c>
      <c r="E44" s="20">
        <v>932.23462711884304</v>
      </c>
      <c r="F44" s="20">
        <v>676.35647720387306</v>
      </c>
      <c r="G44" s="20">
        <v>516.26788686467796</v>
      </c>
      <c r="H44" s="94">
        <f t="shared" si="2"/>
        <v>6.3160626991794885E-3</v>
      </c>
      <c r="I44" s="94">
        <f t="shared" si="0"/>
        <v>-0.54231974921630099</v>
      </c>
      <c r="J44" s="90">
        <f t="shared" si="1"/>
        <v>-519</v>
      </c>
      <c r="K44" s="90">
        <f t="shared" si="3"/>
        <v>-241</v>
      </c>
      <c r="L44" s="90">
        <f t="shared" si="4"/>
        <v>-160.08859033919509</v>
      </c>
    </row>
    <row r="45" spans="1:12" ht="16.5" customHeight="1">
      <c r="A45" s="39" t="s">
        <v>216</v>
      </c>
      <c r="B45" s="91">
        <v>119</v>
      </c>
      <c r="C45" s="90">
        <v>155</v>
      </c>
      <c r="D45" s="20">
        <v>89</v>
      </c>
      <c r="E45" s="20">
        <v>166.54536105345201</v>
      </c>
      <c r="F45" s="20">
        <v>179.346982825341</v>
      </c>
      <c r="G45" s="20">
        <v>125.721221728999</v>
      </c>
      <c r="H45" s="94">
        <f t="shared" si="2"/>
        <v>1.2834008680981152E-3</v>
      </c>
      <c r="I45" s="94">
        <f t="shared" si="0"/>
        <v>-0.25210084033613445</v>
      </c>
      <c r="J45" s="90">
        <f t="shared" si="1"/>
        <v>-30</v>
      </c>
      <c r="K45" s="90">
        <f t="shared" si="3"/>
        <v>-66</v>
      </c>
      <c r="L45" s="90">
        <f t="shared" si="4"/>
        <v>-53.625761096342003</v>
      </c>
    </row>
    <row r="46" spans="1:12" ht="16.5" customHeight="1">
      <c r="A46" s="39" t="s">
        <v>217</v>
      </c>
      <c r="B46" s="91">
        <v>160</v>
      </c>
      <c r="C46" s="90">
        <v>197</v>
      </c>
      <c r="D46" s="20">
        <v>159</v>
      </c>
      <c r="E46" s="20">
        <v>189.08868338494</v>
      </c>
      <c r="F46" s="20">
        <v>206.701241721987</v>
      </c>
      <c r="G46" s="20">
        <v>187.90885215630999</v>
      </c>
      <c r="H46" s="94">
        <f t="shared" si="2"/>
        <v>2.2928172812089927E-3</v>
      </c>
      <c r="I46" s="94">
        <f t="shared" si="0"/>
        <v>-6.2500000000000003E-3</v>
      </c>
      <c r="J46" s="90">
        <f t="shared" si="1"/>
        <v>-1</v>
      </c>
      <c r="K46" s="90">
        <f t="shared" si="3"/>
        <v>-38</v>
      </c>
      <c r="L46" s="90">
        <f t="shared" si="4"/>
        <v>-18.792389565677013</v>
      </c>
    </row>
    <row r="47" spans="1:12" ht="16.5" customHeight="1">
      <c r="A47" s="39" t="s">
        <v>218</v>
      </c>
      <c r="B47" s="91">
        <v>166</v>
      </c>
      <c r="C47" s="90">
        <v>103</v>
      </c>
      <c r="D47" s="20">
        <v>87</v>
      </c>
      <c r="E47" s="20">
        <v>246.710782957086</v>
      </c>
      <c r="F47" s="20">
        <v>144.011965658978</v>
      </c>
      <c r="G47" s="20">
        <v>129.005796566882</v>
      </c>
      <c r="H47" s="94">
        <f t="shared" si="2"/>
        <v>1.2545603991520901E-3</v>
      </c>
      <c r="I47" s="94">
        <f t="shared" si="0"/>
        <v>-0.4759036144578313</v>
      </c>
      <c r="J47" s="90">
        <f t="shared" si="1"/>
        <v>-79</v>
      </c>
      <c r="K47" s="90">
        <f t="shared" si="3"/>
        <v>-16</v>
      </c>
      <c r="L47" s="90">
        <f t="shared" si="4"/>
        <v>-15.006169092096002</v>
      </c>
    </row>
    <row r="48" spans="1:12" ht="16.5" customHeight="1">
      <c r="A48" s="39" t="s">
        <v>219</v>
      </c>
      <c r="B48" s="91">
        <v>177</v>
      </c>
      <c r="C48" s="90">
        <v>169</v>
      </c>
      <c r="D48" s="20">
        <v>151</v>
      </c>
      <c r="E48" s="20">
        <v>262.81413905089602</v>
      </c>
      <c r="F48" s="20">
        <v>209.69665066587999</v>
      </c>
      <c r="G48" s="20">
        <v>223.92194546298501</v>
      </c>
      <c r="H48" s="94">
        <f t="shared" si="2"/>
        <v>2.177455405424892E-3</v>
      </c>
      <c r="I48" s="94">
        <f t="shared" si="0"/>
        <v>-0.14689265536723164</v>
      </c>
      <c r="J48" s="90">
        <f t="shared" si="1"/>
        <v>-26</v>
      </c>
      <c r="K48" s="90">
        <f t="shared" si="3"/>
        <v>-18</v>
      </c>
      <c r="L48" s="90">
        <f t="shared" si="4"/>
        <v>14.225294797105022</v>
      </c>
    </row>
    <row r="49" spans="1:12" ht="16.5" customHeight="1">
      <c r="A49" s="39" t="s">
        <v>220</v>
      </c>
      <c r="B49" s="91">
        <v>943</v>
      </c>
      <c r="C49" s="90">
        <v>1170</v>
      </c>
      <c r="D49" s="20">
        <v>715</v>
      </c>
      <c r="E49" s="20">
        <v>1275.0573100594099</v>
      </c>
      <c r="F49" s="20">
        <v>1229.49506936222</v>
      </c>
      <c r="G49" s="20">
        <v>968.82940005847797</v>
      </c>
      <c r="H49" s="94">
        <f t="shared" si="2"/>
        <v>1.031046764820396E-2</v>
      </c>
      <c r="I49" s="94">
        <f t="shared" si="0"/>
        <v>-0.2417815482502651</v>
      </c>
      <c r="J49" s="90">
        <f t="shared" si="1"/>
        <v>-228</v>
      </c>
      <c r="K49" s="90">
        <f t="shared" si="3"/>
        <v>-455</v>
      </c>
      <c r="L49" s="90">
        <f t="shared" si="4"/>
        <v>-260.66566930374199</v>
      </c>
    </row>
    <row r="50" spans="1:12" ht="16.5" customHeight="1">
      <c r="A50" s="39" t="s">
        <v>222</v>
      </c>
      <c r="B50" s="91">
        <v>157</v>
      </c>
      <c r="C50" s="90">
        <v>165</v>
      </c>
      <c r="D50" s="20">
        <v>128</v>
      </c>
      <c r="E50" s="20">
        <v>174.70303529335999</v>
      </c>
      <c r="F50" s="20">
        <v>180.907727698869</v>
      </c>
      <c r="G50" s="20">
        <v>144.446715108597</v>
      </c>
      <c r="H50" s="94">
        <f t="shared" si="2"/>
        <v>1.845790012545604E-3</v>
      </c>
      <c r="I50" s="94">
        <f t="shared" si="0"/>
        <v>-0.18471337579617833</v>
      </c>
      <c r="J50" s="90">
        <f t="shared" si="1"/>
        <v>-29</v>
      </c>
      <c r="K50" s="90">
        <f t="shared" si="3"/>
        <v>-37</v>
      </c>
      <c r="L50" s="90">
        <f t="shared" si="4"/>
        <v>-36.461012590271991</v>
      </c>
    </row>
    <row r="51" spans="1:12" ht="16.5" customHeight="1">
      <c r="A51" s="39" t="s">
        <v>130</v>
      </c>
      <c r="B51" s="91">
        <v>358</v>
      </c>
      <c r="C51" s="90">
        <v>371</v>
      </c>
      <c r="D51" s="20">
        <v>327</v>
      </c>
      <c r="E51" s="20">
        <v>443.89178871233798</v>
      </c>
      <c r="F51" s="20">
        <v>350.82796613412302</v>
      </c>
      <c r="G51" s="20">
        <v>405.45120883341599</v>
      </c>
      <c r="H51" s="94">
        <f t="shared" si="2"/>
        <v>4.715416672675098E-3</v>
      </c>
      <c r="I51" s="94">
        <f t="shared" si="0"/>
        <v>-8.6592178770949726E-2</v>
      </c>
      <c r="J51" s="90">
        <f t="shared" si="1"/>
        <v>-31</v>
      </c>
      <c r="K51" s="90">
        <f t="shared" si="3"/>
        <v>-44</v>
      </c>
      <c r="L51" s="90">
        <f t="shared" si="4"/>
        <v>54.623242699292973</v>
      </c>
    </row>
    <row r="52" spans="1:12" ht="16.5" customHeight="1">
      <c r="A52" s="39" t="s">
        <v>223</v>
      </c>
      <c r="B52" s="91">
        <v>123</v>
      </c>
      <c r="C52" s="90">
        <v>101</v>
      </c>
      <c r="D52" s="20">
        <v>80</v>
      </c>
      <c r="E52" s="20">
        <v>155.29516733159801</v>
      </c>
      <c r="F52" s="20">
        <v>129.701394805326</v>
      </c>
      <c r="G52" s="20">
        <v>113.850764532387</v>
      </c>
      <c r="H52" s="94">
        <f t="shared" si="2"/>
        <v>1.1536187578410025E-3</v>
      </c>
      <c r="I52" s="94">
        <f t="shared" si="0"/>
        <v>-0.34959349593495936</v>
      </c>
      <c r="J52" s="90">
        <f t="shared" si="1"/>
        <v>-43</v>
      </c>
      <c r="K52" s="90">
        <f t="shared" si="3"/>
        <v>-21</v>
      </c>
      <c r="L52" s="90">
        <f t="shared" si="4"/>
        <v>-15.850630272939</v>
      </c>
    </row>
    <row r="53" spans="1:12" ht="16.5" customHeight="1">
      <c r="A53" s="39" t="s">
        <v>221</v>
      </c>
      <c r="B53" s="91">
        <v>49</v>
      </c>
      <c r="C53" s="90">
        <v>47</v>
      </c>
      <c r="D53" s="20">
        <v>65</v>
      </c>
      <c r="E53" s="20">
        <v>74.659436760804894</v>
      </c>
      <c r="F53" s="20">
        <v>66.237017372456407</v>
      </c>
      <c r="G53" s="20">
        <v>82.607041583560104</v>
      </c>
      <c r="H53" s="94">
        <f t="shared" si="2"/>
        <v>9.3731524074581454E-4</v>
      </c>
      <c r="I53" s="94">
        <f t="shared" si="0"/>
        <v>0.32653061224489793</v>
      </c>
      <c r="J53" s="90">
        <f t="shared" si="1"/>
        <v>16</v>
      </c>
      <c r="K53" s="90">
        <f t="shared" si="3"/>
        <v>18</v>
      </c>
      <c r="L53" s="90">
        <f t="shared" si="4"/>
        <v>16.370024211103697</v>
      </c>
    </row>
    <row r="54" spans="1:12" ht="16.5" customHeight="1">
      <c r="A54" s="39" t="s">
        <v>224</v>
      </c>
      <c r="B54" s="91">
        <v>2433</v>
      </c>
      <c r="C54" s="90">
        <v>2420</v>
      </c>
      <c r="D54" s="20">
        <v>1900</v>
      </c>
      <c r="E54" s="20">
        <v>2567.2231062985202</v>
      </c>
      <c r="F54" s="20">
        <v>2299.8209109570998</v>
      </c>
      <c r="G54" s="20">
        <v>2185.6900408214801</v>
      </c>
      <c r="H54" s="94">
        <f t="shared" si="2"/>
        <v>2.7398445498723809E-2</v>
      </c>
      <c r="I54" s="94">
        <f t="shared" si="0"/>
        <v>-0.21907110563090834</v>
      </c>
      <c r="J54" s="90">
        <f t="shared" si="1"/>
        <v>-533</v>
      </c>
      <c r="K54" s="90">
        <f t="shared" si="3"/>
        <v>-520</v>
      </c>
      <c r="L54" s="90">
        <f t="shared" si="4"/>
        <v>-114.13087013561972</v>
      </c>
    </row>
    <row r="55" spans="1:12" ht="16.5" customHeight="1">
      <c r="A55" s="39" t="s">
        <v>225</v>
      </c>
      <c r="B55" s="91">
        <v>1232</v>
      </c>
      <c r="C55" s="90">
        <v>1369</v>
      </c>
      <c r="D55" s="20">
        <v>1180</v>
      </c>
      <c r="E55" s="20">
        <v>1529.36052030313</v>
      </c>
      <c r="F55" s="20">
        <v>1555.4121438012901</v>
      </c>
      <c r="G55" s="20">
        <v>1443.16429278954</v>
      </c>
      <c r="H55" s="94">
        <f t="shared" si="2"/>
        <v>1.7015876678154788E-2</v>
      </c>
      <c r="I55" s="94">
        <f t="shared" si="0"/>
        <v>-4.2207792207792208E-2</v>
      </c>
      <c r="J55" s="90">
        <f t="shared" si="1"/>
        <v>-52</v>
      </c>
      <c r="K55" s="90">
        <f t="shared" si="3"/>
        <v>-189</v>
      </c>
      <c r="L55" s="90">
        <f t="shared" si="4"/>
        <v>-112.24785101175007</v>
      </c>
    </row>
    <row r="56" spans="1:12" ht="16.5" customHeight="1">
      <c r="A56" s="39" t="s">
        <v>226</v>
      </c>
      <c r="B56" s="91">
        <v>317</v>
      </c>
      <c r="C56" s="90">
        <v>325</v>
      </c>
      <c r="D56" s="20">
        <v>285</v>
      </c>
      <c r="E56" s="20">
        <v>468.63833378365001</v>
      </c>
      <c r="F56" s="20">
        <v>422.54898160771</v>
      </c>
      <c r="G56" s="20">
        <v>421.10772742496499</v>
      </c>
      <c r="H56" s="94">
        <f t="shared" si="2"/>
        <v>4.1097668248085712E-3</v>
      </c>
      <c r="I56" s="94">
        <f t="shared" si="0"/>
        <v>-0.10094637223974763</v>
      </c>
      <c r="J56" s="90">
        <f t="shared" si="1"/>
        <v>-32</v>
      </c>
      <c r="K56" s="90">
        <f t="shared" si="3"/>
        <v>-40</v>
      </c>
      <c r="L56" s="90">
        <f t="shared" si="4"/>
        <v>-1.4412541827450127</v>
      </c>
    </row>
    <row r="57" spans="1:12" ht="16.5" customHeight="1">
      <c r="A57" s="39" t="s">
        <v>227</v>
      </c>
      <c r="B57" s="91">
        <v>644</v>
      </c>
      <c r="C57" s="90">
        <v>407</v>
      </c>
      <c r="D57" s="20">
        <v>319</v>
      </c>
      <c r="E57" s="20">
        <v>663.119222531113</v>
      </c>
      <c r="F57" s="20">
        <v>409.84897311725598</v>
      </c>
      <c r="G57" s="20">
        <v>374.34914449958598</v>
      </c>
      <c r="H57" s="94">
        <f t="shared" si="2"/>
        <v>4.6000547968909978E-3</v>
      </c>
      <c r="I57" s="94">
        <f t="shared" si="0"/>
        <v>-0.50465838509316774</v>
      </c>
      <c r="J57" s="90">
        <f t="shared" si="1"/>
        <v>-325</v>
      </c>
      <c r="K57" s="90">
        <f t="shared" si="3"/>
        <v>-88</v>
      </c>
      <c r="L57" s="90">
        <f t="shared" si="4"/>
        <v>-35.499828617670005</v>
      </c>
    </row>
    <row r="58" spans="1:12" ht="16.5" customHeight="1">
      <c r="A58" s="39" t="s">
        <v>228</v>
      </c>
      <c r="B58" s="91">
        <v>1274</v>
      </c>
      <c r="C58" s="90">
        <v>1115</v>
      </c>
      <c r="D58" s="20">
        <v>904</v>
      </c>
      <c r="E58" s="20">
        <v>1383.8788205927101</v>
      </c>
      <c r="F58" s="20">
        <v>1149.9550173058699</v>
      </c>
      <c r="G58" s="20">
        <v>986.28596423945703</v>
      </c>
      <c r="H58" s="94">
        <f t="shared" si="2"/>
        <v>1.3035891963603328E-2</v>
      </c>
      <c r="I58" s="94">
        <f t="shared" si="0"/>
        <v>-0.2904238618524333</v>
      </c>
      <c r="J58" s="90">
        <f t="shared" si="1"/>
        <v>-370</v>
      </c>
      <c r="K58" s="90">
        <f t="shared" si="3"/>
        <v>-211</v>
      </c>
      <c r="L58" s="90">
        <f t="shared" si="4"/>
        <v>-163.66905306641286</v>
      </c>
    </row>
    <row r="59" spans="1:12" ht="16.5" customHeight="1">
      <c r="A59" s="39" t="s">
        <v>229</v>
      </c>
      <c r="B59" s="91">
        <v>306</v>
      </c>
      <c r="C59" s="90">
        <v>391</v>
      </c>
      <c r="D59" s="20">
        <v>312</v>
      </c>
      <c r="E59" s="20">
        <v>325.73194153835999</v>
      </c>
      <c r="F59" s="20">
        <v>398.79666000223398</v>
      </c>
      <c r="G59" s="20">
        <v>332.539869731051</v>
      </c>
      <c r="H59" s="94">
        <f t="shared" si="2"/>
        <v>4.49911315557991E-3</v>
      </c>
      <c r="I59" s="94">
        <f t="shared" si="0"/>
        <v>1.9607843137254902E-2</v>
      </c>
      <c r="J59" s="90">
        <f t="shared" si="1"/>
        <v>6</v>
      </c>
      <c r="K59" s="90">
        <f t="shared" si="3"/>
        <v>-79</v>
      </c>
      <c r="L59" s="90">
        <f t="shared" si="4"/>
        <v>-66.256790271182979</v>
      </c>
    </row>
    <row r="60" spans="1:12" ht="16.5" customHeight="1">
      <c r="A60" s="39" t="s">
        <v>230</v>
      </c>
      <c r="B60" s="91">
        <v>1557</v>
      </c>
      <c r="C60" s="90">
        <v>1663</v>
      </c>
      <c r="D60" s="20">
        <v>1190</v>
      </c>
      <c r="E60" s="20">
        <v>1673.9506539773399</v>
      </c>
      <c r="F60" s="20">
        <v>1575.09200870016</v>
      </c>
      <c r="G60" s="20">
        <v>1279.0082854543</v>
      </c>
      <c r="H60" s="94">
        <f t="shared" si="2"/>
        <v>1.7160079022884911E-2</v>
      </c>
      <c r="I60" s="94">
        <f t="shared" si="0"/>
        <v>-0.2357096981374438</v>
      </c>
      <c r="J60" s="90">
        <f t="shared" si="1"/>
        <v>-367</v>
      </c>
      <c r="K60" s="90">
        <f t="shared" si="3"/>
        <v>-473</v>
      </c>
      <c r="L60" s="90">
        <f t="shared" si="4"/>
        <v>-296.08372324586003</v>
      </c>
    </row>
    <row r="61" spans="1:12" ht="16.5" customHeight="1">
      <c r="A61" s="39" t="s">
        <v>231</v>
      </c>
      <c r="B61" s="91">
        <v>647</v>
      </c>
      <c r="C61" s="90">
        <v>1129</v>
      </c>
      <c r="D61" s="20">
        <v>1200</v>
      </c>
      <c r="E61" s="20">
        <v>1027.7936156062999</v>
      </c>
      <c r="F61" s="20">
        <v>1657.1167066994201</v>
      </c>
      <c r="G61" s="20">
        <v>2056.1116209634802</v>
      </c>
      <c r="H61" s="94">
        <f t="shared" si="2"/>
        <v>1.7304281367615037E-2</v>
      </c>
      <c r="I61" s="94">
        <f t="shared" si="0"/>
        <v>0.85471406491499224</v>
      </c>
      <c r="J61" s="90">
        <f t="shared" si="1"/>
        <v>553</v>
      </c>
      <c r="K61" s="90">
        <f t="shared" si="3"/>
        <v>71</v>
      </c>
      <c r="L61" s="90">
        <f t="shared" si="4"/>
        <v>398.99491426406007</v>
      </c>
    </row>
    <row r="62" spans="1:12" ht="16.5" customHeight="1">
      <c r="A62" s="39" t="s">
        <v>232</v>
      </c>
      <c r="B62" s="91">
        <v>62</v>
      </c>
      <c r="C62" s="90">
        <v>85</v>
      </c>
      <c r="D62" s="20">
        <v>90</v>
      </c>
      <c r="E62" s="20">
        <v>104.551105065283</v>
      </c>
      <c r="F62" s="20">
        <v>135.706096924875</v>
      </c>
      <c r="G62" s="20">
        <v>148.497924296029</v>
      </c>
      <c r="H62" s="94">
        <f t="shared" si="2"/>
        <v>1.2978211025711278E-3</v>
      </c>
      <c r="I62" s="94">
        <f t="shared" si="0"/>
        <v>0.45161290322580644</v>
      </c>
      <c r="J62" s="90">
        <f t="shared" si="1"/>
        <v>28</v>
      </c>
      <c r="K62" s="90">
        <f t="shared" si="3"/>
        <v>5</v>
      </c>
      <c r="L62" s="90">
        <f t="shared" si="4"/>
        <v>12.791827371154</v>
      </c>
    </row>
    <row r="63" spans="1:12" ht="16.5" customHeight="1">
      <c r="A63" s="39" t="s">
        <v>233</v>
      </c>
      <c r="B63" s="91">
        <v>141</v>
      </c>
      <c r="C63" s="90">
        <v>418</v>
      </c>
      <c r="D63" s="20">
        <v>203</v>
      </c>
      <c r="E63" s="20">
        <v>200.07439078927399</v>
      </c>
      <c r="F63" s="20">
        <v>537.25638876253299</v>
      </c>
      <c r="G63" s="20">
        <v>288.05924000215703</v>
      </c>
      <c r="H63" s="94">
        <f t="shared" si="2"/>
        <v>2.9273075980215438E-3</v>
      </c>
      <c r="I63" s="94">
        <f t="shared" si="0"/>
        <v>0.43971631205673761</v>
      </c>
      <c r="J63" s="90">
        <f t="shared" si="1"/>
        <v>62</v>
      </c>
      <c r="K63" s="90">
        <f t="shared" si="3"/>
        <v>-215</v>
      </c>
      <c r="L63" s="90">
        <f t="shared" si="4"/>
        <v>-249.19714876037597</v>
      </c>
    </row>
    <row r="64" spans="1:12" ht="16.5" customHeight="1">
      <c r="A64" s="39" t="s">
        <v>234</v>
      </c>
      <c r="B64" s="91">
        <v>138</v>
      </c>
      <c r="C64" s="90">
        <v>206</v>
      </c>
      <c r="D64" s="20">
        <v>166</v>
      </c>
      <c r="E64" s="20">
        <v>177.02679673725899</v>
      </c>
      <c r="F64" s="20">
        <v>242.661566220563</v>
      </c>
      <c r="G64" s="20">
        <v>212.94571421110999</v>
      </c>
      <c r="H64" s="94">
        <f t="shared" si="2"/>
        <v>2.39375892252008E-3</v>
      </c>
      <c r="I64" s="94">
        <f t="shared" si="0"/>
        <v>0.20289855072463769</v>
      </c>
      <c r="J64" s="90">
        <f t="shared" si="1"/>
        <v>28</v>
      </c>
      <c r="K64" s="90">
        <f t="shared" si="3"/>
        <v>-40</v>
      </c>
      <c r="L64" s="90">
        <f t="shared" si="4"/>
        <v>-29.715852009453016</v>
      </c>
    </row>
    <row r="65" spans="1:12" ht="16.5" customHeight="1">
      <c r="A65" s="39" t="s">
        <v>235</v>
      </c>
      <c r="B65" s="91">
        <v>468</v>
      </c>
      <c r="C65" s="90">
        <v>417</v>
      </c>
      <c r="D65" s="20">
        <v>334</v>
      </c>
      <c r="E65" s="20">
        <v>565.81425803023899</v>
      </c>
      <c r="F65" s="20">
        <v>442.77940460265501</v>
      </c>
      <c r="G65" s="20">
        <v>405.62843842943101</v>
      </c>
      <c r="H65" s="94">
        <f t="shared" si="2"/>
        <v>4.8163583139861858E-3</v>
      </c>
      <c r="I65" s="94">
        <f t="shared" si="0"/>
        <v>-0.28632478632478631</v>
      </c>
      <c r="J65" s="90">
        <f t="shared" si="1"/>
        <v>-134</v>
      </c>
      <c r="K65" s="90">
        <f t="shared" si="3"/>
        <v>-83</v>
      </c>
      <c r="L65" s="90">
        <f t="shared" si="4"/>
        <v>-37.150966173223992</v>
      </c>
    </row>
    <row r="66" spans="1:12" ht="16.5" customHeight="1">
      <c r="A66" s="39" t="s">
        <v>236</v>
      </c>
      <c r="B66" s="91">
        <v>311</v>
      </c>
      <c r="C66" s="90">
        <v>366</v>
      </c>
      <c r="D66" s="20">
        <v>217</v>
      </c>
      <c r="E66" s="20">
        <v>344.69533542149799</v>
      </c>
      <c r="F66" s="20">
        <v>338.09393549636297</v>
      </c>
      <c r="G66" s="20">
        <v>240.414028859805</v>
      </c>
      <c r="H66" s="94">
        <f t="shared" si="2"/>
        <v>3.1291908806437194E-3</v>
      </c>
      <c r="I66" s="94">
        <f t="shared" si="0"/>
        <v>-0.30225080385852088</v>
      </c>
      <c r="J66" s="90">
        <f t="shared" si="1"/>
        <v>-94</v>
      </c>
      <c r="K66" s="90">
        <f t="shared" si="3"/>
        <v>-149</v>
      </c>
      <c r="L66" s="90">
        <f t="shared" si="4"/>
        <v>-97.679906636557973</v>
      </c>
    </row>
    <row r="67" spans="1:12" ht="16.5" customHeight="1">
      <c r="A67" s="39" t="s">
        <v>237</v>
      </c>
      <c r="B67" s="91">
        <v>192</v>
      </c>
      <c r="C67" s="90">
        <v>301</v>
      </c>
      <c r="D67" s="20">
        <v>212</v>
      </c>
      <c r="E67" s="20">
        <v>236.30894170308599</v>
      </c>
      <c r="F67" s="20">
        <v>309.65995858897799</v>
      </c>
      <c r="G67" s="20">
        <v>260.32619774106303</v>
      </c>
      <c r="H67" s="94">
        <f t="shared" si="2"/>
        <v>3.0570897082786565E-3</v>
      </c>
      <c r="I67" s="94">
        <f t="shared" ref="I67:I84" si="5">(D67-B67)/B67</f>
        <v>0.10416666666666667</v>
      </c>
      <c r="J67" s="90">
        <f t="shared" ref="J67:J84" si="6">D67-B67</f>
        <v>20</v>
      </c>
      <c r="K67" s="90">
        <f t="shared" si="3"/>
        <v>-89</v>
      </c>
      <c r="L67" s="90">
        <f t="shared" si="4"/>
        <v>-49.333760847914959</v>
      </c>
    </row>
    <row r="68" spans="1:12" ht="16.5" customHeight="1">
      <c r="A68" s="39" t="s">
        <v>238</v>
      </c>
      <c r="B68" s="91">
        <v>990</v>
      </c>
      <c r="C68" s="90">
        <v>951</v>
      </c>
      <c r="D68" s="20">
        <v>718</v>
      </c>
      <c r="E68" s="20">
        <v>1186.1403877369501</v>
      </c>
      <c r="F68" s="20">
        <v>981.48614473552402</v>
      </c>
      <c r="G68" s="20">
        <v>865.23711899485795</v>
      </c>
      <c r="H68" s="94">
        <f t="shared" ref="H68:H84" si="7">D68/$D$84</f>
        <v>1.0353728351622998E-2</v>
      </c>
      <c r="I68" s="94">
        <f t="shared" si="5"/>
        <v>-0.27474747474747474</v>
      </c>
      <c r="J68" s="90">
        <f t="shared" si="6"/>
        <v>-272</v>
      </c>
      <c r="K68" s="90">
        <f t="shared" ref="K68:K84" si="8">D68-C68</f>
        <v>-233</v>
      </c>
      <c r="L68" s="90">
        <f t="shared" ref="L68:L84" si="9">G68-F68</f>
        <v>-116.24902574066607</v>
      </c>
    </row>
    <row r="69" spans="1:12" ht="16.5" customHeight="1">
      <c r="A69" s="39" t="s">
        <v>239</v>
      </c>
      <c r="B69" s="91">
        <v>876</v>
      </c>
      <c r="C69" s="90">
        <v>961</v>
      </c>
      <c r="D69" s="20">
        <v>778</v>
      </c>
      <c r="E69" s="20">
        <v>1022.67662158247</v>
      </c>
      <c r="F69" s="20">
        <v>996.01576202809395</v>
      </c>
      <c r="G69" s="20">
        <v>912.64895509613598</v>
      </c>
      <c r="H69" s="94">
        <f t="shared" si="7"/>
        <v>1.121894242000375E-2</v>
      </c>
      <c r="I69" s="94">
        <f t="shared" si="5"/>
        <v>-0.11187214611872145</v>
      </c>
      <c r="J69" s="90">
        <f t="shared" si="6"/>
        <v>-98</v>
      </c>
      <c r="K69" s="90">
        <f t="shared" si="8"/>
        <v>-183</v>
      </c>
      <c r="L69" s="90">
        <f t="shared" si="9"/>
        <v>-83.366806931957967</v>
      </c>
    </row>
    <row r="70" spans="1:12" ht="16.5" customHeight="1">
      <c r="A70" s="39" t="s">
        <v>240</v>
      </c>
      <c r="B70" s="91">
        <v>82</v>
      </c>
      <c r="C70" s="90">
        <v>259</v>
      </c>
      <c r="D70" s="20">
        <v>231</v>
      </c>
      <c r="E70" s="20">
        <v>79.664703056222393</v>
      </c>
      <c r="F70" s="20">
        <v>296.36414770203498</v>
      </c>
      <c r="G70" s="20">
        <v>224.422073973724</v>
      </c>
      <c r="H70" s="94">
        <f t="shared" si="7"/>
        <v>3.3310741632658946E-3</v>
      </c>
      <c r="I70" s="94">
        <f t="shared" si="5"/>
        <v>1.8170731707317074</v>
      </c>
      <c r="J70" s="90">
        <f t="shared" si="6"/>
        <v>149</v>
      </c>
      <c r="K70" s="90">
        <f t="shared" si="8"/>
        <v>-28</v>
      </c>
      <c r="L70" s="90">
        <f t="shared" si="9"/>
        <v>-71.942073728310987</v>
      </c>
    </row>
    <row r="71" spans="1:12" ht="16.5" customHeight="1">
      <c r="A71" s="39" t="s">
        <v>241</v>
      </c>
      <c r="B71" s="91">
        <v>129</v>
      </c>
      <c r="C71" s="90">
        <v>145</v>
      </c>
      <c r="D71" s="20">
        <v>368</v>
      </c>
      <c r="E71" s="20">
        <v>149.04241435112999</v>
      </c>
      <c r="F71" s="20">
        <v>175.09746186631099</v>
      </c>
      <c r="G71" s="20">
        <v>412.85096259455997</v>
      </c>
      <c r="H71" s="94">
        <f t="shared" si="7"/>
        <v>5.3066462860686114E-3</v>
      </c>
      <c r="I71" s="94">
        <f t="shared" si="5"/>
        <v>1.8527131782945736</v>
      </c>
      <c r="J71" s="90">
        <f t="shared" si="6"/>
        <v>239</v>
      </c>
      <c r="K71" s="90">
        <f t="shared" si="8"/>
        <v>223</v>
      </c>
      <c r="L71" s="90">
        <f t="shared" si="9"/>
        <v>237.75350072824898</v>
      </c>
    </row>
    <row r="72" spans="1:12" ht="16.5" customHeight="1">
      <c r="A72" s="39" t="s">
        <v>242</v>
      </c>
      <c r="B72" s="91">
        <v>331</v>
      </c>
      <c r="C72" s="90">
        <v>431</v>
      </c>
      <c r="D72" s="20">
        <v>261</v>
      </c>
      <c r="E72" s="20">
        <v>518.55395870252096</v>
      </c>
      <c r="F72" s="20">
        <v>561.22784420796097</v>
      </c>
      <c r="G72" s="20">
        <v>408.89105791381201</v>
      </c>
      <c r="H72" s="94">
        <f t="shared" si="7"/>
        <v>3.7636811974562706E-3</v>
      </c>
      <c r="I72" s="94">
        <f t="shared" si="5"/>
        <v>-0.21148036253776434</v>
      </c>
      <c r="J72" s="90">
        <f t="shared" si="6"/>
        <v>-70</v>
      </c>
      <c r="K72" s="90">
        <f t="shared" si="8"/>
        <v>-170</v>
      </c>
      <c r="L72" s="90">
        <f t="shared" si="9"/>
        <v>-152.33678629414896</v>
      </c>
    </row>
    <row r="73" spans="1:12" ht="16.5" customHeight="1">
      <c r="A73" s="39" t="s">
        <v>243</v>
      </c>
      <c r="B73" s="91">
        <v>596</v>
      </c>
      <c r="C73" s="90">
        <v>566</v>
      </c>
      <c r="D73" s="20">
        <v>511</v>
      </c>
      <c r="E73" s="20">
        <v>705.44743222431896</v>
      </c>
      <c r="F73" s="20">
        <v>581.34914231731898</v>
      </c>
      <c r="G73" s="20">
        <v>603.43783146707494</v>
      </c>
      <c r="H73" s="94">
        <f t="shared" si="7"/>
        <v>7.3687398157094037E-3</v>
      </c>
      <c r="I73" s="94">
        <f t="shared" si="5"/>
        <v>-0.14261744966442952</v>
      </c>
      <c r="J73" s="90">
        <f t="shared" si="6"/>
        <v>-85</v>
      </c>
      <c r="K73" s="90">
        <f t="shared" si="8"/>
        <v>-55</v>
      </c>
      <c r="L73" s="90">
        <f t="shared" si="9"/>
        <v>22.088689149755965</v>
      </c>
    </row>
    <row r="74" spans="1:12" ht="16.5" customHeight="1">
      <c r="A74" s="39" t="s">
        <v>244</v>
      </c>
      <c r="B74" s="91">
        <v>165</v>
      </c>
      <c r="C74" s="90">
        <v>191</v>
      </c>
      <c r="D74" s="20">
        <v>177</v>
      </c>
      <c r="E74" s="20">
        <v>192.969853029457</v>
      </c>
      <c r="F74" s="20">
        <v>178.419092902274</v>
      </c>
      <c r="G74" s="20">
        <v>206.45783829720099</v>
      </c>
      <c r="H74" s="94">
        <f t="shared" si="7"/>
        <v>2.5523815017232179E-3</v>
      </c>
      <c r="I74" s="94">
        <f t="shared" si="5"/>
        <v>7.2727272727272724E-2</v>
      </c>
      <c r="J74" s="90">
        <f t="shared" si="6"/>
        <v>12</v>
      </c>
      <c r="K74" s="90">
        <f t="shared" si="8"/>
        <v>-14</v>
      </c>
      <c r="L74" s="90">
        <f t="shared" si="9"/>
        <v>28.038745394926991</v>
      </c>
    </row>
    <row r="75" spans="1:12" ht="16.5" customHeight="1">
      <c r="A75" s="39" t="s">
        <v>245</v>
      </c>
      <c r="B75" s="91">
        <v>1652</v>
      </c>
      <c r="C75" s="90">
        <v>1642</v>
      </c>
      <c r="D75" s="20">
        <v>1045</v>
      </c>
      <c r="E75" s="20">
        <v>1745.9914685553499</v>
      </c>
      <c r="F75" s="20">
        <v>1366.0454139953599</v>
      </c>
      <c r="G75" s="20">
        <v>1196.4824650729199</v>
      </c>
      <c r="H75" s="94">
        <f t="shared" si="7"/>
        <v>1.5069145024298096E-2</v>
      </c>
      <c r="I75" s="94">
        <f t="shared" si="5"/>
        <v>-0.36743341404358354</v>
      </c>
      <c r="J75" s="90">
        <f t="shared" si="6"/>
        <v>-607</v>
      </c>
      <c r="K75" s="90">
        <f t="shared" si="8"/>
        <v>-597</v>
      </c>
      <c r="L75" s="90">
        <f t="shared" si="9"/>
        <v>-169.56294892244</v>
      </c>
    </row>
    <row r="76" spans="1:12" ht="16.5" customHeight="1">
      <c r="A76" s="39" t="s">
        <v>246</v>
      </c>
      <c r="B76" s="91">
        <v>294</v>
      </c>
      <c r="C76" s="90">
        <v>344</v>
      </c>
      <c r="D76" s="20">
        <v>277</v>
      </c>
      <c r="E76" s="20">
        <v>352.51392208642602</v>
      </c>
      <c r="F76" s="20">
        <v>415.54808456971199</v>
      </c>
      <c r="G76" s="20">
        <v>332.12487404418101</v>
      </c>
      <c r="H76" s="94">
        <f t="shared" si="7"/>
        <v>3.994404949024471E-3</v>
      </c>
      <c r="I76" s="94">
        <f t="shared" si="5"/>
        <v>-5.7823129251700682E-2</v>
      </c>
      <c r="J76" s="90">
        <f t="shared" si="6"/>
        <v>-17</v>
      </c>
      <c r="K76" s="90">
        <f t="shared" si="8"/>
        <v>-67</v>
      </c>
      <c r="L76" s="90">
        <f t="shared" si="9"/>
        <v>-83.423210525530976</v>
      </c>
    </row>
    <row r="77" spans="1:12" ht="16.5" customHeight="1">
      <c r="A77" s="39" t="s">
        <v>247</v>
      </c>
      <c r="B77" s="91">
        <v>646</v>
      </c>
      <c r="C77" s="90">
        <v>756</v>
      </c>
      <c r="D77" s="20">
        <v>608</v>
      </c>
      <c r="E77" s="20">
        <v>765.39308470483502</v>
      </c>
      <c r="F77" s="20">
        <v>762.17710037702795</v>
      </c>
      <c r="G77" s="20">
        <v>689.53507769285204</v>
      </c>
      <c r="H77" s="94">
        <f t="shared" si="7"/>
        <v>8.7675025595916195E-3</v>
      </c>
      <c r="I77" s="94">
        <f t="shared" si="5"/>
        <v>-5.8823529411764705E-2</v>
      </c>
      <c r="J77" s="90">
        <f t="shared" si="6"/>
        <v>-38</v>
      </c>
      <c r="K77" s="90">
        <f t="shared" si="8"/>
        <v>-148</v>
      </c>
      <c r="L77" s="90">
        <f t="shared" si="9"/>
        <v>-72.642022684175913</v>
      </c>
    </row>
    <row r="78" spans="1:12" ht="16.5" customHeight="1">
      <c r="A78" s="39" t="s">
        <v>248</v>
      </c>
      <c r="B78" s="91">
        <v>34</v>
      </c>
      <c r="C78" s="90">
        <v>38</v>
      </c>
      <c r="D78" s="20">
        <v>33</v>
      </c>
      <c r="E78" s="20">
        <v>44.7136532722742</v>
      </c>
      <c r="F78" s="20">
        <v>54.424170924478602</v>
      </c>
      <c r="G78" s="20">
        <v>47.935894030516202</v>
      </c>
      <c r="H78" s="94">
        <f t="shared" si="7"/>
        <v>4.7586773760941353E-4</v>
      </c>
      <c r="I78" s="94">
        <f t="shared" si="5"/>
        <v>-2.9411764705882353E-2</v>
      </c>
      <c r="J78" s="90">
        <f t="shared" si="6"/>
        <v>-1</v>
      </c>
      <c r="K78" s="90">
        <f t="shared" si="8"/>
        <v>-5</v>
      </c>
      <c r="L78" s="90">
        <f t="shared" si="9"/>
        <v>-6.4882768939624</v>
      </c>
    </row>
    <row r="79" spans="1:12" ht="16.5" customHeight="1">
      <c r="A79" s="39" t="s">
        <v>249</v>
      </c>
      <c r="B79" s="91">
        <v>433</v>
      </c>
      <c r="C79" s="90">
        <v>405</v>
      </c>
      <c r="D79" s="20">
        <v>358</v>
      </c>
      <c r="E79" s="20">
        <v>475.13886685799002</v>
      </c>
      <c r="F79" s="20">
        <v>413.17351013637102</v>
      </c>
      <c r="G79" s="20">
        <v>393.03751300444799</v>
      </c>
      <c r="H79" s="94">
        <f t="shared" si="7"/>
        <v>5.1624439413384864E-3</v>
      </c>
      <c r="I79" s="94">
        <f t="shared" si="5"/>
        <v>-0.17321016166281755</v>
      </c>
      <c r="J79" s="90">
        <f t="shared" si="6"/>
        <v>-75</v>
      </c>
      <c r="K79" s="90">
        <f t="shared" si="8"/>
        <v>-47</v>
      </c>
      <c r="L79" s="90">
        <f t="shared" si="9"/>
        <v>-20.135997131923034</v>
      </c>
    </row>
    <row r="80" spans="1:12" ht="16.5" customHeight="1">
      <c r="A80" s="39" t="s">
        <v>250</v>
      </c>
      <c r="B80" s="91">
        <v>425</v>
      </c>
      <c r="C80" s="90">
        <v>386</v>
      </c>
      <c r="D80" s="20">
        <v>377</v>
      </c>
      <c r="E80" s="20">
        <v>503.88565644953002</v>
      </c>
      <c r="F80" s="20">
        <v>533.95031725282001</v>
      </c>
      <c r="G80" s="20">
        <v>447.93811286345601</v>
      </c>
      <c r="H80" s="94">
        <f t="shared" si="7"/>
        <v>5.4364283963257241E-3</v>
      </c>
      <c r="I80" s="94">
        <f t="shared" si="5"/>
        <v>-0.11294117647058824</v>
      </c>
      <c r="J80" s="90">
        <f t="shared" si="6"/>
        <v>-48</v>
      </c>
      <c r="K80" s="90">
        <f t="shared" si="8"/>
        <v>-9</v>
      </c>
      <c r="L80" s="90">
        <f t="shared" si="9"/>
        <v>-86.012204389364001</v>
      </c>
    </row>
    <row r="81" spans="1:12" ht="16.5" customHeight="1">
      <c r="A81" s="39" t="s">
        <v>251</v>
      </c>
      <c r="B81" s="91">
        <v>242</v>
      </c>
      <c r="C81" s="90">
        <v>275</v>
      </c>
      <c r="D81" s="20">
        <v>271</v>
      </c>
      <c r="E81" s="20">
        <v>264.40591079773202</v>
      </c>
      <c r="F81" s="20">
        <v>272.98626384439302</v>
      </c>
      <c r="G81" s="20">
        <v>295.70461632314198</v>
      </c>
      <c r="H81" s="94">
        <f t="shared" si="7"/>
        <v>3.9078835421863956E-3</v>
      </c>
      <c r="I81" s="94">
        <f t="shared" si="5"/>
        <v>0.11983471074380166</v>
      </c>
      <c r="J81" s="90">
        <f t="shared" si="6"/>
        <v>29</v>
      </c>
      <c r="K81" s="90">
        <f t="shared" si="8"/>
        <v>-4</v>
      </c>
      <c r="L81" s="90">
        <f t="shared" si="9"/>
        <v>22.718352478748955</v>
      </c>
    </row>
    <row r="82" spans="1:12" ht="16.5" customHeight="1">
      <c r="A82" s="39" t="s">
        <v>252</v>
      </c>
      <c r="B82" s="91">
        <v>144</v>
      </c>
      <c r="C82" s="90">
        <v>174</v>
      </c>
      <c r="D82" s="20">
        <v>126</v>
      </c>
      <c r="E82" s="20">
        <v>204.74909764625099</v>
      </c>
      <c r="F82" s="20">
        <v>203.01474761806099</v>
      </c>
      <c r="G82" s="20">
        <v>178.34106775623201</v>
      </c>
      <c r="H82" s="94">
        <f t="shared" si="7"/>
        <v>1.816949543599579E-3</v>
      </c>
      <c r="I82" s="94">
        <f t="shared" si="5"/>
        <v>-0.125</v>
      </c>
      <c r="J82" s="90">
        <f t="shared" si="6"/>
        <v>-18</v>
      </c>
      <c r="K82" s="90">
        <f t="shared" si="8"/>
        <v>-48</v>
      </c>
      <c r="L82" s="90">
        <f t="shared" si="9"/>
        <v>-24.673679861828987</v>
      </c>
    </row>
    <row r="83" spans="1:12" ht="16.5" customHeight="1">
      <c r="A83" s="39" t="s">
        <v>253</v>
      </c>
      <c r="B83" s="91">
        <v>423</v>
      </c>
      <c r="C83" s="90">
        <v>405</v>
      </c>
      <c r="D83" s="20">
        <v>281</v>
      </c>
      <c r="E83" s="20">
        <v>441.80106445751801</v>
      </c>
      <c r="F83" s="20">
        <v>360.859444201928</v>
      </c>
      <c r="G83" s="20">
        <v>351.60838580425099</v>
      </c>
      <c r="H83" s="94">
        <f t="shared" si="7"/>
        <v>4.0520858869165215E-3</v>
      </c>
      <c r="I83" s="94">
        <f t="shared" si="5"/>
        <v>-0.33569739952718675</v>
      </c>
      <c r="J83" s="90">
        <f t="shared" si="6"/>
        <v>-142</v>
      </c>
      <c r="K83" s="90">
        <f t="shared" si="8"/>
        <v>-124</v>
      </c>
      <c r="L83" s="90">
        <f t="shared" si="9"/>
        <v>-9.2510583976770135</v>
      </c>
    </row>
    <row r="84" spans="1:12" s="6" customFormat="1" ht="16.5" customHeight="1">
      <c r="A84" s="39" t="s">
        <v>173</v>
      </c>
      <c r="B84" s="56">
        <v>76363</v>
      </c>
      <c r="C84" s="57">
        <v>85914</v>
      </c>
      <c r="D84" s="60">
        <v>69347</v>
      </c>
      <c r="E84" s="60">
        <v>77382.975594475807</v>
      </c>
      <c r="F84" s="60">
        <v>80588.144564248098</v>
      </c>
      <c r="G84" s="60">
        <v>79931.339157386799</v>
      </c>
      <c r="H84" s="94">
        <f t="shared" si="7"/>
        <v>1</v>
      </c>
      <c r="I84" s="94">
        <f t="shared" si="5"/>
        <v>-9.1876956117491457E-2</v>
      </c>
      <c r="J84" s="90">
        <f t="shared" si="6"/>
        <v>-7016</v>
      </c>
      <c r="K84" s="90">
        <f t="shared" si="8"/>
        <v>-16567</v>
      </c>
      <c r="L84" s="90">
        <f t="shared" si="9"/>
        <v>-656.80540686129825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95"/>
  <sheetViews>
    <sheetView topLeftCell="A71" zoomScale="88" zoomScaleNormal="88" workbookViewId="0">
      <selection activeCell="M5" sqref="M5"/>
    </sheetView>
  </sheetViews>
  <sheetFormatPr defaultRowHeight="15"/>
  <cols>
    <col min="1" max="1" width="38.42578125" customWidth="1"/>
    <col min="2" max="2" width="11.140625" style="136" customWidth="1"/>
    <col min="3" max="3" width="12" style="132" customWidth="1"/>
    <col min="4" max="4" width="14.140625" style="134" customWidth="1"/>
    <col min="5" max="6" width="8.7109375" style="147"/>
    <col min="7" max="7" width="13.5703125" style="147" customWidth="1"/>
    <col min="8" max="8" width="24.42578125" customWidth="1"/>
    <col min="9" max="9" width="27" customWidth="1"/>
    <col min="10" max="10" width="29.5703125" customWidth="1"/>
  </cols>
  <sheetData>
    <row r="1" spans="1:10" s="147" customFormat="1" ht="15.75" thickBot="1">
      <c r="B1" s="175" t="s">
        <v>281</v>
      </c>
      <c r="C1" s="175"/>
      <c r="D1" s="176"/>
      <c r="E1" s="177" t="s">
        <v>280</v>
      </c>
      <c r="F1" s="175"/>
      <c r="G1" s="176"/>
    </row>
    <row r="2" spans="1:10" ht="48.6" customHeight="1">
      <c r="A2" s="87" t="s">
        <v>90</v>
      </c>
      <c r="B2" s="86">
        <v>43556</v>
      </c>
      <c r="C2" s="86">
        <v>43891</v>
      </c>
      <c r="D2" s="86">
        <v>43922</v>
      </c>
      <c r="E2" s="86">
        <v>43556</v>
      </c>
      <c r="F2" s="86">
        <v>43891</v>
      </c>
      <c r="G2" s="86">
        <v>43922</v>
      </c>
      <c r="H2" s="10" t="s">
        <v>325</v>
      </c>
      <c r="I2" s="85" t="s">
        <v>326</v>
      </c>
      <c r="J2" s="1" t="s">
        <v>327</v>
      </c>
    </row>
    <row r="3" spans="1:10">
      <c r="A3" s="71" t="s">
        <v>2</v>
      </c>
      <c r="B3" s="100">
        <v>113.66984758441019</v>
      </c>
      <c r="C3" s="100">
        <v>131.4125507157062</v>
      </c>
      <c r="D3" s="100">
        <v>141.37662707400267</v>
      </c>
      <c r="E3" s="100"/>
      <c r="F3" s="100"/>
      <c r="G3" s="100"/>
      <c r="H3" s="83">
        <f>(D3-B3)/B3</f>
        <v>0.24374783707717806</v>
      </c>
      <c r="I3" s="72">
        <f>D3-B3</f>
        <v>27.706779489592478</v>
      </c>
      <c r="J3" s="72">
        <f>D3-C3</f>
        <v>9.9640763582964667</v>
      </c>
    </row>
    <row r="4" spans="1:10">
      <c r="A4" s="71" t="s">
        <v>3</v>
      </c>
      <c r="B4" s="100">
        <v>154.62264602625757</v>
      </c>
      <c r="C4" s="100">
        <v>187.38020529953266</v>
      </c>
      <c r="D4" s="100">
        <v>221.5074222883722</v>
      </c>
      <c r="E4" s="100"/>
      <c r="F4" s="100"/>
      <c r="G4" s="100"/>
      <c r="H4" s="83">
        <f t="shared" ref="H4:H67" si="0">(D4-B4)/B4</f>
        <v>0.43256778991323463</v>
      </c>
      <c r="I4" s="72">
        <f t="shared" ref="I4:I67" si="1">D4-B4</f>
        <v>66.884776262114627</v>
      </c>
      <c r="J4" s="72">
        <f t="shared" ref="J4:J67" si="2">D4-C4</f>
        <v>34.127216988839535</v>
      </c>
    </row>
    <row r="5" spans="1:10">
      <c r="A5" s="71" t="s">
        <v>4</v>
      </c>
      <c r="B5" s="100">
        <v>123.94954335911375</v>
      </c>
      <c r="C5" s="100">
        <v>137.07191525343737</v>
      </c>
      <c r="D5" s="100">
        <v>145.03076782670487</v>
      </c>
      <c r="E5" s="100"/>
      <c r="F5" s="100"/>
      <c r="G5" s="100"/>
      <c r="H5" s="83">
        <f t="shared" si="0"/>
        <v>0.17007908134452251</v>
      </c>
      <c r="I5" s="72">
        <f t="shared" si="1"/>
        <v>21.081224467591127</v>
      </c>
      <c r="J5" s="72">
        <f t="shared" si="2"/>
        <v>7.9588525732675066</v>
      </c>
    </row>
    <row r="6" spans="1:10">
      <c r="A6" s="71" t="s">
        <v>5</v>
      </c>
      <c r="B6" s="100">
        <v>177.17816519948738</v>
      </c>
      <c r="C6" s="100">
        <v>248.27041836701181</v>
      </c>
      <c r="D6" s="100">
        <v>209.91693581701773</v>
      </c>
      <c r="E6" s="100"/>
      <c r="F6" s="100"/>
      <c r="G6" s="100"/>
      <c r="H6" s="83">
        <f t="shared" si="0"/>
        <v>0.18477881053045847</v>
      </c>
      <c r="I6" s="72">
        <f t="shared" si="1"/>
        <v>32.738770617530349</v>
      </c>
      <c r="J6" s="72">
        <f t="shared" si="2"/>
        <v>-38.353482549994084</v>
      </c>
    </row>
    <row r="7" spans="1:10">
      <c r="A7" s="71" t="s">
        <v>6</v>
      </c>
      <c r="B7" s="100">
        <v>272.25261997584431</v>
      </c>
      <c r="C7" s="100">
        <v>355.25274483984595</v>
      </c>
      <c r="D7" s="100">
        <v>336.05480523904419</v>
      </c>
      <c r="E7" s="100"/>
      <c r="F7" s="100"/>
      <c r="G7" s="100"/>
      <c r="H7" s="83">
        <f t="shared" si="0"/>
        <v>0.23434920578123633</v>
      </c>
      <c r="I7" s="72">
        <f t="shared" si="1"/>
        <v>63.802185263199874</v>
      </c>
      <c r="J7" s="72">
        <f t="shared" si="2"/>
        <v>-19.19793960080176</v>
      </c>
    </row>
    <row r="8" spans="1:10">
      <c r="A8" s="71" t="s">
        <v>7</v>
      </c>
      <c r="B8" s="100">
        <v>167.13049016880922</v>
      </c>
      <c r="C8" s="100">
        <v>194.83330072791347</v>
      </c>
      <c r="D8" s="100">
        <v>197.36926587924154</v>
      </c>
      <c r="E8" s="100"/>
      <c r="F8" s="100"/>
      <c r="G8" s="100"/>
      <c r="H8" s="83">
        <f t="shared" si="0"/>
        <v>0.18092913914085823</v>
      </c>
      <c r="I8" s="72">
        <f t="shared" si="1"/>
        <v>30.238775710432321</v>
      </c>
      <c r="J8" s="72">
        <f t="shared" si="2"/>
        <v>2.535965151328071</v>
      </c>
    </row>
    <row r="9" spans="1:10">
      <c r="A9" s="71" t="s">
        <v>302</v>
      </c>
      <c r="B9" s="100">
        <v>130.43395564323328</v>
      </c>
      <c r="C9" s="100">
        <v>147.18050410126946</v>
      </c>
      <c r="D9" s="100">
        <v>148.11156873329608</v>
      </c>
      <c r="E9" s="100"/>
      <c r="F9" s="100"/>
      <c r="G9" s="100"/>
      <c r="H9" s="83">
        <f t="shared" si="0"/>
        <v>0.13552922628839936</v>
      </c>
      <c r="I9" s="72">
        <f t="shared" si="1"/>
        <v>17.677613090062806</v>
      </c>
      <c r="J9" s="72">
        <f t="shared" si="2"/>
        <v>0.93106463202661871</v>
      </c>
    </row>
    <row r="10" spans="1:10">
      <c r="A10" s="71" t="s">
        <v>8</v>
      </c>
      <c r="B10" s="100">
        <v>214.19429140055149</v>
      </c>
      <c r="C10" s="100">
        <v>234.41751556716119</v>
      </c>
      <c r="D10" s="100">
        <v>234.36523416809723</v>
      </c>
      <c r="E10" s="100"/>
      <c r="F10" s="100"/>
      <c r="G10" s="100"/>
      <c r="H10" s="83">
        <f t="shared" si="0"/>
        <v>9.4171243480178968E-2</v>
      </c>
      <c r="I10" s="72">
        <f t="shared" si="1"/>
        <v>20.170942767545739</v>
      </c>
      <c r="J10" s="72">
        <f t="shared" si="2"/>
        <v>-5.2281399063957679E-2</v>
      </c>
    </row>
    <row r="11" spans="1:10">
      <c r="A11" s="71" t="s">
        <v>9</v>
      </c>
      <c r="B11" s="100">
        <v>114.45061745136242</v>
      </c>
      <c r="C11" s="100">
        <v>138.80752603226898</v>
      </c>
      <c r="D11" s="100">
        <v>139.81154451933071</v>
      </c>
      <c r="E11" s="100"/>
      <c r="F11" s="100"/>
      <c r="G11" s="100"/>
      <c r="H11" s="83">
        <f t="shared" si="0"/>
        <v>0.22158838137108183</v>
      </c>
      <c r="I11" s="72">
        <f t="shared" si="1"/>
        <v>25.360927067968291</v>
      </c>
      <c r="J11" s="72">
        <f t="shared" si="2"/>
        <v>1.0040184870617281</v>
      </c>
    </row>
    <row r="12" spans="1:10">
      <c r="A12" s="71" t="s">
        <v>10</v>
      </c>
      <c r="B12" s="100">
        <v>156.61371419126888</v>
      </c>
      <c r="C12" s="100">
        <v>200.71459289053396</v>
      </c>
      <c r="D12" s="100">
        <v>183.46325146268944</v>
      </c>
      <c r="E12" s="100"/>
      <c r="F12" s="100"/>
      <c r="G12" s="100"/>
      <c r="H12" s="83">
        <f t="shared" si="0"/>
        <v>0.1714379702318394</v>
      </c>
      <c r="I12" s="72">
        <f t="shared" si="1"/>
        <v>26.849537271420559</v>
      </c>
      <c r="J12" s="72">
        <f t="shared" si="2"/>
        <v>-17.251341427844523</v>
      </c>
    </row>
    <row r="13" spans="1:10">
      <c r="A13" s="71" t="s">
        <v>11</v>
      </c>
      <c r="B13" s="100">
        <v>252.38441003701959</v>
      </c>
      <c r="C13" s="100">
        <v>329.92567540734689</v>
      </c>
      <c r="D13" s="100">
        <v>324.0971346695444</v>
      </c>
      <c r="E13" s="100"/>
      <c r="F13" s="100"/>
      <c r="G13" s="100"/>
      <c r="H13" s="83">
        <f t="shared" si="0"/>
        <v>0.28414086520639698</v>
      </c>
      <c r="I13" s="72">
        <f t="shared" si="1"/>
        <v>71.712724632524811</v>
      </c>
      <c r="J13" s="72">
        <f t="shared" si="2"/>
        <v>-5.8285407378024843</v>
      </c>
    </row>
    <row r="14" spans="1:10">
      <c r="A14" s="71" t="s">
        <v>12</v>
      </c>
      <c r="B14" s="100">
        <v>118.64733815487877</v>
      </c>
      <c r="C14" s="100">
        <v>136.32060865136441</v>
      </c>
      <c r="D14" s="100">
        <v>133.44381155080245</v>
      </c>
      <c r="E14" s="100"/>
      <c r="F14" s="100"/>
      <c r="G14" s="100"/>
      <c r="H14" s="83">
        <f t="shared" si="0"/>
        <v>0.12470969535455402</v>
      </c>
      <c r="I14" s="72">
        <f t="shared" si="1"/>
        <v>14.796473395923684</v>
      </c>
      <c r="J14" s="72">
        <f t="shared" si="2"/>
        <v>-2.8767971005619586</v>
      </c>
    </row>
    <row r="15" spans="1:10">
      <c r="A15" s="71" t="s">
        <v>13</v>
      </c>
      <c r="B15" s="100">
        <v>100.90020960396679</v>
      </c>
      <c r="C15" s="100">
        <v>113.82001398842399</v>
      </c>
      <c r="D15" s="100">
        <v>114.23214804613939</v>
      </c>
      <c r="E15" s="100"/>
      <c r="F15" s="100"/>
      <c r="G15" s="100"/>
      <c r="H15" s="83">
        <f t="shared" si="0"/>
        <v>0.13212993802986578</v>
      </c>
      <c r="I15" s="72">
        <f t="shared" si="1"/>
        <v>13.3319384421726</v>
      </c>
      <c r="J15" s="72">
        <f t="shared" si="2"/>
        <v>0.41213405771539158</v>
      </c>
    </row>
    <row r="16" spans="1:10">
      <c r="A16" s="71" t="s">
        <v>14</v>
      </c>
      <c r="B16" s="100">
        <v>98.277014588671676</v>
      </c>
      <c r="C16" s="100">
        <v>112.29137630053187</v>
      </c>
      <c r="D16" s="100">
        <v>115.13033456142061</v>
      </c>
      <c r="E16" s="100"/>
      <c r="F16" s="100"/>
      <c r="G16" s="100"/>
      <c r="H16" s="83">
        <f t="shared" si="0"/>
        <v>0.17148791142350803</v>
      </c>
      <c r="I16" s="72">
        <f t="shared" si="1"/>
        <v>16.853319972748935</v>
      </c>
      <c r="J16" s="72">
        <f t="shared" si="2"/>
        <v>2.8389582608887451</v>
      </c>
    </row>
    <row r="17" spans="1:10">
      <c r="A17" s="71" t="s">
        <v>263</v>
      </c>
      <c r="B17" s="100">
        <v>107.55580637466534</v>
      </c>
      <c r="C17" s="100">
        <v>128.25405494647126</v>
      </c>
      <c r="D17" s="100">
        <v>125.88080702790305</v>
      </c>
      <c r="E17" s="100"/>
      <c r="F17" s="100"/>
      <c r="G17" s="100"/>
      <c r="H17" s="83">
        <f t="shared" si="0"/>
        <v>0.17037667487149391</v>
      </c>
      <c r="I17" s="72">
        <f t="shared" si="1"/>
        <v>18.325000653237709</v>
      </c>
      <c r="J17" s="72">
        <f t="shared" si="2"/>
        <v>-2.3732479185682109</v>
      </c>
    </row>
    <row r="18" spans="1:10">
      <c r="A18" s="71" t="s">
        <v>16</v>
      </c>
      <c r="B18" s="100">
        <v>141.65517782282618</v>
      </c>
      <c r="C18" s="100">
        <v>168.81621980800855</v>
      </c>
      <c r="D18" s="100">
        <v>168.01567410680298</v>
      </c>
      <c r="E18" s="100"/>
      <c r="F18" s="100"/>
      <c r="G18" s="100"/>
      <c r="H18" s="83">
        <f t="shared" si="0"/>
        <v>0.18608918282497894</v>
      </c>
      <c r="I18" s="72">
        <f t="shared" si="1"/>
        <v>26.360496283976801</v>
      </c>
      <c r="J18" s="72">
        <f t="shared" si="2"/>
        <v>-0.80054570120557855</v>
      </c>
    </row>
    <row r="19" spans="1:10">
      <c r="A19" s="71" t="s">
        <v>17</v>
      </c>
      <c r="B19" s="100">
        <v>118.55182272152454</v>
      </c>
      <c r="C19" s="100">
        <v>140.51509423715964</v>
      </c>
      <c r="D19" s="100">
        <v>144.76352875761475</v>
      </c>
      <c r="E19" s="100"/>
      <c r="F19" s="100"/>
      <c r="G19" s="100"/>
      <c r="H19" s="83">
        <f t="shared" si="0"/>
        <v>0.22109913988974164</v>
      </c>
      <c r="I19" s="72">
        <f t="shared" si="1"/>
        <v>26.211706036090206</v>
      </c>
      <c r="J19" s="72">
        <f t="shared" si="2"/>
        <v>4.2484345204551062</v>
      </c>
    </row>
    <row r="20" spans="1:10">
      <c r="A20" s="71" t="s">
        <v>264</v>
      </c>
      <c r="B20" s="100">
        <v>318.16098739024955</v>
      </c>
      <c r="C20" s="100">
        <v>460.81429464457347</v>
      </c>
      <c r="D20" s="100">
        <v>380.49612235405448</v>
      </c>
      <c r="E20" s="100"/>
      <c r="F20" s="100"/>
      <c r="G20" s="100"/>
      <c r="H20" s="83">
        <f t="shared" si="0"/>
        <v>0.19592325091494003</v>
      </c>
      <c r="I20" s="72">
        <f t="shared" si="1"/>
        <v>62.335134963804933</v>
      </c>
      <c r="J20" s="72">
        <f t="shared" si="2"/>
        <v>-80.318172290518987</v>
      </c>
    </row>
    <row r="21" spans="1:10">
      <c r="A21" s="71" t="s">
        <v>19</v>
      </c>
      <c r="B21" s="100">
        <v>173.70683204101118</v>
      </c>
      <c r="C21" s="100">
        <v>200.6129702744351</v>
      </c>
      <c r="D21" s="100">
        <v>207.62761489598881</v>
      </c>
      <c r="E21" s="100"/>
      <c r="F21" s="100"/>
      <c r="G21" s="100"/>
      <c r="H21" s="83">
        <f t="shared" si="0"/>
        <v>0.19527604329902884</v>
      </c>
      <c r="I21" s="72">
        <f t="shared" si="1"/>
        <v>33.920782854977631</v>
      </c>
      <c r="J21" s="72">
        <f t="shared" si="2"/>
        <v>7.0146446215537139</v>
      </c>
    </row>
    <row r="22" spans="1:10">
      <c r="A22" s="71" t="s">
        <v>265</v>
      </c>
      <c r="B22" s="100">
        <v>203.32471990482807</v>
      </c>
      <c r="C22" s="100">
        <v>250.3188236454198</v>
      </c>
      <c r="D22" s="100">
        <v>229.34194800651736</v>
      </c>
      <c r="E22" s="100"/>
      <c r="F22" s="100"/>
      <c r="G22" s="100"/>
      <c r="H22" s="83">
        <f t="shared" si="0"/>
        <v>0.12795900131507565</v>
      </c>
      <c r="I22" s="72">
        <f t="shared" si="1"/>
        <v>26.017228101689284</v>
      </c>
      <c r="J22" s="72">
        <f t="shared" si="2"/>
        <v>-20.976875638902442</v>
      </c>
    </row>
    <row r="23" spans="1:10">
      <c r="A23" s="71" t="s">
        <v>266</v>
      </c>
      <c r="B23" s="100">
        <v>133.53810473033911</v>
      </c>
      <c r="C23" s="100">
        <v>160.03323533402161</v>
      </c>
      <c r="D23" s="100">
        <v>153.52527850208705</v>
      </c>
      <c r="E23" s="100"/>
      <c r="F23" s="100"/>
      <c r="G23" s="100"/>
      <c r="H23" s="83">
        <f t="shared" si="0"/>
        <v>0.14967393623047998</v>
      </c>
      <c r="I23" s="72">
        <f t="shared" si="1"/>
        <v>19.987173771747933</v>
      </c>
      <c r="J23" s="72">
        <f t="shared" si="2"/>
        <v>-6.507956831934564</v>
      </c>
    </row>
    <row r="24" spans="1:10">
      <c r="A24" s="71" t="s">
        <v>267</v>
      </c>
      <c r="B24" s="100">
        <v>126.57092826668682</v>
      </c>
      <c r="C24" s="100">
        <v>157.25094698863609</v>
      </c>
      <c r="D24" s="100">
        <v>147.12772393490673</v>
      </c>
      <c r="E24" s="100"/>
      <c r="F24" s="100"/>
      <c r="G24" s="100"/>
      <c r="H24" s="83">
        <f t="shared" si="0"/>
        <v>0.16241324883788821</v>
      </c>
      <c r="I24" s="72">
        <f t="shared" si="1"/>
        <v>20.556795668219905</v>
      </c>
      <c r="J24" s="72">
        <f t="shared" si="2"/>
        <v>-10.123223053729362</v>
      </c>
    </row>
    <row r="25" spans="1:10">
      <c r="A25" s="71" t="s">
        <v>23</v>
      </c>
      <c r="B25" s="100">
        <v>178.48832485339773</v>
      </c>
      <c r="C25" s="100">
        <v>201.61827812947723</v>
      </c>
      <c r="D25" s="100">
        <v>209.26602168249204</v>
      </c>
      <c r="E25" s="100"/>
      <c r="F25" s="100"/>
      <c r="G25" s="100"/>
      <c r="H25" s="83">
        <f t="shared" si="0"/>
        <v>0.17243535034783775</v>
      </c>
      <c r="I25" s="72">
        <f t="shared" si="1"/>
        <v>30.77769682909431</v>
      </c>
      <c r="J25" s="72">
        <f t="shared" si="2"/>
        <v>7.6477435530148057</v>
      </c>
    </row>
    <row r="26" spans="1:10">
      <c r="A26" s="71" t="s">
        <v>268</v>
      </c>
      <c r="B26" s="100">
        <v>133.22444848915146</v>
      </c>
      <c r="C26" s="100">
        <v>155.86614543582934</v>
      </c>
      <c r="D26" s="100">
        <v>151.93565330183702</v>
      </c>
      <c r="E26" s="100"/>
      <c r="F26" s="100"/>
      <c r="G26" s="100"/>
      <c r="H26" s="83">
        <f t="shared" si="0"/>
        <v>0.14044873163208652</v>
      </c>
      <c r="I26" s="72">
        <f t="shared" si="1"/>
        <v>18.711204812685565</v>
      </c>
      <c r="J26" s="72">
        <f t="shared" si="2"/>
        <v>-3.9304921339923169</v>
      </c>
    </row>
    <row r="27" spans="1:10">
      <c r="A27" s="71" t="s">
        <v>25</v>
      </c>
      <c r="B27" s="100">
        <v>189.91748759640765</v>
      </c>
      <c r="C27" s="100">
        <v>204.95215500012696</v>
      </c>
      <c r="D27" s="100">
        <v>233.64331981370097</v>
      </c>
      <c r="E27" s="100"/>
      <c r="F27" s="100"/>
      <c r="G27" s="100"/>
      <c r="H27" s="83">
        <f t="shared" si="0"/>
        <v>0.23023594493949279</v>
      </c>
      <c r="I27" s="72">
        <f t="shared" si="1"/>
        <v>43.725832217293316</v>
      </c>
      <c r="J27" s="72">
        <f t="shared" si="2"/>
        <v>28.691164813574005</v>
      </c>
    </row>
    <row r="28" spans="1:10">
      <c r="A28" s="71" t="s">
        <v>26</v>
      </c>
      <c r="B28" s="100">
        <v>154.51041035303152</v>
      </c>
      <c r="C28" s="100">
        <v>179.69634941189923</v>
      </c>
      <c r="D28" s="100">
        <v>181.83541067539045</v>
      </c>
      <c r="E28" s="100"/>
      <c r="F28" s="100"/>
      <c r="G28" s="100"/>
      <c r="H28" s="83">
        <f t="shared" si="0"/>
        <v>0.17684892726597312</v>
      </c>
      <c r="I28" s="72">
        <f t="shared" si="1"/>
        <v>27.325000322358932</v>
      </c>
      <c r="J28" s="72">
        <f t="shared" si="2"/>
        <v>2.1390612634912145</v>
      </c>
    </row>
    <row r="29" spans="1:10">
      <c r="A29" s="71" t="s">
        <v>27</v>
      </c>
      <c r="B29" s="100">
        <v>144.19713583863685</v>
      </c>
      <c r="C29" s="100">
        <v>165.03416707573413</v>
      </c>
      <c r="D29" s="100">
        <v>164.17220272052776</v>
      </c>
      <c r="E29" s="100"/>
      <c r="F29" s="100"/>
      <c r="G29" s="100"/>
      <c r="H29" s="83">
        <f t="shared" si="0"/>
        <v>0.13852610015946445</v>
      </c>
      <c r="I29" s="72">
        <f t="shared" si="1"/>
        <v>19.975066881890911</v>
      </c>
      <c r="J29" s="72">
        <f t="shared" si="2"/>
        <v>-0.86196435520636783</v>
      </c>
    </row>
    <row r="30" spans="1:10">
      <c r="A30" s="71" t="s">
        <v>28</v>
      </c>
      <c r="B30" s="100">
        <v>185.40548283399193</v>
      </c>
      <c r="C30" s="100">
        <v>217.90466208273585</v>
      </c>
      <c r="D30" s="100">
        <v>226.78252915397093</v>
      </c>
      <c r="E30" s="100"/>
      <c r="F30" s="100"/>
      <c r="G30" s="100"/>
      <c r="H30" s="83">
        <f t="shared" si="0"/>
        <v>0.22317056479406877</v>
      </c>
      <c r="I30" s="72">
        <f t="shared" si="1"/>
        <v>41.377046319979002</v>
      </c>
      <c r="J30" s="72">
        <f t="shared" si="2"/>
        <v>8.8778670712350731</v>
      </c>
    </row>
    <row r="31" spans="1:10">
      <c r="A31" s="71" t="s">
        <v>29</v>
      </c>
      <c r="B31" s="100">
        <v>245.68422803491711</v>
      </c>
      <c r="C31" s="100">
        <v>264.85686082564496</v>
      </c>
      <c r="D31" s="100">
        <v>276.74103379078844</v>
      </c>
      <c r="E31" s="100"/>
      <c r="F31" s="100"/>
      <c r="G31" s="100"/>
      <c r="H31" s="83">
        <f t="shared" si="0"/>
        <v>0.12640944029772017</v>
      </c>
      <c r="I31" s="72">
        <f t="shared" si="1"/>
        <v>31.056805755871324</v>
      </c>
      <c r="J31" s="72">
        <f t="shared" si="2"/>
        <v>11.884172965143478</v>
      </c>
    </row>
    <row r="32" spans="1:10">
      <c r="A32" s="71" t="s">
        <v>30</v>
      </c>
      <c r="B32" s="100">
        <v>103.66780601912828</v>
      </c>
      <c r="C32" s="100">
        <v>119.98776501201695</v>
      </c>
      <c r="D32" s="100">
        <v>117.56295971366866</v>
      </c>
      <c r="E32" s="100"/>
      <c r="F32" s="100"/>
      <c r="G32" s="100"/>
      <c r="H32" s="83">
        <f t="shared" si="0"/>
        <v>0.13403537923795278</v>
      </c>
      <c r="I32" s="72">
        <f t="shared" si="1"/>
        <v>13.895153694540383</v>
      </c>
      <c r="J32" s="72">
        <f t="shared" si="2"/>
        <v>-2.4248052983482893</v>
      </c>
    </row>
    <row r="33" spans="1:10">
      <c r="A33" s="71" t="s">
        <v>31</v>
      </c>
      <c r="B33" s="100">
        <v>115.61821450593472</v>
      </c>
      <c r="C33" s="100">
        <v>130.06753759740693</v>
      </c>
      <c r="D33" s="100">
        <v>141.20715172404479</v>
      </c>
      <c r="E33" s="100"/>
      <c r="F33" s="100"/>
      <c r="G33" s="100"/>
      <c r="H33" s="83">
        <f t="shared" si="0"/>
        <v>0.22132271569369882</v>
      </c>
      <c r="I33" s="72">
        <f t="shared" si="1"/>
        <v>25.588937218110075</v>
      </c>
      <c r="J33" s="72">
        <f t="shared" si="2"/>
        <v>11.139614126637866</v>
      </c>
    </row>
    <row r="34" spans="1:10">
      <c r="A34" s="71" t="s">
        <v>269</v>
      </c>
      <c r="B34" s="100">
        <v>185.65390172132766</v>
      </c>
      <c r="C34" s="100">
        <v>211.4818833752748</v>
      </c>
      <c r="D34" s="100">
        <v>211.18592302520065</v>
      </c>
      <c r="E34" s="100"/>
      <c r="F34" s="100"/>
      <c r="G34" s="100"/>
      <c r="H34" s="83">
        <f t="shared" si="0"/>
        <v>0.13752483016595773</v>
      </c>
      <c r="I34" s="72">
        <f t="shared" si="1"/>
        <v>25.532021303872995</v>
      </c>
      <c r="J34" s="72">
        <f t="shared" si="2"/>
        <v>-0.29596035007415367</v>
      </c>
    </row>
    <row r="35" spans="1:10">
      <c r="A35" s="71" t="s">
        <v>270</v>
      </c>
      <c r="B35" s="100">
        <v>162.53439401839242</v>
      </c>
      <c r="C35" s="100">
        <v>201.86140341042804</v>
      </c>
      <c r="D35" s="100">
        <v>186.69952233061852</v>
      </c>
      <c r="E35" s="100"/>
      <c r="F35" s="100"/>
      <c r="G35" s="100"/>
      <c r="H35" s="83">
        <f t="shared" si="0"/>
        <v>0.14867701361406357</v>
      </c>
      <c r="I35" s="72">
        <f t="shared" si="1"/>
        <v>24.165128312226102</v>
      </c>
      <c r="J35" s="72">
        <f t="shared" si="2"/>
        <v>-15.161881079809518</v>
      </c>
    </row>
    <row r="36" spans="1:10">
      <c r="A36" s="71" t="s">
        <v>34</v>
      </c>
      <c r="B36" s="100">
        <v>201.62183200282038</v>
      </c>
      <c r="C36" s="100">
        <v>225.11293467623338</v>
      </c>
      <c r="D36" s="100">
        <v>227.98156875438877</v>
      </c>
      <c r="E36" s="100"/>
      <c r="F36" s="100"/>
      <c r="G36" s="100"/>
      <c r="H36" s="83">
        <f t="shared" si="0"/>
        <v>0.13073850430641687</v>
      </c>
      <c r="I36" s="72">
        <f t="shared" si="1"/>
        <v>26.359736751568391</v>
      </c>
      <c r="J36" s="72">
        <f t="shared" si="2"/>
        <v>2.8686340781553952</v>
      </c>
    </row>
    <row r="37" spans="1:10">
      <c r="A37" s="71" t="s">
        <v>35</v>
      </c>
      <c r="B37" s="100">
        <v>163.20290295515989</v>
      </c>
      <c r="C37" s="100">
        <v>179.75916293022436</v>
      </c>
      <c r="D37" s="100">
        <v>184.33495688473349</v>
      </c>
      <c r="E37" s="100"/>
      <c r="F37" s="100"/>
      <c r="G37" s="100"/>
      <c r="H37" s="83">
        <f t="shared" si="0"/>
        <v>0.12948332135599114</v>
      </c>
      <c r="I37" s="72">
        <f t="shared" si="1"/>
        <v>21.132053929573601</v>
      </c>
      <c r="J37" s="72">
        <f t="shared" si="2"/>
        <v>4.5757939545091233</v>
      </c>
    </row>
    <row r="38" spans="1:10">
      <c r="A38" s="71" t="s">
        <v>36</v>
      </c>
      <c r="B38" s="100">
        <v>144.89709247690658</v>
      </c>
      <c r="C38" s="100">
        <v>156.87773821694</v>
      </c>
      <c r="D38" s="100">
        <v>170.66410450687505</v>
      </c>
      <c r="E38" s="100"/>
      <c r="F38" s="100"/>
      <c r="G38" s="100"/>
      <c r="H38" s="83">
        <f t="shared" si="0"/>
        <v>0.17782973826113982</v>
      </c>
      <c r="I38" s="72">
        <f t="shared" si="1"/>
        <v>25.76701202996847</v>
      </c>
      <c r="J38" s="72">
        <f t="shared" si="2"/>
        <v>13.786366289935046</v>
      </c>
    </row>
    <row r="39" spans="1:10">
      <c r="A39" s="71" t="s">
        <v>37</v>
      </c>
      <c r="B39" s="100">
        <v>144.1415310428647</v>
      </c>
      <c r="C39" s="100">
        <v>166.35850478080928</v>
      </c>
      <c r="D39" s="100">
        <v>154.98671488364747</v>
      </c>
      <c r="E39" s="100"/>
      <c r="F39" s="100"/>
      <c r="G39" s="100"/>
      <c r="H39" s="83">
        <f t="shared" si="0"/>
        <v>7.5239826872365009E-2</v>
      </c>
      <c r="I39" s="72">
        <f t="shared" si="1"/>
        <v>10.845183840782767</v>
      </c>
      <c r="J39" s="72">
        <f t="shared" si="2"/>
        <v>-11.371789897161818</v>
      </c>
    </row>
    <row r="40" spans="1:10">
      <c r="A40" s="71" t="s">
        <v>38</v>
      </c>
      <c r="B40" s="100">
        <v>100.61998551467603</v>
      </c>
      <c r="C40" s="100">
        <v>114.60009228296832</v>
      </c>
      <c r="D40" s="100">
        <v>114.94257280696355</v>
      </c>
      <c r="E40" s="100"/>
      <c r="F40" s="100"/>
      <c r="G40" s="100"/>
      <c r="H40" s="83">
        <f t="shared" si="0"/>
        <v>0.14234336468075209</v>
      </c>
      <c r="I40" s="72">
        <f t="shared" si="1"/>
        <v>14.322587292287523</v>
      </c>
      <c r="J40" s="72">
        <f t="shared" si="2"/>
        <v>0.34248052399523488</v>
      </c>
    </row>
    <row r="41" spans="1:10">
      <c r="A41" s="71" t="s">
        <v>39</v>
      </c>
      <c r="B41" s="100">
        <v>165.92658429750381</v>
      </c>
      <c r="C41" s="100">
        <v>183.04685262560949</v>
      </c>
      <c r="D41" s="100">
        <v>197.49716529015026</v>
      </c>
      <c r="E41" s="100"/>
      <c r="F41" s="100"/>
      <c r="G41" s="100"/>
      <c r="H41" s="83">
        <f t="shared" si="0"/>
        <v>0.19026837155907994</v>
      </c>
      <c r="I41" s="72">
        <f t="shared" si="1"/>
        <v>31.570580992646455</v>
      </c>
      <c r="J41" s="72">
        <f t="shared" si="2"/>
        <v>14.450312664540775</v>
      </c>
    </row>
    <row r="42" spans="1:10">
      <c r="A42" s="71" t="s">
        <v>40</v>
      </c>
      <c r="B42" s="100">
        <v>109.14481891506775</v>
      </c>
      <c r="C42" s="100">
        <v>125.3734466487204</v>
      </c>
      <c r="D42" s="100">
        <v>127.66568222239647</v>
      </c>
      <c r="E42" s="100"/>
      <c r="F42" s="100"/>
      <c r="G42" s="100"/>
      <c r="H42" s="83">
        <f t="shared" si="0"/>
        <v>0.16969072367732765</v>
      </c>
      <c r="I42" s="72">
        <f t="shared" si="1"/>
        <v>18.520863307328725</v>
      </c>
      <c r="J42" s="72">
        <f t="shared" si="2"/>
        <v>2.2922355736760665</v>
      </c>
    </row>
    <row r="43" spans="1:10">
      <c r="A43" s="71" t="s">
        <v>271</v>
      </c>
      <c r="B43" s="100">
        <v>122.33706614781542</v>
      </c>
      <c r="C43" s="100">
        <v>136.57978012470008</v>
      </c>
      <c r="D43" s="100">
        <v>140.52912031635438</v>
      </c>
      <c r="E43" s="100"/>
      <c r="F43" s="100"/>
      <c r="G43" s="100"/>
      <c r="H43" s="83">
        <f t="shared" si="0"/>
        <v>0.14870435217531017</v>
      </c>
      <c r="I43" s="72">
        <f t="shared" si="1"/>
        <v>18.192054168538959</v>
      </c>
      <c r="J43" s="72">
        <f t="shared" si="2"/>
        <v>3.9493401916543007</v>
      </c>
    </row>
    <row r="44" spans="1:10">
      <c r="A44" s="71" t="s">
        <v>42</v>
      </c>
      <c r="B44" s="100">
        <v>131.25733780710215</v>
      </c>
      <c r="C44" s="100">
        <v>150.05626950544774</v>
      </c>
      <c r="D44" s="100">
        <v>155.86678599259261</v>
      </c>
      <c r="E44" s="100"/>
      <c r="F44" s="100"/>
      <c r="G44" s="100"/>
      <c r="H44" s="83">
        <f t="shared" si="0"/>
        <v>0.18749007557700811</v>
      </c>
      <c r="I44" s="72">
        <f t="shared" si="1"/>
        <v>24.609448185490464</v>
      </c>
      <c r="J44" s="72">
        <f t="shared" si="2"/>
        <v>5.8105164871448665</v>
      </c>
    </row>
    <row r="45" spans="1:10">
      <c r="A45" s="71" t="s">
        <v>272</v>
      </c>
      <c r="B45" s="100">
        <v>107.09419865726119</v>
      </c>
      <c r="C45" s="100">
        <v>122.16279676469861</v>
      </c>
      <c r="D45" s="100">
        <v>121.44401040995506</v>
      </c>
      <c r="E45" s="100"/>
      <c r="F45" s="100"/>
      <c r="G45" s="100"/>
      <c r="H45" s="83">
        <f t="shared" si="0"/>
        <v>0.13399242846588053</v>
      </c>
      <c r="I45" s="72">
        <f t="shared" si="1"/>
        <v>14.349811752693867</v>
      </c>
      <c r="J45" s="72">
        <f t="shared" si="2"/>
        <v>-0.7187863547435569</v>
      </c>
    </row>
    <row r="46" spans="1:10">
      <c r="A46" s="71" t="s">
        <v>273</v>
      </c>
      <c r="B46" s="100">
        <v>108.48156004383451</v>
      </c>
      <c r="C46" s="100">
        <v>124.33493091707265</v>
      </c>
      <c r="D46" s="100">
        <v>126.75418822412274</v>
      </c>
      <c r="E46" s="100"/>
      <c r="F46" s="100"/>
      <c r="G46" s="100"/>
      <c r="H46" s="83">
        <f t="shared" si="0"/>
        <v>0.16843994659465403</v>
      </c>
      <c r="I46" s="72">
        <f t="shared" si="1"/>
        <v>18.272628180288237</v>
      </c>
      <c r="J46" s="72">
        <f t="shared" si="2"/>
        <v>2.4192573070500885</v>
      </c>
    </row>
    <row r="47" spans="1:10">
      <c r="A47" s="71" t="s">
        <v>45</v>
      </c>
      <c r="B47" s="100">
        <v>224.2197714802017</v>
      </c>
      <c r="C47" s="100">
        <v>262.73854152654695</v>
      </c>
      <c r="D47" s="100">
        <v>270.06149629833601</v>
      </c>
      <c r="E47" s="100"/>
      <c r="F47" s="100"/>
      <c r="G47" s="100"/>
      <c r="H47" s="83">
        <f t="shared" si="0"/>
        <v>0.20444996672464308</v>
      </c>
      <c r="I47" s="72">
        <f t="shared" si="1"/>
        <v>45.84172481813431</v>
      </c>
      <c r="J47" s="72">
        <f t="shared" si="2"/>
        <v>7.3229547717890568</v>
      </c>
    </row>
    <row r="48" spans="1:10">
      <c r="A48" s="71" t="s">
        <v>46</v>
      </c>
      <c r="B48" s="100">
        <v>445.05487755163892</v>
      </c>
      <c r="C48" s="100">
        <v>516.47574617851069</v>
      </c>
      <c r="D48" s="100">
        <v>387.88939791026093</v>
      </c>
      <c r="E48" s="100"/>
      <c r="F48" s="100"/>
      <c r="G48" s="100"/>
      <c r="H48" s="83">
        <f t="shared" si="0"/>
        <v>-0.12844591200945818</v>
      </c>
      <c r="I48" s="72">
        <f t="shared" si="1"/>
        <v>-57.165479641377999</v>
      </c>
      <c r="J48" s="72">
        <f t="shared" si="2"/>
        <v>-128.58634826824976</v>
      </c>
    </row>
    <row r="49" spans="1:10">
      <c r="A49" s="71" t="s">
        <v>47</v>
      </c>
      <c r="B49" s="100">
        <v>157.60362783342958</v>
      </c>
      <c r="C49" s="100">
        <v>171.31652044069978</v>
      </c>
      <c r="D49" s="100">
        <v>180.06886867987086</v>
      </c>
      <c r="E49" s="100"/>
      <c r="F49" s="100"/>
      <c r="G49" s="100"/>
      <c r="H49" s="83">
        <f t="shared" si="0"/>
        <v>0.14254266323224912</v>
      </c>
      <c r="I49" s="72">
        <f t="shared" si="1"/>
        <v>22.465240846441276</v>
      </c>
      <c r="J49" s="72">
        <f t="shared" si="2"/>
        <v>8.7523482391710843</v>
      </c>
    </row>
    <row r="50" spans="1:10">
      <c r="A50" s="71" t="s">
        <v>48</v>
      </c>
      <c r="B50" s="100">
        <v>137.94348232674281</v>
      </c>
      <c r="C50" s="100">
        <v>153.18523345025892</v>
      </c>
      <c r="D50" s="100">
        <v>155.2328594217644</v>
      </c>
      <c r="E50" s="100"/>
      <c r="F50" s="100"/>
      <c r="G50" s="100"/>
      <c r="H50" s="83">
        <f t="shared" si="0"/>
        <v>0.12533667269663917</v>
      </c>
      <c r="I50" s="72">
        <f t="shared" si="1"/>
        <v>17.289377095021592</v>
      </c>
      <c r="J50" s="72">
        <f t="shared" si="2"/>
        <v>2.0476259715054823</v>
      </c>
    </row>
    <row r="51" spans="1:10">
      <c r="A51" s="71" t="s">
        <v>49</v>
      </c>
      <c r="B51" s="100">
        <v>118.98740609017534</v>
      </c>
      <c r="C51" s="100">
        <v>135.41052065465465</v>
      </c>
      <c r="D51" s="100">
        <v>143.08337307485635</v>
      </c>
      <c r="E51" s="100"/>
      <c r="F51" s="100"/>
      <c r="G51" s="100"/>
      <c r="H51" s="83">
        <f t="shared" si="0"/>
        <v>0.20250854923604045</v>
      </c>
      <c r="I51" s="72">
        <f t="shared" si="1"/>
        <v>24.095966984681013</v>
      </c>
      <c r="J51" s="72">
        <f t="shared" si="2"/>
        <v>7.672852420201707</v>
      </c>
    </row>
    <row r="52" spans="1:10">
      <c r="A52" s="71" t="s">
        <v>50</v>
      </c>
      <c r="B52" s="100">
        <v>97.471572891028302</v>
      </c>
      <c r="C52" s="100">
        <v>109.94009328314276</v>
      </c>
      <c r="D52" s="100">
        <v>113.11625168175786</v>
      </c>
      <c r="E52" s="100"/>
      <c r="F52" s="100"/>
      <c r="G52" s="100"/>
      <c r="H52" s="83">
        <f t="shared" si="0"/>
        <v>0.16050504087196854</v>
      </c>
      <c r="I52" s="72">
        <f t="shared" si="1"/>
        <v>15.644678790729557</v>
      </c>
      <c r="J52" s="72">
        <f t="shared" si="2"/>
        <v>3.176158398615101</v>
      </c>
    </row>
    <row r="53" spans="1:10">
      <c r="A53" s="71" t="s">
        <v>51</v>
      </c>
      <c r="B53" s="100">
        <v>154.28322180067562</v>
      </c>
      <c r="C53" s="100">
        <v>176.5883493891948</v>
      </c>
      <c r="D53" s="100">
        <v>194.57107186102655</v>
      </c>
      <c r="E53" s="100"/>
      <c r="F53" s="100"/>
      <c r="G53" s="100"/>
      <c r="H53" s="83">
        <f t="shared" si="0"/>
        <v>0.26112917263550761</v>
      </c>
      <c r="I53" s="72">
        <f t="shared" si="1"/>
        <v>40.287850060350934</v>
      </c>
      <c r="J53" s="72">
        <f t="shared" si="2"/>
        <v>17.98272247183175</v>
      </c>
    </row>
    <row r="54" spans="1:10">
      <c r="A54" s="71" t="s">
        <v>52</v>
      </c>
      <c r="B54" s="100">
        <v>143.51166852697915</v>
      </c>
      <c r="C54" s="100">
        <v>152.5323602662545</v>
      </c>
      <c r="D54" s="100">
        <v>173.466305279323</v>
      </c>
      <c r="E54" s="100"/>
      <c r="F54" s="100"/>
      <c r="G54" s="100"/>
      <c r="H54" s="83">
        <f t="shared" si="0"/>
        <v>0.20872614094590219</v>
      </c>
      <c r="I54" s="72">
        <f t="shared" si="1"/>
        <v>29.954636752343845</v>
      </c>
      <c r="J54" s="72">
        <f t="shared" si="2"/>
        <v>20.933945013068495</v>
      </c>
    </row>
    <row r="55" spans="1:10">
      <c r="A55" s="71" t="s">
        <v>53</v>
      </c>
      <c r="B55" s="100">
        <v>192.3071330994249</v>
      </c>
      <c r="C55" s="100">
        <v>216.62209284147355</v>
      </c>
      <c r="D55" s="100">
        <v>228.42116166143731</v>
      </c>
      <c r="E55" s="100"/>
      <c r="F55" s="100"/>
      <c r="G55" s="100"/>
      <c r="H55" s="83">
        <f t="shared" si="0"/>
        <v>0.18779349460397321</v>
      </c>
      <c r="I55" s="72">
        <f t="shared" si="1"/>
        <v>36.114028562012408</v>
      </c>
      <c r="J55" s="72">
        <f t="shared" si="2"/>
        <v>11.799068819963765</v>
      </c>
    </row>
    <row r="56" spans="1:10">
      <c r="A56" s="71" t="s">
        <v>54</v>
      </c>
      <c r="B56" s="100">
        <v>224.46785859569403</v>
      </c>
      <c r="C56" s="100">
        <v>253.58488569873143</v>
      </c>
      <c r="D56" s="100">
        <v>282.33539050023279</v>
      </c>
      <c r="E56" s="100"/>
      <c r="F56" s="100"/>
      <c r="G56" s="100"/>
      <c r="H56" s="83">
        <f t="shared" si="0"/>
        <v>0.25779874351083976</v>
      </c>
      <c r="I56" s="72">
        <f t="shared" si="1"/>
        <v>57.867531904538765</v>
      </c>
      <c r="J56" s="72">
        <f t="shared" si="2"/>
        <v>28.750504801501364</v>
      </c>
    </row>
    <row r="57" spans="1:10">
      <c r="A57" s="71" t="s">
        <v>55</v>
      </c>
      <c r="B57" s="100">
        <v>250.42243277816112</v>
      </c>
      <c r="C57" s="100">
        <v>285.80081512146677</v>
      </c>
      <c r="D57" s="100">
        <v>303.07467772557453</v>
      </c>
      <c r="E57" s="100"/>
      <c r="F57" s="100"/>
      <c r="G57" s="100"/>
      <c r="H57" s="83">
        <f t="shared" si="0"/>
        <v>0.21025370755844328</v>
      </c>
      <c r="I57" s="72">
        <f t="shared" si="1"/>
        <v>52.652244947413408</v>
      </c>
      <c r="J57" s="72">
        <f t="shared" si="2"/>
        <v>17.273862604107762</v>
      </c>
    </row>
    <row r="58" spans="1:10">
      <c r="A58" s="71" t="s">
        <v>56</v>
      </c>
      <c r="B58" s="100">
        <v>152.88162236876613</v>
      </c>
      <c r="C58" s="100">
        <v>170.76212871233474</v>
      </c>
      <c r="D58" s="100">
        <v>185.43798157047559</v>
      </c>
      <c r="E58" s="100"/>
      <c r="F58" s="100"/>
      <c r="G58" s="100"/>
      <c r="H58" s="83">
        <f t="shared" si="0"/>
        <v>0.21295142409713694</v>
      </c>
      <c r="I58" s="72">
        <f t="shared" si="1"/>
        <v>32.556359201709455</v>
      </c>
      <c r="J58" s="72">
        <f t="shared" si="2"/>
        <v>14.675852858140843</v>
      </c>
    </row>
    <row r="59" spans="1:10">
      <c r="A59" s="71" t="s">
        <v>57</v>
      </c>
      <c r="B59" s="100">
        <v>305.28353955551768</v>
      </c>
      <c r="C59" s="100">
        <v>359.54151347282857</v>
      </c>
      <c r="D59" s="100">
        <v>360.59142262623396</v>
      </c>
      <c r="E59" s="100"/>
      <c r="F59" s="100"/>
      <c r="G59" s="100"/>
      <c r="H59" s="83">
        <f t="shared" si="0"/>
        <v>0.18116890006989128</v>
      </c>
      <c r="I59" s="72">
        <f t="shared" si="1"/>
        <v>55.307883070716287</v>
      </c>
      <c r="J59" s="72">
        <f t="shared" si="2"/>
        <v>1.0499091534053946</v>
      </c>
    </row>
    <row r="60" spans="1:10">
      <c r="A60" s="71" t="s">
        <v>274</v>
      </c>
      <c r="B60" s="100">
        <v>234.51766597027711</v>
      </c>
      <c r="C60" s="100">
        <v>303.50231242173595</v>
      </c>
      <c r="D60" s="100">
        <v>309.3827201002689</v>
      </c>
      <c r="E60" s="100"/>
      <c r="F60" s="100"/>
      <c r="G60" s="100"/>
      <c r="H60" s="83">
        <f t="shared" si="0"/>
        <v>0.3192299131080395</v>
      </c>
      <c r="I60" s="72">
        <f t="shared" si="1"/>
        <v>74.86505412999179</v>
      </c>
      <c r="J60" s="72">
        <f t="shared" si="2"/>
        <v>5.8804076785329471</v>
      </c>
    </row>
    <row r="61" spans="1:10">
      <c r="A61" s="71" t="s">
        <v>59</v>
      </c>
      <c r="B61" s="100">
        <v>172.69129691392391</v>
      </c>
      <c r="C61" s="100">
        <v>205.03286042611037</v>
      </c>
      <c r="D61" s="100">
        <v>221.59447249603565</v>
      </c>
      <c r="E61" s="100"/>
      <c r="F61" s="100"/>
      <c r="G61" s="100"/>
      <c r="H61" s="83">
        <f t="shared" si="0"/>
        <v>0.28318262967523489</v>
      </c>
      <c r="I61" s="72">
        <f t="shared" si="1"/>
        <v>48.903175582111743</v>
      </c>
      <c r="J61" s="72">
        <f t="shared" si="2"/>
        <v>16.561612069925275</v>
      </c>
    </row>
    <row r="62" spans="1:10">
      <c r="A62" s="71" t="s">
        <v>60</v>
      </c>
      <c r="B62" s="100">
        <v>108.09036927673012</v>
      </c>
      <c r="C62" s="100">
        <v>125.38034222122053</v>
      </c>
      <c r="D62" s="100">
        <v>122.82143518384744</v>
      </c>
      <c r="E62" s="100"/>
      <c r="F62" s="100"/>
      <c r="G62" s="100"/>
      <c r="H62" s="83">
        <f t="shared" si="0"/>
        <v>0.13628472180905626</v>
      </c>
      <c r="I62" s="72">
        <f t="shared" si="1"/>
        <v>14.731065907117326</v>
      </c>
      <c r="J62" s="72">
        <f t="shared" si="2"/>
        <v>-2.5589070373730891</v>
      </c>
    </row>
    <row r="63" spans="1:10">
      <c r="A63" s="71" t="s">
        <v>61</v>
      </c>
      <c r="B63" s="100">
        <v>108.34872064480349</v>
      </c>
      <c r="C63" s="100">
        <v>124.74161568665367</v>
      </c>
      <c r="D63" s="100">
        <v>129.05745059936004</v>
      </c>
      <c r="E63" s="100"/>
      <c r="F63" s="100"/>
      <c r="G63" s="100"/>
      <c r="H63" s="83">
        <f t="shared" si="0"/>
        <v>0.19113035974319792</v>
      </c>
      <c r="I63" s="72">
        <f t="shared" si="1"/>
        <v>20.708729954556546</v>
      </c>
      <c r="J63" s="72">
        <f t="shared" si="2"/>
        <v>4.3158349127063644</v>
      </c>
    </row>
    <row r="64" spans="1:10">
      <c r="A64" s="71" t="s">
        <v>62</v>
      </c>
      <c r="B64" s="100">
        <v>220.45892182009246</v>
      </c>
      <c r="C64" s="100">
        <v>262.8956857470464</v>
      </c>
      <c r="D64" s="100">
        <v>272.38033998623541</v>
      </c>
      <c r="E64" s="100"/>
      <c r="F64" s="100"/>
      <c r="G64" s="100"/>
      <c r="H64" s="83">
        <f t="shared" si="0"/>
        <v>0.23551515963828359</v>
      </c>
      <c r="I64" s="72">
        <f t="shared" si="1"/>
        <v>51.921418166142956</v>
      </c>
      <c r="J64" s="72">
        <f t="shared" si="2"/>
        <v>9.4846542391890125</v>
      </c>
    </row>
    <row r="65" spans="1:10">
      <c r="A65" s="71" t="s">
        <v>63</v>
      </c>
      <c r="B65" s="100">
        <v>173.34860922653974</v>
      </c>
      <c r="C65" s="100">
        <v>192.89119850953483</v>
      </c>
      <c r="D65" s="100">
        <v>212.71760541652154</v>
      </c>
      <c r="E65" s="100"/>
      <c r="F65" s="100"/>
      <c r="G65" s="100"/>
      <c r="H65" s="83">
        <f t="shared" si="0"/>
        <v>0.22710880903885783</v>
      </c>
      <c r="I65" s="72">
        <f t="shared" si="1"/>
        <v>39.3689961899818</v>
      </c>
      <c r="J65" s="72">
        <f t="shared" si="2"/>
        <v>19.826406906986705</v>
      </c>
    </row>
    <row r="66" spans="1:10">
      <c r="A66" s="71" t="s">
        <v>64</v>
      </c>
      <c r="B66" s="100">
        <v>295.61911561795995</v>
      </c>
      <c r="C66" s="100">
        <v>341.59101978609897</v>
      </c>
      <c r="D66" s="100">
        <v>375.00555528363759</v>
      </c>
      <c r="E66" s="100"/>
      <c r="F66" s="100"/>
      <c r="G66" s="100"/>
      <c r="H66" s="83">
        <f t="shared" si="0"/>
        <v>0.26854298477866978</v>
      </c>
      <c r="I66" s="72">
        <f t="shared" si="1"/>
        <v>79.386439665677642</v>
      </c>
      <c r="J66" s="72">
        <f t="shared" si="2"/>
        <v>33.414535497538623</v>
      </c>
    </row>
    <row r="67" spans="1:10">
      <c r="A67" s="71" t="s">
        <v>65</v>
      </c>
      <c r="B67" s="100">
        <v>138.64641290610192</v>
      </c>
      <c r="C67" s="100">
        <v>157.7487460470436</v>
      </c>
      <c r="D67" s="100">
        <v>167.77347477622152</v>
      </c>
      <c r="E67" s="100"/>
      <c r="F67" s="100"/>
      <c r="G67" s="100"/>
      <c r="H67" s="83">
        <f t="shared" si="0"/>
        <v>0.21008161163062952</v>
      </c>
      <c r="I67" s="72">
        <f t="shared" si="1"/>
        <v>29.127061870119604</v>
      </c>
      <c r="J67" s="72">
        <f t="shared" si="2"/>
        <v>10.024728729177923</v>
      </c>
    </row>
    <row r="68" spans="1:10">
      <c r="A68" s="71" t="s">
        <v>66</v>
      </c>
      <c r="B68" s="100">
        <v>123.05809079210469</v>
      </c>
      <c r="C68" s="100">
        <v>146.97192577501534</v>
      </c>
      <c r="D68" s="100">
        <v>164.7850055023944</v>
      </c>
      <c r="E68" s="100"/>
      <c r="F68" s="100"/>
      <c r="G68" s="100"/>
      <c r="H68" s="83">
        <f t="shared" ref="H68:H92" si="3">(D68-B68)/B68</f>
        <v>0.33908306590570697</v>
      </c>
      <c r="I68" s="72">
        <f t="shared" ref="I68:I92" si="4">D68-B68</f>
        <v>41.726914710289705</v>
      </c>
      <c r="J68" s="72">
        <f t="shared" ref="J68:J92" si="5">D68-C68</f>
        <v>17.813079727379062</v>
      </c>
    </row>
    <row r="69" spans="1:10">
      <c r="A69" s="71" t="s">
        <v>67</v>
      </c>
      <c r="B69" s="100">
        <v>120.62633731040913</v>
      </c>
      <c r="C69" s="100">
        <v>134.85828632790688</v>
      </c>
      <c r="D69" s="100">
        <v>139.634121972695</v>
      </c>
      <c r="E69" s="100"/>
      <c r="F69" s="100"/>
      <c r="G69" s="100"/>
      <c r="H69" s="83">
        <f t="shared" si="3"/>
        <v>0.1575757424630487</v>
      </c>
      <c r="I69" s="72">
        <f t="shared" si="4"/>
        <v>19.007784662285871</v>
      </c>
      <c r="J69" s="72">
        <f t="shared" si="5"/>
        <v>4.775835644788117</v>
      </c>
    </row>
    <row r="70" spans="1:10">
      <c r="A70" s="71" t="s">
        <v>68</v>
      </c>
      <c r="B70" s="100">
        <v>152.11026830554331</v>
      </c>
      <c r="C70" s="100">
        <v>183.77251333265397</v>
      </c>
      <c r="D70" s="100">
        <v>178.03851824810033</v>
      </c>
      <c r="E70" s="100"/>
      <c r="F70" s="100"/>
      <c r="G70" s="100"/>
      <c r="H70" s="83">
        <f t="shared" si="3"/>
        <v>0.17045693385061317</v>
      </c>
      <c r="I70" s="72">
        <f t="shared" si="4"/>
        <v>25.928249942557017</v>
      </c>
      <c r="J70" s="72">
        <f t="shared" si="5"/>
        <v>-5.7339950845536407</v>
      </c>
    </row>
    <row r="71" spans="1:10">
      <c r="A71" s="71" t="s">
        <v>69</v>
      </c>
      <c r="B71" s="100">
        <v>128.41236260861413</v>
      </c>
      <c r="C71" s="100">
        <v>139.22704311999098</v>
      </c>
      <c r="D71" s="100">
        <v>144.82669880264044</v>
      </c>
      <c r="E71" s="100"/>
      <c r="F71" s="100"/>
      <c r="G71" s="100"/>
      <c r="H71" s="83">
        <f t="shared" si="3"/>
        <v>0.12782520203335315</v>
      </c>
      <c r="I71" s="72">
        <f t="shared" si="4"/>
        <v>16.414336194026305</v>
      </c>
      <c r="J71" s="72">
        <f t="shared" si="5"/>
        <v>5.5996556826494555</v>
      </c>
    </row>
    <row r="72" spans="1:10">
      <c r="A72" s="71" t="s">
        <v>70</v>
      </c>
      <c r="B72" s="100">
        <v>131.49808671939306</v>
      </c>
      <c r="C72" s="100">
        <v>148.84727147387622</v>
      </c>
      <c r="D72" s="100">
        <v>165.31977707172467</v>
      </c>
      <c r="E72" s="100"/>
      <c r="F72" s="100"/>
      <c r="G72" s="100"/>
      <c r="H72" s="83">
        <f t="shared" si="3"/>
        <v>0.25720290839291476</v>
      </c>
      <c r="I72" s="72">
        <f t="shared" si="4"/>
        <v>33.821690352331615</v>
      </c>
      <c r="J72" s="72">
        <f t="shared" si="5"/>
        <v>16.472505597848453</v>
      </c>
    </row>
    <row r="73" spans="1:10">
      <c r="A73" s="71" t="s">
        <v>275</v>
      </c>
      <c r="B73" s="100">
        <v>118.20599395888475</v>
      </c>
      <c r="C73" s="100">
        <v>128.14554787933224</v>
      </c>
      <c r="D73" s="100">
        <v>137.14421544461513</v>
      </c>
      <c r="E73" s="100"/>
      <c r="F73" s="100"/>
      <c r="G73" s="100"/>
      <c r="H73" s="83">
        <f t="shared" si="3"/>
        <v>0.16021371549329053</v>
      </c>
      <c r="I73" s="72">
        <f t="shared" si="4"/>
        <v>18.938221485730381</v>
      </c>
      <c r="J73" s="72">
        <f t="shared" si="5"/>
        <v>8.9986675652828865</v>
      </c>
    </row>
    <row r="74" spans="1:10">
      <c r="A74" s="71" t="s">
        <v>276</v>
      </c>
      <c r="B74" s="100">
        <v>107.95492071386455</v>
      </c>
      <c r="C74" s="100">
        <v>124.59633074050757</v>
      </c>
      <c r="D74" s="100">
        <v>134.7839030943093</v>
      </c>
      <c r="E74" s="100"/>
      <c r="F74" s="100"/>
      <c r="G74" s="100"/>
      <c r="H74" s="83">
        <f t="shared" si="3"/>
        <v>0.24852023606737844</v>
      </c>
      <c r="I74" s="72">
        <f t="shared" si="4"/>
        <v>26.828982380444742</v>
      </c>
      <c r="J74" s="72">
        <f t="shared" si="5"/>
        <v>10.187572353801727</v>
      </c>
    </row>
    <row r="75" spans="1:10">
      <c r="A75" s="71" t="s">
        <v>73</v>
      </c>
      <c r="B75" s="100">
        <v>158.68707385708527</v>
      </c>
      <c r="C75" s="100">
        <v>182.85274062215331</v>
      </c>
      <c r="D75" s="100">
        <v>185.05030292593747</v>
      </c>
      <c r="E75" s="100"/>
      <c r="F75" s="100"/>
      <c r="G75" s="100"/>
      <c r="H75" s="83">
        <f t="shared" si="3"/>
        <v>0.16613343751360066</v>
      </c>
      <c r="I75" s="72">
        <f t="shared" si="4"/>
        <v>26.363229068852206</v>
      </c>
      <c r="J75" s="72">
        <f t="shared" si="5"/>
        <v>2.1975623037841672</v>
      </c>
    </row>
    <row r="76" spans="1:10">
      <c r="A76" s="71" t="s">
        <v>74</v>
      </c>
      <c r="B76" s="100">
        <v>127.64568198463337</v>
      </c>
      <c r="C76" s="100">
        <v>142.2942593707788</v>
      </c>
      <c r="D76" s="100">
        <v>150.17660332369363</v>
      </c>
      <c r="E76" s="100"/>
      <c r="F76" s="100"/>
      <c r="G76" s="100"/>
      <c r="H76" s="83">
        <f t="shared" si="3"/>
        <v>0.17651142591547</v>
      </c>
      <c r="I76" s="72">
        <f t="shared" si="4"/>
        <v>22.530921339060257</v>
      </c>
      <c r="J76" s="72">
        <f t="shared" si="5"/>
        <v>7.8823439529148231</v>
      </c>
    </row>
    <row r="77" spans="1:10">
      <c r="A77" s="71" t="s">
        <v>75</v>
      </c>
      <c r="B77" s="100">
        <v>134.59832365961347</v>
      </c>
      <c r="C77" s="100">
        <v>153.71208658664631</v>
      </c>
      <c r="D77" s="100">
        <v>177.07604020620133</v>
      </c>
      <c r="E77" s="100"/>
      <c r="F77" s="100"/>
      <c r="G77" s="100"/>
      <c r="H77" s="83">
        <f t="shared" si="3"/>
        <v>0.31558874874259218</v>
      </c>
      <c r="I77" s="72">
        <f t="shared" si="4"/>
        <v>42.477716546587857</v>
      </c>
      <c r="J77" s="72">
        <f t="shared" si="5"/>
        <v>23.363953619555019</v>
      </c>
    </row>
    <row r="78" spans="1:10">
      <c r="A78" s="71" t="s">
        <v>76</v>
      </c>
      <c r="B78" s="100">
        <v>128.80714963071782</v>
      </c>
      <c r="C78" s="100">
        <v>142.99424990157794</v>
      </c>
      <c r="D78" s="100">
        <v>149.13249603598291</v>
      </c>
      <c r="E78" s="100"/>
      <c r="F78" s="100"/>
      <c r="G78" s="100"/>
      <c r="H78" s="83">
        <f t="shared" si="3"/>
        <v>0.15779672528688518</v>
      </c>
      <c r="I78" s="72">
        <f t="shared" si="4"/>
        <v>20.325346405265094</v>
      </c>
      <c r="J78" s="72">
        <f t="shared" si="5"/>
        <v>6.1382461344049659</v>
      </c>
    </row>
    <row r="79" spans="1:10">
      <c r="A79" s="71" t="s">
        <v>77</v>
      </c>
      <c r="B79" s="100">
        <v>123.82497843815928</v>
      </c>
      <c r="C79" s="100">
        <v>129.5991454683122</v>
      </c>
      <c r="D79" s="100">
        <v>148.38032032844686</v>
      </c>
      <c r="E79" s="100"/>
      <c r="F79" s="100"/>
      <c r="G79" s="100"/>
      <c r="H79" s="83">
        <f t="shared" si="3"/>
        <v>0.1983068537544791</v>
      </c>
      <c r="I79" s="72">
        <f t="shared" si="4"/>
        <v>24.555341890287579</v>
      </c>
      <c r="J79" s="72">
        <f t="shared" si="5"/>
        <v>18.781174860134655</v>
      </c>
    </row>
    <row r="80" spans="1:10">
      <c r="A80" s="71" t="s">
        <v>78</v>
      </c>
      <c r="B80" s="100">
        <v>113.4757455317657</v>
      </c>
      <c r="C80" s="100">
        <v>137.58881117915087</v>
      </c>
      <c r="D80" s="100">
        <v>200.4594230423867</v>
      </c>
      <c r="E80" s="100"/>
      <c r="F80" s="100"/>
      <c r="G80" s="100"/>
      <c r="H80" s="83">
        <f t="shared" si="3"/>
        <v>0.76653981961520878</v>
      </c>
      <c r="I80" s="72">
        <f t="shared" si="4"/>
        <v>86.983677510621007</v>
      </c>
      <c r="J80" s="72">
        <f t="shared" si="5"/>
        <v>62.870611863235837</v>
      </c>
    </row>
    <row r="81" spans="1:10">
      <c r="A81" s="71" t="s">
        <v>79</v>
      </c>
      <c r="B81" s="100">
        <v>149.39667727427766</v>
      </c>
      <c r="C81" s="100">
        <v>190.51478060437401</v>
      </c>
      <c r="D81" s="100">
        <v>221.10032664417119</v>
      </c>
      <c r="E81" s="100"/>
      <c r="F81" s="100"/>
      <c r="G81" s="100"/>
      <c r="H81" s="83">
        <f t="shared" si="3"/>
        <v>0.4799547799731359</v>
      </c>
      <c r="I81" s="72">
        <f t="shared" si="4"/>
        <v>71.703649369893526</v>
      </c>
      <c r="J81" s="72">
        <f t="shared" si="5"/>
        <v>30.58554603979718</v>
      </c>
    </row>
    <row r="82" spans="1:10">
      <c r="A82" s="71" t="s">
        <v>80</v>
      </c>
      <c r="B82" s="100">
        <v>140.5541376870614</v>
      </c>
      <c r="C82" s="100">
        <v>182.26237890479277</v>
      </c>
      <c r="D82" s="100">
        <v>197.02561989625599</v>
      </c>
      <c r="E82" s="100"/>
      <c r="F82" s="100"/>
      <c r="G82" s="100"/>
      <c r="H82" s="83">
        <f t="shared" si="3"/>
        <v>0.40177744418258438</v>
      </c>
      <c r="I82" s="72">
        <f t="shared" si="4"/>
        <v>56.47148220919459</v>
      </c>
      <c r="J82" s="72">
        <f t="shared" si="5"/>
        <v>14.763240991463221</v>
      </c>
    </row>
    <row r="83" spans="1:10">
      <c r="A83" s="71" t="s">
        <v>81</v>
      </c>
      <c r="B83" s="100">
        <v>93.571624372792897</v>
      </c>
      <c r="C83" s="100">
        <v>133.87757815278289</v>
      </c>
      <c r="D83" s="100">
        <v>141.11044685494224</v>
      </c>
      <c r="E83" s="100"/>
      <c r="F83" s="100"/>
      <c r="G83" s="100"/>
      <c r="H83" s="83">
        <f t="shared" si="3"/>
        <v>0.50804742143572146</v>
      </c>
      <c r="I83" s="72">
        <f t="shared" si="4"/>
        <v>47.538822482149342</v>
      </c>
      <c r="J83" s="72">
        <f t="shared" si="5"/>
        <v>7.232868702159351</v>
      </c>
    </row>
    <row r="84" spans="1:10">
      <c r="A84" s="71" t="s">
        <v>82</v>
      </c>
      <c r="B84" s="100">
        <v>132.63134448626636</v>
      </c>
      <c r="C84" s="100">
        <v>152.10013727929478</v>
      </c>
      <c r="D84" s="100">
        <v>176.8839463483952</v>
      </c>
      <c r="E84" s="100"/>
      <c r="F84" s="100"/>
      <c r="G84" s="100"/>
      <c r="H84" s="83">
        <f t="shared" si="3"/>
        <v>0.33365115941134932</v>
      </c>
      <c r="I84" s="72">
        <f t="shared" si="4"/>
        <v>44.252601862128842</v>
      </c>
      <c r="J84" s="72">
        <f t="shared" si="5"/>
        <v>24.783809069100414</v>
      </c>
    </row>
    <row r="85" spans="1:10">
      <c r="A85" s="71" t="s">
        <v>83</v>
      </c>
      <c r="B85" s="100">
        <v>155.9286199735333</v>
      </c>
      <c r="C85" s="100">
        <v>180.41428007266219</v>
      </c>
      <c r="D85" s="100">
        <v>189.62321689471028</v>
      </c>
      <c r="E85" s="100"/>
      <c r="F85" s="100"/>
      <c r="G85" s="100"/>
      <c r="H85" s="83">
        <f t="shared" si="3"/>
        <v>0.21608988091407572</v>
      </c>
      <c r="I85" s="72">
        <f t="shared" si="4"/>
        <v>33.694596921176981</v>
      </c>
      <c r="J85" s="72">
        <f t="shared" si="5"/>
        <v>9.2089368220480878</v>
      </c>
    </row>
    <row r="86" spans="1:10">
      <c r="A86" s="71" t="s">
        <v>277</v>
      </c>
      <c r="B86" s="100">
        <v>118.445463152789</v>
      </c>
      <c r="C86" s="100">
        <v>136.39368642008515</v>
      </c>
      <c r="D86" s="100">
        <v>144.02384900694054</v>
      </c>
      <c r="E86" s="100"/>
      <c r="F86" s="100"/>
      <c r="G86" s="100"/>
      <c r="H86" s="83">
        <f t="shared" si="3"/>
        <v>0.21595074368662509</v>
      </c>
      <c r="I86" s="72">
        <f t="shared" si="4"/>
        <v>25.578385854151534</v>
      </c>
      <c r="J86" s="72">
        <f t="shared" si="5"/>
        <v>7.6301625868553913</v>
      </c>
    </row>
    <row r="87" spans="1:10">
      <c r="A87" s="71" t="s">
        <v>85</v>
      </c>
      <c r="B87" s="100">
        <v>96.165016806848953</v>
      </c>
      <c r="C87" s="100">
        <v>110.45254233260258</v>
      </c>
      <c r="D87" s="100">
        <v>124.88752412432046</v>
      </c>
      <c r="E87" s="100"/>
      <c r="F87" s="100"/>
      <c r="G87" s="100"/>
      <c r="H87" s="83">
        <f t="shared" si="3"/>
        <v>0.29867937708742615</v>
      </c>
      <c r="I87" s="72">
        <f t="shared" si="4"/>
        <v>28.722507317471511</v>
      </c>
      <c r="J87" s="72">
        <f t="shared" si="5"/>
        <v>14.434981791717888</v>
      </c>
    </row>
    <row r="88" spans="1:10">
      <c r="A88" s="71" t="s">
        <v>86</v>
      </c>
      <c r="B88" s="100">
        <v>90.260249297817737</v>
      </c>
      <c r="C88" s="100">
        <v>104.63043696919235</v>
      </c>
      <c r="D88" s="100">
        <v>105.13161329981968</v>
      </c>
      <c r="E88" s="100"/>
      <c r="F88" s="100"/>
      <c r="G88" s="100"/>
      <c r="H88" s="83">
        <f t="shared" si="3"/>
        <v>0.16476094535184815</v>
      </c>
      <c r="I88" s="72">
        <f t="shared" si="4"/>
        <v>14.87136400200194</v>
      </c>
      <c r="J88" s="72">
        <f t="shared" si="5"/>
        <v>0.50117633062733091</v>
      </c>
    </row>
    <row r="89" spans="1:10">
      <c r="A89" s="71" t="s">
        <v>87</v>
      </c>
      <c r="B89" s="100">
        <v>93.201595415622052</v>
      </c>
      <c r="C89" s="100">
        <v>111.02150585821501</v>
      </c>
      <c r="D89" s="100">
        <v>115.82325415995706</v>
      </c>
      <c r="E89" s="100"/>
      <c r="F89" s="100"/>
      <c r="G89" s="100"/>
      <c r="H89" s="83">
        <f t="shared" si="3"/>
        <v>0.24271750546174944</v>
      </c>
      <c r="I89" s="72">
        <f t="shared" si="4"/>
        <v>22.621658744335008</v>
      </c>
      <c r="J89" s="72">
        <f t="shared" si="5"/>
        <v>4.8017483017420517</v>
      </c>
    </row>
    <row r="90" spans="1:10">
      <c r="A90" s="161" t="s">
        <v>278</v>
      </c>
      <c r="B90" s="100">
        <v>268.34169635290732</v>
      </c>
      <c r="C90" s="100">
        <v>317.95862959687526</v>
      </c>
      <c r="D90" s="100">
        <v>331.84934743386469</v>
      </c>
      <c r="E90" s="100"/>
      <c r="F90" s="100"/>
      <c r="G90" s="100"/>
      <c r="H90" s="83">
        <f t="shared" si="3"/>
        <v>0.23666709998522117</v>
      </c>
      <c r="I90" s="72">
        <f t="shared" si="4"/>
        <v>63.507651080957373</v>
      </c>
      <c r="J90" s="72">
        <f t="shared" si="5"/>
        <v>13.890717836989438</v>
      </c>
    </row>
    <row r="91" spans="1:10" s="147" customFormat="1">
      <c r="A91" s="92" t="s">
        <v>285</v>
      </c>
      <c r="B91" s="100">
        <v>86.206412685084658</v>
      </c>
      <c r="C91" s="100">
        <v>99.479872398303158</v>
      </c>
      <c r="D91" s="100">
        <v>99.423601362113203</v>
      </c>
      <c r="E91" s="100"/>
      <c r="F91" s="100"/>
      <c r="G91" s="100"/>
      <c r="H91" s="83">
        <f t="shared" si="3"/>
        <v>0.15332024921755466</v>
      </c>
      <c r="I91" s="72">
        <f t="shared" si="4"/>
        <v>13.217188677028545</v>
      </c>
      <c r="J91" s="72">
        <f t="shared" si="5"/>
        <v>-5.6271036189954771E-2</v>
      </c>
    </row>
    <row r="92" spans="1:10" s="107" customFormat="1">
      <c r="A92" s="71" t="s">
        <v>173</v>
      </c>
      <c r="B92" s="108">
        <v>130.9277230823709</v>
      </c>
      <c r="C92" s="151">
        <v>151.19392534086845</v>
      </c>
      <c r="D92" s="151">
        <v>158.0476144983393</v>
      </c>
      <c r="E92" s="151"/>
      <c r="F92" s="151"/>
      <c r="G92" s="151"/>
      <c r="H92" s="105">
        <f t="shared" si="3"/>
        <v>0.2071363556739346</v>
      </c>
      <c r="I92" s="72">
        <f t="shared" si="4"/>
        <v>27.119891415968397</v>
      </c>
      <c r="J92" s="106">
        <f t="shared" si="5"/>
        <v>6.8536891574708534</v>
      </c>
    </row>
    <row r="93" spans="1:10">
      <c r="D93" s="134" t="s">
        <v>284</v>
      </c>
    </row>
    <row r="94" spans="1:10">
      <c r="F94" s="155"/>
      <c r="G94" s="155"/>
    </row>
    <row r="95" spans="1:10">
      <c r="B95" s="137"/>
      <c r="C95" s="133"/>
      <c r="D95" s="135"/>
      <c r="E95" s="137"/>
      <c r="F95" s="137"/>
      <c r="G95" s="13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87"/>
  <sheetViews>
    <sheetView zoomScale="80" zoomScaleNormal="80" workbookViewId="0">
      <selection activeCell="N77" sqref="N77"/>
    </sheetView>
  </sheetViews>
  <sheetFormatPr defaultRowHeight="15"/>
  <cols>
    <col min="1" max="1" width="16.140625" customWidth="1"/>
    <col min="2" max="2" width="9.140625" style="139"/>
    <col min="3" max="3" width="9.140625" style="138"/>
    <col min="4" max="4" width="15.140625" style="139" customWidth="1"/>
    <col min="5" max="6" width="8.7109375" style="147"/>
    <col min="7" max="7" width="13.42578125" style="147" customWidth="1"/>
    <col min="8" max="8" width="30.5703125" customWidth="1"/>
    <col min="9" max="9" width="30" customWidth="1"/>
    <col min="10" max="10" width="33.42578125" customWidth="1"/>
  </cols>
  <sheetData>
    <row r="1" spans="1:10" s="147" customFormat="1" ht="15.75" thickBot="1">
      <c r="B1" s="175" t="s">
        <v>281</v>
      </c>
      <c r="C1" s="175"/>
      <c r="D1" s="176"/>
      <c r="E1" s="177" t="s">
        <v>280</v>
      </c>
      <c r="F1" s="175"/>
      <c r="G1" s="176"/>
    </row>
    <row r="2" spans="1:10" ht="49.5" customHeight="1">
      <c r="A2" s="86" t="s">
        <v>174</v>
      </c>
      <c r="B2" s="86">
        <v>43556</v>
      </c>
      <c r="C2" s="86">
        <v>43891</v>
      </c>
      <c r="D2" s="86">
        <v>43922</v>
      </c>
      <c r="E2" s="86">
        <v>43556</v>
      </c>
      <c r="F2" s="86">
        <v>43891</v>
      </c>
      <c r="G2" s="86">
        <v>43922</v>
      </c>
      <c r="H2" s="85" t="s">
        <v>325</v>
      </c>
      <c r="I2" s="85" t="s">
        <v>326</v>
      </c>
      <c r="J2" s="85" t="s">
        <v>327</v>
      </c>
    </row>
    <row r="3" spans="1:10">
      <c r="A3" s="73" t="s">
        <v>175</v>
      </c>
      <c r="B3" s="97">
        <v>119.274119648447</v>
      </c>
      <c r="C3" s="97">
        <v>135.83517232483587</v>
      </c>
      <c r="D3" s="97">
        <v>144.7284154993639</v>
      </c>
      <c r="E3" s="97"/>
      <c r="F3" s="97"/>
      <c r="G3" s="97"/>
      <c r="H3" s="83">
        <f>(D3-B3)/B3</f>
        <v>0.2134100501092932</v>
      </c>
      <c r="I3" s="74">
        <f>(D3-B3)</f>
        <v>25.454295850916907</v>
      </c>
      <c r="J3" s="74">
        <f>(D3-C3)</f>
        <v>8.8932431745280383</v>
      </c>
    </row>
    <row r="4" spans="1:10">
      <c r="A4" s="64" t="s">
        <v>176</v>
      </c>
      <c r="B4" s="98">
        <v>110.02893950055234</v>
      </c>
      <c r="C4" s="98">
        <v>123.82313423256672</v>
      </c>
      <c r="D4" s="98">
        <v>131.00244685747035</v>
      </c>
      <c r="E4" s="98"/>
      <c r="F4" s="98"/>
      <c r="G4" s="98"/>
      <c r="H4" s="83">
        <f t="shared" ref="H4:H67" si="0">(D4-B4)/B4</f>
        <v>0.19061809967561053</v>
      </c>
      <c r="I4" s="74">
        <f t="shared" ref="I4:I67" si="1">(D4-B4)</f>
        <v>20.973507356918006</v>
      </c>
      <c r="J4" s="74">
        <f t="shared" ref="J4:J67" si="2">(D4-C4)</f>
        <v>7.1793126249036305</v>
      </c>
    </row>
    <row r="5" spans="1:10">
      <c r="A5" s="64" t="s">
        <v>177</v>
      </c>
      <c r="B5" s="98">
        <v>108.22702723887909</v>
      </c>
      <c r="C5" s="98">
        <v>121.72153852860875</v>
      </c>
      <c r="D5" s="98">
        <v>128.82179652667369</v>
      </c>
      <c r="E5" s="98"/>
      <c r="F5" s="98"/>
      <c r="G5" s="98"/>
      <c r="H5" s="83">
        <f t="shared" si="0"/>
        <v>0.19029229401577996</v>
      </c>
      <c r="I5" s="74">
        <f t="shared" si="1"/>
        <v>20.594769287794605</v>
      </c>
      <c r="J5" s="74">
        <f t="shared" si="2"/>
        <v>7.1002579980649472</v>
      </c>
    </row>
    <row r="6" spans="1:10">
      <c r="A6" s="64" t="s">
        <v>178</v>
      </c>
      <c r="B6" s="98">
        <v>120.5230298287144</v>
      </c>
      <c r="C6" s="98">
        <v>138.29798009923687</v>
      </c>
      <c r="D6" s="98">
        <v>144.11180841332094</v>
      </c>
      <c r="E6" s="98"/>
      <c r="F6" s="98"/>
      <c r="G6" s="98"/>
      <c r="H6" s="83">
        <f t="shared" si="0"/>
        <v>0.19572009281653951</v>
      </c>
      <c r="I6" s="74">
        <f t="shared" si="1"/>
        <v>23.588778584606544</v>
      </c>
      <c r="J6" s="74">
        <f t="shared" si="2"/>
        <v>5.813828314084077</v>
      </c>
    </row>
    <row r="7" spans="1:10">
      <c r="A7" s="64" t="s">
        <v>180</v>
      </c>
      <c r="B7" s="98">
        <v>109.74165861495457</v>
      </c>
      <c r="C7" s="98">
        <v>127.00171454589797</v>
      </c>
      <c r="D7" s="98">
        <v>135.32492265080614</v>
      </c>
      <c r="E7" s="98"/>
      <c r="F7" s="98"/>
      <c r="G7" s="98"/>
      <c r="H7" s="83">
        <f t="shared" si="0"/>
        <v>0.23312262962613289</v>
      </c>
      <c r="I7" s="74">
        <f t="shared" si="1"/>
        <v>25.58326403585157</v>
      </c>
      <c r="J7" s="74">
        <f t="shared" si="2"/>
        <v>8.3232081049081756</v>
      </c>
    </row>
    <row r="8" spans="1:10">
      <c r="A8" s="64" t="s">
        <v>181</v>
      </c>
      <c r="B8" s="98">
        <v>144.47886319677147</v>
      </c>
      <c r="C8" s="98">
        <v>168.25233375264961</v>
      </c>
      <c r="D8" s="98">
        <v>180.40004572408461</v>
      </c>
      <c r="E8" s="98"/>
      <c r="F8" s="98"/>
      <c r="G8" s="98"/>
      <c r="H8" s="83">
        <f t="shared" si="0"/>
        <v>0.2486258663206026</v>
      </c>
      <c r="I8" s="74">
        <f t="shared" si="1"/>
        <v>35.921182527313135</v>
      </c>
      <c r="J8" s="74">
        <f t="shared" si="2"/>
        <v>12.147711971435001</v>
      </c>
    </row>
    <row r="9" spans="1:10">
      <c r="A9" s="64" t="s">
        <v>182</v>
      </c>
      <c r="B9" s="98">
        <v>116.13564912852402</v>
      </c>
      <c r="C9" s="98">
        <v>131.04115437064735</v>
      </c>
      <c r="D9" s="98">
        <v>135.98469351625047</v>
      </c>
      <c r="E9" s="98"/>
      <c r="F9" s="98"/>
      <c r="G9" s="98"/>
      <c r="H9" s="83">
        <f t="shared" si="0"/>
        <v>0.17091258831093351</v>
      </c>
      <c r="I9" s="74">
        <f t="shared" si="1"/>
        <v>19.849044387726451</v>
      </c>
      <c r="J9" s="74">
        <f t="shared" si="2"/>
        <v>4.9435391456031255</v>
      </c>
    </row>
    <row r="10" spans="1:10">
      <c r="A10" s="64" t="s">
        <v>184</v>
      </c>
      <c r="B10" s="98">
        <v>125.45244278040836</v>
      </c>
      <c r="C10" s="98">
        <v>141.9125579745656</v>
      </c>
      <c r="D10" s="98">
        <v>147.451540622788</v>
      </c>
      <c r="E10" s="98"/>
      <c r="F10" s="98"/>
      <c r="G10" s="98"/>
      <c r="H10" s="83">
        <f t="shared" si="0"/>
        <v>0.17535806680852606</v>
      </c>
      <c r="I10" s="74">
        <f t="shared" si="1"/>
        <v>21.999097842379641</v>
      </c>
      <c r="J10" s="74">
        <f t="shared" si="2"/>
        <v>5.5389826482224009</v>
      </c>
    </row>
    <row r="11" spans="1:10">
      <c r="A11" s="64" t="s">
        <v>185</v>
      </c>
      <c r="B11" s="98">
        <v>109.79981740873276</v>
      </c>
      <c r="C11" s="98">
        <v>125.91854281787724</v>
      </c>
      <c r="D11" s="98">
        <v>130.13011545378941</v>
      </c>
      <c r="E11" s="98"/>
      <c r="F11" s="98"/>
      <c r="G11" s="98"/>
      <c r="H11" s="83">
        <f t="shared" si="0"/>
        <v>0.18515784930112017</v>
      </c>
      <c r="I11" s="74">
        <f t="shared" si="1"/>
        <v>20.330298045056651</v>
      </c>
      <c r="J11" s="74">
        <f t="shared" si="2"/>
        <v>4.2115726359121766</v>
      </c>
    </row>
    <row r="12" spans="1:10">
      <c r="A12" s="64" t="s">
        <v>186</v>
      </c>
      <c r="B12" s="98">
        <v>115.12086357032722</v>
      </c>
      <c r="C12" s="98">
        <v>132.17683145049432</v>
      </c>
      <c r="D12" s="98">
        <v>140.64103793145276</v>
      </c>
      <c r="E12" s="98"/>
      <c r="F12" s="98"/>
      <c r="G12" s="98"/>
      <c r="H12" s="83">
        <f>(D12-B12)/B12</f>
        <v>0.22168157508248096</v>
      </c>
      <c r="I12" s="74">
        <f t="shared" si="1"/>
        <v>25.520174361125541</v>
      </c>
      <c r="J12" s="74">
        <f t="shared" si="2"/>
        <v>8.4642064809584383</v>
      </c>
    </row>
    <row r="13" spans="1:10">
      <c r="A13" s="64" t="s">
        <v>190</v>
      </c>
      <c r="B13" s="98">
        <v>128.12626163751244</v>
      </c>
      <c r="C13" s="98">
        <v>160.51312430948181</v>
      </c>
      <c r="D13" s="98">
        <v>151.80584991603189</v>
      </c>
      <c r="E13" s="98"/>
      <c r="F13" s="98"/>
      <c r="G13" s="98"/>
      <c r="H13" s="83">
        <f t="shared" si="0"/>
        <v>0.18481447890450745</v>
      </c>
      <c r="I13" s="74">
        <f t="shared" si="1"/>
        <v>23.679588278519446</v>
      </c>
      <c r="J13" s="74">
        <f t="shared" si="2"/>
        <v>-8.7072743934499215</v>
      </c>
    </row>
    <row r="14" spans="1:10">
      <c r="A14" s="64" t="s">
        <v>191</v>
      </c>
      <c r="B14" s="98">
        <v>112.65153098079612</v>
      </c>
      <c r="C14" s="98">
        <v>124.31030378938243</v>
      </c>
      <c r="D14" s="98">
        <v>134.38715404375344</v>
      </c>
      <c r="E14" s="98"/>
      <c r="F14" s="98"/>
      <c r="G14" s="98"/>
      <c r="H14" s="83">
        <f t="shared" si="0"/>
        <v>0.19294565172543124</v>
      </c>
      <c r="I14" s="74">
        <f t="shared" si="1"/>
        <v>21.735623062957316</v>
      </c>
      <c r="J14" s="74">
        <f t="shared" si="2"/>
        <v>10.07685025437101</v>
      </c>
    </row>
    <row r="15" spans="1:10">
      <c r="A15" s="64" t="s">
        <v>192</v>
      </c>
      <c r="B15" s="98">
        <v>118.07549281477826</v>
      </c>
      <c r="C15" s="98">
        <v>133.05991853349241</v>
      </c>
      <c r="D15" s="98">
        <v>141.47922776104573</v>
      </c>
      <c r="E15" s="98"/>
      <c r="F15" s="98"/>
      <c r="G15" s="98"/>
      <c r="H15" s="83">
        <f t="shared" si="0"/>
        <v>0.19820992814300817</v>
      </c>
      <c r="I15" s="74">
        <f t="shared" si="1"/>
        <v>23.403734946267477</v>
      </c>
      <c r="J15" s="74">
        <f t="shared" si="2"/>
        <v>8.4193092275533274</v>
      </c>
    </row>
    <row r="16" spans="1:10">
      <c r="A16" s="64" t="s">
        <v>193</v>
      </c>
      <c r="B16" s="98">
        <v>114.20834792955148</v>
      </c>
      <c r="C16" s="98">
        <v>138.08230803506777</v>
      </c>
      <c r="D16" s="98">
        <v>137.24827612280342</v>
      </c>
      <c r="E16" s="98"/>
      <c r="F16" s="98"/>
      <c r="G16" s="98"/>
      <c r="H16" s="83">
        <f t="shared" si="0"/>
        <v>0.20173593796719602</v>
      </c>
      <c r="I16" s="74">
        <f t="shared" si="1"/>
        <v>23.039928193251939</v>
      </c>
      <c r="J16" s="74">
        <f t="shared" si="2"/>
        <v>-0.83403191226435069</v>
      </c>
    </row>
    <row r="17" spans="1:10">
      <c r="A17" s="64" t="s">
        <v>194</v>
      </c>
      <c r="B17" s="98">
        <v>109.659847802158</v>
      </c>
      <c r="C17" s="98">
        <v>124.35502448297714</v>
      </c>
      <c r="D17" s="98">
        <v>131.17936080465327</v>
      </c>
      <c r="E17" s="98"/>
      <c r="F17" s="98"/>
      <c r="G17" s="98"/>
      <c r="H17" s="83">
        <f t="shared" si="0"/>
        <v>0.19623876408546129</v>
      </c>
      <c r="I17" s="74">
        <f t="shared" si="1"/>
        <v>21.519513002495273</v>
      </c>
      <c r="J17" s="74">
        <f t="shared" si="2"/>
        <v>6.8243363216761281</v>
      </c>
    </row>
    <row r="18" spans="1:10">
      <c r="A18" s="64" t="s">
        <v>195</v>
      </c>
      <c r="B18" s="98">
        <v>132.08367165234381</v>
      </c>
      <c r="C18" s="98">
        <v>151.39197807778874</v>
      </c>
      <c r="D18" s="98">
        <v>155.37284595535101</v>
      </c>
      <c r="E18" s="98"/>
      <c r="F18" s="98"/>
      <c r="G18" s="98"/>
      <c r="H18" s="83">
        <f t="shared" si="0"/>
        <v>0.17632137274550042</v>
      </c>
      <c r="I18" s="74">
        <f t="shared" si="1"/>
        <v>23.289174303007201</v>
      </c>
      <c r="J18" s="74">
        <f t="shared" si="2"/>
        <v>3.9808678775622752</v>
      </c>
    </row>
    <row r="19" spans="1:10">
      <c r="A19" s="64" t="s">
        <v>196</v>
      </c>
      <c r="B19" s="98">
        <v>124.50310519874778</v>
      </c>
      <c r="C19" s="98">
        <v>146.5438583302786</v>
      </c>
      <c r="D19" s="98">
        <v>155.89863100689217</v>
      </c>
      <c r="E19" s="98"/>
      <c r="F19" s="98"/>
      <c r="G19" s="98"/>
      <c r="H19" s="83">
        <f t="shared" si="0"/>
        <v>0.25216660868037666</v>
      </c>
      <c r="I19" s="74">
        <f t="shared" si="1"/>
        <v>31.395525808144399</v>
      </c>
      <c r="J19" s="74">
        <f t="shared" si="2"/>
        <v>9.3547726766135781</v>
      </c>
    </row>
    <row r="20" spans="1:10">
      <c r="A20" s="64" t="s">
        <v>197</v>
      </c>
      <c r="B20" s="98">
        <v>120.03690065316574</v>
      </c>
      <c r="C20" s="98">
        <v>139.11899620475182</v>
      </c>
      <c r="D20" s="98">
        <v>141.73452879355861</v>
      </c>
      <c r="E20" s="98"/>
      <c r="F20" s="98"/>
      <c r="G20" s="98"/>
      <c r="H20" s="83">
        <f t="shared" si="0"/>
        <v>0.18075798377272273</v>
      </c>
      <c r="I20" s="74">
        <f t="shared" si="1"/>
        <v>21.697628140392865</v>
      </c>
      <c r="J20" s="74">
        <f t="shared" si="2"/>
        <v>2.6155325888067864</v>
      </c>
    </row>
    <row r="21" spans="1:10">
      <c r="A21" s="64" t="s">
        <v>198</v>
      </c>
      <c r="B21" s="98">
        <v>108.49581281933597</v>
      </c>
      <c r="C21" s="98">
        <v>124.23075851582058</v>
      </c>
      <c r="D21" s="98">
        <v>129.2236739460028</v>
      </c>
      <c r="E21" s="98"/>
      <c r="F21" s="98"/>
      <c r="G21" s="98"/>
      <c r="H21" s="83">
        <f t="shared" si="0"/>
        <v>0.19104756753315691</v>
      </c>
      <c r="I21" s="74">
        <f t="shared" si="1"/>
        <v>20.727861126666838</v>
      </c>
      <c r="J21" s="74">
        <f t="shared" si="2"/>
        <v>4.9929154301822223</v>
      </c>
    </row>
    <row r="22" spans="1:10">
      <c r="A22" s="64" t="s">
        <v>199</v>
      </c>
      <c r="B22" s="98">
        <v>108.6663419437085</v>
      </c>
      <c r="C22" s="98">
        <v>125.62196750930123</v>
      </c>
      <c r="D22" s="98">
        <v>128.00510928240081</v>
      </c>
      <c r="E22" s="98"/>
      <c r="F22" s="98"/>
      <c r="G22" s="98"/>
      <c r="H22" s="83">
        <f t="shared" si="0"/>
        <v>0.17796464841625204</v>
      </c>
      <c r="I22" s="74">
        <f t="shared" si="1"/>
        <v>19.338767338692307</v>
      </c>
      <c r="J22" s="74">
        <f t="shared" si="2"/>
        <v>2.383141773099581</v>
      </c>
    </row>
    <row r="23" spans="1:10">
      <c r="A23" s="64" t="s">
        <v>112</v>
      </c>
      <c r="B23" s="98">
        <v>112.96036869758265</v>
      </c>
      <c r="C23" s="98">
        <v>126.83829657413649</v>
      </c>
      <c r="D23" s="98">
        <v>136.71123620107539</v>
      </c>
      <c r="E23" s="98"/>
      <c r="F23" s="98"/>
      <c r="G23" s="98"/>
      <c r="H23" s="83">
        <f t="shared" si="0"/>
        <v>0.21025840989487679</v>
      </c>
      <c r="I23" s="74">
        <f t="shared" si="1"/>
        <v>23.750867503492742</v>
      </c>
      <c r="J23" s="74">
        <f t="shared" si="2"/>
        <v>9.8729396269389014</v>
      </c>
    </row>
    <row r="24" spans="1:10">
      <c r="A24" s="64" t="s">
        <v>201</v>
      </c>
      <c r="B24" s="98">
        <v>108.939230448307</v>
      </c>
      <c r="C24" s="98">
        <v>125.47093149034993</v>
      </c>
      <c r="D24" s="98">
        <v>133.36068762935133</v>
      </c>
      <c r="E24" s="98"/>
      <c r="F24" s="98"/>
      <c r="G24" s="98"/>
      <c r="H24" s="83">
        <f t="shared" si="0"/>
        <v>0.22417504768984586</v>
      </c>
      <c r="I24" s="74">
        <f t="shared" si="1"/>
        <v>24.421457181044332</v>
      </c>
      <c r="J24" s="74">
        <f t="shared" si="2"/>
        <v>7.8897561390014062</v>
      </c>
    </row>
    <row r="25" spans="1:10">
      <c r="A25" s="64" t="s">
        <v>202</v>
      </c>
      <c r="B25" s="98">
        <v>111.46429955631702</v>
      </c>
      <c r="C25" s="98">
        <v>128.51823374688408</v>
      </c>
      <c r="D25" s="98">
        <v>136.85830123949236</v>
      </c>
      <c r="E25" s="98"/>
      <c r="F25" s="98"/>
      <c r="G25" s="98"/>
      <c r="H25" s="83">
        <f t="shared" si="0"/>
        <v>0.22782183877937617</v>
      </c>
      <c r="I25" s="74">
        <f t="shared" si="1"/>
        <v>25.394001683175347</v>
      </c>
      <c r="J25" s="74">
        <f t="shared" si="2"/>
        <v>8.3400674926082843</v>
      </c>
    </row>
    <row r="26" spans="1:10">
      <c r="A26" s="64" t="s">
        <v>203</v>
      </c>
      <c r="B26" s="98">
        <v>124.85813544514308</v>
      </c>
      <c r="C26" s="98">
        <v>142.77813842475487</v>
      </c>
      <c r="D26" s="98">
        <v>154.52330798731893</v>
      </c>
      <c r="E26" s="98"/>
      <c r="F26" s="98"/>
      <c r="G26" s="98"/>
      <c r="H26" s="83">
        <f t="shared" si="0"/>
        <v>0.23759102629887793</v>
      </c>
      <c r="I26" s="74">
        <f t="shared" si="1"/>
        <v>29.665172542175853</v>
      </c>
      <c r="J26" s="74">
        <f t="shared" si="2"/>
        <v>11.745169562564058</v>
      </c>
    </row>
    <row r="27" spans="1:10">
      <c r="A27" s="64" t="s">
        <v>204</v>
      </c>
      <c r="B27" s="98">
        <v>119.75072595557781</v>
      </c>
      <c r="C27" s="98">
        <v>135.67514432334323</v>
      </c>
      <c r="D27" s="98">
        <v>147.45542416606307</v>
      </c>
      <c r="E27" s="98"/>
      <c r="F27" s="98"/>
      <c r="G27" s="98"/>
      <c r="H27" s="83">
        <f t="shared" si="0"/>
        <v>0.23135307105163164</v>
      </c>
      <c r="I27" s="74">
        <f t="shared" si="1"/>
        <v>27.704698210485262</v>
      </c>
      <c r="J27" s="74">
        <f t="shared" si="2"/>
        <v>11.780279842719835</v>
      </c>
    </row>
    <row r="28" spans="1:10">
      <c r="A28" s="64" t="s">
        <v>205</v>
      </c>
      <c r="B28" s="98">
        <v>135.79164382599527</v>
      </c>
      <c r="C28" s="98">
        <v>158.04339744763871</v>
      </c>
      <c r="D28" s="98">
        <v>168.64182905479822</v>
      </c>
      <c r="E28" s="98"/>
      <c r="F28" s="98"/>
      <c r="G28" s="98"/>
      <c r="H28" s="83">
        <f t="shared" si="0"/>
        <v>0.24191610251730589</v>
      </c>
      <c r="I28" s="74">
        <f t="shared" si="1"/>
        <v>32.850185228802957</v>
      </c>
      <c r="J28" s="74">
        <f t="shared" si="2"/>
        <v>10.598431607159512</v>
      </c>
    </row>
    <row r="29" spans="1:10">
      <c r="A29" s="64" t="s">
        <v>206</v>
      </c>
      <c r="B29" s="98">
        <v>112.90629393237309</v>
      </c>
      <c r="C29" s="98">
        <v>129.69177480495952</v>
      </c>
      <c r="D29" s="98">
        <v>133.19149820242919</v>
      </c>
      <c r="E29" s="98"/>
      <c r="F29" s="98"/>
      <c r="G29" s="98"/>
      <c r="H29" s="83">
        <f t="shared" si="0"/>
        <v>0.17966406976573179</v>
      </c>
      <c r="I29" s="74">
        <f t="shared" si="1"/>
        <v>20.285204270056099</v>
      </c>
      <c r="J29" s="74">
        <f t="shared" si="2"/>
        <v>3.4997233974696655</v>
      </c>
    </row>
    <row r="30" spans="1:10">
      <c r="A30" s="64" t="s">
        <v>207</v>
      </c>
      <c r="B30" s="98">
        <v>103.54358019849114</v>
      </c>
      <c r="C30" s="98">
        <v>118.90485321093176</v>
      </c>
      <c r="D30" s="98">
        <v>127.53352443329344</v>
      </c>
      <c r="E30" s="98"/>
      <c r="F30" s="98"/>
      <c r="G30" s="98"/>
      <c r="H30" s="83">
        <f t="shared" si="0"/>
        <v>0.23168934461039509</v>
      </c>
      <c r="I30" s="74">
        <f t="shared" si="1"/>
        <v>23.989944234802294</v>
      </c>
      <c r="J30" s="74">
        <f t="shared" si="2"/>
        <v>8.6286712223616746</v>
      </c>
    </row>
    <row r="31" spans="1:10">
      <c r="A31" s="64" t="s">
        <v>208</v>
      </c>
      <c r="B31" s="98">
        <v>116.47486635870872</v>
      </c>
      <c r="C31" s="98">
        <v>134.75689204825906</v>
      </c>
      <c r="D31" s="98">
        <v>142.99813341187928</v>
      </c>
      <c r="E31" s="98"/>
      <c r="F31" s="98"/>
      <c r="G31" s="98"/>
      <c r="H31" s="83">
        <f t="shared" si="0"/>
        <v>0.22771665581041842</v>
      </c>
      <c r="I31" s="74">
        <f t="shared" si="1"/>
        <v>26.523267053170557</v>
      </c>
      <c r="J31" s="74">
        <f t="shared" si="2"/>
        <v>8.2412413636202189</v>
      </c>
    </row>
    <row r="32" spans="1:10">
      <c r="A32" s="64" t="s">
        <v>209</v>
      </c>
      <c r="B32" s="98">
        <v>117.85115886593421</v>
      </c>
      <c r="C32" s="98">
        <v>130.21077781453153</v>
      </c>
      <c r="D32" s="98">
        <v>132.88784684726903</v>
      </c>
      <c r="E32" s="98"/>
      <c r="F32" s="98"/>
      <c r="G32" s="98"/>
      <c r="H32" s="83">
        <f t="shared" si="0"/>
        <v>0.1275904974209065</v>
      </c>
      <c r="I32" s="74">
        <f t="shared" si="1"/>
        <v>15.036687981334822</v>
      </c>
      <c r="J32" s="74">
        <f t="shared" si="2"/>
        <v>2.6770690327375064</v>
      </c>
    </row>
    <row r="33" spans="1:10">
      <c r="A33" s="64" t="s">
        <v>210</v>
      </c>
      <c r="B33" s="98">
        <v>119.11654750991796</v>
      </c>
      <c r="C33" s="98">
        <v>134.68347726486792</v>
      </c>
      <c r="D33" s="98">
        <v>144.10351645582494</v>
      </c>
      <c r="E33" s="98"/>
      <c r="F33" s="98"/>
      <c r="G33" s="98"/>
      <c r="H33" s="83">
        <f t="shared" si="0"/>
        <v>0.20976908303883218</v>
      </c>
      <c r="I33" s="74">
        <f t="shared" si="1"/>
        <v>24.98696894590698</v>
      </c>
      <c r="J33" s="74">
        <f t="shared" si="2"/>
        <v>9.4200391909570271</v>
      </c>
    </row>
    <row r="34" spans="1:10">
      <c r="A34" s="64" t="s">
        <v>212</v>
      </c>
      <c r="B34" s="98">
        <v>109.51090813614297</v>
      </c>
      <c r="C34" s="98">
        <v>125.71424234040147</v>
      </c>
      <c r="D34" s="98">
        <v>133.88984697639637</v>
      </c>
      <c r="E34" s="98"/>
      <c r="F34" s="98"/>
      <c r="G34" s="98"/>
      <c r="H34" s="83">
        <f t="shared" si="0"/>
        <v>0.22261653432684278</v>
      </c>
      <c r="I34" s="74">
        <f t="shared" si="1"/>
        <v>24.378938840253397</v>
      </c>
      <c r="J34" s="74">
        <f t="shared" si="2"/>
        <v>8.1756046359949011</v>
      </c>
    </row>
    <row r="35" spans="1:10">
      <c r="A35" s="64" t="s">
        <v>230</v>
      </c>
      <c r="B35" s="98">
        <v>113.66046446140463</v>
      </c>
      <c r="C35" s="98">
        <v>131.98807835646105</v>
      </c>
      <c r="D35" s="98">
        <v>141.24425327551711</v>
      </c>
      <c r="E35" s="98"/>
      <c r="F35" s="98"/>
      <c r="G35" s="98"/>
      <c r="H35" s="83">
        <f t="shared" si="0"/>
        <v>0.24268587098268485</v>
      </c>
      <c r="I35" s="74">
        <f t="shared" si="1"/>
        <v>27.583788814112481</v>
      </c>
      <c r="J35" s="74">
        <f t="shared" si="2"/>
        <v>9.2561749190560647</v>
      </c>
    </row>
    <row r="36" spans="1:10">
      <c r="A36" s="64" t="s">
        <v>213</v>
      </c>
      <c r="B36" s="98">
        <v>148.40584132956934</v>
      </c>
      <c r="C36" s="98">
        <v>170.53387492857331</v>
      </c>
      <c r="D36" s="98">
        <v>182.17198034918235</v>
      </c>
      <c r="E36" s="98"/>
      <c r="F36" s="98"/>
      <c r="G36" s="98"/>
      <c r="H36" s="83">
        <f t="shared" si="0"/>
        <v>0.22752567363320639</v>
      </c>
      <c r="I36" s="74">
        <f t="shared" si="1"/>
        <v>33.766139019613007</v>
      </c>
      <c r="J36" s="74">
        <f t="shared" si="2"/>
        <v>11.638105420609037</v>
      </c>
    </row>
    <row r="37" spans="1:10">
      <c r="A37" s="64" t="s">
        <v>214</v>
      </c>
      <c r="B37" s="98">
        <v>132.22890749065004</v>
      </c>
      <c r="C37" s="98">
        <v>153.36374562580352</v>
      </c>
      <c r="D37" s="98">
        <v>161.0806431703015</v>
      </c>
      <c r="E37" s="98"/>
      <c r="F37" s="98"/>
      <c r="G37" s="98"/>
      <c r="H37" s="83">
        <f t="shared" si="0"/>
        <v>0.21819537215560503</v>
      </c>
      <c r="I37" s="74">
        <f t="shared" si="1"/>
        <v>28.851735679651455</v>
      </c>
      <c r="J37" s="74">
        <f t="shared" si="2"/>
        <v>7.7168975444979822</v>
      </c>
    </row>
    <row r="38" spans="1:10">
      <c r="A38" s="64" t="s">
        <v>218</v>
      </c>
      <c r="B38" s="98">
        <v>121.30636603268402</v>
      </c>
      <c r="C38" s="98">
        <v>136.71633711671134</v>
      </c>
      <c r="D38" s="98">
        <v>143.5943266613404</v>
      </c>
      <c r="E38" s="98"/>
      <c r="F38" s="98"/>
      <c r="G38" s="98"/>
      <c r="H38" s="83">
        <f t="shared" si="0"/>
        <v>0.18373281928708712</v>
      </c>
      <c r="I38" s="74">
        <f t="shared" si="1"/>
        <v>22.287960628656379</v>
      </c>
      <c r="J38" s="74">
        <f t="shared" si="2"/>
        <v>6.8779895446290595</v>
      </c>
    </row>
    <row r="39" spans="1:10">
      <c r="A39" s="64" t="s">
        <v>219</v>
      </c>
      <c r="B39" s="98">
        <v>114.02088673443031</v>
      </c>
      <c r="C39" s="98">
        <v>128.88975924591108</v>
      </c>
      <c r="D39" s="98">
        <v>138.07140945100568</v>
      </c>
      <c r="E39" s="98"/>
      <c r="F39" s="98"/>
      <c r="G39" s="98"/>
      <c r="H39" s="83">
        <f t="shared" si="0"/>
        <v>0.21093085140262252</v>
      </c>
      <c r="I39" s="74">
        <f t="shared" si="1"/>
        <v>24.050522716575372</v>
      </c>
      <c r="J39" s="74">
        <f t="shared" si="2"/>
        <v>9.1816502050945985</v>
      </c>
    </row>
    <row r="40" spans="1:10">
      <c r="A40" s="64" t="s">
        <v>220</v>
      </c>
      <c r="B40" s="98">
        <v>119.45450650415466</v>
      </c>
      <c r="C40" s="98">
        <v>135.52599444804352</v>
      </c>
      <c r="D40" s="98">
        <v>141.11682526434078</v>
      </c>
      <c r="E40" s="98"/>
      <c r="F40" s="98"/>
      <c r="G40" s="98"/>
      <c r="H40" s="83">
        <f t="shared" si="0"/>
        <v>0.18134367127817558</v>
      </c>
      <c r="I40" s="74">
        <f t="shared" si="1"/>
        <v>21.66231876018611</v>
      </c>
      <c r="J40" s="74">
        <f t="shared" si="2"/>
        <v>5.590830816297256</v>
      </c>
    </row>
    <row r="41" spans="1:10">
      <c r="A41" s="64" t="s">
        <v>130</v>
      </c>
      <c r="B41" s="98">
        <v>131.33144276752927</v>
      </c>
      <c r="C41" s="98">
        <v>152.11258652258604</v>
      </c>
      <c r="D41" s="98">
        <v>151.49863311504504</v>
      </c>
      <c r="E41" s="98"/>
      <c r="F41" s="98"/>
      <c r="G41" s="98"/>
      <c r="H41" s="83">
        <f t="shared" si="0"/>
        <v>0.15355949742525757</v>
      </c>
      <c r="I41" s="74">
        <f t="shared" si="1"/>
        <v>20.167190347515771</v>
      </c>
      <c r="J41" s="74">
        <f t="shared" si="2"/>
        <v>-0.61395340754100403</v>
      </c>
    </row>
    <row r="42" spans="1:10">
      <c r="A42" s="64" t="s">
        <v>223</v>
      </c>
      <c r="B42" s="98">
        <v>112.85143782276064</v>
      </c>
      <c r="C42" s="98">
        <v>138.69465239508264</v>
      </c>
      <c r="D42" s="98">
        <v>135.7731527538734</v>
      </c>
      <c r="E42" s="98"/>
      <c r="F42" s="98"/>
      <c r="G42" s="98"/>
      <c r="H42" s="83">
        <f t="shared" si="0"/>
        <v>0.20311407079378613</v>
      </c>
      <c r="I42" s="74">
        <f t="shared" si="1"/>
        <v>22.92171493111276</v>
      </c>
      <c r="J42" s="74">
        <f t="shared" si="2"/>
        <v>-2.9214996412092376</v>
      </c>
    </row>
    <row r="43" spans="1:10">
      <c r="A43" s="64" t="s">
        <v>224</v>
      </c>
      <c r="B43" s="98">
        <v>156.98408403275019</v>
      </c>
      <c r="C43" s="98">
        <v>184.78125578787629</v>
      </c>
      <c r="D43" s="98">
        <v>189.79858110984117</v>
      </c>
      <c r="E43" s="98"/>
      <c r="F43" s="98"/>
      <c r="G43" s="98"/>
      <c r="H43" s="83">
        <f t="shared" si="0"/>
        <v>0.2090307261355564</v>
      </c>
      <c r="I43" s="74">
        <f t="shared" si="1"/>
        <v>32.814497077090977</v>
      </c>
      <c r="J43" s="74">
        <f t="shared" si="2"/>
        <v>5.0173253219648757</v>
      </c>
    </row>
    <row r="44" spans="1:10">
      <c r="A44" s="64" t="s">
        <v>225</v>
      </c>
      <c r="B44" s="98">
        <v>111.35560325866346</v>
      </c>
      <c r="C44" s="98">
        <v>128.51251394803637</v>
      </c>
      <c r="D44" s="98">
        <v>132.23045221107344</v>
      </c>
      <c r="E44" s="98"/>
      <c r="F44" s="98"/>
      <c r="G44" s="98"/>
      <c r="H44" s="83">
        <f t="shared" si="0"/>
        <v>0.18746114556912441</v>
      </c>
      <c r="I44" s="74">
        <f t="shared" si="1"/>
        <v>20.874848952409977</v>
      </c>
      <c r="J44" s="74">
        <f t="shared" si="2"/>
        <v>3.7179382630370696</v>
      </c>
    </row>
    <row r="45" spans="1:10">
      <c r="A45" s="64" t="s">
        <v>226</v>
      </c>
      <c r="B45" s="98">
        <v>115.5664107628661</v>
      </c>
      <c r="C45" s="98">
        <v>132.27615573010681</v>
      </c>
      <c r="D45" s="98">
        <v>139.93595024128084</v>
      </c>
      <c r="E45" s="98"/>
      <c r="F45" s="98"/>
      <c r="G45" s="98"/>
      <c r="H45" s="83">
        <f t="shared" si="0"/>
        <v>0.21087043646634718</v>
      </c>
      <c r="I45" s="74">
        <f t="shared" si="1"/>
        <v>24.369539478414737</v>
      </c>
      <c r="J45" s="74">
        <f t="shared" si="2"/>
        <v>7.6597945111740273</v>
      </c>
    </row>
    <row r="46" spans="1:10">
      <c r="A46" s="64" t="s">
        <v>227</v>
      </c>
      <c r="B46" s="98">
        <v>108.21552068829321</v>
      </c>
      <c r="C46" s="98">
        <v>122.70570265974732</v>
      </c>
      <c r="D46" s="98">
        <v>129.7113583799279</v>
      </c>
      <c r="E46" s="98"/>
      <c r="F46" s="98"/>
      <c r="G46" s="98"/>
      <c r="H46" s="83">
        <f t="shared" si="0"/>
        <v>0.19863913748150655</v>
      </c>
      <c r="I46" s="74">
        <f t="shared" si="1"/>
        <v>21.495837691634691</v>
      </c>
      <c r="J46" s="74">
        <f t="shared" si="2"/>
        <v>7.0056557201805845</v>
      </c>
    </row>
    <row r="47" spans="1:10">
      <c r="A47" s="64" t="s">
        <v>228</v>
      </c>
      <c r="B47" s="98">
        <v>127.64387322238508</v>
      </c>
      <c r="C47" s="98">
        <v>148.56282450261025</v>
      </c>
      <c r="D47" s="98">
        <v>149.04912741136513</v>
      </c>
      <c r="E47" s="98"/>
      <c r="F47" s="98"/>
      <c r="G47" s="98"/>
      <c r="H47" s="83">
        <f t="shared" si="0"/>
        <v>0.16769511648778598</v>
      </c>
      <c r="I47" s="74">
        <f t="shared" si="1"/>
        <v>21.405254188980052</v>
      </c>
      <c r="J47" s="74">
        <f t="shared" si="2"/>
        <v>0.48630290875487958</v>
      </c>
    </row>
    <row r="48" spans="1:10">
      <c r="A48" s="64" t="s">
        <v>279</v>
      </c>
      <c r="B48" s="98">
        <v>110.09416466689277</v>
      </c>
      <c r="C48" s="98">
        <v>125.49036805011119</v>
      </c>
      <c r="D48" s="98">
        <v>129.9547724916722</v>
      </c>
      <c r="E48" s="98"/>
      <c r="F48" s="98"/>
      <c r="G48" s="98"/>
      <c r="H48" s="83">
        <f t="shared" si="0"/>
        <v>0.18039655312223707</v>
      </c>
      <c r="I48" s="74">
        <f t="shared" si="1"/>
        <v>19.860607824779436</v>
      </c>
      <c r="J48" s="74">
        <f t="shared" si="2"/>
        <v>4.4644044415610153</v>
      </c>
    </row>
    <row r="49" spans="1:10">
      <c r="A49" s="64" t="s">
        <v>229</v>
      </c>
      <c r="B49" s="98">
        <v>105.41722980332044</v>
      </c>
      <c r="C49" s="98">
        <v>117.60278681178275</v>
      </c>
      <c r="D49" s="98">
        <v>122.55244981346225</v>
      </c>
      <c r="E49" s="98"/>
      <c r="F49" s="98"/>
      <c r="G49" s="98"/>
      <c r="H49" s="83">
        <f t="shared" si="0"/>
        <v>0.16254667327258945</v>
      </c>
      <c r="I49" s="74">
        <f t="shared" si="1"/>
        <v>17.135220010141808</v>
      </c>
      <c r="J49" s="74">
        <f t="shared" si="2"/>
        <v>4.9496630016794967</v>
      </c>
    </row>
    <row r="50" spans="1:10">
      <c r="A50" s="64" t="s">
        <v>231</v>
      </c>
      <c r="B50" s="98">
        <v>114.31614194229452</v>
      </c>
      <c r="C50" s="98">
        <v>130.06555303936855</v>
      </c>
      <c r="D50" s="98">
        <v>134.57437604769137</v>
      </c>
      <c r="E50" s="98"/>
      <c r="F50" s="98"/>
      <c r="G50" s="98"/>
      <c r="H50" s="83">
        <f t="shared" si="0"/>
        <v>0.17721236704806725</v>
      </c>
      <c r="I50" s="74">
        <f t="shared" si="1"/>
        <v>20.258234105396852</v>
      </c>
      <c r="J50" s="74">
        <f t="shared" si="2"/>
        <v>4.5088230083228211</v>
      </c>
    </row>
    <row r="51" spans="1:10">
      <c r="A51" s="64" t="s">
        <v>232</v>
      </c>
      <c r="B51" s="98">
        <v>122.66061887249018</v>
      </c>
      <c r="C51" s="98">
        <v>136.33981992783973</v>
      </c>
      <c r="D51" s="98">
        <v>142.08163271550049</v>
      </c>
      <c r="E51" s="98"/>
      <c r="F51" s="98"/>
      <c r="G51" s="98"/>
      <c r="H51" s="83">
        <f t="shared" si="0"/>
        <v>0.1583312885711029</v>
      </c>
      <c r="I51" s="74">
        <f t="shared" si="1"/>
        <v>19.421013843010314</v>
      </c>
      <c r="J51" s="74">
        <f t="shared" si="2"/>
        <v>5.7418127876607628</v>
      </c>
    </row>
    <row r="52" spans="1:10">
      <c r="A52" s="64" t="s">
        <v>233</v>
      </c>
      <c r="B52" s="98">
        <v>103.46014095741435</v>
      </c>
      <c r="C52" s="98">
        <v>118.59052214529122</v>
      </c>
      <c r="D52" s="98">
        <v>124.06372400132057</v>
      </c>
      <c r="E52" s="98"/>
      <c r="F52" s="98"/>
      <c r="G52" s="98"/>
      <c r="H52" s="83">
        <f t="shared" si="0"/>
        <v>0.19914512829039094</v>
      </c>
      <c r="I52" s="74">
        <f t="shared" si="1"/>
        <v>20.603583043906212</v>
      </c>
      <c r="J52" s="74">
        <f t="shared" si="2"/>
        <v>5.4732018560293483</v>
      </c>
    </row>
    <row r="53" spans="1:10">
      <c r="A53" s="64" t="s">
        <v>234</v>
      </c>
      <c r="B53" s="98">
        <v>108.94317149193427</v>
      </c>
      <c r="C53" s="98">
        <v>122.23928393867945</v>
      </c>
      <c r="D53" s="98">
        <v>134.18926518682841</v>
      </c>
      <c r="E53" s="98"/>
      <c r="F53" s="98"/>
      <c r="G53" s="98"/>
      <c r="H53" s="83">
        <f t="shared" si="0"/>
        <v>0.23173635712233021</v>
      </c>
      <c r="I53" s="74">
        <f t="shared" si="1"/>
        <v>25.246093694894142</v>
      </c>
      <c r="J53" s="74">
        <f t="shared" si="2"/>
        <v>11.949981248148958</v>
      </c>
    </row>
    <row r="54" spans="1:10">
      <c r="A54" s="64" t="s">
        <v>235</v>
      </c>
      <c r="B54" s="98">
        <v>102.31516200023623</v>
      </c>
      <c r="C54" s="98">
        <v>117.87425009823811</v>
      </c>
      <c r="D54" s="98">
        <v>123.40238832271828</v>
      </c>
      <c r="E54" s="98"/>
      <c r="F54" s="98"/>
      <c r="G54" s="98"/>
      <c r="H54" s="83">
        <f t="shared" si="0"/>
        <v>0.20610069817837326</v>
      </c>
      <c r="I54" s="74">
        <f t="shared" si="1"/>
        <v>21.087226322482053</v>
      </c>
      <c r="J54" s="74">
        <f t="shared" si="2"/>
        <v>5.5281382244801733</v>
      </c>
    </row>
    <row r="55" spans="1:10">
      <c r="A55" s="64" t="s">
        <v>237</v>
      </c>
      <c r="B55" s="98">
        <v>111.03794193973324</v>
      </c>
      <c r="C55" s="98">
        <v>126.30644468524578</v>
      </c>
      <c r="D55" s="98">
        <v>134.95115103437229</v>
      </c>
      <c r="E55" s="98"/>
      <c r="F55" s="98"/>
      <c r="G55" s="98"/>
      <c r="H55" s="83">
        <f t="shared" si="0"/>
        <v>0.21536070172858693</v>
      </c>
      <c r="I55" s="74">
        <f t="shared" si="1"/>
        <v>23.913209094639043</v>
      </c>
      <c r="J55" s="74">
        <f t="shared" si="2"/>
        <v>8.6447063491265084</v>
      </c>
    </row>
    <row r="56" spans="1:10">
      <c r="A56" s="64" t="s">
        <v>238</v>
      </c>
      <c r="B56" s="98">
        <v>127.94353665739578</v>
      </c>
      <c r="C56" s="98">
        <v>151.05986877560187</v>
      </c>
      <c r="D56" s="98">
        <v>154.28429075655018</v>
      </c>
      <c r="E56" s="98"/>
      <c r="F56" s="98"/>
      <c r="G56" s="98"/>
      <c r="H56" s="83">
        <f t="shared" si="0"/>
        <v>0.20587795825661012</v>
      </c>
      <c r="I56" s="74">
        <f t="shared" si="1"/>
        <v>26.340754099154395</v>
      </c>
      <c r="J56" s="74">
        <f t="shared" si="2"/>
        <v>3.224421980948307</v>
      </c>
    </row>
    <row r="57" spans="1:10">
      <c r="A57" s="64" t="s">
        <v>239</v>
      </c>
      <c r="B57" s="98">
        <v>110.31684800059456</v>
      </c>
      <c r="C57" s="98">
        <v>128.48912701248736</v>
      </c>
      <c r="D57" s="98">
        <v>134.84350072229503</v>
      </c>
      <c r="E57" s="98"/>
      <c r="F57" s="98"/>
      <c r="G57" s="98"/>
      <c r="H57" s="83">
        <f t="shared" si="0"/>
        <v>0.22232916518398244</v>
      </c>
      <c r="I57" s="74">
        <f t="shared" si="1"/>
        <v>24.526652721700472</v>
      </c>
      <c r="J57" s="74">
        <f t="shared" si="2"/>
        <v>6.3543737098076747</v>
      </c>
    </row>
    <row r="58" spans="1:10">
      <c r="A58" s="64" t="s">
        <v>240</v>
      </c>
      <c r="B58" s="98">
        <v>123.05789166159929</v>
      </c>
      <c r="C58" s="98">
        <v>134.53883483704905</v>
      </c>
      <c r="D58" s="98">
        <v>139.86526883487676</v>
      </c>
      <c r="E58" s="98"/>
      <c r="F58" s="98"/>
      <c r="G58" s="98"/>
      <c r="H58" s="83">
        <f t="shared" si="0"/>
        <v>0.13658105909612528</v>
      </c>
      <c r="I58" s="74">
        <f t="shared" si="1"/>
        <v>16.807377173277473</v>
      </c>
      <c r="J58" s="74">
        <f t="shared" si="2"/>
        <v>5.3264339978277064</v>
      </c>
    </row>
    <row r="59" spans="1:10">
      <c r="A59" s="64" t="s">
        <v>241</v>
      </c>
      <c r="B59" s="98">
        <v>103.84067057813972</v>
      </c>
      <c r="C59" s="98">
        <v>118.85945385897813</v>
      </c>
      <c r="D59" s="98">
        <v>129.44526076872364</v>
      </c>
      <c r="E59" s="98"/>
      <c r="F59" s="98"/>
      <c r="G59" s="98"/>
      <c r="H59" s="83">
        <f t="shared" si="0"/>
        <v>0.24657574000657634</v>
      </c>
      <c r="I59" s="74">
        <f t="shared" si="1"/>
        <v>25.60459019058392</v>
      </c>
      <c r="J59" s="74">
        <f t="shared" si="2"/>
        <v>10.585806909745514</v>
      </c>
    </row>
    <row r="60" spans="1:10">
      <c r="A60" s="64" t="s">
        <v>242</v>
      </c>
      <c r="B60" s="98">
        <v>123.15078700608528</v>
      </c>
      <c r="C60" s="98">
        <v>135.10362992714346</v>
      </c>
      <c r="D60" s="98">
        <v>150.48595758573774</v>
      </c>
      <c r="E60" s="98"/>
      <c r="F60" s="98"/>
      <c r="G60" s="98"/>
      <c r="H60" s="83">
        <f t="shared" si="0"/>
        <v>0.22196504987257398</v>
      </c>
      <c r="I60" s="74">
        <f t="shared" si="1"/>
        <v>27.335170579652456</v>
      </c>
      <c r="J60" s="74">
        <f t="shared" si="2"/>
        <v>15.382327658594278</v>
      </c>
    </row>
    <row r="61" spans="1:10">
      <c r="A61" s="64" t="s">
        <v>245</v>
      </c>
      <c r="B61" s="98">
        <v>134.78488692680799</v>
      </c>
      <c r="C61" s="98">
        <v>155.98968243779115</v>
      </c>
      <c r="D61" s="98">
        <v>159.2590625169054</v>
      </c>
      <c r="E61" s="98"/>
      <c r="F61" s="98"/>
      <c r="G61" s="98"/>
      <c r="H61" s="83">
        <f t="shared" si="0"/>
        <v>0.18157952384815657</v>
      </c>
      <c r="I61" s="74">
        <f t="shared" si="1"/>
        <v>24.474175590097417</v>
      </c>
      <c r="J61" s="74">
        <f t="shared" si="2"/>
        <v>3.2693800791142564</v>
      </c>
    </row>
    <row r="62" spans="1:10">
      <c r="A62" s="64" t="s">
        <v>246</v>
      </c>
      <c r="B62" s="98">
        <v>106.04180361888318</v>
      </c>
      <c r="C62" s="98">
        <v>119.68725611467102</v>
      </c>
      <c r="D62" s="98">
        <v>132.40670249288846</v>
      </c>
      <c r="E62" s="98"/>
      <c r="F62" s="98"/>
      <c r="G62" s="98"/>
      <c r="H62" s="83">
        <f t="shared" si="0"/>
        <v>0.24862740894865731</v>
      </c>
      <c r="I62" s="74">
        <f t="shared" si="1"/>
        <v>26.364898874005277</v>
      </c>
      <c r="J62" s="74">
        <f t="shared" si="2"/>
        <v>12.719446378217441</v>
      </c>
    </row>
    <row r="63" spans="1:10">
      <c r="A63" s="64" t="s">
        <v>247</v>
      </c>
      <c r="B63" s="98">
        <v>109.18984117295676</v>
      </c>
      <c r="C63" s="98">
        <v>125.99968524922173</v>
      </c>
      <c r="D63" s="98">
        <v>134.94533381325078</v>
      </c>
      <c r="E63" s="98"/>
      <c r="F63" s="98"/>
      <c r="G63" s="98"/>
      <c r="H63" s="83">
        <f t="shared" si="0"/>
        <v>0.23587810334385695</v>
      </c>
      <c r="I63" s="74">
        <f t="shared" si="1"/>
        <v>25.755492640294023</v>
      </c>
      <c r="J63" s="74">
        <f t="shared" si="2"/>
        <v>8.9456485640290566</v>
      </c>
    </row>
    <row r="64" spans="1:10">
      <c r="A64" s="64" t="s">
        <v>248</v>
      </c>
      <c r="B64" s="98">
        <v>112.96322795462234</v>
      </c>
      <c r="C64" s="98">
        <v>125.03472415795585</v>
      </c>
      <c r="D64" s="98">
        <v>141.90543019290061</v>
      </c>
      <c r="E64" s="98"/>
      <c r="F64" s="98"/>
      <c r="G64" s="98"/>
      <c r="H64" s="83">
        <f t="shared" si="0"/>
        <v>0.25620905813619665</v>
      </c>
      <c r="I64" s="74">
        <f t="shared" si="1"/>
        <v>28.94220223827827</v>
      </c>
      <c r="J64" s="74">
        <f t="shared" si="2"/>
        <v>16.87070603494476</v>
      </c>
    </row>
    <row r="65" spans="1:10">
      <c r="A65" s="64" t="s">
        <v>243</v>
      </c>
      <c r="B65" s="98">
        <v>116.65334128171379</v>
      </c>
      <c r="C65" s="98">
        <v>133.63383607119317</v>
      </c>
      <c r="D65" s="98">
        <v>136.67434442948067</v>
      </c>
      <c r="E65" s="98"/>
      <c r="F65" s="98"/>
      <c r="G65" s="98"/>
      <c r="H65" s="83">
        <f t="shared" si="0"/>
        <v>0.17162820136816179</v>
      </c>
      <c r="I65" s="74">
        <f t="shared" si="1"/>
        <v>20.021003147766876</v>
      </c>
      <c r="J65" s="74">
        <f t="shared" si="2"/>
        <v>3.0405083582874965</v>
      </c>
    </row>
    <row r="66" spans="1:10">
      <c r="A66" s="64" t="s">
        <v>249</v>
      </c>
      <c r="B66" s="98">
        <v>106.28058528078957</v>
      </c>
      <c r="C66" s="98">
        <v>123.69180825603163</v>
      </c>
      <c r="D66" s="98">
        <v>127.69994128534297</v>
      </c>
      <c r="E66" s="98"/>
      <c r="F66" s="98"/>
      <c r="G66" s="98"/>
      <c r="H66" s="83">
        <f t="shared" si="0"/>
        <v>0.2015359244396728</v>
      </c>
      <c r="I66" s="74">
        <f t="shared" si="1"/>
        <v>21.419356004553407</v>
      </c>
      <c r="J66" s="74">
        <f t="shared" si="2"/>
        <v>4.0081330293113382</v>
      </c>
    </row>
    <row r="67" spans="1:10">
      <c r="A67" s="64" t="s">
        <v>250</v>
      </c>
      <c r="B67" s="98">
        <v>116.79784679161756</v>
      </c>
      <c r="C67" s="98">
        <v>132.19215859133541</v>
      </c>
      <c r="D67" s="98">
        <v>141.00631159412765</v>
      </c>
      <c r="E67" s="98"/>
      <c r="F67" s="98"/>
      <c r="G67" s="98"/>
      <c r="H67" s="83">
        <f t="shared" si="0"/>
        <v>0.2072680744337789</v>
      </c>
      <c r="I67" s="74">
        <f t="shared" si="1"/>
        <v>24.208464802510093</v>
      </c>
      <c r="J67" s="74">
        <f t="shared" si="2"/>
        <v>8.8141530027922386</v>
      </c>
    </row>
    <row r="68" spans="1:10">
      <c r="A68" s="64" t="s">
        <v>252</v>
      </c>
      <c r="B68" s="98">
        <v>114.514017034594</v>
      </c>
      <c r="C68" s="98">
        <v>131.5917105477526</v>
      </c>
      <c r="D68" s="98">
        <v>141.51999304679339</v>
      </c>
      <c r="E68" s="98"/>
      <c r="F68" s="98"/>
      <c r="G68" s="98"/>
      <c r="H68" s="83">
        <f t="shared" ref="H68:H84" si="3">(D68-B68)/B68</f>
        <v>0.23583118216908799</v>
      </c>
      <c r="I68" s="74">
        <f t="shared" ref="I68:I84" si="4">(D68-B68)</f>
        <v>27.005976012199383</v>
      </c>
      <c r="J68" s="74">
        <f t="shared" ref="J68:J84" si="5">(D68-C68)</f>
        <v>9.9282824990407903</v>
      </c>
    </row>
    <row r="69" spans="1:10">
      <c r="A69" s="64" t="s">
        <v>253</v>
      </c>
      <c r="B69" s="98">
        <v>146.91967974561632</v>
      </c>
      <c r="C69" s="98">
        <v>186.44501470477337</v>
      </c>
      <c r="D69" s="98">
        <v>184.90419566463214</v>
      </c>
      <c r="E69" s="98"/>
      <c r="F69" s="98"/>
      <c r="G69" s="98"/>
      <c r="H69" s="83">
        <f t="shared" si="3"/>
        <v>0.25853933240791166</v>
      </c>
      <c r="I69" s="74">
        <f t="shared" si="4"/>
        <v>37.98451591901582</v>
      </c>
      <c r="J69" s="74">
        <f t="shared" si="5"/>
        <v>-1.5408190401412298</v>
      </c>
    </row>
    <row r="70" spans="1:10">
      <c r="A70" s="64" t="s">
        <v>179</v>
      </c>
      <c r="B70" s="98">
        <v>109.92781821068439</v>
      </c>
      <c r="C70" s="98">
        <v>132.47914108754904</v>
      </c>
      <c r="D70" s="98">
        <v>132.01053424405021</v>
      </c>
      <c r="E70" s="98"/>
      <c r="F70" s="98"/>
      <c r="G70" s="98"/>
      <c r="H70" s="83">
        <f t="shared" si="3"/>
        <v>0.20088378349366248</v>
      </c>
      <c r="I70" s="74">
        <f t="shared" si="4"/>
        <v>22.082716033365813</v>
      </c>
      <c r="J70" s="74">
        <f t="shared" si="5"/>
        <v>-0.46860684349883286</v>
      </c>
    </row>
    <row r="71" spans="1:10">
      <c r="A71" s="64" t="s">
        <v>189</v>
      </c>
      <c r="B71" s="98">
        <v>109.71422590737143</v>
      </c>
      <c r="C71" s="98">
        <v>126.54555977287998</v>
      </c>
      <c r="D71" s="98">
        <v>135.97188734386825</v>
      </c>
      <c r="E71" s="98"/>
      <c r="F71" s="98"/>
      <c r="G71" s="98"/>
      <c r="H71" s="83">
        <f t="shared" si="3"/>
        <v>0.23932777376258763</v>
      </c>
      <c r="I71" s="74">
        <f t="shared" si="4"/>
        <v>26.257661436496818</v>
      </c>
      <c r="J71" s="74">
        <f t="shared" si="5"/>
        <v>9.4263275709882635</v>
      </c>
    </row>
    <row r="72" spans="1:10">
      <c r="A72" s="64" t="s">
        <v>217</v>
      </c>
      <c r="B72" s="98">
        <v>111.44473936773039</v>
      </c>
      <c r="C72" s="98">
        <v>134.13420302627708</v>
      </c>
      <c r="D72" s="98">
        <v>133.52418013398753</v>
      </c>
      <c r="E72" s="98"/>
      <c r="F72" s="98"/>
      <c r="G72" s="98"/>
      <c r="H72" s="83">
        <f t="shared" si="3"/>
        <v>0.19812008078194127</v>
      </c>
      <c r="I72" s="74">
        <f t="shared" si="4"/>
        <v>22.079440766257136</v>
      </c>
      <c r="J72" s="74">
        <f t="shared" si="5"/>
        <v>-0.61002289228954965</v>
      </c>
    </row>
    <row r="73" spans="1:10">
      <c r="A73" s="64" t="s">
        <v>222</v>
      </c>
      <c r="B73" s="98">
        <v>127.31904913193301</v>
      </c>
      <c r="C73" s="98">
        <v>153.987442595847</v>
      </c>
      <c r="D73" s="98">
        <v>157.84308984867809</v>
      </c>
      <c r="E73" s="98"/>
      <c r="F73" s="98"/>
      <c r="G73" s="98"/>
      <c r="H73" s="83">
        <f t="shared" si="3"/>
        <v>0.23974449169122261</v>
      </c>
      <c r="I73" s="74">
        <f t="shared" si="4"/>
        <v>30.524040716745077</v>
      </c>
      <c r="J73" s="74">
        <f t="shared" si="5"/>
        <v>3.8556472528310906</v>
      </c>
    </row>
    <row r="74" spans="1:10">
      <c r="A74" s="64" t="s">
        <v>188</v>
      </c>
      <c r="B74" s="98">
        <v>112.1587574190054</v>
      </c>
      <c r="C74" s="98">
        <v>127.35639090727693</v>
      </c>
      <c r="D74" s="98">
        <v>133.31982149191447</v>
      </c>
      <c r="E74" s="98"/>
      <c r="F74" s="98"/>
      <c r="G74" s="98"/>
      <c r="H74" s="83">
        <f t="shared" si="3"/>
        <v>0.18867063580113549</v>
      </c>
      <c r="I74" s="74">
        <f t="shared" si="4"/>
        <v>21.16106407290907</v>
      </c>
      <c r="J74" s="74">
        <f t="shared" si="5"/>
        <v>5.9634305846375355</v>
      </c>
    </row>
    <row r="75" spans="1:10">
      <c r="A75" s="64" t="s">
        <v>244</v>
      </c>
      <c r="B75" s="98">
        <v>110.53433582396561</v>
      </c>
      <c r="C75" s="98">
        <v>126.0245195634581</v>
      </c>
      <c r="D75" s="98">
        <v>128.3139611279345</v>
      </c>
      <c r="E75" s="98"/>
      <c r="F75" s="98"/>
      <c r="G75" s="98"/>
      <c r="H75" s="83">
        <f t="shared" si="3"/>
        <v>0.16085160481069261</v>
      </c>
      <c r="I75" s="74">
        <f t="shared" si="4"/>
        <v>17.779625303968899</v>
      </c>
      <c r="J75" s="74">
        <f t="shared" si="5"/>
        <v>2.2894415644764052</v>
      </c>
    </row>
    <row r="76" spans="1:10">
      <c r="A76" s="64" t="s">
        <v>187</v>
      </c>
      <c r="B76" s="98">
        <v>109.12896487698305</v>
      </c>
      <c r="C76" s="98">
        <v>130.36366294744889</v>
      </c>
      <c r="D76" s="98">
        <v>134.62771965687023</v>
      </c>
      <c r="E76" s="98"/>
      <c r="F76" s="98"/>
      <c r="G76" s="98"/>
      <c r="H76" s="83">
        <f t="shared" si="3"/>
        <v>0.23365707544858472</v>
      </c>
      <c r="I76" s="74">
        <f t="shared" si="4"/>
        <v>25.498754779887179</v>
      </c>
      <c r="J76" s="74">
        <f t="shared" si="5"/>
        <v>4.2640567094213395</v>
      </c>
    </row>
    <row r="77" spans="1:10">
      <c r="A77" s="64" t="s">
        <v>183</v>
      </c>
      <c r="B77" s="98">
        <v>148.72553029842376</v>
      </c>
      <c r="C77" s="98">
        <v>144.59767524082574</v>
      </c>
      <c r="D77" s="98">
        <v>155.39546558821965</v>
      </c>
      <c r="E77" s="98"/>
      <c r="F77" s="98"/>
      <c r="G77" s="98"/>
      <c r="H77" s="83">
        <f t="shared" si="3"/>
        <v>4.4847278583659403E-2</v>
      </c>
      <c r="I77" s="74">
        <f t="shared" si="4"/>
        <v>6.6699352897958875</v>
      </c>
      <c r="J77" s="74">
        <f t="shared" si="5"/>
        <v>10.797790347393914</v>
      </c>
    </row>
    <row r="78" spans="1:10">
      <c r="A78" s="64" t="s">
        <v>211</v>
      </c>
      <c r="B78" s="98">
        <v>114.57955085227145</v>
      </c>
      <c r="C78" s="98">
        <v>128.01413927544965</v>
      </c>
      <c r="D78" s="98">
        <v>136.71107356014133</v>
      </c>
      <c r="E78" s="98"/>
      <c r="F78" s="98"/>
      <c r="G78" s="98"/>
      <c r="H78" s="83">
        <f t="shared" si="3"/>
        <v>0.19315421070557579</v>
      </c>
      <c r="I78" s="74">
        <f t="shared" si="4"/>
        <v>22.131522707869877</v>
      </c>
      <c r="J78" s="74">
        <f t="shared" si="5"/>
        <v>8.6969342846916788</v>
      </c>
    </row>
    <row r="79" spans="1:10">
      <c r="A79" s="64" t="s">
        <v>251</v>
      </c>
      <c r="B79" s="98">
        <v>120.66449528919844</v>
      </c>
      <c r="C79" s="98">
        <v>144.11174465338854</v>
      </c>
      <c r="D79" s="98">
        <v>149.13818331413822</v>
      </c>
      <c r="E79" s="98"/>
      <c r="F79" s="98"/>
      <c r="G79" s="98"/>
      <c r="H79" s="83">
        <f t="shared" si="3"/>
        <v>0.23597403657717583</v>
      </c>
      <c r="I79" s="74">
        <f t="shared" si="4"/>
        <v>28.473688024939776</v>
      </c>
      <c r="J79" s="74">
        <f t="shared" si="5"/>
        <v>5.026438660749676</v>
      </c>
    </row>
    <row r="80" spans="1:10">
      <c r="A80" s="64" t="s">
        <v>216</v>
      </c>
      <c r="B80" s="98">
        <v>128.23303473228256</v>
      </c>
      <c r="C80" s="98">
        <v>149.51395506712669</v>
      </c>
      <c r="D80" s="98">
        <v>160.00871191802398</v>
      </c>
      <c r="E80" s="98"/>
      <c r="F80" s="98"/>
      <c r="G80" s="98"/>
      <c r="H80" s="83">
        <f t="shared" si="3"/>
        <v>0.24779634399264447</v>
      </c>
      <c r="I80" s="74">
        <f t="shared" si="4"/>
        <v>31.775677185741415</v>
      </c>
      <c r="J80" s="74">
        <f t="shared" si="5"/>
        <v>10.494756850897289</v>
      </c>
    </row>
    <row r="81" spans="1:10">
      <c r="A81" s="64" t="s">
        <v>221</v>
      </c>
      <c r="B81" s="98">
        <v>108.25028887905994</v>
      </c>
      <c r="C81" s="98">
        <v>125.65299493399402</v>
      </c>
      <c r="D81" s="98">
        <v>131.60160066780878</v>
      </c>
      <c r="E81" s="98"/>
      <c r="F81" s="98"/>
      <c r="G81" s="98"/>
      <c r="H81" s="83">
        <f t="shared" si="3"/>
        <v>0.21571593046589965</v>
      </c>
      <c r="I81" s="74">
        <f t="shared" si="4"/>
        <v>23.351311788748845</v>
      </c>
      <c r="J81" s="74">
        <f t="shared" si="5"/>
        <v>5.9486057338147589</v>
      </c>
    </row>
    <row r="82" spans="1:10">
      <c r="A82" s="64" t="s">
        <v>236</v>
      </c>
      <c r="B82" s="98">
        <v>110.14285630412125</v>
      </c>
      <c r="C82" s="98">
        <v>128.75056598568997</v>
      </c>
      <c r="D82" s="98">
        <v>136.09659201121394</v>
      </c>
      <c r="E82" s="98"/>
      <c r="F82" s="98"/>
      <c r="G82" s="98"/>
      <c r="H82" s="83">
        <f t="shared" si="3"/>
        <v>0.23563703156045329</v>
      </c>
      <c r="I82" s="74">
        <f t="shared" si="4"/>
        <v>25.95373570709269</v>
      </c>
      <c r="J82" s="74">
        <f t="shared" si="5"/>
        <v>7.3460260255239689</v>
      </c>
    </row>
    <row r="83" spans="1:10">
      <c r="A83" s="64" t="s">
        <v>200</v>
      </c>
      <c r="B83" s="98">
        <v>112.46103743188804</v>
      </c>
      <c r="C83" s="98">
        <v>129.17391954401793</v>
      </c>
      <c r="D83" s="98">
        <v>134.02579769272629</v>
      </c>
      <c r="E83" s="98"/>
      <c r="F83" s="98"/>
      <c r="G83" s="98"/>
      <c r="H83" s="83">
        <f t="shared" si="3"/>
        <v>0.19175316850423796</v>
      </c>
      <c r="I83" s="74">
        <f t="shared" si="4"/>
        <v>21.564760260838241</v>
      </c>
      <c r="J83" s="74">
        <f t="shared" si="5"/>
        <v>4.8518781487083515</v>
      </c>
    </row>
    <row r="84" spans="1:10" s="107" customFormat="1">
      <c r="A84" s="64" t="s">
        <v>173</v>
      </c>
      <c r="B84" s="99">
        <v>130.9277230823709</v>
      </c>
      <c r="C84" s="99">
        <v>151.19392534086845</v>
      </c>
      <c r="D84" s="99">
        <v>158.0476144983393</v>
      </c>
      <c r="E84" s="99"/>
      <c r="F84" s="99"/>
      <c r="G84" s="99"/>
      <c r="H84" s="105">
        <f t="shared" si="3"/>
        <v>0.2071363556739346</v>
      </c>
      <c r="I84" s="108">
        <f t="shared" si="4"/>
        <v>27.119891415968397</v>
      </c>
      <c r="J84" s="108">
        <f t="shared" si="5"/>
        <v>6.8536891574708534</v>
      </c>
    </row>
    <row r="85" spans="1:10">
      <c r="B85" s="65"/>
      <c r="C85" s="65"/>
      <c r="D85" s="65"/>
      <c r="E85" s="65"/>
      <c r="F85" s="65"/>
      <c r="G85" s="65"/>
    </row>
    <row r="86" spans="1:10">
      <c r="D86" s="153"/>
      <c r="E86" s="153"/>
    </row>
    <row r="87" spans="1:10">
      <c r="D87" s="153"/>
      <c r="E87" s="153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4"/>
  <sheetViews>
    <sheetView zoomScale="80" zoomScaleNormal="80" workbookViewId="0">
      <selection activeCell="C85" sqref="C85"/>
    </sheetView>
  </sheetViews>
  <sheetFormatPr defaultRowHeight="15"/>
  <cols>
    <col min="2" max="2" width="19.140625" customWidth="1"/>
    <col min="3" max="3" width="11.140625" style="141" customWidth="1"/>
    <col min="4" max="4" width="11.140625" style="139" customWidth="1"/>
    <col min="5" max="5" width="11.140625" style="140" customWidth="1"/>
    <col min="6" max="8" width="11.140625" style="147" customWidth="1"/>
    <col min="9" max="9" width="31.140625" customWidth="1"/>
    <col min="10" max="10" width="25.140625" customWidth="1"/>
    <col min="11" max="11" width="29" customWidth="1"/>
  </cols>
  <sheetData>
    <row r="1" spans="1:11" s="147" customFormat="1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1" s="67" customFormat="1" ht="66.599999999999994" customHeight="1">
      <c r="A2" s="85" t="s">
        <v>91</v>
      </c>
      <c r="B2" s="85" t="s">
        <v>174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322</v>
      </c>
      <c r="J2" s="85" t="s">
        <v>323</v>
      </c>
      <c r="K2" s="1" t="s">
        <v>324</v>
      </c>
    </row>
    <row r="3" spans="1:11">
      <c r="A3" s="68">
        <v>1</v>
      </c>
      <c r="B3" s="82" t="s">
        <v>92</v>
      </c>
      <c r="C3" s="75">
        <v>40398</v>
      </c>
      <c r="D3" s="75">
        <v>41603</v>
      </c>
      <c r="E3" s="75">
        <v>40774</v>
      </c>
      <c r="F3" s="75"/>
      <c r="G3" s="75"/>
      <c r="H3" s="75"/>
      <c r="I3" s="83">
        <f>(E3-C3)/C3</f>
        <v>9.3073914550225265E-3</v>
      </c>
      <c r="J3" s="76">
        <f>E3-C3</f>
        <v>376</v>
      </c>
      <c r="K3" s="76">
        <f>E3-D3</f>
        <v>-829</v>
      </c>
    </row>
    <row r="4" spans="1:11">
      <c r="A4" s="68">
        <v>2</v>
      </c>
      <c r="B4" s="82" t="s">
        <v>93</v>
      </c>
      <c r="C4" s="75">
        <v>7404</v>
      </c>
      <c r="D4" s="75">
        <v>7849</v>
      </c>
      <c r="E4" s="75">
        <v>7718</v>
      </c>
      <c r="F4" s="75"/>
      <c r="G4" s="75"/>
      <c r="H4" s="75"/>
      <c r="I4" s="83">
        <f t="shared" ref="I4:I67" si="0">(E4-C4)/C4</f>
        <v>4.2409508373851969E-2</v>
      </c>
      <c r="J4" s="76">
        <f t="shared" ref="J4:J67" si="1">E4-C4</f>
        <v>314</v>
      </c>
      <c r="K4" s="76">
        <f t="shared" ref="K4:K67" si="2">E4-D4</f>
        <v>-131</v>
      </c>
    </row>
    <row r="5" spans="1:11">
      <c r="A5" s="68">
        <v>3</v>
      </c>
      <c r="B5" s="82" t="s">
        <v>94</v>
      </c>
      <c r="C5" s="75">
        <v>13029</v>
      </c>
      <c r="D5" s="75">
        <v>13046</v>
      </c>
      <c r="E5" s="75">
        <v>12995</v>
      </c>
      <c r="F5" s="75"/>
      <c r="G5" s="75"/>
      <c r="H5" s="75"/>
      <c r="I5" s="83">
        <f t="shared" si="0"/>
        <v>-2.6095632819095865E-3</v>
      </c>
      <c r="J5" s="76">
        <f t="shared" si="1"/>
        <v>-34</v>
      </c>
      <c r="K5" s="76">
        <f t="shared" si="2"/>
        <v>-51</v>
      </c>
    </row>
    <row r="6" spans="1:11">
      <c r="A6" s="68">
        <v>4</v>
      </c>
      <c r="B6" s="82" t="s">
        <v>95</v>
      </c>
      <c r="C6" s="75">
        <v>2731</v>
      </c>
      <c r="D6" s="75">
        <v>2746</v>
      </c>
      <c r="E6" s="75">
        <v>2729</v>
      </c>
      <c r="F6" s="75"/>
      <c r="G6" s="75"/>
      <c r="H6" s="75"/>
      <c r="I6" s="83">
        <f t="shared" si="0"/>
        <v>-7.3233247894544128E-4</v>
      </c>
      <c r="J6" s="76">
        <f t="shared" si="1"/>
        <v>-2</v>
      </c>
      <c r="K6" s="76">
        <f t="shared" si="2"/>
        <v>-17</v>
      </c>
    </row>
    <row r="7" spans="1:11">
      <c r="A7" s="68">
        <v>5</v>
      </c>
      <c r="B7" s="82" t="s">
        <v>96</v>
      </c>
      <c r="C7" s="75">
        <v>6133</v>
      </c>
      <c r="D7" s="75">
        <v>6251</v>
      </c>
      <c r="E7" s="75">
        <v>6188</v>
      </c>
      <c r="F7" s="75"/>
      <c r="G7" s="75"/>
      <c r="H7" s="75"/>
      <c r="I7" s="83">
        <f t="shared" si="0"/>
        <v>8.9678786890591885E-3</v>
      </c>
      <c r="J7" s="76">
        <f t="shared" si="1"/>
        <v>55</v>
      </c>
      <c r="K7" s="76">
        <f t="shared" si="2"/>
        <v>-63</v>
      </c>
    </row>
    <row r="8" spans="1:11">
      <c r="A8" s="68">
        <v>6</v>
      </c>
      <c r="B8" s="82" t="s">
        <v>97</v>
      </c>
      <c r="C8" s="75">
        <v>142483</v>
      </c>
      <c r="D8" s="75">
        <v>142976</v>
      </c>
      <c r="E8" s="75">
        <v>140326</v>
      </c>
      <c r="F8" s="75"/>
      <c r="G8" s="75"/>
      <c r="H8" s="75"/>
      <c r="I8" s="83">
        <f t="shared" si="0"/>
        <v>-1.5138648119424773E-2</v>
      </c>
      <c r="J8" s="76">
        <f t="shared" si="1"/>
        <v>-2157</v>
      </c>
      <c r="K8" s="76">
        <f t="shared" si="2"/>
        <v>-2650</v>
      </c>
    </row>
    <row r="9" spans="1:11">
      <c r="A9" s="68">
        <v>7</v>
      </c>
      <c r="B9" s="82" t="s">
        <v>98</v>
      </c>
      <c r="C9" s="75">
        <v>73291</v>
      </c>
      <c r="D9" s="75">
        <v>74384</v>
      </c>
      <c r="E9" s="75">
        <v>71887</v>
      </c>
      <c r="F9" s="75"/>
      <c r="G9" s="75"/>
      <c r="H9" s="75"/>
      <c r="I9" s="83">
        <f t="shared" si="0"/>
        <v>-1.9156513078004121E-2</v>
      </c>
      <c r="J9" s="76">
        <f t="shared" si="1"/>
        <v>-1404</v>
      </c>
      <c r="K9" s="76">
        <f t="shared" si="2"/>
        <v>-2497</v>
      </c>
    </row>
    <row r="10" spans="1:11">
      <c r="A10" s="68">
        <v>8</v>
      </c>
      <c r="B10" s="82" t="s">
        <v>99</v>
      </c>
      <c r="C10" s="75">
        <v>3886</v>
      </c>
      <c r="D10" s="75">
        <v>3883</v>
      </c>
      <c r="E10" s="75">
        <v>3817</v>
      </c>
      <c r="F10" s="75"/>
      <c r="G10" s="75"/>
      <c r="H10" s="75"/>
      <c r="I10" s="83">
        <f t="shared" si="0"/>
        <v>-1.7756047349459597E-2</v>
      </c>
      <c r="J10" s="76">
        <f t="shared" si="1"/>
        <v>-69</v>
      </c>
      <c r="K10" s="76">
        <f t="shared" si="2"/>
        <v>-66</v>
      </c>
    </row>
    <row r="11" spans="1:11">
      <c r="A11" s="68">
        <v>9</v>
      </c>
      <c r="B11" s="82" t="s">
        <v>100</v>
      </c>
      <c r="C11" s="75">
        <v>27221</v>
      </c>
      <c r="D11" s="75">
        <v>27364</v>
      </c>
      <c r="E11" s="75">
        <v>26844</v>
      </c>
      <c r="F11" s="75"/>
      <c r="G11" s="75"/>
      <c r="H11" s="75"/>
      <c r="I11" s="83">
        <f t="shared" si="0"/>
        <v>-1.3849601410675582E-2</v>
      </c>
      <c r="J11" s="76">
        <f t="shared" si="1"/>
        <v>-377</v>
      </c>
      <c r="K11" s="76">
        <f t="shared" si="2"/>
        <v>-520</v>
      </c>
    </row>
    <row r="12" spans="1:11">
      <c r="A12" s="68">
        <v>10</v>
      </c>
      <c r="B12" s="82" t="s">
        <v>101</v>
      </c>
      <c r="C12" s="75">
        <v>29324</v>
      </c>
      <c r="D12" s="75">
        <v>29596</v>
      </c>
      <c r="E12" s="75">
        <v>29050</v>
      </c>
      <c r="F12" s="75"/>
      <c r="G12" s="75"/>
      <c r="H12" s="75"/>
      <c r="I12" s="83">
        <f t="shared" si="0"/>
        <v>-9.3438821443186468E-3</v>
      </c>
      <c r="J12" s="76">
        <f t="shared" si="1"/>
        <v>-274</v>
      </c>
      <c r="K12" s="76">
        <f t="shared" si="2"/>
        <v>-546</v>
      </c>
    </row>
    <row r="13" spans="1:11">
      <c r="A13" s="68">
        <v>11</v>
      </c>
      <c r="B13" s="82" t="s">
        <v>102</v>
      </c>
      <c r="C13" s="75">
        <v>4576</v>
      </c>
      <c r="D13" s="75">
        <v>4593</v>
      </c>
      <c r="E13" s="75">
        <v>4510</v>
      </c>
      <c r="F13" s="75"/>
      <c r="G13" s="75"/>
      <c r="H13" s="75"/>
      <c r="I13" s="83">
        <f t="shared" si="0"/>
        <v>-1.4423076923076924E-2</v>
      </c>
      <c r="J13" s="76">
        <f t="shared" si="1"/>
        <v>-66</v>
      </c>
      <c r="K13" s="76">
        <f t="shared" si="2"/>
        <v>-83</v>
      </c>
    </row>
    <row r="14" spans="1:11">
      <c r="A14" s="68">
        <v>12</v>
      </c>
      <c r="B14" s="82" t="s">
        <v>103</v>
      </c>
      <c r="C14" s="75">
        <v>2593</v>
      </c>
      <c r="D14" s="75">
        <v>2587</v>
      </c>
      <c r="E14" s="75">
        <v>2567</v>
      </c>
      <c r="F14" s="75"/>
      <c r="G14" s="75"/>
      <c r="H14" s="75"/>
      <c r="I14" s="83">
        <f t="shared" si="0"/>
        <v>-1.0026995757809487E-2</v>
      </c>
      <c r="J14" s="76">
        <f t="shared" si="1"/>
        <v>-26</v>
      </c>
      <c r="K14" s="76">
        <f t="shared" si="2"/>
        <v>-20</v>
      </c>
    </row>
    <row r="15" spans="1:11">
      <c r="A15" s="68">
        <v>13</v>
      </c>
      <c r="B15" s="82" t="s">
        <v>104</v>
      </c>
      <c r="C15" s="75">
        <v>2673</v>
      </c>
      <c r="D15" s="75">
        <v>2624</v>
      </c>
      <c r="E15" s="75">
        <v>2632</v>
      </c>
      <c r="F15" s="75"/>
      <c r="G15" s="75"/>
      <c r="H15" s="75"/>
      <c r="I15" s="83">
        <f t="shared" si="0"/>
        <v>-1.5338570894126449E-2</v>
      </c>
      <c r="J15" s="76">
        <f t="shared" si="1"/>
        <v>-41</v>
      </c>
      <c r="K15" s="76">
        <f t="shared" si="2"/>
        <v>8</v>
      </c>
    </row>
    <row r="16" spans="1:11">
      <c r="A16" s="68">
        <v>14</v>
      </c>
      <c r="B16" s="82" t="s">
        <v>105</v>
      </c>
      <c r="C16" s="75">
        <v>7081</v>
      </c>
      <c r="D16" s="75">
        <v>7035</v>
      </c>
      <c r="E16" s="75">
        <v>6906</v>
      </c>
      <c r="F16" s="75"/>
      <c r="G16" s="75"/>
      <c r="H16" s="75"/>
      <c r="I16" s="83">
        <f t="shared" si="0"/>
        <v>-2.4714023443016524E-2</v>
      </c>
      <c r="J16" s="76">
        <f t="shared" si="1"/>
        <v>-175</v>
      </c>
      <c r="K16" s="76">
        <f t="shared" si="2"/>
        <v>-129</v>
      </c>
    </row>
    <row r="17" spans="1:11">
      <c r="A17" s="68">
        <v>15</v>
      </c>
      <c r="B17" s="82" t="s">
        <v>106</v>
      </c>
      <c r="C17" s="75">
        <v>6006</v>
      </c>
      <c r="D17" s="75">
        <v>5815</v>
      </c>
      <c r="E17" s="75">
        <v>5664</v>
      </c>
      <c r="F17" s="75"/>
      <c r="G17" s="75"/>
      <c r="H17" s="75"/>
      <c r="I17" s="83">
        <f t="shared" si="0"/>
        <v>-5.6943056943056944E-2</v>
      </c>
      <c r="J17" s="76">
        <f t="shared" si="1"/>
        <v>-342</v>
      </c>
      <c r="K17" s="76">
        <f t="shared" si="2"/>
        <v>-151</v>
      </c>
    </row>
    <row r="18" spans="1:11">
      <c r="A18" s="68">
        <v>16</v>
      </c>
      <c r="B18" s="82" t="s">
        <v>107</v>
      </c>
      <c r="C18" s="75">
        <v>76356</v>
      </c>
      <c r="D18" s="75">
        <v>77469</v>
      </c>
      <c r="E18" s="75">
        <v>76513</v>
      </c>
      <c r="F18" s="75"/>
      <c r="G18" s="75"/>
      <c r="H18" s="75"/>
      <c r="I18" s="83">
        <f t="shared" si="0"/>
        <v>2.0561579967520562E-3</v>
      </c>
      <c r="J18" s="76">
        <f t="shared" si="1"/>
        <v>157</v>
      </c>
      <c r="K18" s="76">
        <f t="shared" si="2"/>
        <v>-956</v>
      </c>
    </row>
    <row r="19" spans="1:11">
      <c r="A19" s="68">
        <v>17</v>
      </c>
      <c r="B19" s="82" t="s">
        <v>108</v>
      </c>
      <c r="C19" s="75">
        <v>14091</v>
      </c>
      <c r="D19" s="75">
        <v>14167</v>
      </c>
      <c r="E19" s="75">
        <v>13854</v>
      </c>
      <c r="F19" s="75"/>
      <c r="G19" s="75"/>
      <c r="H19" s="75"/>
      <c r="I19" s="83">
        <f t="shared" si="0"/>
        <v>-1.6819246327443048E-2</v>
      </c>
      <c r="J19" s="76">
        <f t="shared" si="1"/>
        <v>-237</v>
      </c>
      <c r="K19" s="76">
        <f t="shared" si="2"/>
        <v>-313</v>
      </c>
    </row>
    <row r="20" spans="1:11">
      <c r="A20" s="68">
        <v>18</v>
      </c>
      <c r="B20" s="82" t="s">
        <v>109</v>
      </c>
      <c r="C20" s="75">
        <v>3013</v>
      </c>
      <c r="D20" s="75">
        <v>2867</v>
      </c>
      <c r="E20" s="75">
        <v>2920</v>
      </c>
      <c r="F20" s="75"/>
      <c r="G20" s="75"/>
      <c r="H20" s="75"/>
      <c r="I20" s="83">
        <f t="shared" si="0"/>
        <v>-3.0866246266179887E-2</v>
      </c>
      <c r="J20" s="76">
        <f t="shared" si="1"/>
        <v>-93</v>
      </c>
      <c r="K20" s="76">
        <f t="shared" si="2"/>
        <v>53</v>
      </c>
    </row>
    <row r="21" spans="1:11">
      <c r="A21" s="68">
        <v>19</v>
      </c>
      <c r="B21" s="82" t="s">
        <v>110</v>
      </c>
      <c r="C21" s="75">
        <v>8507</v>
      </c>
      <c r="D21" s="75">
        <v>8607</v>
      </c>
      <c r="E21" s="75">
        <v>8504</v>
      </c>
      <c r="F21" s="75"/>
      <c r="G21" s="75"/>
      <c r="H21" s="75"/>
      <c r="I21" s="83">
        <f t="shared" si="0"/>
        <v>-3.5265075819913014E-4</v>
      </c>
      <c r="J21" s="76">
        <f t="shared" si="1"/>
        <v>-3</v>
      </c>
      <c r="K21" s="76">
        <f t="shared" si="2"/>
        <v>-103</v>
      </c>
    </row>
    <row r="22" spans="1:11">
      <c r="A22" s="68">
        <v>20</v>
      </c>
      <c r="B22" s="82" t="s">
        <v>111</v>
      </c>
      <c r="C22" s="75">
        <v>25225</v>
      </c>
      <c r="D22" s="75">
        <v>25807</v>
      </c>
      <c r="E22" s="75">
        <v>25492</v>
      </c>
      <c r="F22" s="75"/>
      <c r="G22" s="75"/>
      <c r="H22" s="75"/>
      <c r="I22" s="83">
        <f t="shared" si="0"/>
        <v>1.0584737363726462E-2</v>
      </c>
      <c r="J22" s="76">
        <f t="shared" si="1"/>
        <v>267</v>
      </c>
      <c r="K22" s="76">
        <f t="shared" si="2"/>
        <v>-315</v>
      </c>
    </row>
    <row r="23" spans="1:11">
      <c r="A23" s="68">
        <v>21</v>
      </c>
      <c r="B23" s="82" t="s">
        <v>112</v>
      </c>
      <c r="C23" s="75">
        <v>16372</v>
      </c>
      <c r="D23" s="75">
        <v>17019</v>
      </c>
      <c r="E23" s="75">
        <v>16690</v>
      </c>
      <c r="F23" s="75"/>
      <c r="G23" s="75"/>
      <c r="H23" s="75"/>
      <c r="I23" s="83">
        <f t="shared" si="0"/>
        <v>1.9423405814805766E-2</v>
      </c>
      <c r="J23" s="76">
        <f t="shared" si="1"/>
        <v>318</v>
      </c>
      <c r="K23" s="76">
        <f t="shared" si="2"/>
        <v>-329</v>
      </c>
    </row>
    <row r="24" spans="1:11">
      <c r="A24" s="68">
        <v>22</v>
      </c>
      <c r="B24" s="82" t="s">
        <v>113</v>
      </c>
      <c r="C24" s="75">
        <v>9577</v>
      </c>
      <c r="D24" s="75">
        <v>9660</v>
      </c>
      <c r="E24" s="75">
        <v>9525</v>
      </c>
      <c r="F24" s="75"/>
      <c r="G24" s="75"/>
      <c r="H24" s="75"/>
      <c r="I24" s="83">
        <f t="shared" si="0"/>
        <v>-5.429675263652501E-3</v>
      </c>
      <c r="J24" s="76">
        <f t="shared" si="1"/>
        <v>-52</v>
      </c>
      <c r="K24" s="76">
        <f t="shared" si="2"/>
        <v>-135</v>
      </c>
    </row>
    <row r="25" spans="1:11">
      <c r="A25" s="68">
        <v>23</v>
      </c>
      <c r="B25" s="82" t="s">
        <v>114</v>
      </c>
      <c r="C25" s="75">
        <v>8077</v>
      </c>
      <c r="D25" s="75">
        <v>7827</v>
      </c>
      <c r="E25" s="75">
        <v>8078</v>
      </c>
      <c r="F25" s="75"/>
      <c r="G25" s="75"/>
      <c r="H25" s="75"/>
      <c r="I25" s="83">
        <f t="shared" si="0"/>
        <v>1.2380834468243159E-4</v>
      </c>
      <c r="J25" s="76">
        <f t="shared" si="1"/>
        <v>1</v>
      </c>
      <c r="K25" s="76">
        <f t="shared" si="2"/>
        <v>251</v>
      </c>
    </row>
    <row r="26" spans="1:11">
      <c r="A26" s="68">
        <v>24</v>
      </c>
      <c r="B26" s="82" t="s">
        <v>115</v>
      </c>
      <c r="C26" s="75">
        <v>3748</v>
      </c>
      <c r="D26" s="75">
        <v>3827</v>
      </c>
      <c r="E26" s="75">
        <v>3805</v>
      </c>
      <c r="F26" s="75"/>
      <c r="G26" s="75"/>
      <c r="H26" s="75"/>
      <c r="I26" s="83">
        <f t="shared" si="0"/>
        <v>1.5208110992529349E-2</v>
      </c>
      <c r="J26" s="76">
        <f t="shared" si="1"/>
        <v>57</v>
      </c>
      <c r="K26" s="76">
        <f t="shared" si="2"/>
        <v>-22</v>
      </c>
    </row>
    <row r="27" spans="1:11">
      <c r="A27" s="68">
        <v>25</v>
      </c>
      <c r="B27" s="82" t="s">
        <v>116</v>
      </c>
      <c r="C27" s="75">
        <v>10227</v>
      </c>
      <c r="D27" s="75">
        <v>10074</v>
      </c>
      <c r="E27" s="75">
        <v>9870</v>
      </c>
      <c r="F27" s="75"/>
      <c r="G27" s="75"/>
      <c r="H27" s="75"/>
      <c r="I27" s="83">
        <f t="shared" si="0"/>
        <v>-3.4907597535934289E-2</v>
      </c>
      <c r="J27" s="76">
        <f t="shared" si="1"/>
        <v>-357</v>
      </c>
      <c r="K27" s="76">
        <f t="shared" si="2"/>
        <v>-204</v>
      </c>
    </row>
    <row r="28" spans="1:11">
      <c r="A28" s="68">
        <v>26</v>
      </c>
      <c r="B28" s="82" t="s">
        <v>117</v>
      </c>
      <c r="C28" s="75">
        <v>20250</v>
      </c>
      <c r="D28" s="75">
        <v>20442</v>
      </c>
      <c r="E28" s="75">
        <v>20139</v>
      </c>
      <c r="F28" s="75"/>
      <c r="G28" s="75"/>
      <c r="H28" s="75"/>
      <c r="I28" s="83">
        <f t="shared" si="0"/>
        <v>-5.4814814814814813E-3</v>
      </c>
      <c r="J28" s="76">
        <f t="shared" si="1"/>
        <v>-111</v>
      </c>
      <c r="K28" s="76">
        <f t="shared" si="2"/>
        <v>-303</v>
      </c>
    </row>
    <row r="29" spans="1:11">
      <c r="A29" s="68">
        <v>27</v>
      </c>
      <c r="B29" s="82" t="s">
        <v>118</v>
      </c>
      <c r="C29" s="75">
        <v>33092</v>
      </c>
      <c r="D29" s="75">
        <v>33728</v>
      </c>
      <c r="E29" s="75">
        <v>33135</v>
      </c>
      <c r="F29" s="75"/>
      <c r="G29" s="75"/>
      <c r="H29" s="75"/>
      <c r="I29" s="83">
        <f t="shared" si="0"/>
        <v>1.2994077118336758E-3</v>
      </c>
      <c r="J29" s="76">
        <f t="shared" si="1"/>
        <v>43</v>
      </c>
      <c r="K29" s="76">
        <f t="shared" si="2"/>
        <v>-593</v>
      </c>
    </row>
    <row r="30" spans="1:11">
      <c r="A30" s="68">
        <v>28</v>
      </c>
      <c r="B30" s="82" t="s">
        <v>119</v>
      </c>
      <c r="C30" s="75">
        <v>8937</v>
      </c>
      <c r="D30" s="75">
        <v>9202</v>
      </c>
      <c r="E30" s="75">
        <v>9076</v>
      </c>
      <c r="F30" s="75"/>
      <c r="G30" s="75"/>
      <c r="H30" s="75"/>
      <c r="I30" s="83">
        <f t="shared" si="0"/>
        <v>1.5553317668121293E-2</v>
      </c>
      <c r="J30" s="76">
        <f t="shared" si="1"/>
        <v>139</v>
      </c>
      <c r="K30" s="76">
        <f t="shared" si="2"/>
        <v>-126</v>
      </c>
    </row>
    <row r="31" spans="1:11">
      <c r="A31" s="68">
        <v>29</v>
      </c>
      <c r="B31" s="82" t="s">
        <v>120</v>
      </c>
      <c r="C31" s="75">
        <v>2208</v>
      </c>
      <c r="D31" s="75">
        <v>2132</v>
      </c>
      <c r="E31" s="75">
        <v>2107</v>
      </c>
      <c r="F31" s="75"/>
      <c r="G31" s="75"/>
      <c r="H31" s="75"/>
      <c r="I31" s="83">
        <f t="shared" si="0"/>
        <v>-4.5742753623188408E-2</v>
      </c>
      <c r="J31" s="76">
        <f t="shared" si="1"/>
        <v>-101</v>
      </c>
      <c r="K31" s="76">
        <f t="shared" si="2"/>
        <v>-25</v>
      </c>
    </row>
    <row r="32" spans="1:11">
      <c r="A32" s="68">
        <v>30</v>
      </c>
      <c r="B32" s="82" t="s">
        <v>121</v>
      </c>
      <c r="C32" s="75">
        <v>1370</v>
      </c>
      <c r="D32" s="75">
        <v>1331</v>
      </c>
      <c r="E32" s="75">
        <v>1339</v>
      </c>
      <c r="F32" s="75"/>
      <c r="G32" s="75"/>
      <c r="H32" s="75"/>
      <c r="I32" s="83">
        <f t="shared" si="0"/>
        <v>-2.2627737226277374E-2</v>
      </c>
      <c r="J32" s="76">
        <f t="shared" si="1"/>
        <v>-31</v>
      </c>
      <c r="K32" s="76">
        <f t="shared" si="2"/>
        <v>8</v>
      </c>
    </row>
    <row r="33" spans="1:11">
      <c r="A33" s="68">
        <v>31</v>
      </c>
      <c r="B33" s="82" t="s">
        <v>122</v>
      </c>
      <c r="C33" s="75">
        <v>23314</v>
      </c>
      <c r="D33" s="75">
        <v>23988</v>
      </c>
      <c r="E33" s="75">
        <v>23473</v>
      </c>
      <c r="F33" s="75"/>
      <c r="G33" s="75"/>
      <c r="H33" s="75"/>
      <c r="I33" s="83">
        <f t="shared" si="0"/>
        <v>6.8199365188298874E-3</v>
      </c>
      <c r="J33" s="76">
        <f t="shared" si="1"/>
        <v>159</v>
      </c>
      <c r="K33" s="76">
        <f t="shared" si="2"/>
        <v>-515</v>
      </c>
    </row>
    <row r="34" spans="1:11">
      <c r="A34" s="68">
        <v>32</v>
      </c>
      <c r="B34" s="82" t="s">
        <v>123</v>
      </c>
      <c r="C34" s="75">
        <v>9012</v>
      </c>
      <c r="D34" s="75">
        <v>9169</v>
      </c>
      <c r="E34" s="75">
        <v>8987</v>
      </c>
      <c r="F34" s="75"/>
      <c r="G34" s="75"/>
      <c r="H34" s="75"/>
      <c r="I34" s="83">
        <f t="shared" si="0"/>
        <v>-2.7740790057700845E-3</v>
      </c>
      <c r="J34" s="76">
        <f t="shared" si="1"/>
        <v>-25</v>
      </c>
      <c r="K34" s="76">
        <f t="shared" si="2"/>
        <v>-182</v>
      </c>
    </row>
    <row r="35" spans="1:11">
      <c r="A35" s="68">
        <v>33</v>
      </c>
      <c r="B35" s="82" t="s">
        <v>124</v>
      </c>
      <c r="C35" s="75">
        <v>37283</v>
      </c>
      <c r="D35" s="75">
        <v>37441</v>
      </c>
      <c r="E35" s="75">
        <v>36810</v>
      </c>
      <c r="F35" s="75"/>
      <c r="G35" s="75"/>
      <c r="H35" s="75"/>
      <c r="I35" s="83">
        <f t="shared" si="0"/>
        <v>-1.2686747311106939E-2</v>
      </c>
      <c r="J35" s="76">
        <f t="shared" si="1"/>
        <v>-473</v>
      </c>
      <c r="K35" s="76">
        <f t="shared" si="2"/>
        <v>-631</v>
      </c>
    </row>
    <row r="36" spans="1:11">
      <c r="A36" s="68">
        <v>34</v>
      </c>
      <c r="B36" s="82" t="s">
        <v>125</v>
      </c>
      <c r="C36" s="75">
        <v>523363</v>
      </c>
      <c r="D36" s="75">
        <v>537595</v>
      </c>
      <c r="E36" s="75">
        <v>525025</v>
      </c>
      <c r="F36" s="75"/>
      <c r="G36" s="75"/>
      <c r="H36" s="75"/>
      <c r="I36" s="83">
        <f t="shared" si="0"/>
        <v>3.175616159338738E-3</v>
      </c>
      <c r="J36" s="76">
        <f t="shared" si="1"/>
        <v>1662</v>
      </c>
      <c r="K36" s="76">
        <f t="shared" si="2"/>
        <v>-12570</v>
      </c>
    </row>
    <row r="37" spans="1:11">
      <c r="A37" s="68">
        <v>35</v>
      </c>
      <c r="B37" s="82" t="s">
        <v>126</v>
      </c>
      <c r="C37" s="75">
        <v>128988</v>
      </c>
      <c r="D37" s="75">
        <v>131025</v>
      </c>
      <c r="E37" s="75">
        <v>127978</v>
      </c>
      <c r="F37" s="75"/>
      <c r="G37" s="75"/>
      <c r="H37" s="75"/>
      <c r="I37" s="83">
        <f t="shared" si="0"/>
        <v>-7.8301857537135238E-3</v>
      </c>
      <c r="J37" s="76">
        <f t="shared" si="1"/>
        <v>-1010</v>
      </c>
      <c r="K37" s="76">
        <f t="shared" si="2"/>
        <v>-3047</v>
      </c>
    </row>
    <row r="38" spans="1:11">
      <c r="A38" s="68">
        <v>36</v>
      </c>
      <c r="B38" s="82" t="s">
        <v>127</v>
      </c>
      <c r="C38" s="75">
        <v>2942</v>
      </c>
      <c r="D38" s="75">
        <v>2866</v>
      </c>
      <c r="E38" s="75">
        <v>2817</v>
      </c>
      <c r="F38" s="75"/>
      <c r="G38" s="75"/>
      <c r="H38" s="75"/>
      <c r="I38" s="83">
        <f t="shared" si="0"/>
        <v>-4.2488103331067298E-2</v>
      </c>
      <c r="J38" s="76">
        <f t="shared" si="1"/>
        <v>-125</v>
      </c>
      <c r="K38" s="76">
        <f t="shared" si="2"/>
        <v>-49</v>
      </c>
    </row>
    <row r="39" spans="1:11">
      <c r="A39" s="68">
        <v>37</v>
      </c>
      <c r="B39" s="82" t="s">
        <v>128</v>
      </c>
      <c r="C39" s="75">
        <v>7617</v>
      </c>
      <c r="D39" s="75">
        <v>7562</v>
      </c>
      <c r="E39" s="75">
        <v>7508</v>
      </c>
      <c r="F39" s="75"/>
      <c r="G39" s="75"/>
      <c r="H39" s="75"/>
      <c r="I39" s="83">
        <f t="shared" si="0"/>
        <v>-1.4310095838256532E-2</v>
      </c>
      <c r="J39" s="76">
        <f t="shared" si="1"/>
        <v>-109</v>
      </c>
      <c r="K39" s="76">
        <f t="shared" si="2"/>
        <v>-54</v>
      </c>
    </row>
    <row r="40" spans="1:11">
      <c r="A40" s="68">
        <v>38</v>
      </c>
      <c r="B40" s="82" t="s">
        <v>129</v>
      </c>
      <c r="C40" s="75">
        <v>31256</v>
      </c>
      <c r="D40" s="75">
        <v>32025</v>
      </c>
      <c r="E40" s="75">
        <v>31597</v>
      </c>
      <c r="F40" s="75"/>
      <c r="G40" s="75"/>
      <c r="H40" s="75"/>
      <c r="I40" s="83">
        <f t="shared" si="0"/>
        <v>1.0909905298182749E-2</v>
      </c>
      <c r="J40" s="76">
        <f t="shared" si="1"/>
        <v>341</v>
      </c>
      <c r="K40" s="76">
        <f t="shared" si="2"/>
        <v>-428</v>
      </c>
    </row>
    <row r="41" spans="1:11">
      <c r="A41" s="68">
        <v>39</v>
      </c>
      <c r="B41" s="82" t="s">
        <v>130</v>
      </c>
      <c r="C41" s="75">
        <v>8129</v>
      </c>
      <c r="D41" s="75">
        <v>8262</v>
      </c>
      <c r="E41" s="75">
        <v>8144</v>
      </c>
      <c r="F41" s="75"/>
      <c r="G41" s="75"/>
      <c r="H41" s="75"/>
      <c r="I41" s="83">
        <f t="shared" si="0"/>
        <v>1.8452454176405462E-3</v>
      </c>
      <c r="J41" s="76">
        <f t="shared" si="1"/>
        <v>15</v>
      </c>
      <c r="K41" s="76">
        <f t="shared" si="2"/>
        <v>-118</v>
      </c>
    </row>
    <row r="42" spans="1:11">
      <c r="A42" s="68">
        <v>40</v>
      </c>
      <c r="B42" s="82" t="s">
        <v>131</v>
      </c>
      <c r="C42" s="75">
        <v>3818</v>
      </c>
      <c r="D42" s="75">
        <v>3761</v>
      </c>
      <c r="E42" s="75">
        <v>3715</v>
      </c>
      <c r="F42" s="75"/>
      <c r="G42" s="75"/>
      <c r="H42" s="75"/>
      <c r="I42" s="83">
        <f t="shared" si="0"/>
        <v>-2.6977475117862755E-2</v>
      </c>
      <c r="J42" s="76">
        <f t="shared" si="1"/>
        <v>-103</v>
      </c>
      <c r="K42" s="76">
        <f t="shared" si="2"/>
        <v>-46</v>
      </c>
    </row>
    <row r="43" spans="1:11">
      <c r="A43" s="68">
        <v>41</v>
      </c>
      <c r="B43" s="82" t="s">
        <v>132</v>
      </c>
      <c r="C43" s="75">
        <v>45423</v>
      </c>
      <c r="D43" s="75">
        <v>46148</v>
      </c>
      <c r="E43" s="75">
        <v>45457</v>
      </c>
      <c r="F43" s="75"/>
      <c r="G43" s="75"/>
      <c r="H43" s="75"/>
      <c r="I43" s="83">
        <f t="shared" si="0"/>
        <v>7.485194725139247E-4</v>
      </c>
      <c r="J43" s="76">
        <f t="shared" si="1"/>
        <v>34</v>
      </c>
      <c r="K43" s="76">
        <f t="shared" si="2"/>
        <v>-691</v>
      </c>
    </row>
    <row r="44" spans="1:11">
      <c r="A44" s="68">
        <v>42</v>
      </c>
      <c r="B44" s="82" t="s">
        <v>133</v>
      </c>
      <c r="C44" s="75">
        <v>44973</v>
      </c>
      <c r="D44" s="75">
        <v>45494</v>
      </c>
      <c r="E44" s="75">
        <v>45084</v>
      </c>
      <c r="F44" s="75"/>
      <c r="G44" s="75"/>
      <c r="H44" s="75"/>
      <c r="I44" s="83">
        <f t="shared" si="0"/>
        <v>2.4681475551997867E-3</v>
      </c>
      <c r="J44" s="76">
        <f t="shared" si="1"/>
        <v>111</v>
      </c>
      <c r="K44" s="76">
        <f t="shared" si="2"/>
        <v>-410</v>
      </c>
    </row>
    <row r="45" spans="1:11">
      <c r="A45" s="68">
        <v>43</v>
      </c>
      <c r="B45" s="82" t="s">
        <v>134</v>
      </c>
      <c r="C45" s="75">
        <v>10385</v>
      </c>
      <c r="D45" s="75">
        <v>10470</v>
      </c>
      <c r="E45" s="75">
        <v>10316</v>
      </c>
      <c r="F45" s="75"/>
      <c r="G45" s="75"/>
      <c r="H45" s="75"/>
      <c r="I45" s="83">
        <f t="shared" si="0"/>
        <v>-6.6441983630235917E-3</v>
      </c>
      <c r="J45" s="76">
        <f t="shared" si="1"/>
        <v>-69</v>
      </c>
      <c r="K45" s="76">
        <f t="shared" si="2"/>
        <v>-154</v>
      </c>
    </row>
    <row r="46" spans="1:11">
      <c r="A46" s="68">
        <v>44</v>
      </c>
      <c r="B46" s="82" t="s">
        <v>135</v>
      </c>
      <c r="C46" s="75">
        <v>12441</v>
      </c>
      <c r="D46" s="75">
        <v>12305</v>
      </c>
      <c r="E46" s="75">
        <v>12548</v>
      </c>
      <c r="F46" s="75"/>
      <c r="G46" s="75"/>
      <c r="H46" s="75"/>
      <c r="I46" s="83">
        <f t="shared" si="0"/>
        <v>8.6005948074913598E-3</v>
      </c>
      <c r="J46" s="76">
        <f t="shared" si="1"/>
        <v>107</v>
      </c>
      <c r="K46" s="76">
        <f t="shared" si="2"/>
        <v>243</v>
      </c>
    </row>
    <row r="47" spans="1:11">
      <c r="A47" s="68">
        <v>45</v>
      </c>
      <c r="B47" s="82" t="s">
        <v>136</v>
      </c>
      <c r="C47" s="75">
        <v>27354</v>
      </c>
      <c r="D47" s="75">
        <v>27441</v>
      </c>
      <c r="E47" s="75">
        <v>27060</v>
      </c>
      <c r="F47" s="75"/>
      <c r="G47" s="75"/>
      <c r="H47" s="75"/>
      <c r="I47" s="83">
        <f t="shared" si="0"/>
        <v>-1.0747971046282079E-2</v>
      </c>
      <c r="J47" s="76">
        <f t="shared" si="1"/>
        <v>-294</v>
      </c>
      <c r="K47" s="76">
        <f t="shared" si="2"/>
        <v>-381</v>
      </c>
    </row>
    <row r="48" spans="1:11">
      <c r="A48" s="68">
        <v>46</v>
      </c>
      <c r="B48" s="82" t="s">
        <v>137</v>
      </c>
      <c r="C48" s="75">
        <v>15795</v>
      </c>
      <c r="D48" s="75">
        <v>16084</v>
      </c>
      <c r="E48" s="75">
        <v>15834</v>
      </c>
      <c r="F48" s="75"/>
      <c r="G48" s="75"/>
      <c r="H48" s="75"/>
      <c r="I48" s="83">
        <f t="shared" si="0"/>
        <v>2.4691358024691358E-3</v>
      </c>
      <c r="J48" s="76">
        <f t="shared" si="1"/>
        <v>39</v>
      </c>
      <c r="K48" s="76">
        <f t="shared" si="2"/>
        <v>-250</v>
      </c>
    </row>
    <row r="49" spans="1:11">
      <c r="A49" s="68">
        <v>47</v>
      </c>
      <c r="B49" s="82" t="s">
        <v>138</v>
      </c>
      <c r="C49" s="75">
        <v>6304</v>
      </c>
      <c r="D49" s="75">
        <v>6920</v>
      </c>
      <c r="E49" s="75">
        <v>6811</v>
      </c>
      <c r="F49" s="75"/>
      <c r="G49" s="75"/>
      <c r="H49" s="75"/>
      <c r="I49" s="83">
        <f t="shared" si="0"/>
        <v>8.0425126903553301E-2</v>
      </c>
      <c r="J49" s="76">
        <f t="shared" si="1"/>
        <v>507</v>
      </c>
      <c r="K49" s="76">
        <f t="shared" si="2"/>
        <v>-109</v>
      </c>
    </row>
    <row r="50" spans="1:11">
      <c r="A50" s="68">
        <v>48</v>
      </c>
      <c r="B50" s="82" t="s">
        <v>139</v>
      </c>
      <c r="C50" s="75">
        <v>35838</v>
      </c>
      <c r="D50" s="75">
        <v>36471</v>
      </c>
      <c r="E50" s="75">
        <v>35474</v>
      </c>
      <c r="F50" s="75"/>
      <c r="G50" s="75"/>
      <c r="H50" s="75"/>
      <c r="I50" s="83">
        <f t="shared" si="0"/>
        <v>-1.015681678665104E-2</v>
      </c>
      <c r="J50" s="76">
        <f t="shared" si="1"/>
        <v>-364</v>
      </c>
      <c r="K50" s="76">
        <f t="shared" si="2"/>
        <v>-997</v>
      </c>
    </row>
    <row r="51" spans="1:11">
      <c r="A51" s="68">
        <v>49</v>
      </c>
      <c r="B51" s="82" t="s">
        <v>140</v>
      </c>
      <c r="C51" s="75">
        <v>2334</v>
      </c>
      <c r="D51" s="75">
        <v>2291</v>
      </c>
      <c r="E51" s="75">
        <v>2277</v>
      </c>
      <c r="F51" s="75"/>
      <c r="G51" s="75"/>
      <c r="H51" s="75"/>
      <c r="I51" s="83">
        <f t="shared" si="0"/>
        <v>-2.4421593830334189E-2</v>
      </c>
      <c r="J51" s="76">
        <f t="shared" si="1"/>
        <v>-57</v>
      </c>
      <c r="K51" s="76">
        <f t="shared" si="2"/>
        <v>-14</v>
      </c>
    </row>
    <row r="52" spans="1:11">
      <c r="A52" s="68">
        <v>50</v>
      </c>
      <c r="B52" s="82" t="s">
        <v>141</v>
      </c>
      <c r="C52" s="75">
        <v>6669</v>
      </c>
      <c r="D52" s="75">
        <v>6905</v>
      </c>
      <c r="E52" s="75">
        <v>6721</v>
      </c>
      <c r="F52" s="75"/>
      <c r="G52" s="75"/>
      <c r="H52" s="75"/>
      <c r="I52" s="83">
        <f t="shared" si="0"/>
        <v>7.7972709551656916E-3</v>
      </c>
      <c r="J52" s="76">
        <f t="shared" si="1"/>
        <v>52</v>
      </c>
      <c r="K52" s="76">
        <f t="shared" si="2"/>
        <v>-184</v>
      </c>
    </row>
    <row r="53" spans="1:11">
      <c r="A53" s="68">
        <v>51</v>
      </c>
      <c r="B53" s="82" t="s">
        <v>142</v>
      </c>
      <c r="C53" s="75">
        <v>5984</v>
      </c>
      <c r="D53" s="75">
        <v>6130</v>
      </c>
      <c r="E53" s="75">
        <v>5997</v>
      </c>
      <c r="F53" s="75"/>
      <c r="G53" s="75"/>
      <c r="H53" s="75"/>
      <c r="I53" s="83">
        <f t="shared" si="0"/>
        <v>2.1724598930481284E-3</v>
      </c>
      <c r="J53" s="76">
        <f t="shared" si="1"/>
        <v>13</v>
      </c>
      <c r="K53" s="76">
        <f t="shared" si="2"/>
        <v>-133</v>
      </c>
    </row>
    <row r="54" spans="1:11">
      <c r="A54" s="68">
        <v>52</v>
      </c>
      <c r="B54" s="82" t="s">
        <v>143</v>
      </c>
      <c r="C54" s="75">
        <v>13224</v>
      </c>
      <c r="D54" s="75">
        <v>13282</v>
      </c>
      <c r="E54" s="75">
        <v>13032</v>
      </c>
      <c r="F54" s="75"/>
      <c r="G54" s="75"/>
      <c r="H54" s="75"/>
      <c r="I54" s="83">
        <f t="shared" si="0"/>
        <v>-1.4519056261343012E-2</v>
      </c>
      <c r="J54" s="76">
        <f t="shared" si="1"/>
        <v>-192</v>
      </c>
      <c r="K54" s="76">
        <f t="shared" si="2"/>
        <v>-250</v>
      </c>
    </row>
    <row r="55" spans="1:11">
      <c r="A55" s="68">
        <v>53</v>
      </c>
      <c r="B55" s="82" t="s">
        <v>144</v>
      </c>
      <c r="C55" s="75">
        <v>7378</v>
      </c>
      <c r="D55" s="75">
        <v>7631</v>
      </c>
      <c r="E55" s="75">
        <v>7451</v>
      </c>
      <c r="F55" s="75"/>
      <c r="G55" s="75"/>
      <c r="H55" s="75"/>
      <c r="I55" s="83">
        <f t="shared" si="0"/>
        <v>9.8942802927622659E-3</v>
      </c>
      <c r="J55" s="76">
        <f t="shared" si="1"/>
        <v>73</v>
      </c>
      <c r="K55" s="76">
        <f t="shared" si="2"/>
        <v>-180</v>
      </c>
    </row>
    <row r="56" spans="1:11">
      <c r="A56" s="68">
        <v>54</v>
      </c>
      <c r="B56" s="82" t="s">
        <v>145</v>
      </c>
      <c r="C56" s="75">
        <v>21991</v>
      </c>
      <c r="D56" s="75">
        <v>22703</v>
      </c>
      <c r="E56" s="75">
        <v>22212</v>
      </c>
      <c r="F56" s="75"/>
      <c r="G56" s="75"/>
      <c r="H56" s="75"/>
      <c r="I56" s="83">
        <f t="shared" si="0"/>
        <v>1.0049565731435587E-2</v>
      </c>
      <c r="J56" s="76">
        <f t="shared" si="1"/>
        <v>221</v>
      </c>
      <c r="K56" s="76">
        <f t="shared" si="2"/>
        <v>-491</v>
      </c>
    </row>
    <row r="57" spans="1:11">
      <c r="A57" s="68">
        <v>55</v>
      </c>
      <c r="B57" s="82" t="s">
        <v>146</v>
      </c>
      <c r="C57" s="75">
        <v>25617</v>
      </c>
      <c r="D57" s="75">
        <v>25966</v>
      </c>
      <c r="E57" s="75">
        <v>25390</v>
      </c>
      <c r="F57" s="75"/>
      <c r="G57" s="75"/>
      <c r="H57" s="75"/>
      <c r="I57" s="83">
        <f t="shared" si="0"/>
        <v>-8.8613030409493698E-3</v>
      </c>
      <c r="J57" s="76">
        <f t="shared" si="1"/>
        <v>-227</v>
      </c>
      <c r="K57" s="76">
        <f t="shared" si="2"/>
        <v>-576</v>
      </c>
    </row>
    <row r="58" spans="1:11">
      <c r="A58" s="68">
        <v>56</v>
      </c>
      <c r="B58" s="82" t="s">
        <v>147</v>
      </c>
      <c r="C58" s="75">
        <v>2389</v>
      </c>
      <c r="D58" s="75">
        <v>2408</v>
      </c>
      <c r="E58" s="75">
        <v>2378</v>
      </c>
      <c r="F58" s="75"/>
      <c r="G58" s="75"/>
      <c r="H58" s="75"/>
      <c r="I58" s="83">
        <f t="shared" si="0"/>
        <v>-4.6044370029300966E-3</v>
      </c>
      <c r="J58" s="76">
        <f t="shared" si="1"/>
        <v>-11</v>
      </c>
      <c r="K58" s="76">
        <f t="shared" si="2"/>
        <v>-30</v>
      </c>
    </row>
    <row r="59" spans="1:11">
      <c r="A59" s="68">
        <v>57</v>
      </c>
      <c r="B59" s="82" t="s">
        <v>148</v>
      </c>
      <c r="C59" s="75">
        <v>4125</v>
      </c>
      <c r="D59" s="75">
        <v>4068</v>
      </c>
      <c r="E59" s="75">
        <v>4024</v>
      </c>
      <c r="F59" s="75"/>
      <c r="G59" s="75"/>
      <c r="H59" s="75"/>
      <c r="I59" s="83">
        <f t="shared" si="0"/>
        <v>-2.4484848484848484E-2</v>
      </c>
      <c r="J59" s="76">
        <f t="shared" si="1"/>
        <v>-101</v>
      </c>
      <c r="K59" s="76">
        <f t="shared" si="2"/>
        <v>-44</v>
      </c>
    </row>
    <row r="60" spans="1:11">
      <c r="A60" s="68">
        <v>58</v>
      </c>
      <c r="B60" s="82" t="s">
        <v>149</v>
      </c>
      <c r="C60" s="75">
        <v>9807</v>
      </c>
      <c r="D60" s="75">
        <v>9693</v>
      </c>
      <c r="E60" s="75">
        <v>9637</v>
      </c>
      <c r="F60" s="75"/>
      <c r="G60" s="75"/>
      <c r="H60" s="75"/>
      <c r="I60" s="83">
        <f t="shared" si="0"/>
        <v>-1.7334556949117976E-2</v>
      </c>
      <c r="J60" s="76">
        <f t="shared" si="1"/>
        <v>-170</v>
      </c>
      <c r="K60" s="76">
        <f t="shared" si="2"/>
        <v>-56</v>
      </c>
    </row>
    <row r="61" spans="1:11">
      <c r="A61" s="68">
        <v>59</v>
      </c>
      <c r="B61" s="82" t="s">
        <v>150</v>
      </c>
      <c r="C61" s="75">
        <v>23654</v>
      </c>
      <c r="D61" s="75">
        <v>23885</v>
      </c>
      <c r="E61" s="75">
        <v>23397</v>
      </c>
      <c r="F61" s="75"/>
      <c r="G61" s="75"/>
      <c r="H61" s="75"/>
      <c r="I61" s="83">
        <f t="shared" si="0"/>
        <v>-1.0864969983935064E-2</v>
      </c>
      <c r="J61" s="76">
        <f t="shared" si="1"/>
        <v>-257</v>
      </c>
      <c r="K61" s="76">
        <f t="shared" si="2"/>
        <v>-488</v>
      </c>
    </row>
    <row r="62" spans="1:11">
      <c r="A62" s="68">
        <v>60</v>
      </c>
      <c r="B62" s="82" t="s">
        <v>151</v>
      </c>
      <c r="C62" s="75">
        <v>8638</v>
      </c>
      <c r="D62" s="75">
        <v>8742</v>
      </c>
      <c r="E62" s="75">
        <v>8597</v>
      </c>
      <c r="F62" s="75"/>
      <c r="G62" s="75"/>
      <c r="H62" s="75"/>
      <c r="I62" s="83">
        <f t="shared" si="0"/>
        <v>-4.7464690900671453E-3</v>
      </c>
      <c r="J62" s="76">
        <f t="shared" si="1"/>
        <v>-41</v>
      </c>
      <c r="K62" s="76">
        <f t="shared" si="2"/>
        <v>-145</v>
      </c>
    </row>
    <row r="63" spans="1:11">
      <c r="A63" s="68">
        <v>61</v>
      </c>
      <c r="B63" s="82" t="s">
        <v>152</v>
      </c>
      <c r="C63" s="75">
        <v>19198</v>
      </c>
      <c r="D63" s="75">
        <v>19304</v>
      </c>
      <c r="E63" s="75">
        <v>18717</v>
      </c>
      <c r="F63" s="75"/>
      <c r="G63" s="75"/>
      <c r="H63" s="75"/>
      <c r="I63" s="83">
        <f t="shared" si="0"/>
        <v>-2.5054693197208041E-2</v>
      </c>
      <c r="J63" s="76">
        <f t="shared" si="1"/>
        <v>-481</v>
      </c>
      <c r="K63" s="76">
        <f t="shared" si="2"/>
        <v>-587</v>
      </c>
    </row>
    <row r="64" spans="1:11">
      <c r="A64" s="68">
        <v>62</v>
      </c>
      <c r="B64" s="82" t="s">
        <v>153</v>
      </c>
      <c r="C64" s="75">
        <v>1277</v>
      </c>
      <c r="D64" s="75">
        <v>1287</v>
      </c>
      <c r="E64" s="75">
        <v>1256</v>
      </c>
      <c r="F64" s="75"/>
      <c r="G64" s="75"/>
      <c r="H64" s="75"/>
      <c r="I64" s="83">
        <f t="shared" si="0"/>
        <v>-1.644479248238058E-2</v>
      </c>
      <c r="J64" s="76">
        <f t="shared" si="1"/>
        <v>-21</v>
      </c>
      <c r="K64" s="76">
        <f t="shared" si="2"/>
        <v>-31</v>
      </c>
    </row>
    <row r="65" spans="1:11">
      <c r="A65" s="68">
        <v>63</v>
      </c>
      <c r="B65" s="82" t="s">
        <v>154</v>
      </c>
      <c r="C65" s="75">
        <v>13445</v>
      </c>
      <c r="D65" s="75">
        <v>13840</v>
      </c>
      <c r="E65" s="75">
        <v>13679</v>
      </c>
      <c r="F65" s="75"/>
      <c r="G65" s="75"/>
      <c r="H65" s="75"/>
      <c r="I65" s="83">
        <f t="shared" si="0"/>
        <v>1.7404239494235776E-2</v>
      </c>
      <c r="J65" s="76">
        <f t="shared" si="1"/>
        <v>234</v>
      </c>
      <c r="K65" s="76">
        <f t="shared" si="2"/>
        <v>-161</v>
      </c>
    </row>
    <row r="66" spans="1:11">
      <c r="A66" s="68">
        <v>64</v>
      </c>
      <c r="B66" s="82" t="s">
        <v>155</v>
      </c>
      <c r="C66" s="75">
        <v>9014</v>
      </c>
      <c r="D66" s="75">
        <v>9350</v>
      </c>
      <c r="E66" s="75">
        <v>9147</v>
      </c>
      <c r="F66" s="75"/>
      <c r="G66" s="75"/>
      <c r="H66" s="75"/>
      <c r="I66" s="83">
        <f t="shared" si="0"/>
        <v>1.4754825826492124E-2</v>
      </c>
      <c r="J66" s="76">
        <f t="shared" si="1"/>
        <v>133</v>
      </c>
      <c r="K66" s="76">
        <f t="shared" si="2"/>
        <v>-203</v>
      </c>
    </row>
    <row r="67" spans="1:11">
      <c r="A67" s="68">
        <v>65</v>
      </c>
      <c r="B67" s="82" t="s">
        <v>156</v>
      </c>
      <c r="C67" s="75">
        <v>9052</v>
      </c>
      <c r="D67" s="75">
        <v>9304</v>
      </c>
      <c r="E67" s="75">
        <v>9044</v>
      </c>
      <c r="F67" s="75"/>
      <c r="G67" s="75"/>
      <c r="H67" s="75"/>
      <c r="I67" s="83">
        <f t="shared" si="0"/>
        <v>-8.8378258948298722E-4</v>
      </c>
      <c r="J67" s="76">
        <f t="shared" si="1"/>
        <v>-8</v>
      </c>
      <c r="K67" s="76">
        <f t="shared" si="2"/>
        <v>-260</v>
      </c>
    </row>
    <row r="68" spans="1:11">
      <c r="A68" s="68">
        <v>66</v>
      </c>
      <c r="B68" s="82" t="s">
        <v>157</v>
      </c>
      <c r="C68" s="75">
        <v>5760</v>
      </c>
      <c r="D68" s="75">
        <v>5859</v>
      </c>
      <c r="E68" s="75">
        <v>5820</v>
      </c>
      <c r="F68" s="75"/>
      <c r="G68" s="75"/>
      <c r="H68" s="75"/>
      <c r="I68" s="83">
        <f t="shared" ref="I68:I84" si="3">(E68-C68)/C68</f>
        <v>1.0416666666666666E-2</v>
      </c>
      <c r="J68" s="76">
        <f t="shared" ref="J68:J84" si="4">E68-C68</f>
        <v>60</v>
      </c>
      <c r="K68" s="76">
        <f t="shared" ref="K68:K84" si="5">E68-D68</f>
        <v>-39</v>
      </c>
    </row>
    <row r="69" spans="1:11">
      <c r="A69" s="68">
        <v>67</v>
      </c>
      <c r="B69" s="82" t="s">
        <v>158</v>
      </c>
      <c r="C69" s="75">
        <v>10990</v>
      </c>
      <c r="D69" s="75">
        <v>11047</v>
      </c>
      <c r="E69" s="75">
        <v>10812</v>
      </c>
      <c r="F69" s="75"/>
      <c r="G69" s="75"/>
      <c r="H69" s="75"/>
      <c r="I69" s="83">
        <f t="shared" si="3"/>
        <v>-1.6196542311191994E-2</v>
      </c>
      <c r="J69" s="76">
        <f t="shared" si="4"/>
        <v>-178</v>
      </c>
      <c r="K69" s="76">
        <f t="shared" si="5"/>
        <v>-235</v>
      </c>
    </row>
    <row r="70" spans="1:11">
      <c r="A70" s="68">
        <v>68</v>
      </c>
      <c r="B70" s="82" t="s">
        <v>159</v>
      </c>
      <c r="C70" s="75">
        <v>7276</v>
      </c>
      <c r="D70" s="75">
        <v>7392</v>
      </c>
      <c r="E70" s="75">
        <v>7357</v>
      </c>
      <c r="F70" s="75"/>
      <c r="G70" s="75"/>
      <c r="H70" s="75"/>
      <c r="I70" s="83">
        <f t="shared" si="3"/>
        <v>1.1132490379329302E-2</v>
      </c>
      <c r="J70" s="76">
        <f t="shared" si="4"/>
        <v>81</v>
      </c>
      <c r="K70" s="76">
        <f t="shared" si="5"/>
        <v>-35</v>
      </c>
    </row>
    <row r="71" spans="1:11">
      <c r="A71" s="68">
        <v>69</v>
      </c>
      <c r="B71" s="82" t="s">
        <v>160</v>
      </c>
      <c r="C71" s="75">
        <v>1195</v>
      </c>
      <c r="D71" s="75">
        <v>1200</v>
      </c>
      <c r="E71" s="75">
        <v>1178</v>
      </c>
      <c r="F71" s="75"/>
      <c r="G71" s="75"/>
      <c r="H71" s="75"/>
      <c r="I71" s="83">
        <f t="shared" si="3"/>
        <v>-1.4225941422594143E-2</v>
      </c>
      <c r="J71" s="76">
        <f t="shared" si="4"/>
        <v>-17</v>
      </c>
      <c r="K71" s="76">
        <f t="shared" si="5"/>
        <v>-22</v>
      </c>
    </row>
    <row r="72" spans="1:11">
      <c r="A72" s="68">
        <v>70</v>
      </c>
      <c r="B72" s="82" t="s">
        <v>161</v>
      </c>
      <c r="C72" s="75">
        <v>4513</v>
      </c>
      <c r="D72" s="75">
        <v>4584</v>
      </c>
      <c r="E72" s="75">
        <v>4520</v>
      </c>
      <c r="F72" s="75"/>
      <c r="G72" s="75"/>
      <c r="H72" s="75"/>
      <c r="I72" s="83">
        <f t="shared" si="3"/>
        <v>1.5510746731664082E-3</v>
      </c>
      <c r="J72" s="76">
        <f t="shared" si="4"/>
        <v>7</v>
      </c>
      <c r="K72" s="76">
        <f t="shared" si="5"/>
        <v>-64</v>
      </c>
    </row>
    <row r="73" spans="1:11">
      <c r="A73" s="68">
        <v>71</v>
      </c>
      <c r="B73" s="82" t="s">
        <v>162</v>
      </c>
      <c r="C73" s="75">
        <v>4622</v>
      </c>
      <c r="D73" s="75">
        <v>4666</v>
      </c>
      <c r="E73" s="75">
        <v>4533</v>
      </c>
      <c r="F73" s="75"/>
      <c r="G73" s="75"/>
      <c r="H73" s="75"/>
      <c r="I73" s="83">
        <f t="shared" si="3"/>
        <v>-1.9255733448723496E-2</v>
      </c>
      <c r="J73" s="76">
        <f t="shared" si="4"/>
        <v>-89</v>
      </c>
      <c r="K73" s="76">
        <f t="shared" si="5"/>
        <v>-133</v>
      </c>
    </row>
    <row r="74" spans="1:11">
      <c r="A74" s="68">
        <v>72</v>
      </c>
      <c r="B74" s="82" t="s">
        <v>163</v>
      </c>
      <c r="C74" s="75">
        <v>4717</v>
      </c>
      <c r="D74" s="75">
        <v>5169</v>
      </c>
      <c r="E74" s="75">
        <v>5104</v>
      </c>
      <c r="F74" s="75"/>
      <c r="G74" s="75"/>
      <c r="H74" s="75"/>
      <c r="I74" s="83">
        <f t="shared" si="3"/>
        <v>8.2043671825312706E-2</v>
      </c>
      <c r="J74" s="76">
        <f t="shared" si="4"/>
        <v>387</v>
      </c>
      <c r="K74" s="76">
        <f t="shared" si="5"/>
        <v>-65</v>
      </c>
    </row>
    <row r="75" spans="1:11">
      <c r="A75" s="68">
        <v>73</v>
      </c>
      <c r="B75" s="82" t="s">
        <v>164</v>
      </c>
      <c r="C75" s="75">
        <v>2797</v>
      </c>
      <c r="D75" s="75">
        <v>2947</v>
      </c>
      <c r="E75" s="75">
        <v>2976</v>
      </c>
      <c r="F75" s="75"/>
      <c r="G75" s="75"/>
      <c r="H75" s="75"/>
      <c r="I75" s="83">
        <f t="shared" si="3"/>
        <v>6.3997139792634966E-2</v>
      </c>
      <c r="J75" s="76">
        <f t="shared" si="4"/>
        <v>179</v>
      </c>
      <c r="K75" s="76">
        <f t="shared" si="5"/>
        <v>29</v>
      </c>
    </row>
    <row r="76" spans="1:11">
      <c r="A76" s="68">
        <v>74</v>
      </c>
      <c r="B76" s="82" t="s">
        <v>165</v>
      </c>
      <c r="C76" s="75">
        <v>4063</v>
      </c>
      <c r="D76" s="75">
        <v>4141</v>
      </c>
      <c r="E76" s="75">
        <v>4070</v>
      </c>
      <c r="F76" s="75"/>
      <c r="G76" s="75"/>
      <c r="H76" s="75"/>
      <c r="I76" s="83">
        <f t="shared" si="3"/>
        <v>1.7228648781688408E-3</v>
      </c>
      <c r="J76" s="76">
        <f t="shared" si="4"/>
        <v>7</v>
      </c>
      <c r="K76" s="76">
        <f t="shared" si="5"/>
        <v>-71</v>
      </c>
    </row>
    <row r="77" spans="1:11">
      <c r="A77" s="68">
        <v>75</v>
      </c>
      <c r="B77" s="82" t="s">
        <v>166</v>
      </c>
      <c r="C77" s="75">
        <v>1253</v>
      </c>
      <c r="D77" s="75">
        <v>1229</v>
      </c>
      <c r="E77" s="75">
        <v>1190</v>
      </c>
      <c r="F77" s="75"/>
      <c r="G77" s="75"/>
      <c r="H77" s="75"/>
      <c r="I77" s="83">
        <f t="shared" si="3"/>
        <v>-5.027932960893855E-2</v>
      </c>
      <c r="J77" s="76">
        <f t="shared" si="4"/>
        <v>-63</v>
      </c>
      <c r="K77" s="76">
        <f t="shared" si="5"/>
        <v>-39</v>
      </c>
    </row>
    <row r="78" spans="1:11">
      <c r="A78" s="68">
        <v>76</v>
      </c>
      <c r="B78" s="82" t="s">
        <v>167</v>
      </c>
      <c r="C78" s="75">
        <v>2057</v>
      </c>
      <c r="D78" s="75">
        <v>2155</v>
      </c>
      <c r="E78" s="75">
        <v>2145</v>
      </c>
      <c r="F78" s="75"/>
      <c r="G78" s="75"/>
      <c r="H78" s="75"/>
      <c r="I78" s="83">
        <f t="shared" si="3"/>
        <v>4.2780748663101602E-2</v>
      </c>
      <c r="J78" s="76">
        <f t="shared" si="4"/>
        <v>88</v>
      </c>
      <c r="K78" s="76">
        <f t="shared" si="5"/>
        <v>-10</v>
      </c>
    </row>
    <row r="79" spans="1:11">
      <c r="A79" s="68">
        <v>77</v>
      </c>
      <c r="B79" s="82" t="s">
        <v>168</v>
      </c>
      <c r="C79" s="75">
        <v>6953</v>
      </c>
      <c r="D79" s="75">
        <v>7049</v>
      </c>
      <c r="E79" s="75">
        <v>6907</v>
      </c>
      <c r="F79" s="75"/>
      <c r="G79" s="75"/>
      <c r="H79" s="75"/>
      <c r="I79" s="83">
        <f t="shared" si="3"/>
        <v>-6.6158492736948082E-3</v>
      </c>
      <c r="J79" s="76">
        <f t="shared" si="4"/>
        <v>-46</v>
      </c>
      <c r="K79" s="76">
        <f t="shared" si="5"/>
        <v>-142</v>
      </c>
    </row>
    <row r="80" spans="1:11">
      <c r="A80" s="68">
        <v>78</v>
      </c>
      <c r="B80" s="82" t="s">
        <v>169</v>
      </c>
      <c r="C80" s="75">
        <v>5074</v>
      </c>
      <c r="D80" s="75">
        <v>5018</v>
      </c>
      <c r="E80" s="75">
        <v>4891</v>
      </c>
      <c r="F80" s="75"/>
      <c r="G80" s="75"/>
      <c r="H80" s="75"/>
      <c r="I80" s="83">
        <f t="shared" si="3"/>
        <v>-3.6066219944816715E-2</v>
      </c>
      <c r="J80" s="76">
        <f t="shared" si="4"/>
        <v>-183</v>
      </c>
      <c r="K80" s="76">
        <f t="shared" si="5"/>
        <v>-127</v>
      </c>
    </row>
    <row r="81" spans="1:11">
      <c r="A81" s="68">
        <v>79</v>
      </c>
      <c r="B81" s="82" t="s">
        <v>170</v>
      </c>
      <c r="C81" s="75">
        <v>1636</v>
      </c>
      <c r="D81" s="75">
        <v>1693</v>
      </c>
      <c r="E81" s="75">
        <v>1684</v>
      </c>
      <c r="F81" s="75"/>
      <c r="G81" s="75"/>
      <c r="H81" s="75"/>
      <c r="I81" s="83">
        <f t="shared" si="3"/>
        <v>2.9339853300733496E-2</v>
      </c>
      <c r="J81" s="76">
        <f t="shared" si="4"/>
        <v>48</v>
      </c>
      <c r="K81" s="76">
        <f t="shared" si="5"/>
        <v>-9</v>
      </c>
    </row>
    <row r="82" spans="1:11">
      <c r="A82" s="68">
        <v>80</v>
      </c>
      <c r="B82" s="82" t="s">
        <v>171</v>
      </c>
      <c r="C82" s="75">
        <v>6824</v>
      </c>
      <c r="D82" s="75">
        <v>6943</v>
      </c>
      <c r="E82" s="75">
        <v>6815</v>
      </c>
      <c r="F82" s="75"/>
      <c r="G82" s="75"/>
      <c r="H82" s="75"/>
      <c r="I82" s="83">
        <f t="shared" si="3"/>
        <v>-1.3188745603751465E-3</v>
      </c>
      <c r="J82" s="76">
        <f t="shared" si="4"/>
        <v>-9</v>
      </c>
      <c r="K82" s="76">
        <f t="shared" si="5"/>
        <v>-128</v>
      </c>
    </row>
    <row r="83" spans="1:11">
      <c r="A83" s="68">
        <v>81</v>
      </c>
      <c r="B83" s="82" t="s">
        <v>172</v>
      </c>
      <c r="C83" s="75">
        <v>7936</v>
      </c>
      <c r="D83" s="75">
        <v>8064</v>
      </c>
      <c r="E83" s="75">
        <v>7961</v>
      </c>
      <c r="F83" s="75"/>
      <c r="G83" s="75"/>
      <c r="H83" s="75"/>
      <c r="I83" s="83">
        <f t="shared" si="3"/>
        <v>3.1502016129032256E-3</v>
      </c>
      <c r="J83" s="76">
        <f t="shared" si="4"/>
        <v>25</v>
      </c>
      <c r="K83" s="76">
        <f t="shared" si="5"/>
        <v>-103</v>
      </c>
    </row>
    <row r="84" spans="1:11" s="107" customFormat="1">
      <c r="A84" s="178" t="s">
        <v>173</v>
      </c>
      <c r="B84" s="178"/>
      <c r="C84" s="109">
        <v>1845576</v>
      </c>
      <c r="D84" s="109">
        <v>1877483</v>
      </c>
      <c r="E84" s="109">
        <v>1841211</v>
      </c>
      <c r="F84" s="109"/>
      <c r="G84" s="109"/>
      <c r="H84" s="109"/>
      <c r="I84" s="104">
        <f t="shared" si="3"/>
        <v>-2.365115281082979E-3</v>
      </c>
      <c r="J84" s="110">
        <f t="shared" si="4"/>
        <v>-4365</v>
      </c>
      <c r="K84" s="110">
        <f t="shared" si="5"/>
        <v>-36272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J4" sqref="J4"/>
    </sheetView>
  </sheetViews>
  <sheetFormatPr defaultRowHeight="15"/>
  <cols>
    <col min="1" max="1" width="9.140625" style="147"/>
    <col min="2" max="2" width="16.7109375" style="147" customWidth="1"/>
    <col min="3" max="3" width="10.140625" style="147" customWidth="1"/>
    <col min="4" max="4" width="21.28515625" style="147" customWidth="1"/>
    <col min="5" max="5" width="9.28515625" style="147" customWidth="1"/>
    <col min="6" max="6" width="11.7109375" style="147" customWidth="1"/>
    <col min="7" max="7" width="8.7109375" style="147" customWidth="1"/>
    <col min="8" max="8" width="10.5703125" style="147" bestFit="1" customWidth="1"/>
    <col min="9" max="16384" width="9.140625" style="147"/>
  </cols>
  <sheetData>
    <row r="1" spans="1:8" ht="45">
      <c r="A1" s="162" t="s">
        <v>0</v>
      </c>
      <c r="B1" s="162" t="s">
        <v>286</v>
      </c>
      <c r="C1" s="162" t="s">
        <v>287</v>
      </c>
      <c r="D1" s="162" t="s">
        <v>288</v>
      </c>
      <c r="E1" s="162" t="s">
        <v>289</v>
      </c>
      <c r="F1" s="162" t="s">
        <v>290</v>
      </c>
      <c r="G1" s="162" t="s">
        <v>291</v>
      </c>
      <c r="H1" s="162" t="s">
        <v>292</v>
      </c>
    </row>
    <row r="2" spans="1:8">
      <c r="A2" s="163">
        <v>41275</v>
      </c>
      <c r="B2" s="149">
        <v>11698045</v>
      </c>
      <c r="C2" s="164">
        <f>(B2/$B$2)*100</f>
        <v>100</v>
      </c>
      <c r="D2" s="149">
        <v>2963719</v>
      </c>
      <c r="E2" s="164">
        <f>(D2/$D$2)*100</f>
        <v>100</v>
      </c>
      <c r="F2" s="149">
        <v>2667984</v>
      </c>
      <c r="G2" s="164">
        <f>(F2/$F$2*100)</f>
        <v>100</v>
      </c>
      <c r="H2" s="149">
        <f>B2+D2+F2</f>
        <v>17329748</v>
      </c>
    </row>
    <row r="3" spans="1:8">
      <c r="A3" s="163">
        <v>41306</v>
      </c>
      <c r="B3" s="149">
        <v>11620928</v>
      </c>
      <c r="C3" s="164">
        <f t="shared" ref="C3:C74" si="0">(B3/$B$2)*100</f>
        <v>99.340770188522953</v>
      </c>
      <c r="D3" s="149">
        <v>2969232</v>
      </c>
      <c r="E3" s="164">
        <f t="shared" ref="E3:E74" si="1">(D3/$D$2)*100</f>
        <v>100.18601628561952</v>
      </c>
      <c r="F3" s="149">
        <v>2670744</v>
      </c>
      <c r="G3" s="164">
        <f t="shared" ref="G3:G63" si="2">(F3/$F$2*100)</f>
        <v>100.10344889624525</v>
      </c>
      <c r="H3" s="149">
        <f>B3+D3+F3</f>
        <v>17260904</v>
      </c>
    </row>
    <row r="4" spans="1:8">
      <c r="A4" s="163">
        <v>41334</v>
      </c>
      <c r="B4" s="149">
        <v>11896801</v>
      </c>
      <c r="C4" s="164">
        <f t="shared" si="0"/>
        <v>101.69905313238236</v>
      </c>
      <c r="D4" s="149">
        <v>2973096</v>
      </c>
      <c r="E4" s="164">
        <f t="shared" si="1"/>
        <v>100.31639301836645</v>
      </c>
      <c r="F4" s="149">
        <v>2651342</v>
      </c>
      <c r="G4" s="164">
        <f t="shared" si="2"/>
        <v>99.376233140828433</v>
      </c>
      <c r="H4" s="149">
        <f t="shared" ref="H4:H63" si="3">B4+D4+F4</f>
        <v>17521239</v>
      </c>
    </row>
    <row r="5" spans="1:8">
      <c r="A5" s="163">
        <v>41365</v>
      </c>
      <c r="B5" s="149">
        <v>12132681</v>
      </c>
      <c r="C5" s="164">
        <f t="shared" si="0"/>
        <v>103.71545843771331</v>
      </c>
      <c r="D5" s="149">
        <v>2976760</v>
      </c>
      <c r="E5" s="164">
        <f t="shared" si="1"/>
        <v>100.44002147302089</v>
      </c>
      <c r="F5" s="149">
        <v>2649513</v>
      </c>
      <c r="G5" s="164">
        <f t="shared" si="2"/>
        <v>99.307679506323879</v>
      </c>
      <c r="H5" s="149">
        <f t="shared" si="3"/>
        <v>17758954</v>
      </c>
    </row>
    <row r="6" spans="1:8">
      <c r="A6" s="163">
        <v>41395</v>
      </c>
      <c r="B6" s="149">
        <v>12216079</v>
      </c>
      <c r="C6" s="164">
        <f t="shared" si="0"/>
        <v>104.42838098160847</v>
      </c>
      <c r="D6" s="149">
        <v>2981302</v>
      </c>
      <c r="E6" s="164">
        <f t="shared" si="1"/>
        <v>100.59327486850135</v>
      </c>
      <c r="F6" s="149">
        <v>2650756</v>
      </c>
      <c r="G6" s="164">
        <f t="shared" si="2"/>
        <v>99.354268991118388</v>
      </c>
      <c r="H6" s="149">
        <f t="shared" si="3"/>
        <v>17848137</v>
      </c>
    </row>
    <row r="7" spans="1:8">
      <c r="A7" s="163">
        <v>41426</v>
      </c>
      <c r="B7" s="149">
        <v>12274403</v>
      </c>
      <c r="C7" s="164">
        <f t="shared" si="0"/>
        <v>104.92696001767816</v>
      </c>
      <c r="D7" s="149">
        <v>2974355</v>
      </c>
      <c r="E7" s="164">
        <f t="shared" si="1"/>
        <v>100.35887342895869</v>
      </c>
      <c r="F7" s="149">
        <v>2663305</v>
      </c>
      <c r="G7" s="164">
        <f t="shared" si="2"/>
        <v>99.82462413567697</v>
      </c>
      <c r="H7" s="149">
        <f t="shared" si="3"/>
        <v>17912063</v>
      </c>
    </row>
    <row r="8" spans="1:8">
      <c r="A8" s="163">
        <v>41456</v>
      </c>
      <c r="B8" s="149">
        <v>12200031</v>
      </c>
      <c r="C8" s="164">
        <f t="shared" si="0"/>
        <v>104.29119566560054</v>
      </c>
      <c r="D8" s="149">
        <v>2970694</v>
      </c>
      <c r="E8" s="164">
        <f t="shared" si="1"/>
        <v>100.23534619847563</v>
      </c>
      <c r="F8" s="149">
        <v>2668898</v>
      </c>
      <c r="G8" s="164">
        <f t="shared" si="2"/>
        <v>100.03425807651021</v>
      </c>
      <c r="H8" s="149">
        <f t="shared" si="3"/>
        <v>17839623</v>
      </c>
    </row>
    <row r="9" spans="1:8">
      <c r="A9" s="163">
        <v>41487</v>
      </c>
      <c r="B9" s="149">
        <v>12236880</v>
      </c>
      <c r="C9" s="164">
        <f t="shared" si="0"/>
        <v>104.60619701839069</v>
      </c>
      <c r="D9" s="149">
        <v>2931681</v>
      </c>
      <c r="E9" s="164">
        <f t="shared" si="1"/>
        <v>98.91899333236384</v>
      </c>
      <c r="F9" s="149">
        <v>2663081</v>
      </c>
      <c r="G9" s="164">
        <f t="shared" si="2"/>
        <v>99.816228283228085</v>
      </c>
      <c r="H9" s="149">
        <f t="shared" si="3"/>
        <v>17831642</v>
      </c>
    </row>
    <row r="10" spans="1:8">
      <c r="A10" s="163">
        <v>41518</v>
      </c>
      <c r="B10" s="149">
        <v>12523723</v>
      </c>
      <c r="C10" s="164">
        <f t="shared" si="0"/>
        <v>107.05825631547836</v>
      </c>
      <c r="D10" s="149">
        <v>2883080</v>
      </c>
      <c r="E10" s="164">
        <f t="shared" si="1"/>
        <v>97.279128014497999</v>
      </c>
      <c r="F10" s="149">
        <v>2707070</v>
      </c>
      <c r="G10" s="164">
        <f t="shared" si="2"/>
        <v>101.46500128936304</v>
      </c>
      <c r="H10" s="149">
        <f t="shared" si="3"/>
        <v>18113873</v>
      </c>
    </row>
    <row r="11" spans="1:8">
      <c r="A11" s="163">
        <v>41548</v>
      </c>
      <c r="B11" s="149">
        <v>12297151</v>
      </c>
      <c r="C11" s="164">
        <f t="shared" si="0"/>
        <v>105.12141986118193</v>
      </c>
      <c r="D11" s="149">
        <v>2856746</v>
      </c>
      <c r="E11" s="164">
        <f t="shared" si="1"/>
        <v>96.390582238059679</v>
      </c>
      <c r="F11" s="149">
        <v>2756891</v>
      </c>
      <c r="G11" s="164">
        <f t="shared" si="2"/>
        <v>103.33236631104235</v>
      </c>
      <c r="H11" s="149">
        <f t="shared" si="3"/>
        <v>17910788</v>
      </c>
    </row>
    <row r="12" spans="1:8">
      <c r="A12" s="163">
        <v>41579</v>
      </c>
      <c r="B12" s="149">
        <v>12433976</v>
      </c>
      <c r="C12" s="164">
        <f t="shared" si="0"/>
        <v>106.29105974545318</v>
      </c>
      <c r="D12" s="149">
        <v>2800861</v>
      </c>
      <c r="E12" s="164">
        <f t="shared" si="1"/>
        <v>94.504944632065317</v>
      </c>
      <c r="F12" s="149">
        <v>2766055</v>
      </c>
      <c r="G12" s="164">
        <f t="shared" si="2"/>
        <v>103.6758466317639</v>
      </c>
      <c r="H12" s="149">
        <f t="shared" si="3"/>
        <v>18000892</v>
      </c>
    </row>
    <row r="13" spans="1:8">
      <c r="A13" s="163">
        <v>41609</v>
      </c>
      <c r="B13" s="149">
        <v>12363785</v>
      </c>
      <c r="C13" s="164">
        <f t="shared" si="0"/>
        <v>105.69103640822036</v>
      </c>
      <c r="D13" s="149">
        <v>2760917</v>
      </c>
      <c r="E13" s="164">
        <f t="shared" si="1"/>
        <v>93.157178531432976</v>
      </c>
      <c r="F13" s="149">
        <v>2822178</v>
      </c>
      <c r="G13" s="164">
        <f t="shared" si="2"/>
        <v>105.77941996653652</v>
      </c>
      <c r="H13" s="149">
        <f t="shared" si="3"/>
        <v>17946880</v>
      </c>
    </row>
    <row r="14" spans="1:8">
      <c r="A14" s="163">
        <v>41640</v>
      </c>
      <c r="B14" s="149">
        <v>12329012</v>
      </c>
      <c r="C14" s="164">
        <f t="shared" si="0"/>
        <v>105.39378161051698</v>
      </c>
      <c r="D14" s="149">
        <v>2720965</v>
      </c>
      <c r="E14" s="164">
        <f t="shared" si="1"/>
        <v>91.809142499676923</v>
      </c>
      <c r="F14" s="149">
        <v>2838873</v>
      </c>
      <c r="G14" s="164">
        <f t="shared" si="2"/>
        <v>106.40517334436788</v>
      </c>
      <c r="H14" s="149">
        <f t="shared" si="3"/>
        <v>17888850</v>
      </c>
    </row>
    <row r="15" spans="1:8">
      <c r="A15" s="163">
        <v>41671</v>
      </c>
      <c r="B15" s="149">
        <v>12355589</v>
      </c>
      <c r="C15" s="164">
        <f t="shared" si="0"/>
        <v>105.62097341906276</v>
      </c>
      <c r="D15" s="149">
        <v>2855300</v>
      </c>
      <c r="E15" s="164">
        <f t="shared" si="1"/>
        <v>96.341792187450963</v>
      </c>
      <c r="F15" s="149">
        <v>2836699</v>
      </c>
      <c r="G15" s="164">
        <f t="shared" si="2"/>
        <v>106.32368859783267</v>
      </c>
      <c r="H15" s="149">
        <f t="shared" si="3"/>
        <v>18047588</v>
      </c>
    </row>
    <row r="16" spans="1:8">
      <c r="A16" s="163">
        <v>41699</v>
      </c>
      <c r="B16" s="149">
        <v>12566310</v>
      </c>
      <c r="C16" s="164">
        <f t="shared" si="0"/>
        <v>107.42230859942836</v>
      </c>
      <c r="D16" s="149">
        <v>2871284</v>
      </c>
      <c r="E16" s="164">
        <f t="shared" si="1"/>
        <v>96.881114572602868</v>
      </c>
      <c r="F16" s="149">
        <v>2849623</v>
      </c>
      <c r="G16" s="164">
        <f t="shared" si="2"/>
        <v>106.80809929894633</v>
      </c>
      <c r="H16" s="149">
        <f t="shared" si="3"/>
        <v>18287217</v>
      </c>
    </row>
    <row r="17" spans="1:8">
      <c r="A17" s="163">
        <v>41730</v>
      </c>
      <c r="B17" s="149">
        <v>12730077</v>
      </c>
      <c r="C17" s="164">
        <f t="shared" si="0"/>
        <v>108.8222604717284</v>
      </c>
      <c r="D17" s="149">
        <v>2815090</v>
      </c>
      <c r="E17" s="164">
        <f t="shared" si="1"/>
        <v>94.985050876955611</v>
      </c>
      <c r="F17" s="149">
        <v>2844868</v>
      </c>
      <c r="G17" s="164">
        <f t="shared" si="2"/>
        <v>106.62987484182813</v>
      </c>
      <c r="H17" s="149">
        <f t="shared" si="3"/>
        <v>18390035</v>
      </c>
    </row>
    <row r="18" spans="1:8">
      <c r="A18" s="163">
        <v>41760</v>
      </c>
      <c r="B18" s="149">
        <v>12922571</v>
      </c>
      <c r="C18" s="164">
        <f t="shared" si="0"/>
        <v>110.46778329199452</v>
      </c>
      <c r="D18" s="149">
        <v>2815276</v>
      </c>
      <c r="E18" s="164">
        <f t="shared" si="1"/>
        <v>94.991326775581626</v>
      </c>
      <c r="F18" s="149">
        <v>2849314</v>
      </c>
      <c r="G18" s="164">
        <f t="shared" si="2"/>
        <v>106.79651752034496</v>
      </c>
      <c r="H18" s="149">
        <f t="shared" si="3"/>
        <v>18587161</v>
      </c>
    </row>
    <row r="19" spans="1:8">
      <c r="A19" s="163">
        <v>41791</v>
      </c>
      <c r="B19" s="149">
        <v>13034290</v>
      </c>
      <c r="C19" s="164">
        <f t="shared" si="0"/>
        <v>111.42280611845825</v>
      </c>
      <c r="D19" s="149">
        <v>2816946</v>
      </c>
      <c r="E19" s="164">
        <f t="shared" si="1"/>
        <v>95.04767489765392</v>
      </c>
      <c r="F19" s="149">
        <v>2852087</v>
      </c>
      <c r="G19" s="164">
        <f t="shared" si="2"/>
        <v>106.90045367588412</v>
      </c>
      <c r="H19" s="149">
        <f t="shared" si="3"/>
        <v>18703323</v>
      </c>
    </row>
    <row r="20" spans="1:8">
      <c r="A20" s="163">
        <v>41821</v>
      </c>
      <c r="B20" s="149">
        <v>12701507</v>
      </c>
      <c r="C20" s="164">
        <f t="shared" si="0"/>
        <v>108.57803162836184</v>
      </c>
      <c r="D20" s="149">
        <v>2875917</v>
      </c>
      <c r="E20" s="164">
        <f t="shared" si="1"/>
        <v>97.037438434615424</v>
      </c>
      <c r="F20" s="149">
        <v>2864800</v>
      </c>
      <c r="G20" s="164">
        <f t="shared" si="2"/>
        <v>107.37695578384279</v>
      </c>
      <c r="H20" s="149">
        <f t="shared" si="3"/>
        <v>18442224</v>
      </c>
    </row>
    <row r="21" spans="1:8">
      <c r="A21" s="163">
        <v>41852</v>
      </c>
      <c r="B21" s="149">
        <v>12884711</v>
      </c>
      <c r="C21" s="164">
        <f t="shared" si="0"/>
        <v>110.14413946945835</v>
      </c>
      <c r="D21" s="149">
        <v>2909657</v>
      </c>
      <c r="E21" s="164">
        <f t="shared" si="1"/>
        <v>98.175872948818693</v>
      </c>
      <c r="F21" s="149">
        <v>2859563</v>
      </c>
      <c r="G21" s="164">
        <f t="shared" si="2"/>
        <v>107.18066525136582</v>
      </c>
      <c r="H21" s="149">
        <f t="shared" si="3"/>
        <v>18653931</v>
      </c>
    </row>
    <row r="22" spans="1:8">
      <c r="A22" s="163">
        <v>41883</v>
      </c>
      <c r="B22" s="149">
        <v>13155308</v>
      </c>
      <c r="C22" s="164">
        <f t="shared" si="0"/>
        <v>112.45732086002404</v>
      </c>
      <c r="D22" s="149">
        <v>2907549</v>
      </c>
      <c r="E22" s="164">
        <f t="shared" si="1"/>
        <v>98.104746097723833</v>
      </c>
      <c r="F22" s="149">
        <v>2879940</v>
      </c>
      <c r="G22" s="164">
        <f t="shared" si="2"/>
        <v>107.94442545382581</v>
      </c>
      <c r="H22" s="149">
        <f t="shared" si="3"/>
        <v>18942797</v>
      </c>
    </row>
    <row r="23" spans="1:8">
      <c r="A23" s="163">
        <v>41913</v>
      </c>
      <c r="B23" s="149">
        <v>13072609</v>
      </c>
      <c r="C23" s="164">
        <f t="shared" si="0"/>
        <v>111.75037367354972</v>
      </c>
      <c r="D23" s="149">
        <v>2924846</v>
      </c>
      <c r="E23" s="164">
        <f t="shared" si="1"/>
        <v>98.688370928552942</v>
      </c>
      <c r="F23" s="149">
        <v>2908367</v>
      </c>
      <c r="G23" s="164">
        <f t="shared" si="2"/>
        <v>109.0099116036678</v>
      </c>
      <c r="H23" s="149">
        <f t="shared" si="3"/>
        <v>18905822</v>
      </c>
    </row>
    <row r="24" spans="1:8">
      <c r="A24" s="163">
        <v>41944</v>
      </c>
      <c r="B24" s="149">
        <v>13100694</v>
      </c>
      <c r="C24" s="164">
        <f t="shared" si="0"/>
        <v>111.99045652500055</v>
      </c>
      <c r="D24" s="149">
        <v>2868886</v>
      </c>
      <c r="E24" s="164">
        <f t="shared" si="1"/>
        <v>96.800202718273894</v>
      </c>
      <c r="F24" s="149">
        <v>2929226</v>
      </c>
      <c r="G24" s="164">
        <f t="shared" si="2"/>
        <v>109.79173788148655</v>
      </c>
      <c r="H24" s="149">
        <f t="shared" si="3"/>
        <v>18898806</v>
      </c>
    </row>
    <row r="25" spans="1:8">
      <c r="A25" s="163">
        <v>41974</v>
      </c>
      <c r="B25" s="149">
        <v>13093230</v>
      </c>
      <c r="C25" s="164">
        <f t="shared" si="0"/>
        <v>111.92665099168279</v>
      </c>
      <c r="D25" s="149">
        <v>2827633</v>
      </c>
      <c r="E25" s="164">
        <f t="shared" si="1"/>
        <v>95.40826913752619</v>
      </c>
      <c r="F25" s="149">
        <v>2909003</v>
      </c>
      <c r="G25" s="164">
        <f t="shared" si="2"/>
        <v>109.03374982758518</v>
      </c>
      <c r="H25" s="149">
        <f t="shared" si="3"/>
        <v>18829866</v>
      </c>
    </row>
    <row r="26" spans="1:8">
      <c r="A26" s="163">
        <v>42005</v>
      </c>
      <c r="B26" s="149">
        <v>12913416</v>
      </c>
      <c r="C26" s="164">
        <f t="shared" si="0"/>
        <v>110.38952235181179</v>
      </c>
      <c r="D26" s="149">
        <v>2821819</v>
      </c>
      <c r="E26" s="164">
        <f t="shared" si="1"/>
        <v>95.212096693377475</v>
      </c>
      <c r="F26" s="149">
        <v>2926680</v>
      </c>
      <c r="G26" s="164">
        <f t="shared" si="2"/>
        <v>109.69631002284872</v>
      </c>
      <c r="H26" s="149">
        <f t="shared" si="3"/>
        <v>18661915</v>
      </c>
    </row>
    <row r="27" spans="1:8">
      <c r="A27" s="163">
        <v>42036</v>
      </c>
      <c r="B27" s="149">
        <v>12851205</v>
      </c>
      <c r="C27" s="164">
        <f t="shared" si="0"/>
        <v>109.85771554135755</v>
      </c>
      <c r="D27" s="149">
        <v>2914541</v>
      </c>
      <c r="E27" s="164">
        <f t="shared" si="1"/>
        <v>98.340665899837333</v>
      </c>
      <c r="F27" s="149">
        <v>2929385</v>
      </c>
      <c r="G27" s="164">
        <f t="shared" si="2"/>
        <v>109.7976974374659</v>
      </c>
      <c r="H27" s="149">
        <f t="shared" si="3"/>
        <v>18695131</v>
      </c>
    </row>
    <row r="28" spans="1:8">
      <c r="A28" s="163">
        <v>42064</v>
      </c>
      <c r="B28" s="149">
        <v>13148326</v>
      </c>
      <c r="C28" s="164">
        <f t="shared" si="0"/>
        <v>112.39763567331123</v>
      </c>
      <c r="D28" s="149">
        <v>2898016</v>
      </c>
      <c r="E28" s="164">
        <f t="shared" si="1"/>
        <v>97.783089422445244</v>
      </c>
      <c r="F28" s="149">
        <v>2926533</v>
      </c>
      <c r="G28" s="164">
        <f t="shared" si="2"/>
        <v>109.69080024467912</v>
      </c>
      <c r="H28" s="149">
        <f t="shared" si="3"/>
        <v>18972875</v>
      </c>
    </row>
    <row r="29" spans="1:8">
      <c r="A29" s="163">
        <v>42095</v>
      </c>
      <c r="B29" s="149">
        <v>13451823</v>
      </c>
      <c r="C29" s="164">
        <f t="shared" si="0"/>
        <v>114.99206063919227</v>
      </c>
      <c r="D29" s="149">
        <v>2789168</v>
      </c>
      <c r="E29" s="164">
        <f t="shared" si="1"/>
        <v>94.110406553387833</v>
      </c>
      <c r="F29" s="149">
        <v>2928695</v>
      </c>
      <c r="G29" s="164">
        <f t="shared" si="2"/>
        <v>109.77183521340457</v>
      </c>
      <c r="H29" s="149">
        <f t="shared" si="3"/>
        <v>19169686</v>
      </c>
    </row>
    <row r="30" spans="1:8">
      <c r="A30" s="163">
        <v>42125</v>
      </c>
      <c r="B30" s="149">
        <v>13585611</v>
      </c>
      <c r="C30" s="164">
        <f t="shared" si="0"/>
        <v>116.13573892047775</v>
      </c>
      <c r="D30" s="149">
        <v>2874835</v>
      </c>
      <c r="E30" s="164">
        <f t="shared" si="1"/>
        <v>97.000930250135056</v>
      </c>
      <c r="F30" s="149">
        <v>2928677</v>
      </c>
      <c r="G30" s="164">
        <f t="shared" si="2"/>
        <v>109.77116054668994</v>
      </c>
      <c r="H30" s="149">
        <f t="shared" si="3"/>
        <v>19389123</v>
      </c>
    </row>
    <row r="31" spans="1:8">
      <c r="A31" s="163">
        <v>42156</v>
      </c>
      <c r="B31" s="149">
        <v>13596512</v>
      </c>
      <c r="C31" s="164">
        <f t="shared" si="0"/>
        <v>116.22892543155716</v>
      </c>
      <c r="D31" s="149">
        <v>2829934</v>
      </c>
      <c r="E31" s="164">
        <f t="shared" si="1"/>
        <v>95.485908076980309</v>
      </c>
      <c r="F31" s="149">
        <v>2936848</v>
      </c>
      <c r="G31" s="164">
        <f t="shared" si="2"/>
        <v>110.0774217536537</v>
      </c>
      <c r="H31" s="149">
        <f t="shared" si="3"/>
        <v>19363294</v>
      </c>
    </row>
    <row r="32" spans="1:8">
      <c r="A32" s="163">
        <v>42186</v>
      </c>
      <c r="B32" s="149">
        <v>13318215</v>
      </c>
      <c r="C32" s="164">
        <f t="shared" si="0"/>
        <v>113.84992107655596</v>
      </c>
      <c r="D32" s="149">
        <v>2838611</v>
      </c>
      <c r="E32" s="164">
        <f t="shared" si="1"/>
        <v>95.778682122023042</v>
      </c>
      <c r="F32" s="149">
        <v>2948014</v>
      </c>
      <c r="G32" s="164">
        <f t="shared" si="2"/>
        <v>110.49594000563721</v>
      </c>
      <c r="H32" s="149">
        <f t="shared" si="3"/>
        <v>19104840</v>
      </c>
    </row>
    <row r="33" spans="1:8">
      <c r="A33" s="163">
        <v>42217</v>
      </c>
      <c r="B33" s="149">
        <v>13566414</v>
      </c>
      <c r="C33" s="164">
        <f t="shared" si="0"/>
        <v>115.97163457654676</v>
      </c>
      <c r="D33" s="149">
        <v>2629792</v>
      </c>
      <c r="E33" s="164">
        <f t="shared" si="1"/>
        <v>88.732838707043413</v>
      </c>
      <c r="F33" s="149">
        <v>2949836</v>
      </c>
      <c r="G33" s="164">
        <f t="shared" si="2"/>
        <v>110.56423126975274</v>
      </c>
      <c r="H33" s="149">
        <f t="shared" si="3"/>
        <v>19146042</v>
      </c>
    </row>
    <row r="34" spans="1:8">
      <c r="A34" s="163">
        <v>42248</v>
      </c>
      <c r="B34" s="149">
        <v>13489364</v>
      </c>
      <c r="C34" s="164">
        <f t="shared" si="0"/>
        <v>115.31297751034468</v>
      </c>
      <c r="D34" s="149">
        <v>2841359</v>
      </c>
      <c r="E34" s="164">
        <f t="shared" si="1"/>
        <v>95.871403463013877</v>
      </c>
      <c r="F34" s="149">
        <v>2967562</v>
      </c>
      <c r="G34" s="164">
        <f t="shared" si="2"/>
        <v>111.22862805773947</v>
      </c>
      <c r="H34" s="149">
        <f t="shared" si="3"/>
        <v>19298285</v>
      </c>
    </row>
    <row r="35" spans="1:8">
      <c r="A35" s="163">
        <v>42278</v>
      </c>
      <c r="B35" s="149">
        <v>13741124</v>
      </c>
      <c r="C35" s="164">
        <f t="shared" si="0"/>
        <v>117.46513199427768</v>
      </c>
      <c r="D35" s="149">
        <v>2834268</v>
      </c>
      <c r="E35" s="164">
        <f t="shared" si="1"/>
        <v>95.6321432632446</v>
      </c>
      <c r="F35" s="149">
        <v>3071020</v>
      </c>
      <c r="G35" s="164">
        <f t="shared" si="2"/>
        <v>115.10638744460238</v>
      </c>
      <c r="H35" s="149">
        <f t="shared" si="3"/>
        <v>19646412</v>
      </c>
    </row>
    <row r="36" spans="1:8">
      <c r="A36" s="163">
        <v>42309</v>
      </c>
      <c r="B36" s="149">
        <v>13755572</v>
      </c>
      <c r="C36" s="164">
        <f t="shared" si="0"/>
        <v>117.58863981118213</v>
      </c>
      <c r="D36" s="149">
        <v>2830809</v>
      </c>
      <c r="E36" s="164">
        <f t="shared" si="1"/>
        <v>95.515431793634946</v>
      </c>
      <c r="F36" s="149">
        <v>2996123</v>
      </c>
      <c r="G36" s="164">
        <f t="shared" si="2"/>
        <v>112.29913672645712</v>
      </c>
      <c r="H36" s="149">
        <f t="shared" si="3"/>
        <v>19582504</v>
      </c>
    </row>
    <row r="37" spans="1:8">
      <c r="A37" s="163">
        <v>42339</v>
      </c>
      <c r="B37" s="149">
        <v>13713717</v>
      </c>
      <c r="C37" s="164">
        <f t="shared" si="0"/>
        <v>117.23084498307195</v>
      </c>
      <c r="D37" s="149">
        <v>2833035</v>
      </c>
      <c r="E37" s="164">
        <f t="shared" si="1"/>
        <v>95.590540128804378</v>
      </c>
      <c r="F37" s="149">
        <v>3031979</v>
      </c>
      <c r="G37" s="164">
        <f t="shared" si="2"/>
        <v>113.64307282202593</v>
      </c>
      <c r="H37" s="149">
        <f t="shared" si="3"/>
        <v>19578731</v>
      </c>
    </row>
    <row r="38" spans="1:8">
      <c r="A38" s="163">
        <v>42370</v>
      </c>
      <c r="B38" s="149">
        <v>13352629</v>
      </c>
      <c r="C38" s="164">
        <f t="shared" si="0"/>
        <v>114.14410698539798</v>
      </c>
      <c r="D38" s="149">
        <v>2803728</v>
      </c>
      <c r="E38" s="164">
        <f t="shared" si="1"/>
        <v>94.601681198521177</v>
      </c>
      <c r="F38" s="149">
        <v>3034105</v>
      </c>
      <c r="G38" s="164">
        <f t="shared" si="2"/>
        <v>113.72275845732209</v>
      </c>
      <c r="H38" s="149">
        <f t="shared" si="3"/>
        <v>19190462</v>
      </c>
    </row>
    <row r="39" spans="1:8">
      <c r="A39" s="163">
        <v>42401</v>
      </c>
      <c r="B39" s="149">
        <v>13258741</v>
      </c>
      <c r="C39" s="164">
        <f t="shared" si="0"/>
        <v>113.34151133800563</v>
      </c>
      <c r="D39" s="149">
        <v>2708174</v>
      </c>
      <c r="E39" s="164">
        <f t="shared" si="1"/>
        <v>91.377556374271649</v>
      </c>
      <c r="F39" s="149">
        <v>3059263</v>
      </c>
      <c r="G39" s="164">
        <f t="shared" si="2"/>
        <v>114.66571763548808</v>
      </c>
      <c r="H39" s="149">
        <f t="shared" si="3"/>
        <v>19026178</v>
      </c>
    </row>
    <row r="40" spans="1:8">
      <c r="A40" s="163">
        <v>42430</v>
      </c>
      <c r="B40" s="149">
        <v>13503330</v>
      </c>
      <c r="C40" s="164">
        <f t="shared" si="0"/>
        <v>115.43236498064419</v>
      </c>
      <c r="D40" s="149">
        <v>2683978</v>
      </c>
      <c r="E40" s="164">
        <f t="shared" si="1"/>
        <v>90.561149690642068</v>
      </c>
      <c r="F40" s="149">
        <v>3068719</v>
      </c>
      <c r="G40" s="164">
        <f t="shared" si="2"/>
        <v>115.02014254958051</v>
      </c>
      <c r="H40" s="149">
        <f t="shared" si="3"/>
        <v>19256027</v>
      </c>
    </row>
    <row r="41" spans="1:8">
      <c r="A41" s="163">
        <v>42461</v>
      </c>
      <c r="B41" s="149">
        <v>13665900</v>
      </c>
      <c r="C41" s="164">
        <f t="shared" si="0"/>
        <v>116.82208437392745</v>
      </c>
      <c r="D41" s="149">
        <v>2671866</v>
      </c>
      <c r="E41" s="164">
        <f t="shared" si="1"/>
        <v>90.152473969360784</v>
      </c>
      <c r="F41" s="149">
        <v>3062031</v>
      </c>
      <c r="G41" s="164">
        <f t="shared" si="2"/>
        <v>114.7694663836065</v>
      </c>
      <c r="H41" s="149">
        <f t="shared" si="3"/>
        <v>19399797</v>
      </c>
    </row>
    <row r="42" spans="1:8">
      <c r="A42" s="163">
        <v>42491</v>
      </c>
      <c r="B42" s="149">
        <v>13696518</v>
      </c>
      <c r="C42" s="164">
        <f t="shared" si="0"/>
        <v>117.08382041614647</v>
      </c>
      <c r="D42" s="149">
        <v>2683126</v>
      </c>
      <c r="E42" s="164">
        <f t="shared" si="1"/>
        <v>90.532402025968054</v>
      </c>
      <c r="F42" s="149">
        <v>3063975</v>
      </c>
      <c r="G42" s="164">
        <f t="shared" si="2"/>
        <v>114.84233038878796</v>
      </c>
      <c r="H42" s="149">
        <f t="shared" si="3"/>
        <v>19443619</v>
      </c>
    </row>
    <row r="43" spans="1:8">
      <c r="A43" s="165">
        <v>42522</v>
      </c>
      <c r="B43" s="149">
        <v>13686743</v>
      </c>
      <c r="C43" s="164">
        <f t="shared" si="0"/>
        <v>117.00025944506112</v>
      </c>
      <c r="D43" s="149">
        <v>2679867</v>
      </c>
      <c r="E43" s="164">
        <f t="shared" si="1"/>
        <v>90.422438834450901</v>
      </c>
      <c r="F43" s="149">
        <v>3083240</v>
      </c>
      <c r="G43" s="164">
        <f t="shared" si="2"/>
        <v>115.56441118087663</v>
      </c>
      <c r="H43" s="149">
        <f t="shared" si="3"/>
        <v>19449850</v>
      </c>
    </row>
    <row r="44" spans="1:8">
      <c r="A44" s="165">
        <v>42552</v>
      </c>
      <c r="B44" s="149">
        <v>13362031</v>
      </c>
      <c r="C44" s="164">
        <f t="shared" si="0"/>
        <v>114.22447938950482</v>
      </c>
      <c r="D44" s="149">
        <v>2684141</v>
      </c>
      <c r="E44" s="164">
        <f t="shared" si="1"/>
        <v>90.566649537287446</v>
      </c>
      <c r="F44" s="149">
        <v>3071724</v>
      </c>
      <c r="G44" s="164">
        <f t="shared" si="2"/>
        <v>115.13277440944174</v>
      </c>
      <c r="H44" s="149">
        <f t="shared" si="3"/>
        <v>19117896</v>
      </c>
    </row>
    <row r="45" spans="1:8">
      <c r="A45" s="165">
        <v>42583</v>
      </c>
      <c r="B45" s="149">
        <v>13471407</v>
      </c>
      <c r="C45" s="164">
        <f t="shared" si="0"/>
        <v>115.15947322821891</v>
      </c>
      <c r="D45" s="149">
        <v>2690074</v>
      </c>
      <c r="E45" s="164">
        <f t="shared" si="1"/>
        <v>90.766837206901201</v>
      </c>
      <c r="F45" s="149">
        <v>3042243</v>
      </c>
      <c r="G45" s="164">
        <f t="shared" si="2"/>
        <v>114.02778277530901</v>
      </c>
      <c r="H45" s="149">
        <f t="shared" si="3"/>
        <v>19203724</v>
      </c>
    </row>
    <row r="46" spans="1:8">
      <c r="A46" s="165">
        <v>42614</v>
      </c>
      <c r="B46" s="149">
        <v>13470684</v>
      </c>
      <c r="C46" s="164">
        <f t="shared" si="0"/>
        <v>115.15329270831151</v>
      </c>
      <c r="D46" s="149">
        <v>2692666</v>
      </c>
      <c r="E46" s="164">
        <f t="shared" si="1"/>
        <v>90.854294890979887</v>
      </c>
      <c r="F46" s="149">
        <v>2992784</v>
      </c>
      <c r="G46" s="164">
        <f t="shared" si="2"/>
        <v>112.17398605089086</v>
      </c>
      <c r="H46" s="149">
        <f t="shared" si="3"/>
        <v>19156134</v>
      </c>
    </row>
    <row r="47" spans="1:8">
      <c r="A47" s="165">
        <v>42644</v>
      </c>
      <c r="B47" s="149">
        <v>13660465</v>
      </c>
      <c r="C47" s="164">
        <f t="shared" si="0"/>
        <v>116.7756236191603</v>
      </c>
      <c r="D47" s="149">
        <v>2695038</v>
      </c>
      <c r="E47" s="164">
        <f t="shared" si="1"/>
        <v>90.934329469156822</v>
      </c>
      <c r="F47" s="149">
        <v>2994165</v>
      </c>
      <c r="G47" s="164">
        <f t="shared" si="2"/>
        <v>112.22574798049763</v>
      </c>
      <c r="H47" s="149">
        <f t="shared" si="3"/>
        <v>19349668</v>
      </c>
    </row>
    <row r="48" spans="1:8">
      <c r="A48" s="165">
        <v>42675</v>
      </c>
      <c r="B48" s="149">
        <v>13583875</v>
      </c>
      <c r="C48" s="164">
        <f t="shared" si="0"/>
        <v>116.12089883395046</v>
      </c>
      <c r="D48" s="149">
        <v>2706609</v>
      </c>
      <c r="E48" s="164">
        <f t="shared" si="1"/>
        <v>91.324751098197908</v>
      </c>
      <c r="F48" s="149">
        <v>2985474</v>
      </c>
      <c r="G48" s="164">
        <f t="shared" si="2"/>
        <v>111.89999640177753</v>
      </c>
      <c r="H48" s="149">
        <f t="shared" si="3"/>
        <v>19275958</v>
      </c>
    </row>
    <row r="49" spans="1:8">
      <c r="A49" s="165">
        <v>42705</v>
      </c>
      <c r="B49" s="149">
        <v>13415843</v>
      </c>
      <c r="C49" s="164">
        <f t="shared" si="0"/>
        <v>114.6844878781027</v>
      </c>
      <c r="D49" s="149">
        <v>2701537</v>
      </c>
      <c r="E49" s="164">
        <f t="shared" si="1"/>
        <v>91.153614765772332</v>
      </c>
      <c r="F49" s="149">
        <v>2981646</v>
      </c>
      <c r="G49" s="164">
        <f t="shared" si="2"/>
        <v>111.75651728046346</v>
      </c>
      <c r="H49" s="149">
        <f t="shared" si="3"/>
        <v>19099026</v>
      </c>
    </row>
    <row r="50" spans="1:8">
      <c r="A50" s="165">
        <v>42736</v>
      </c>
      <c r="B50" s="149">
        <v>13115945</v>
      </c>
      <c r="C50" s="164">
        <f t="shared" si="0"/>
        <v>112.12082873676756</v>
      </c>
      <c r="D50" s="149">
        <v>2520079</v>
      </c>
      <c r="E50" s="164">
        <f t="shared" si="1"/>
        <v>85.030969535235968</v>
      </c>
      <c r="F50" s="149">
        <v>2970210</v>
      </c>
      <c r="G50" s="164">
        <f t="shared" si="2"/>
        <v>111.32787902776029</v>
      </c>
      <c r="H50" s="149">
        <f t="shared" si="3"/>
        <v>18606234</v>
      </c>
    </row>
    <row r="51" spans="1:8">
      <c r="A51" s="165">
        <v>42767</v>
      </c>
      <c r="B51" s="149">
        <v>13126079</v>
      </c>
      <c r="C51" s="164">
        <f t="shared" si="0"/>
        <v>112.20745859671423</v>
      </c>
      <c r="D51" s="149">
        <v>2698940</v>
      </c>
      <c r="E51" s="164">
        <f t="shared" si="1"/>
        <v>91.065988374741323</v>
      </c>
      <c r="F51" s="149">
        <v>2965218</v>
      </c>
      <c r="G51" s="164">
        <f t="shared" si="2"/>
        <v>111.14077145889931</v>
      </c>
      <c r="H51" s="149">
        <f t="shared" si="3"/>
        <v>18790237</v>
      </c>
    </row>
    <row r="52" spans="1:8">
      <c r="A52" s="165">
        <v>42795</v>
      </c>
      <c r="B52" s="149">
        <v>13558783</v>
      </c>
      <c r="C52" s="164">
        <f t="shared" si="0"/>
        <v>115.90640145426011</v>
      </c>
      <c r="D52" s="149">
        <v>2734104</v>
      </c>
      <c r="E52" s="164">
        <f t="shared" si="1"/>
        <v>92.252470628963138</v>
      </c>
      <c r="F52" s="149">
        <v>2970810</v>
      </c>
      <c r="G52" s="164">
        <f t="shared" si="2"/>
        <v>111.35036791824839</v>
      </c>
      <c r="H52" s="149">
        <f t="shared" si="3"/>
        <v>19263697</v>
      </c>
    </row>
    <row r="53" spans="1:8">
      <c r="A53" s="165">
        <v>42826</v>
      </c>
      <c r="B53" s="149">
        <v>13849359</v>
      </c>
      <c r="C53" s="164">
        <f t="shared" si="0"/>
        <v>118.39037206644359</v>
      </c>
      <c r="D53" s="149">
        <v>2760089</v>
      </c>
      <c r="E53" s="164">
        <f t="shared" si="1"/>
        <v>93.129240660130066</v>
      </c>
      <c r="F53" s="149">
        <v>2969930</v>
      </c>
      <c r="G53" s="164">
        <f t="shared" si="2"/>
        <v>111.31738421219917</v>
      </c>
      <c r="H53" s="149">
        <f t="shared" si="3"/>
        <v>19579378</v>
      </c>
    </row>
    <row r="54" spans="1:8">
      <c r="A54" s="165">
        <v>42856</v>
      </c>
      <c r="B54" s="149">
        <v>14105505</v>
      </c>
      <c r="C54" s="164">
        <f t="shared" si="0"/>
        <v>120.580019994794</v>
      </c>
      <c r="D54" s="149">
        <v>2771634</v>
      </c>
      <c r="E54" s="164">
        <f t="shared" si="1"/>
        <v>93.518785013019112</v>
      </c>
      <c r="F54" s="149">
        <v>2970555</v>
      </c>
      <c r="G54" s="164">
        <f t="shared" si="2"/>
        <v>111.34081013979093</v>
      </c>
      <c r="H54" s="149">
        <f t="shared" si="3"/>
        <v>19847694</v>
      </c>
    </row>
    <row r="55" spans="1:8">
      <c r="A55" s="165">
        <v>42887</v>
      </c>
      <c r="B55" s="149">
        <v>14009873</v>
      </c>
      <c r="C55" s="164">
        <f t="shared" si="0"/>
        <v>119.76251587337885</v>
      </c>
      <c r="D55" s="149">
        <v>2789173</v>
      </c>
      <c r="E55" s="164">
        <f t="shared" si="1"/>
        <v>94.110575260340141</v>
      </c>
      <c r="F55" s="149">
        <v>2976758</v>
      </c>
      <c r="G55" s="164">
        <f t="shared" si="2"/>
        <v>111.57330778595373</v>
      </c>
      <c r="H55" s="149">
        <f t="shared" si="3"/>
        <v>19775804</v>
      </c>
    </row>
    <row r="56" spans="1:8">
      <c r="A56" s="165">
        <v>42917</v>
      </c>
      <c r="B56" s="149">
        <v>14195607</v>
      </c>
      <c r="C56" s="164">
        <f t="shared" si="0"/>
        <v>121.35025125993275</v>
      </c>
      <c r="D56" s="149">
        <v>2751389</v>
      </c>
      <c r="E56" s="164">
        <f t="shared" si="1"/>
        <v>92.835690563106681</v>
      </c>
      <c r="F56" s="149">
        <v>2975092</v>
      </c>
      <c r="G56" s="164">
        <f t="shared" si="2"/>
        <v>111.5108636333651</v>
      </c>
      <c r="H56" s="149">
        <f t="shared" si="3"/>
        <v>19922088</v>
      </c>
    </row>
    <row r="57" spans="1:8">
      <c r="A57" s="165">
        <v>42948</v>
      </c>
      <c r="B57" s="149">
        <v>14265038</v>
      </c>
      <c r="C57" s="164">
        <f t="shared" si="0"/>
        <v>121.94377778509144</v>
      </c>
      <c r="D57" s="149">
        <v>2753919</v>
      </c>
      <c r="E57" s="164">
        <f t="shared" si="1"/>
        <v>92.921056280976714</v>
      </c>
      <c r="F57" s="149">
        <v>2960311</v>
      </c>
      <c r="G57" s="164">
        <f t="shared" si="2"/>
        <v>110.95684981619081</v>
      </c>
      <c r="H57" s="149">
        <f t="shared" si="3"/>
        <v>19979268</v>
      </c>
    </row>
    <row r="58" spans="1:8">
      <c r="A58" s="165">
        <v>42979</v>
      </c>
      <c r="B58" s="149">
        <v>14547574</v>
      </c>
      <c r="C58" s="164">
        <f t="shared" si="0"/>
        <v>124.35901896427993</v>
      </c>
      <c r="D58" s="149">
        <v>2772117</v>
      </c>
      <c r="E58" s="164">
        <f t="shared" si="1"/>
        <v>93.535082104612471</v>
      </c>
      <c r="F58" s="149">
        <v>2964754</v>
      </c>
      <c r="G58" s="164">
        <f t="shared" si="2"/>
        <v>111.12338005025518</v>
      </c>
      <c r="H58" s="149">
        <f t="shared" si="3"/>
        <v>20284445</v>
      </c>
    </row>
    <row r="59" spans="1:8">
      <c r="A59" s="165">
        <v>43009</v>
      </c>
      <c r="B59" s="149">
        <v>14644895</v>
      </c>
      <c r="C59" s="164">
        <f t="shared" si="0"/>
        <v>125.1909613956862</v>
      </c>
      <c r="D59" s="149">
        <v>2768836</v>
      </c>
      <c r="E59" s="164">
        <f t="shared" si="1"/>
        <v>93.424376602505163</v>
      </c>
      <c r="F59" s="149">
        <v>2976497</v>
      </c>
      <c r="G59" s="164">
        <f t="shared" si="2"/>
        <v>111.56352511859143</v>
      </c>
      <c r="H59" s="149">
        <f t="shared" si="3"/>
        <v>20390228</v>
      </c>
    </row>
    <row r="60" spans="1:8">
      <c r="A60" s="165">
        <v>43040</v>
      </c>
      <c r="B60" s="166">
        <v>14555878</v>
      </c>
      <c r="C60" s="164">
        <f t="shared" si="0"/>
        <v>124.43000518462701</v>
      </c>
      <c r="D60" s="166">
        <v>2767790</v>
      </c>
      <c r="E60" s="164">
        <f t="shared" si="1"/>
        <v>93.389083108081437</v>
      </c>
      <c r="F60" s="166">
        <v>2979048</v>
      </c>
      <c r="G60" s="164">
        <f t="shared" si="2"/>
        <v>111.65914038464999</v>
      </c>
      <c r="H60" s="149">
        <f t="shared" si="3"/>
        <v>20302716</v>
      </c>
    </row>
    <row r="61" spans="1:8">
      <c r="A61" s="165">
        <v>43070</v>
      </c>
      <c r="B61" s="166">
        <v>14477817</v>
      </c>
      <c r="C61" s="164">
        <f t="shared" si="0"/>
        <v>123.7627056486789</v>
      </c>
      <c r="D61" s="166">
        <v>2777484</v>
      </c>
      <c r="E61" s="164">
        <f t="shared" si="1"/>
        <v>93.716172147224484</v>
      </c>
      <c r="F61" s="166">
        <v>2986088</v>
      </c>
      <c r="G61" s="164">
        <f t="shared" si="2"/>
        <v>111.92301003304368</v>
      </c>
      <c r="H61" s="149">
        <f t="shared" si="3"/>
        <v>20241389</v>
      </c>
    </row>
    <row r="62" spans="1:8">
      <c r="A62" s="165">
        <v>43101</v>
      </c>
      <c r="B62" s="166">
        <v>14218231</v>
      </c>
      <c r="C62" s="164">
        <f t="shared" si="0"/>
        <v>121.543651097256</v>
      </c>
      <c r="D62" s="166">
        <v>2762901</v>
      </c>
      <c r="E62" s="164">
        <f t="shared" si="1"/>
        <v>93.224121450110488</v>
      </c>
      <c r="F62" s="166">
        <v>2989631</v>
      </c>
      <c r="G62" s="164">
        <f t="shared" si="2"/>
        <v>112.05580693137588</v>
      </c>
      <c r="H62" s="149">
        <f t="shared" si="3"/>
        <v>19970763</v>
      </c>
    </row>
    <row r="63" spans="1:8">
      <c r="A63" s="165">
        <v>43132</v>
      </c>
      <c r="B63" s="166">
        <v>14127524</v>
      </c>
      <c r="C63" s="164">
        <f t="shared" si="0"/>
        <v>120.76824802776873</v>
      </c>
      <c r="D63" s="166">
        <v>2835795</v>
      </c>
      <c r="E63" s="164">
        <f t="shared" si="1"/>
        <v>95.683666366480765</v>
      </c>
      <c r="F63" s="166">
        <v>2996690</v>
      </c>
      <c r="G63" s="164">
        <f t="shared" si="2"/>
        <v>112.32038872796839</v>
      </c>
      <c r="H63" s="149">
        <f t="shared" si="3"/>
        <v>19960009</v>
      </c>
    </row>
    <row r="64" spans="1:8">
      <c r="A64" s="165">
        <v>43160</v>
      </c>
      <c r="B64" s="166">
        <v>14325806</v>
      </c>
      <c r="C64" s="164">
        <f t="shared" si="0"/>
        <v>122.46324920104171</v>
      </c>
      <c r="D64" s="166">
        <v>2804909</v>
      </c>
      <c r="E64" s="164">
        <f t="shared" si="1"/>
        <v>94.641529780657336</v>
      </c>
      <c r="F64" s="166">
        <v>3006828</v>
      </c>
      <c r="G64" s="164">
        <f t="shared" ref="G64:G82" si="4">(F64/$F$2*100)</f>
        <v>112.70037601424896</v>
      </c>
      <c r="H64" s="149">
        <f t="shared" ref="H64:H82" si="5">B64+D64+F64</f>
        <v>20137543</v>
      </c>
    </row>
    <row r="65" spans="1:8">
      <c r="A65" s="165">
        <v>43191</v>
      </c>
      <c r="B65" s="166">
        <v>14527332</v>
      </c>
      <c r="C65" s="164">
        <f t="shared" si="0"/>
        <v>124.185981503747</v>
      </c>
      <c r="D65" s="166">
        <v>2812961</v>
      </c>
      <c r="E65" s="164">
        <f t="shared" si="1"/>
        <v>94.913215456661035</v>
      </c>
      <c r="F65" s="166">
        <v>3011373</v>
      </c>
      <c r="G65" s="164">
        <f t="shared" si="4"/>
        <v>112.87072935969631</v>
      </c>
      <c r="H65" s="149">
        <f t="shared" si="5"/>
        <v>20351666</v>
      </c>
    </row>
    <row r="66" spans="1:8">
      <c r="A66" s="165">
        <v>43221</v>
      </c>
      <c r="B66" s="166">
        <v>14729306</v>
      </c>
      <c r="C66" s="164">
        <f t="shared" si="0"/>
        <v>125.91254350620125</v>
      </c>
      <c r="D66" s="166">
        <v>2803693</v>
      </c>
      <c r="E66" s="164">
        <f t="shared" si="1"/>
        <v>94.600500249855003</v>
      </c>
      <c r="F66" s="166">
        <v>3014740</v>
      </c>
      <c r="G66" s="164">
        <f t="shared" si="4"/>
        <v>112.9969295168187</v>
      </c>
      <c r="H66" s="149">
        <f t="shared" si="5"/>
        <v>20547739</v>
      </c>
    </row>
    <row r="67" spans="1:8">
      <c r="A67" s="165">
        <v>43252</v>
      </c>
      <c r="B67" s="166">
        <v>14570283</v>
      </c>
      <c r="C67" s="164">
        <f t="shared" si="0"/>
        <v>124.55314541874304</v>
      </c>
      <c r="D67" s="166">
        <v>2702964</v>
      </c>
      <c r="E67" s="164">
        <f t="shared" si="1"/>
        <v>91.201763729962252</v>
      </c>
      <c r="F67" s="166">
        <v>3019444</v>
      </c>
      <c r="G67" s="164">
        <f t="shared" si="4"/>
        <v>113.17324241824538</v>
      </c>
      <c r="H67" s="149">
        <f t="shared" si="5"/>
        <v>20292691</v>
      </c>
    </row>
    <row r="68" spans="1:8">
      <c r="A68" s="165">
        <v>43282</v>
      </c>
      <c r="B68" s="149">
        <v>14664384</v>
      </c>
      <c r="C68" s="164">
        <f t="shared" si="0"/>
        <v>125.35756188320354</v>
      </c>
      <c r="D68" s="149">
        <v>2848614</v>
      </c>
      <c r="E68" s="164">
        <f t="shared" si="1"/>
        <v>96.116197250818985</v>
      </c>
      <c r="F68" s="149">
        <v>3010588</v>
      </c>
      <c r="G68" s="164">
        <f t="shared" si="4"/>
        <v>112.84130639464105</v>
      </c>
      <c r="H68" s="149">
        <f t="shared" si="5"/>
        <v>20523586</v>
      </c>
    </row>
    <row r="69" spans="1:8">
      <c r="A69" s="165">
        <v>43313</v>
      </c>
      <c r="B69" s="149">
        <v>14482653</v>
      </c>
      <c r="C69" s="164">
        <f t="shared" si="0"/>
        <v>123.80404588971918</v>
      </c>
      <c r="D69" s="149">
        <v>2844133</v>
      </c>
      <c r="E69" s="164">
        <f t="shared" si="1"/>
        <v>95.965002080156722</v>
      </c>
      <c r="F69" s="149">
        <v>2998531</v>
      </c>
      <c r="G69" s="164">
        <f t="shared" si="4"/>
        <v>112.38939214028269</v>
      </c>
      <c r="H69" s="149">
        <f t="shared" si="5"/>
        <v>20325317</v>
      </c>
    </row>
    <row r="70" spans="1:8">
      <c r="A70" s="165">
        <v>43344</v>
      </c>
      <c r="B70" s="149">
        <v>14809349</v>
      </c>
      <c r="C70" s="164">
        <f t="shared" si="0"/>
        <v>126.59678604416381</v>
      </c>
      <c r="D70" s="149">
        <v>2810852</v>
      </c>
      <c r="E70" s="164">
        <f t="shared" si="1"/>
        <v>94.842054864175722</v>
      </c>
      <c r="F70" s="149">
        <v>3001713</v>
      </c>
      <c r="G70" s="164">
        <f t="shared" si="4"/>
        <v>112.50865822283791</v>
      </c>
      <c r="H70" s="149">
        <f t="shared" si="5"/>
        <v>20621914</v>
      </c>
    </row>
    <row r="71" spans="1:8">
      <c r="A71" s="165">
        <v>43374</v>
      </c>
      <c r="B71" s="166">
        <v>14695062</v>
      </c>
      <c r="C71" s="164">
        <f t="shared" si="0"/>
        <v>125.61981083163896</v>
      </c>
      <c r="D71" s="166">
        <v>2904436</v>
      </c>
      <c r="E71" s="164">
        <f t="shared" si="1"/>
        <v>97.999709149214212</v>
      </c>
      <c r="F71" s="166">
        <v>3020919</v>
      </c>
      <c r="G71" s="164">
        <f t="shared" si="4"/>
        <v>113.22852760736197</v>
      </c>
      <c r="H71" s="149">
        <f t="shared" si="5"/>
        <v>20620417</v>
      </c>
    </row>
    <row r="72" spans="1:8">
      <c r="A72" s="165">
        <v>43405</v>
      </c>
      <c r="B72" s="166">
        <v>14448590</v>
      </c>
      <c r="C72" s="164">
        <f t="shared" si="0"/>
        <v>123.51286048224297</v>
      </c>
      <c r="D72" s="166">
        <v>2879630</v>
      </c>
      <c r="E72" s="164">
        <f t="shared" si="1"/>
        <v>97.162720217402537</v>
      </c>
      <c r="F72" s="166">
        <v>3021127</v>
      </c>
      <c r="G72" s="164">
        <f t="shared" si="4"/>
        <v>113.23632375606449</v>
      </c>
      <c r="H72" s="149">
        <f t="shared" si="5"/>
        <v>20349347</v>
      </c>
    </row>
    <row r="73" spans="1:8">
      <c r="A73" s="165">
        <v>43435</v>
      </c>
      <c r="B73" s="166">
        <v>14229170</v>
      </c>
      <c r="C73" s="164">
        <f t="shared" si="0"/>
        <v>121.63716244893912</v>
      </c>
      <c r="D73" s="166">
        <v>2833299</v>
      </c>
      <c r="E73" s="164">
        <f t="shared" si="1"/>
        <v>95.599447855886481</v>
      </c>
      <c r="F73" s="166">
        <v>3031311</v>
      </c>
      <c r="G73" s="164">
        <f t="shared" si="4"/>
        <v>113.61803519061584</v>
      </c>
      <c r="H73" s="149">
        <f t="shared" si="5"/>
        <v>20093780</v>
      </c>
    </row>
    <row r="74" spans="1:8">
      <c r="A74" s="165">
        <v>43466</v>
      </c>
      <c r="B74" s="166">
        <v>13826757</v>
      </c>
      <c r="C74" s="164">
        <f t="shared" si="0"/>
        <v>118.19716029473301</v>
      </c>
      <c r="D74" s="166">
        <v>2791418</v>
      </c>
      <c r="E74" s="164">
        <f t="shared" si="1"/>
        <v>94.18632468192834</v>
      </c>
      <c r="F74" s="166">
        <v>3030725</v>
      </c>
      <c r="G74" s="164">
        <f t="shared" si="4"/>
        <v>113.59607104090578</v>
      </c>
      <c r="H74" s="149">
        <f t="shared" si="5"/>
        <v>19648900</v>
      </c>
    </row>
    <row r="75" spans="1:8">
      <c r="A75" s="165">
        <v>43497</v>
      </c>
      <c r="B75" s="166">
        <v>13807689</v>
      </c>
      <c r="C75" s="164">
        <f t="shared" ref="C75:C89" si="6">(B75/$B$2)*100</f>
        <v>118.03415869916725</v>
      </c>
      <c r="D75" s="166">
        <v>2801378</v>
      </c>
      <c r="E75" s="164">
        <f t="shared" ref="E75:E89" si="7">(D75/$D$2)*100</f>
        <v>94.522388930934412</v>
      </c>
      <c r="F75" s="166">
        <v>3038819</v>
      </c>
      <c r="G75" s="164">
        <f t="shared" si="4"/>
        <v>113.89944617359025</v>
      </c>
      <c r="H75" s="149">
        <f t="shared" si="5"/>
        <v>19647886</v>
      </c>
    </row>
    <row r="76" spans="1:8">
      <c r="A76" s="165">
        <v>43525</v>
      </c>
      <c r="B76" s="166">
        <v>13994899</v>
      </c>
      <c r="C76" s="164">
        <f t="shared" si="6"/>
        <v>119.63451157864414</v>
      </c>
      <c r="D76" s="166">
        <v>2793511</v>
      </c>
      <c r="E76" s="164">
        <f t="shared" si="7"/>
        <v>94.256945412166274</v>
      </c>
      <c r="F76" s="166">
        <v>3039681</v>
      </c>
      <c r="G76" s="164">
        <f t="shared" si="4"/>
        <v>113.93175521292483</v>
      </c>
      <c r="H76" s="149">
        <f t="shared" si="5"/>
        <v>19828091</v>
      </c>
    </row>
    <row r="77" spans="1:8">
      <c r="A77" s="165">
        <v>43556</v>
      </c>
      <c r="B77" s="166">
        <v>14226393</v>
      </c>
      <c r="C77" s="164">
        <f t="shared" si="6"/>
        <v>121.61342343955764</v>
      </c>
      <c r="D77" s="166">
        <v>2761695</v>
      </c>
      <c r="E77" s="164">
        <f t="shared" si="7"/>
        <v>93.183429333212757</v>
      </c>
      <c r="F77" s="166">
        <v>3050182</v>
      </c>
      <c r="G77" s="164">
        <f t="shared" si="4"/>
        <v>114.3253482779507</v>
      </c>
      <c r="H77" s="149">
        <f t="shared" si="5"/>
        <v>20038270</v>
      </c>
    </row>
    <row r="78" spans="1:8">
      <c r="A78" s="165">
        <v>43586</v>
      </c>
      <c r="B78" s="166">
        <v>14324472</v>
      </c>
      <c r="C78" s="164">
        <f t="shared" si="6"/>
        <v>122.45184558616418</v>
      </c>
      <c r="D78" s="166">
        <v>2838167</v>
      </c>
      <c r="E78" s="164">
        <f t="shared" si="7"/>
        <v>95.7637009446577</v>
      </c>
      <c r="F78" s="166">
        <v>3055833</v>
      </c>
      <c r="G78" s="164">
        <f t="shared" si="4"/>
        <v>114.53715614486444</v>
      </c>
      <c r="H78" s="149">
        <f t="shared" si="5"/>
        <v>20218472</v>
      </c>
    </row>
    <row r="79" spans="1:8">
      <c r="A79" s="165">
        <v>43617</v>
      </c>
      <c r="B79" s="166">
        <v>14287607</v>
      </c>
      <c r="C79" s="164">
        <f t="shared" si="6"/>
        <v>122.13670745838301</v>
      </c>
      <c r="D79" s="166">
        <v>2874942</v>
      </c>
      <c r="E79" s="164">
        <f t="shared" si="7"/>
        <v>97.004540578914529</v>
      </c>
      <c r="F79" s="166">
        <v>3058258</v>
      </c>
      <c r="G79" s="164">
        <f t="shared" si="4"/>
        <v>114.6280487439205</v>
      </c>
      <c r="H79" s="149">
        <f t="shared" si="5"/>
        <v>20220807</v>
      </c>
    </row>
    <row r="80" spans="1:8">
      <c r="A80" s="165">
        <v>43647</v>
      </c>
      <c r="B80" s="166">
        <v>14198097</v>
      </c>
      <c r="C80" s="164">
        <f t="shared" si="6"/>
        <v>121.37153686791255</v>
      </c>
      <c r="D80" s="166">
        <v>2835662</v>
      </c>
      <c r="E80" s="164">
        <f t="shared" si="7"/>
        <v>95.679178761549252</v>
      </c>
      <c r="F80" s="166">
        <v>3069057</v>
      </c>
      <c r="G80" s="164">
        <f t="shared" si="4"/>
        <v>115.03281129122213</v>
      </c>
      <c r="H80" s="149">
        <f t="shared" si="5"/>
        <v>20102816</v>
      </c>
    </row>
    <row r="81" spans="1:8">
      <c r="A81" s="165">
        <v>43678</v>
      </c>
      <c r="B81" s="166">
        <v>14119665</v>
      </c>
      <c r="C81" s="164">
        <f t="shared" si="6"/>
        <v>120.70106586185983</v>
      </c>
      <c r="D81" s="166">
        <v>2783315</v>
      </c>
      <c r="E81" s="164">
        <f t="shared" si="7"/>
        <v>93.912918195011059</v>
      </c>
      <c r="F81" s="166">
        <v>3042624</v>
      </c>
      <c r="G81" s="164">
        <f t="shared" si="4"/>
        <v>114.04206322076892</v>
      </c>
      <c r="H81" s="149">
        <f t="shared" si="5"/>
        <v>19945604</v>
      </c>
    </row>
    <row r="82" spans="1:8">
      <c r="A82" s="165">
        <v>43709</v>
      </c>
      <c r="B82" s="166">
        <v>14440956</v>
      </c>
      <c r="C82" s="164">
        <f t="shared" si="6"/>
        <v>123.44760171464549</v>
      </c>
      <c r="D82" s="166">
        <v>2783328</v>
      </c>
      <c r="E82" s="164">
        <f t="shared" si="7"/>
        <v>93.913356833087079</v>
      </c>
      <c r="F82" s="166">
        <v>3055436</v>
      </c>
      <c r="G82" s="164">
        <f t="shared" si="4"/>
        <v>114.52227599565813</v>
      </c>
      <c r="H82" s="149">
        <f t="shared" si="5"/>
        <v>20279720</v>
      </c>
    </row>
    <row r="83" spans="1:8">
      <c r="A83" s="165">
        <v>43739</v>
      </c>
      <c r="B83" s="166">
        <v>14511611</v>
      </c>
      <c r="C83" s="164">
        <f t="shared" si="6"/>
        <v>124.05159152661834</v>
      </c>
      <c r="D83" s="166">
        <v>2760621</v>
      </c>
      <c r="E83" s="164">
        <f t="shared" si="7"/>
        <v>93.147191079856086</v>
      </c>
      <c r="F83" s="166">
        <v>3075826</v>
      </c>
      <c r="G83" s="164">
        <f t="shared" ref="G83:G89" si="8">(F83/$F$2*100)</f>
        <v>115.28652345741204</v>
      </c>
      <c r="H83" s="149">
        <f t="shared" ref="H83:H89" si="9">B83+D83+F83</f>
        <v>20348058</v>
      </c>
    </row>
    <row r="84" spans="1:8">
      <c r="A84" s="165">
        <v>43770</v>
      </c>
      <c r="B84" s="166">
        <v>14393707</v>
      </c>
      <c r="C84" s="164">
        <f t="shared" si="6"/>
        <v>123.04369661768271</v>
      </c>
      <c r="D84" s="166">
        <v>2736801</v>
      </c>
      <c r="E84" s="164">
        <f t="shared" si="7"/>
        <v>92.343471159040377</v>
      </c>
      <c r="F84" s="166">
        <v>3083315</v>
      </c>
      <c r="G84" s="164">
        <f t="shared" si="8"/>
        <v>115.56722229218765</v>
      </c>
      <c r="H84" s="149">
        <f t="shared" si="9"/>
        <v>20213823</v>
      </c>
    </row>
    <row r="85" spans="1:8">
      <c r="A85" s="165">
        <v>43800</v>
      </c>
      <c r="B85" s="166">
        <v>14314313</v>
      </c>
      <c r="C85" s="164">
        <f t="shared" si="6"/>
        <v>122.36500201529401</v>
      </c>
      <c r="D85" s="166">
        <v>2758067</v>
      </c>
      <c r="E85" s="164">
        <f t="shared" si="7"/>
        <v>93.061015568614962</v>
      </c>
      <c r="F85" s="169">
        <v>3100511</v>
      </c>
      <c r="G85" s="164">
        <f t="shared" si="8"/>
        <v>116.21175389357657</v>
      </c>
      <c r="H85" s="149">
        <f t="shared" si="9"/>
        <v>20172891</v>
      </c>
    </row>
    <row r="86" spans="1:8">
      <c r="A86" s="165">
        <v>43831</v>
      </c>
      <c r="B86" s="169">
        <v>14154168</v>
      </c>
      <c r="C86" s="164">
        <f t="shared" si="6"/>
        <v>120.9960125815895</v>
      </c>
      <c r="D86" s="169">
        <v>2766914</v>
      </c>
      <c r="E86" s="164">
        <f t="shared" si="7"/>
        <v>93.359525650036318</v>
      </c>
      <c r="F86" s="169">
        <v>3110922</v>
      </c>
      <c r="G86" s="164">
        <f t="shared" si="8"/>
        <v>116.60197362502925</v>
      </c>
      <c r="H86" s="149">
        <f t="shared" si="9"/>
        <v>20032004</v>
      </c>
    </row>
    <row r="87" spans="1:8">
      <c r="A87" s="165">
        <v>43862</v>
      </c>
      <c r="B87" s="169">
        <v>14211588</v>
      </c>
      <c r="C87" s="164">
        <f t="shared" si="6"/>
        <v>121.48686383066571</v>
      </c>
      <c r="D87" s="169">
        <v>2748447</v>
      </c>
      <c r="E87" s="164">
        <f t="shared" si="7"/>
        <v>92.736423392366135</v>
      </c>
      <c r="F87" s="169">
        <v>3115640</v>
      </c>
      <c r="G87" s="164">
        <f t="shared" si="8"/>
        <v>116.77881126723399</v>
      </c>
      <c r="H87" s="149">
        <f t="shared" si="9"/>
        <v>20075675</v>
      </c>
    </row>
    <row r="88" spans="1:8">
      <c r="A88" s="165">
        <v>43891</v>
      </c>
      <c r="B88" s="169">
        <v>14339304</v>
      </c>
      <c r="C88" s="164">
        <f t="shared" si="6"/>
        <v>122.57863600285346</v>
      </c>
      <c r="D88" s="169">
        <v>2765787</v>
      </c>
      <c r="E88" s="164">
        <f t="shared" si="7"/>
        <v>93.321499102985143</v>
      </c>
      <c r="F88" s="169">
        <v>3108959</v>
      </c>
      <c r="G88" s="164">
        <f t="shared" si="8"/>
        <v>116.528397471649</v>
      </c>
      <c r="H88" s="149">
        <f t="shared" si="9"/>
        <v>20214050</v>
      </c>
    </row>
    <row r="89" spans="1:8">
      <c r="A89" s="165">
        <v>43922</v>
      </c>
      <c r="B89" s="169">
        <v>13847835</v>
      </c>
      <c r="C89" s="164">
        <f t="shared" si="6"/>
        <v>118.37734424854752</v>
      </c>
      <c r="D89" s="169">
        <v>2784393</v>
      </c>
      <c r="E89" s="164">
        <f t="shared" si="7"/>
        <v>93.949291413929586</v>
      </c>
      <c r="F89" s="169">
        <v>3119852</v>
      </c>
      <c r="G89" s="164">
        <f t="shared" si="8"/>
        <v>116.93668327846045</v>
      </c>
      <c r="H89" s="149">
        <f t="shared" si="9"/>
        <v>19752080</v>
      </c>
    </row>
    <row r="91" spans="1:8">
      <c r="B91" s="167"/>
      <c r="C91" s="167"/>
      <c r="D91" s="167"/>
      <c r="E91" s="167"/>
      <c r="F91" s="167"/>
      <c r="G91" s="167"/>
      <c r="H91" s="16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7"/>
  <sheetViews>
    <sheetView zoomScale="80" zoomScaleNormal="80" workbookViewId="0">
      <selection activeCell="P4" sqref="P4"/>
    </sheetView>
  </sheetViews>
  <sheetFormatPr defaultRowHeight="15"/>
  <cols>
    <col min="2" max="2" width="34.5703125" customWidth="1"/>
    <col min="3" max="3" width="11.42578125" style="142" customWidth="1"/>
    <col min="4" max="4" width="11.42578125" style="141" customWidth="1"/>
    <col min="5" max="5" width="11.42578125" style="143" customWidth="1"/>
    <col min="6" max="8" width="11.42578125" style="147" customWidth="1"/>
    <col min="9" max="9" width="24.42578125" customWidth="1"/>
    <col min="10" max="10" width="23.5703125" customWidth="1"/>
    <col min="11" max="11" width="30.85546875" customWidth="1"/>
  </cols>
  <sheetData>
    <row r="1" spans="1:11" s="147" customFormat="1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1" ht="45">
      <c r="A2" s="88" t="s">
        <v>1</v>
      </c>
      <c r="B2" s="87" t="s">
        <v>90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319</v>
      </c>
      <c r="J2" s="85" t="s">
        <v>320</v>
      </c>
      <c r="K2" s="1" t="s">
        <v>321</v>
      </c>
    </row>
    <row r="3" spans="1:11">
      <c r="A3" s="77">
        <v>1</v>
      </c>
      <c r="B3" s="78" t="s">
        <v>2</v>
      </c>
      <c r="C3" s="75">
        <v>17071</v>
      </c>
      <c r="D3" s="75">
        <v>16879</v>
      </c>
      <c r="E3" s="75">
        <v>17010</v>
      </c>
      <c r="F3" s="75"/>
      <c r="G3" s="75"/>
      <c r="H3" s="75"/>
      <c r="I3" s="83">
        <f>(E3-C3)/C3</f>
        <v>-3.5733114638861227E-3</v>
      </c>
      <c r="J3" s="76">
        <f>E3-C3</f>
        <v>-61</v>
      </c>
      <c r="K3" s="76">
        <f>E3-D3</f>
        <v>131</v>
      </c>
    </row>
    <row r="4" spans="1:11">
      <c r="A4" s="77">
        <v>2</v>
      </c>
      <c r="B4" s="78" t="s">
        <v>3</v>
      </c>
      <c r="C4" s="75">
        <v>2945</v>
      </c>
      <c r="D4" s="75">
        <v>2466</v>
      </c>
      <c r="E4" s="75">
        <v>2723</v>
      </c>
      <c r="F4" s="75"/>
      <c r="G4" s="75"/>
      <c r="H4" s="75"/>
      <c r="I4" s="83">
        <f t="shared" ref="I4:I67" si="0">(E4-C4)/C4</f>
        <v>-7.5382003395585734E-2</v>
      </c>
      <c r="J4" s="76">
        <f t="shared" ref="J4:J67" si="1">E4-C4</f>
        <v>-222</v>
      </c>
      <c r="K4" s="76">
        <f t="shared" ref="K4:K67" si="2">E4-D4</f>
        <v>257</v>
      </c>
    </row>
    <row r="5" spans="1:11">
      <c r="A5" s="77">
        <v>3</v>
      </c>
      <c r="B5" s="78" t="s">
        <v>4</v>
      </c>
      <c r="C5" s="75">
        <v>1157</v>
      </c>
      <c r="D5" s="75">
        <v>1206</v>
      </c>
      <c r="E5" s="75">
        <v>1184</v>
      </c>
      <c r="F5" s="75"/>
      <c r="G5" s="75"/>
      <c r="H5" s="75"/>
      <c r="I5" s="83">
        <f t="shared" si="0"/>
        <v>2.3336214347450302E-2</v>
      </c>
      <c r="J5" s="76">
        <f t="shared" si="1"/>
        <v>27</v>
      </c>
      <c r="K5" s="76">
        <f t="shared" si="2"/>
        <v>-22</v>
      </c>
    </row>
    <row r="6" spans="1:11">
      <c r="A6" s="77">
        <v>5</v>
      </c>
      <c r="B6" s="78" t="s">
        <v>5</v>
      </c>
      <c r="C6" s="75">
        <v>410</v>
      </c>
      <c r="D6" s="75">
        <v>403</v>
      </c>
      <c r="E6" s="75">
        <v>401</v>
      </c>
      <c r="F6" s="75"/>
      <c r="G6" s="75"/>
      <c r="H6" s="75"/>
      <c r="I6" s="83">
        <f t="shared" si="0"/>
        <v>-2.1951219512195121E-2</v>
      </c>
      <c r="J6" s="76">
        <f t="shared" si="1"/>
        <v>-9</v>
      </c>
      <c r="K6" s="76">
        <f t="shared" si="2"/>
        <v>-2</v>
      </c>
    </row>
    <row r="7" spans="1:11">
      <c r="A7" s="77">
        <v>6</v>
      </c>
      <c r="B7" s="78" t="s">
        <v>6</v>
      </c>
      <c r="C7" s="75">
        <v>29</v>
      </c>
      <c r="D7" s="75">
        <v>34</v>
      </c>
      <c r="E7" s="75">
        <v>35</v>
      </c>
      <c r="F7" s="75"/>
      <c r="G7" s="75"/>
      <c r="H7" s="75"/>
      <c r="I7" s="83">
        <f t="shared" si="0"/>
        <v>0.20689655172413793</v>
      </c>
      <c r="J7" s="76">
        <f t="shared" si="1"/>
        <v>6</v>
      </c>
      <c r="K7" s="76">
        <f t="shared" si="2"/>
        <v>1</v>
      </c>
    </row>
    <row r="8" spans="1:11">
      <c r="A8" s="77">
        <v>7</v>
      </c>
      <c r="B8" s="78" t="s">
        <v>7</v>
      </c>
      <c r="C8" s="75">
        <v>735</v>
      </c>
      <c r="D8" s="75">
        <v>716</v>
      </c>
      <c r="E8" s="75">
        <v>704</v>
      </c>
      <c r="F8" s="75"/>
      <c r="G8" s="75"/>
      <c r="H8" s="75"/>
      <c r="I8" s="83">
        <f t="shared" si="0"/>
        <v>-4.2176870748299317E-2</v>
      </c>
      <c r="J8" s="76">
        <f t="shared" si="1"/>
        <v>-31</v>
      </c>
      <c r="K8" s="76">
        <f t="shared" si="2"/>
        <v>-12</v>
      </c>
    </row>
    <row r="9" spans="1:11">
      <c r="A9" s="77">
        <v>8</v>
      </c>
      <c r="B9" s="78" t="s">
        <v>300</v>
      </c>
      <c r="C9" s="75">
        <v>4846</v>
      </c>
      <c r="D9" s="75">
        <v>4753</v>
      </c>
      <c r="E9" s="75">
        <v>4720</v>
      </c>
      <c r="F9" s="75"/>
      <c r="G9" s="75"/>
      <c r="H9" s="75"/>
      <c r="I9" s="83">
        <f t="shared" si="0"/>
        <v>-2.6000825423029301E-2</v>
      </c>
      <c r="J9" s="76">
        <f t="shared" si="1"/>
        <v>-126</v>
      </c>
      <c r="K9" s="76">
        <f t="shared" si="2"/>
        <v>-33</v>
      </c>
    </row>
    <row r="10" spans="1:11">
      <c r="A10" s="77">
        <v>9</v>
      </c>
      <c r="B10" s="78" t="s">
        <v>8</v>
      </c>
      <c r="C10" s="75">
        <v>600</v>
      </c>
      <c r="D10" s="75">
        <v>562</v>
      </c>
      <c r="E10" s="75">
        <v>562</v>
      </c>
      <c r="F10" s="75"/>
      <c r="G10" s="75"/>
      <c r="H10" s="75"/>
      <c r="I10" s="83">
        <f t="shared" si="0"/>
        <v>-6.3333333333333339E-2</v>
      </c>
      <c r="J10" s="76">
        <f t="shared" si="1"/>
        <v>-38</v>
      </c>
      <c r="K10" s="76">
        <f t="shared" si="2"/>
        <v>0</v>
      </c>
    </row>
    <row r="11" spans="1:11">
      <c r="A11" s="79">
        <v>10</v>
      </c>
      <c r="B11" s="78" t="s">
        <v>9</v>
      </c>
      <c r="C11" s="75">
        <v>43391</v>
      </c>
      <c r="D11" s="75">
        <v>44683</v>
      </c>
      <c r="E11" s="75">
        <v>44091</v>
      </c>
      <c r="F11" s="75"/>
      <c r="G11" s="75"/>
      <c r="H11" s="75"/>
      <c r="I11" s="83">
        <f t="shared" si="0"/>
        <v>1.613237768200779E-2</v>
      </c>
      <c r="J11" s="76">
        <f t="shared" si="1"/>
        <v>700</v>
      </c>
      <c r="K11" s="76">
        <f t="shared" si="2"/>
        <v>-592</v>
      </c>
    </row>
    <row r="12" spans="1:11">
      <c r="A12" s="79">
        <v>11</v>
      </c>
      <c r="B12" s="78" t="s">
        <v>10</v>
      </c>
      <c r="C12" s="75">
        <v>660</v>
      </c>
      <c r="D12" s="75">
        <v>683</v>
      </c>
      <c r="E12" s="75">
        <v>683</v>
      </c>
      <c r="F12" s="75"/>
      <c r="G12" s="75"/>
      <c r="H12" s="75"/>
      <c r="I12" s="83">
        <f t="shared" si="0"/>
        <v>3.4848484848484851E-2</v>
      </c>
      <c r="J12" s="76">
        <f t="shared" si="1"/>
        <v>23</v>
      </c>
      <c r="K12" s="76">
        <f t="shared" si="2"/>
        <v>0</v>
      </c>
    </row>
    <row r="13" spans="1:11">
      <c r="A13" s="79">
        <v>12</v>
      </c>
      <c r="B13" s="78" t="s">
        <v>11</v>
      </c>
      <c r="C13" s="75">
        <v>69</v>
      </c>
      <c r="D13" s="75">
        <v>74</v>
      </c>
      <c r="E13" s="75">
        <v>75</v>
      </c>
      <c r="F13" s="75"/>
      <c r="G13" s="75"/>
      <c r="H13" s="75"/>
      <c r="I13" s="83">
        <f t="shared" si="0"/>
        <v>8.6956521739130432E-2</v>
      </c>
      <c r="J13" s="76">
        <f t="shared" si="1"/>
        <v>6</v>
      </c>
      <c r="K13" s="76">
        <f t="shared" si="2"/>
        <v>1</v>
      </c>
    </row>
    <row r="14" spans="1:11">
      <c r="A14" s="79">
        <v>13</v>
      </c>
      <c r="B14" s="78" t="s">
        <v>12</v>
      </c>
      <c r="C14" s="75">
        <v>16329</v>
      </c>
      <c r="D14" s="75">
        <v>16715</v>
      </c>
      <c r="E14" s="75">
        <v>16517</v>
      </c>
      <c r="F14" s="75"/>
      <c r="G14" s="75"/>
      <c r="H14" s="75"/>
      <c r="I14" s="83">
        <f t="shared" si="0"/>
        <v>1.151325861963378E-2</v>
      </c>
      <c r="J14" s="76">
        <f t="shared" si="1"/>
        <v>188</v>
      </c>
      <c r="K14" s="76">
        <f t="shared" si="2"/>
        <v>-198</v>
      </c>
    </row>
    <row r="15" spans="1:11">
      <c r="A15" s="79">
        <v>14</v>
      </c>
      <c r="B15" s="78" t="s">
        <v>13</v>
      </c>
      <c r="C15" s="75">
        <v>33013</v>
      </c>
      <c r="D15" s="75">
        <v>34644</v>
      </c>
      <c r="E15" s="75">
        <v>33901</v>
      </c>
      <c r="F15" s="75"/>
      <c r="G15" s="75"/>
      <c r="H15" s="75"/>
      <c r="I15" s="83">
        <f t="shared" si="0"/>
        <v>2.689849453245691E-2</v>
      </c>
      <c r="J15" s="76">
        <f t="shared" si="1"/>
        <v>888</v>
      </c>
      <c r="K15" s="76">
        <f t="shared" si="2"/>
        <v>-743</v>
      </c>
    </row>
    <row r="16" spans="1:11">
      <c r="A16" s="79">
        <v>15</v>
      </c>
      <c r="B16" s="78" t="s">
        <v>14</v>
      </c>
      <c r="C16" s="75">
        <v>6269</v>
      </c>
      <c r="D16" s="75">
        <v>6578</v>
      </c>
      <c r="E16" s="75">
        <v>6391</v>
      </c>
      <c r="F16" s="75"/>
      <c r="G16" s="75"/>
      <c r="H16" s="75"/>
      <c r="I16" s="83">
        <f t="shared" si="0"/>
        <v>1.9460839049290159E-2</v>
      </c>
      <c r="J16" s="76">
        <f t="shared" si="1"/>
        <v>122</v>
      </c>
      <c r="K16" s="76">
        <f t="shared" si="2"/>
        <v>-187</v>
      </c>
    </row>
    <row r="17" spans="1:11">
      <c r="A17" s="79">
        <v>16</v>
      </c>
      <c r="B17" s="78" t="s">
        <v>15</v>
      </c>
      <c r="C17" s="75">
        <v>10112</v>
      </c>
      <c r="D17" s="75">
        <v>10089</v>
      </c>
      <c r="E17" s="75">
        <v>10008</v>
      </c>
      <c r="F17" s="75"/>
      <c r="G17" s="75"/>
      <c r="H17" s="75"/>
      <c r="I17" s="83">
        <f t="shared" si="0"/>
        <v>-1.0284810126582278E-2</v>
      </c>
      <c r="J17" s="76">
        <f t="shared" si="1"/>
        <v>-104</v>
      </c>
      <c r="K17" s="76">
        <f t="shared" si="2"/>
        <v>-81</v>
      </c>
    </row>
    <row r="18" spans="1:11">
      <c r="A18" s="79">
        <v>17</v>
      </c>
      <c r="B18" s="78" t="s">
        <v>16</v>
      </c>
      <c r="C18" s="75">
        <v>2683</v>
      </c>
      <c r="D18" s="75">
        <v>2866</v>
      </c>
      <c r="E18" s="75">
        <v>2866</v>
      </c>
      <c r="F18" s="75"/>
      <c r="G18" s="75"/>
      <c r="H18" s="75"/>
      <c r="I18" s="83">
        <f t="shared" si="0"/>
        <v>6.820723071188968E-2</v>
      </c>
      <c r="J18" s="76">
        <f t="shared" si="1"/>
        <v>183</v>
      </c>
      <c r="K18" s="76">
        <f t="shared" si="2"/>
        <v>0</v>
      </c>
    </row>
    <row r="19" spans="1:11">
      <c r="A19" s="79">
        <v>18</v>
      </c>
      <c r="B19" s="78" t="s">
        <v>17</v>
      </c>
      <c r="C19" s="75">
        <v>7409</v>
      </c>
      <c r="D19" s="75">
        <v>7256</v>
      </c>
      <c r="E19" s="75">
        <v>7127</v>
      </c>
      <c r="F19" s="75"/>
      <c r="G19" s="75"/>
      <c r="H19" s="75"/>
      <c r="I19" s="83">
        <f t="shared" si="0"/>
        <v>-3.8061816709407476E-2</v>
      </c>
      <c r="J19" s="76">
        <f t="shared" si="1"/>
        <v>-282</v>
      </c>
      <c r="K19" s="76">
        <f t="shared" si="2"/>
        <v>-129</v>
      </c>
    </row>
    <row r="20" spans="1:11">
      <c r="A20" s="79">
        <v>19</v>
      </c>
      <c r="B20" s="78" t="s">
        <v>18</v>
      </c>
      <c r="C20" s="75">
        <v>239</v>
      </c>
      <c r="D20" s="75">
        <v>245</v>
      </c>
      <c r="E20" s="75">
        <v>241</v>
      </c>
      <c r="F20" s="75"/>
      <c r="G20" s="75"/>
      <c r="H20" s="75"/>
      <c r="I20" s="83">
        <f t="shared" si="0"/>
        <v>8.368200836820083E-3</v>
      </c>
      <c r="J20" s="76">
        <f t="shared" si="1"/>
        <v>2</v>
      </c>
      <c r="K20" s="76">
        <f t="shared" si="2"/>
        <v>-4</v>
      </c>
    </row>
    <row r="21" spans="1:11">
      <c r="A21" s="79">
        <v>20</v>
      </c>
      <c r="B21" s="78" t="s">
        <v>19</v>
      </c>
      <c r="C21" s="75">
        <v>4807</v>
      </c>
      <c r="D21" s="75">
        <v>5155</v>
      </c>
      <c r="E21" s="75">
        <v>5179</v>
      </c>
      <c r="F21" s="75"/>
      <c r="G21" s="75"/>
      <c r="H21" s="75"/>
      <c r="I21" s="83">
        <f t="shared" si="0"/>
        <v>7.7387143748699816E-2</v>
      </c>
      <c r="J21" s="76">
        <f t="shared" si="1"/>
        <v>372</v>
      </c>
      <c r="K21" s="76">
        <f t="shared" si="2"/>
        <v>24</v>
      </c>
    </row>
    <row r="22" spans="1:11">
      <c r="A22" s="79">
        <v>21</v>
      </c>
      <c r="B22" s="78" t="s">
        <v>20</v>
      </c>
      <c r="C22" s="75">
        <v>438</v>
      </c>
      <c r="D22" s="75">
        <v>527</v>
      </c>
      <c r="E22" s="75">
        <v>538</v>
      </c>
      <c r="F22" s="75"/>
      <c r="G22" s="75"/>
      <c r="H22" s="75"/>
      <c r="I22" s="83">
        <f t="shared" si="0"/>
        <v>0.22831050228310501</v>
      </c>
      <c r="J22" s="76">
        <f t="shared" si="1"/>
        <v>100</v>
      </c>
      <c r="K22" s="76">
        <f t="shared" si="2"/>
        <v>11</v>
      </c>
    </row>
    <row r="23" spans="1:11">
      <c r="A23" s="79">
        <v>22</v>
      </c>
      <c r="B23" s="78" t="s">
        <v>21</v>
      </c>
      <c r="C23" s="75">
        <v>13145</v>
      </c>
      <c r="D23" s="75">
        <v>13277</v>
      </c>
      <c r="E23" s="75">
        <v>13206</v>
      </c>
      <c r="F23" s="75"/>
      <c r="G23" s="75"/>
      <c r="H23" s="75"/>
      <c r="I23" s="83">
        <f t="shared" si="0"/>
        <v>4.640547736782046E-3</v>
      </c>
      <c r="J23" s="76">
        <f t="shared" si="1"/>
        <v>61</v>
      </c>
      <c r="K23" s="76">
        <f t="shared" si="2"/>
        <v>-71</v>
      </c>
    </row>
    <row r="24" spans="1:11">
      <c r="A24" s="79">
        <v>23</v>
      </c>
      <c r="B24" s="78" t="s">
        <v>22</v>
      </c>
      <c r="C24" s="75">
        <v>13613</v>
      </c>
      <c r="D24" s="75">
        <v>13364</v>
      </c>
      <c r="E24" s="75">
        <v>13286</v>
      </c>
      <c r="F24" s="75"/>
      <c r="G24" s="75"/>
      <c r="H24" s="75"/>
      <c r="I24" s="83">
        <f t="shared" si="0"/>
        <v>-2.40211562477044E-2</v>
      </c>
      <c r="J24" s="76">
        <f t="shared" si="1"/>
        <v>-327</v>
      </c>
      <c r="K24" s="76">
        <f t="shared" si="2"/>
        <v>-78</v>
      </c>
    </row>
    <row r="25" spans="1:11">
      <c r="A25" s="79">
        <v>24</v>
      </c>
      <c r="B25" s="78" t="s">
        <v>23</v>
      </c>
      <c r="C25" s="75">
        <v>6468</v>
      </c>
      <c r="D25" s="75">
        <v>6438</v>
      </c>
      <c r="E25" s="75">
        <v>6410</v>
      </c>
      <c r="F25" s="75"/>
      <c r="G25" s="75"/>
      <c r="H25" s="75"/>
      <c r="I25" s="83">
        <f t="shared" si="0"/>
        <v>-8.9672232529375388E-3</v>
      </c>
      <c r="J25" s="76">
        <f t="shared" si="1"/>
        <v>-58</v>
      </c>
      <c r="K25" s="76">
        <f t="shared" si="2"/>
        <v>-28</v>
      </c>
    </row>
    <row r="26" spans="1:11">
      <c r="A26" s="79">
        <v>25</v>
      </c>
      <c r="B26" s="78" t="s">
        <v>24</v>
      </c>
      <c r="C26" s="75">
        <v>34633</v>
      </c>
      <c r="D26" s="75">
        <v>34808</v>
      </c>
      <c r="E26" s="75">
        <v>34609</v>
      </c>
      <c r="F26" s="75"/>
      <c r="G26" s="75"/>
      <c r="H26" s="75"/>
      <c r="I26" s="83">
        <f t="shared" si="0"/>
        <v>-6.9298068316345684E-4</v>
      </c>
      <c r="J26" s="76">
        <f t="shared" si="1"/>
        <v>-24</v>
      </c>
      <c r="K26" s="76">
        <f t="shared" si="2"/>
        <v>-199</v>
      </c>
    </row>
    <row r="27" spans="1:11">
      <c r="A27" s="79">
        <v>26</v>
      </c>
      <c r="B27" s="78" t="s">
        <v>25</v>
      </c>
      <c r="C27" s="75">
        <v>1811</v>
      </c>
      <c r="D27" s="75">
        <v>1970</v>
      </c>
      <c r="E27" s="75">
        <v>1971</v>
      </c>
      <c r="F27" s="75"/>
      <c r="G27" s="75"/>
      <c r="H27" s="75"/>
      <c r="I27" s="83">
        <f t="shared" si="0"/>
        <v>8.8348978464936501E-2</v>
      </c>
      <c r="J27" s="76">
        <f t="shared" si="1"/>
        <v>160</v>
      </c>
      <c r="K27" s="76">
        <f t="shared" si="2"/>
        <v>1</v>
      </c>
    </row>
    <row r="28" spans="1:11">
      <c r="A28" s="79">
        <v>27</v>
      </c>
      <c r="B28" s="78" t="s">
        <v>26</v>
      </c>
      <c r="C28" s="75">
        <v>6243</v>
      </c>
      <c r="D28" s="75">
        <v>6504</v>
      </c>
      <c r="E28" s="75">
        <v>6466</v>
      </c>
      <c r="F28" s="75"/>
      <c r="G28" s="75"/>
      <c r="H28" s="75"/>
      <c r="I28" s="83">
        <f t="shared" si="0"/>
        <v>3.5720006407176035E-2</v>
      </c>
      <c r="J28" s="76">
        <f t="shared" si="1"/>
        <v>223</v>
      </c>
      <c r="K28" s="76">
        <f t="shared" si="2"/>
        <v>-38</v>
      </c>
    </row>
    <row r="29" spans="1:11">
      <c r="A29" s="79">
        <v>28</v>
      </c>
      <c r="B29" s="78" t="s">
        <v>27</v>
      </c>
      <c r="C29" s="75">
        <v>11845</v>
      </c>
      <c r="D29" s="75">
        <v>12526</v>
      </c>
      <c r="E29" s="75">
        <v>12495</v>
      </c>
      <c r="F29" s="75"/>
      <c r="G29" s="75"/>
      <c r="H29" s="75"/>
      <c r="I29" s="83">
        <f t="shared" si="0"/>
        <v>5.4875474883917266E-2</v>
      </c>
      <c r="J29" s="76">
        <f t="shared" si="1"/>
        <v>650</v>
      </c>
      <c r="K29" s="76">
        <f t="shared" si="2"/>
        <v>-31</v>
      </c>
    </row>
    <row r="30" spans="1:11">
      <c r="A30" s="79">
        <v>29</v>
      </c>
      <c r="B30" s="78" t="s">
        <v>28</v>
      </c>
      <c r="C30" s="75">
        <v>3620</v>
      </c>
      <c r="D30" s="75">
        <v>3834</v>
      </c>
      <c r="E30" s="75">
        <v>3821</v>
      </c>
      <c r="F30" s="75"/>
      <c r="G30" s="75"/>
      <c r="H30" s="75"/>
      <c r="I30" s="83">
        <f t="shared" si="0"/>
        <v>5.5524861878453041E-2</v>
      </c>
      <c r="J30" s="76">
        <f t="shared" si="1"/>
        <v>201</v>
      </c>
      <c r="K30" s="76">
        <f t="shared" si="2"/>
        <v>-13</v>
      </c>
    </row>
    <row r="31" spans="1:11">
      <c r="A31" s="79">
        <v>30</v>
      </c>
      <c r="B31" s="78" t="s">
        <v>29</v>
      </c>
      <c r="C31" s="75">
        <v>1130</v>
      </c>
      <c r="D31" s="75">
        <v>1213</v>
      </c>
      <c r="E31" s="75">
        <v>1213</v>
      </c>
      <c r="F31" s="75"/>
      <c r="G31" s="75"/>
      <c r="H31" s="75"/>
      <c r="I31" s="83">
        <f t="shared" si="0"/>
        <v>7.3451327433628325E-2</v>
      </c>
      <c r="J31" s="76">
        <f t="shared" si="1"/>
        <v>83</v>
      </c>
      <c r="K31" s="76">
        <f t="shared" si="2"/>
        <v>0</v>
      </c>
    </row>
    <row r="32" spans="1:11">
      <c r="A32" s="79">
        <v>31</v>
      </c>
      <c r="B32" s="78" t="s">
        <v>30</v>
      </c>
      <c r="C32" s="75">
        <v>21286</v>
      </c>
      <c r="D32" s="75">
        <v>21713</v>
      </c>
      <c r="E32" s="75">
        <v>21422</v>
      </c>
      <c r="F32" s="75"/>
      <c r="G32" s="75"/>
      <c r="H32" s="75"/>
      <c r="I32" s="83">
        <f t="shared" si="0"/>
        <v>6.3891759842149773E-3</v>
      </c>
      <c r="J32" s="76">
        <f t="shared" si="1"/>
        <v>136</v>
      </c>
      <c r="K32" s="76">
        <f t="shared" si="2"/>
        <v>-291</v>
      </c>
    </row>
    <row r="33" spans="1:11">
      <c r="A33" s="79">
        <v>32</v>
      </c>
      <c r="B33" s="78" t="s">
        <v>31</v>
      </c>
      <c r="C33" s="75">
        <v>7021</v>
      </c>
      <c r="D33" s="75">
        <v>7361</v>
      </c>
      <c r="E33" s="75">
        <v>7351</v>
      </c>
      <c r="F33" s="75"/>
      <c r="G33" s="75"/>
      <c r="H33" s="75"/>
      <c r="I33" s="83">
        <f t="shared" si="0"/>
        <v>4.7001851588092863E-2</v>
      </c>
      <c r="J33" s="76">
        <f t="shared" si="1"/>
        <v>330</v>
      </c>
      <c r="K33" s="76">
        <f t="shared" si="2"/>
        <v>-10</v>
      </c>
    </row>
    <row r="34" spans="1:11">
      <c r="A34" s="79">
        <v>33</v>
      </c>
      <c r="B34" s="78" t="s">
        <v>32</v>
      </c>
      <c r="C34" s="75">
        <v>18749</v>
      </c>
      <c r="D34" s="75">
        <v>18920</v>
      </c>
      <c r="E34" s="75">
        <v>18732</v>
      </c>
      <c r="F34" s="75"/>
      <c r="G34" s="75"/>
      <c r="H34" s="75"/>
      <c r="I34" s="83">
        <f t="shared" si="0"/>
        <v>-9.0671502480132277E-4</v>
      </c>
      <c r="J34" s="76">
        <f t="shared" si="1"/>
        <v>-17</v>
      </c>
      <c r="K34" s="76">
        <f t="shared" si="2"/>
        <v>-188</v>
      </c>
    </row>
    <row r="35" spans="1:11">
      <c r="A35" s="79">
        <v>35</v>
      </c>
      <c r="B35" s="78" t="s">
        <v>33</v>
      </c>
      <c r="C35" s="75">
        <v>13063</v>
      </c>
      <c r="D35" s="75">
        <v>11149</v>
      </c>
      <c r="E35" s="75">
        <v>11071</v>
      </c>
      <c r="F35" s="75"/>
      <c r="G35" s="75"/>
      <c r="H35" s="75"/>
      <c r="I35" s="83">
        <f t="shared" si="0"/>
        <v>-0.15249177064992728</v>
      </c>
      <c r="J35" s="76">
        <f t="shared" si="1"/>
        <v>-1992</v>
      </c>
      <c r="K35" s="76">
        <f t="shared" si="2"/>
        <v>-78</v>
      </c>
    </row>
    <row r="36" spans="1:11">
      <c r="A36" s="79">
        <v>36</v>
      </c>
      <c r="B36" s="78" t="s">
        <v>34</v>
      </c>
      <c r="C36" s="75">
        <v>704</v>
      </c>
      <c r="D36" s="75">
        <v>647</v>
      </c>
      <c r="E36" s="75">
        <v>674</v>
      </c>
      <c r="F36" s="75"/>
      <c r="G36" s="75"/>
      <c r="H36" s="75"/>
      <c r="I36" s="83">
        <f t="shared" si="0"/>
        <v>-4.261363636363636E-2</v>
      </c>
      <c r="J36" s="76">
        <f t="shared" si="1"/>
        <v>-30</v>
      </c>
      <c r="K36" s="76">
        <f t="shared" si="2"/>
        <v>27</v>
      </c>
    </row>
    <row r="37" spans="1:11">
      <c r="A37" s="79">
        <v>37</v>
      </c>
      <c r="B37" s="78" t="s">
        <v>35</v>
      </c>
      <c r="C37" s="75">
        <v>494</v>
      </c>
      <c r="D37" s="75">
        <v>468</v>
      </c>
      <c r="E37" s="75">
        <v>461</v>
      </c>
      <c r="F37" s="75"/>
      <c r="G37" s="75"/>
      <c r="H37" s="75"/>
      <c r="I37" s="83">
        <f t="shared" si="0"/>
        <v>-6.6801619433198386E-2</v>
      </c>
      <c r="J37" s="76">
        <f t="shared" si="1"/>
        <v>-33</v>
      </c>
      <c r="K37" s="76">
        <f t="shared" si="2"/>
        <v>-7</v>
      </c>
    </row>
    <row r="38" spans="1:11">
      <c r="A38" s="79">
        <v>38</v>
      </c>
      <c r="B38" s="78" t="s">
        <v>36</v>
      </c>
      <c r="C38" s="75">
        <v>3721</v>
      </c>
      <c r="D38" s="75">
        <v>3839</v>
      </c>
      <c r="E38" s="75">
        <v>3806</v>
      </c>
      <c r="F38" s="75"/>
      <c r="G38" s="75"/>
      <c r="H38" s="75"/>
      <c r="I38" s="83">
        <f t="shared" si="0"/>
        <v>2.2843321687718354E-2</v>
      </c>
      <c r="J38" s="76">
        <f t="shared" si="1"/>
        <v>85</v>
      </c>
      <c r="K38" s="76">
        <f t="shared" si="2"/>
        <v>-33</v>
      </c>
    </row>
    <row r="39" spans="1:11">
      <c r="A39" s="79">
        <v>39</v>
      </c>
      <c r="B39" s="78" t="s">
        <v>37</v>
      </c>
      <c r="C39" s="75">
        <v>100</v>
      </c>
      <c r="D39" s="75">
        <v>84</v>
      </c>
      <c r="E39" s="75">
        <v>86</v>
      </c>
      <c r="F39" s="75"/>
      <c r="G39" s="75"/>
      <c r="H39" s="75"/>
      <c r="I39" s="83">
        <f t="shared" si="0"/>
        <v>-0.14000000000000001</v>
      </c>
      <c r="J39" s="76">
        <f t="shared" si="1"/>
        <v>-14</v>
      </c>
      <c r="K39" s="76">
        <f t="shared" si="2"/>
        <v>2</v>
      </c>
    </row>
    <row r="40" spans="1:11">
      <c r="A40" s="79">
        <v>41</v>
      </c>
      <c r="B40" s="78" t="s">
        <v>38</v>
      </c>
      <c r="C40" s="75">
        <v>98045</v>
      </c>
      <c r="D40" s="75">
        <v>85765</v>
      </c>
      <c r="E40" s="75">
        <v>85088</v>
      </c>
      <c r="F40" s="75"/>
      <c r="G40" s="75"/>
      <c r="H40" s="75"/>
      <c r="I40" s="83">
        <f t="shared" si="0"/>
        <v>-0.1321536029374267</v>
      </c>
      <c r="J40" s="76">
        <f t="shared" si="1"/>
        <v>-12957</v>
      </c>
      <c r="K40" s="76">
        <f t="shared" si="2"/>
        <v>-677</v>
      </c>
    </row>
    <row r="41" spans="1:11">
      <c r="A41" s="79">
        <v>42</v>
      </c>
      <c r="B41" s="78" t="s">
        <v>39</v>
      </c>
      <c r="C41" s="75">
        <v>11774</v>
      </c>
      <c r="D41" s="75">
        <v>10380</v>
      </c>
      <c r="E41" s="75">
        <v>10395</v>
      </c>
      <c r="F41" s="75"/>
      <c r="G41" s="75"/>
      <c r="H41" s="75"/>
      <c r="I41" s="83">
        <f t="shared" si="0"/>
        <v>-0.11712247324613555</v>
      </c>
      <c r="J41" s="76">
        <f t="shared" si="1"/>
        <v>-1379</v>
      </c>
      <c r="K41" s="76">
        <f t="shared" si="2"/>
        <v>15</v>
      </c>
    </row>
    <row r="42" spans="1:11">
      <c r="A42" s="79">
        <v>43</v>
      </c>
      <c r="B42" s="78" t="s">
        <v>40</v>
      </c>
      <c r="C42" s="75">
        <v>53695</v>
      </c>
      <c r="D42" s="75">
        <v>52091</v>
      </c>
      <c r="E42" s="75">
        <v>51455</v>
      </c>
      <c r="F42" s="75"/>
      <c r="G42" s="75"/>
      <c r="H42" s="75"/>
      <c r="I42" s="83">
        <f t="shared" si="0"/>
        <v>-4.171710587577987E-2</v>
      </c>
      <c r="J42" s="76">
        <f t="shared" si="1"/>
        <v>-2240</v>
      </c>
      <c r="K42" s="76">
        <f t="shared" si="2"/>
        <v>-636</v>
      </c>
    </row>
    <row r="43" spans="1:11">
      <c r="A43" s="79">
        <v>45</v>
      </c>
      <c r="B43" s="78" t="s">
        <v>41</v>
      </c>
      <c r="C43" s="75">
        <v>56072</v>
      </c>
      <c r="D43" s="75">
        <v>60324</v>
      </c>
      <c r="E43" s="75">
        <v>59913</v>
      </c>
      <c r="F43" s="75"/>
      <c r="G43" s="75"/>
      <c r="H43" s="75"/>
      <c r="I43" s="83">
        <f t="shared" si="0"/>
        <v>6.8501212726494509E-2</v>
      </c>
      <c r="J43" s="76">
        <f t="shared" si="1"/>
        <v>3841</v>
      </c>
      <c r="K43" s="76">
        <f t="shared" si="2"/>
        <v>-411</v>
      </c>
    </row>
    <row r="44" spans="1:11">
      <c r="A44" s="79">
        <v>46</v>
      </c>
      <c r="B44" s="78" t="s">
        <v>42</v>
      </c>
      <c r="C44" s="75">
        <v>140426</v>
      </c>
      <c r="D44" s="75">
        <v>144549</v>
      </c>
      <c r="E44" s="75">
        <v>143248</v>
      </c>
      <c r="F44" s="75"/>
      <c r="G44" s="75"/>
      <c r="H44" s="75"/>
      <c r="I44" s="83">
        <f t="shared" si="0"/>
        <v>2.009599361941521E-2</v>
      </c>
      <c r="J44" s="76">
        <f t="shared" si="1"/>
        <v>2822</v>
      </c>
      <c r="K44" s="76">
        <f t="shared" si="2"/>
        <v>-1301</v>
      </c>
    </row>
    <row r="45" spans="1:11">
      <c r="A45" s="79">
        <v>47</v>
      </c>
      <c r="B45" s="78" t="s">
        <v>43</v>
      </c>
      <c r="C45" s="75">
        <v>320840</v>
      </c>
      <c r="D45" s="75">
        <v>328945</v>
      </c>
      <c r="E45" s="75">
        <v>325264</v>
      </c>
      <c r="F45" s="75"/>
      <c r="G45" s="75"/>
      <c r="H45" s="75"/>
      <c r="I45" s="83">
        <f t="shared" si="0"/>
        <v>1.3788804388480239E-2</v>
      </c>
      <c r="J45" s="76">
        <f t="shared" si="1"/>
        <v>4424</v>
      </c>
      <c r="K45" s="76">
        <f t="shared" si="2"/>
        <v>-3681</v>
      </c>
    </row>
    <row r="46" spans="1:11">
      <c r="A46" s="79">
        <v>49</v>
      </c>
      <c r="B46" s="78" t="s">
        <v>44</v>
      </c>
      <c r="C46" s="75">
        <v>129859</v>
      </c>
      <c r="D46" s="75">
        <v>142350</v>
      </c>
      <c r="E46" s="75">
        <v>135869</v>
      </c>
      <c r="F46" s="75"/>
      <c r="G46" s="75"/>
      <c r="H46" s="75"/>
      <c r="I46" s="83">
        <f t="shared" si="0"/>
        <v>4.6280966278810093E-2</v>
      </c>
      <c r="J46" s="76">
        <f t="shared" si="1"/>
        <v>6010</v>
      </c>
      <c r="K46" s="76">
        <f t="shared" si="2"/>
        <v>-6481</v>
      </c>
    </row>
    <row r="47" spans="1:11">
      <c r="A47" s="79">
        <v>50</v>
      </c>
      <c r="B47" s="78" t="s">
        <v>45</v>
      </c>
      <c r="C47" s="75">
        <v>2746</v>
      </c>
      <c r="D47" s="75">
        <v>2727</v>
      </c>
      <c r="E47" s="75">
        <v>2707</v>
      </c>
      <c r="F47" s="75"/>
      <c r="G47" s="75"/>
      <c r="H47" s="75"/>
      <c r="I47" s="83">
        <f t="shared" si="0"/>
        <v>-1.4202476329206118E-2</v>
      </c>
      <c r="J47" s="76">
        <f t="shared" si="1"/>
        <v>-39</v>
      </c>
      <c r="K47" s="76">
        <f t="shared" si="2"/>
        <v>-20</v>
      </c>
    </row>
    <row r="48" spans="1:11">
      <c r="A48" s="79">
        <v>51</v>
      </c>
      <c r="B48" s="78" t="s">
        <v>46</v>
      </c>
      <c r="C48" s="75">
        <v>284</v>
      </c>
      <c r="D48" s="75">
        <v>308</v>
      </c>
      <c r="E48" s="75">
        <v>304</v>
      </c>
      <c r="F48" s="75"/>
      <c r="G48" s="75"/>
      <c r="H48" s="75"/>
      <c r="I48" s="83">
        <f t="shared" si="0"/>
        <v>7.0422535211267609E-2</v>
      </c>
      <c r="J48" s="76">
        <f t="shared" si="1"/>
        <v>20</v>
      </c>
      <c r="K48" s="76">
        <f t="shared" si="2"/>
        <v>-4</v>
      </c>
    </row>
    <row r="49" spans="1:11">
      <c r="A49" s="79">
        <v>52</v>
      </c>
      <c r="B49" s="78" t="s">
        <v>47</v>
      </c>
      <c r="C49" s="75">
        <v>18473</v>
      </c>
      <c r="D49" s="75">
        <v>18688</v>
      </c>
      <c r="E49" s="75">
        <v>18448</v>
      </c>
      <c r="F49" s="75"/>
      <c r="G49" s="75"/>
      <c r="H49" s="75"/>
      <c r="I49" s="83">
        <f t="shared" si="0"/>
        <v>-1.3533264764791859E-3</v>
      </c>
      <c r="J49" s="76">
        <f t="shared" si="1"/>
        <v>-25</v>
      </c>
      <c r="K49" s="76">
        <f t="shared" si="2"/>
        <v>-240</v>
      </c>
    </row>
    <row r="50" spans="1:11">
      <c r="A50" s="79">
        <v>53</v>
      </c>
      <c r="B50" s="78" t="s">
        <v>48</v>
      </c>
      <c r="C50" s="75">
        <v>3047</v>
      </c>
      <c r="D50" s="75">
        <v>3377</v>
      </c>
      <c r="E50" s="75">
        <v>3439</v>
      </c>
      <c r="F50" s="75"/>
      <c r="G50" s="75"/>
      <c r="H50" s="75"/>
      <c r="I50" s="83">
        <f t="shared" si="0"/>
        <v>0.12865113226124056</v>
      </c>
      <c r="J50" s="76">
        <f t="shared" si="1"/>
        <v>392</v>
      </c>
      <c r="K50" s="76">
        <f t="shared" si="2"/>
        <v>62</v>
      </c>
    </row>
    <row r="51" spans="1:11">
      <c r="A51" s="79">
        <v>55</v>
      </c>
      <c r="B51" s="78" t="s">
        <v>49</v>
      </c>
      <c r="C51" s="75">
        <v>18815</v>
      </c>
      <c r="D51" s="75">
        <v>19404</v>
      </c>
      <c r="E51" s="75">
        <v>18842</v>
      </c>
      <c r="F51" s="75"/>
      <c r="G51" s="75"/>
      <c r="H51" s="75"/>
      <c r="I51" s="83">
        <f t="shared" si="0"/>
        <v>1.4350252458145097E-3</v>
      </c>
      <c r="J51" s="76">
        <f t="shared" si="1"/>
        <v>27</v>
      </c>
      <c r="K51" s="76">
        <f t="shared" si="2"/>
        <v>-562</v>
      </c>
    </row>
    <row r="52" spans="1:11">
      <c r="A52" s="79">
        <v>56</v>
      </c>
      <c r="B52" s="78" t="s">
        <v>50</v>
      </c>
      <c r="C52" s="75">
        <v>121509</v>
      </c>
      <c r="D52" s="75">
        <v>126961</v>
      </c>
      <c r="E52" s="75">
        <v>118480</v>
      </c>
      <c r="F52" s="75"/>
      <c r="G52" s="75"/>
      <c r="H52" s="75"/>
      <c r="I52" s="83">
        <f t="shared" si="0"/>
        <v>-2.492819461932861E-2</v>
      </c>
      <c r="J52" s="76">
        <f t="shared" si="1"/>
        <v>-3029</v>
      </c>
      <c r="K52" s="76">
        <f t="shared" si="2"/>
        <v>-8481</v>
      </c>
    </row>
    <row r="53" spans="1:11">
      <c r="A53" s="79">
        <v>58</v>
      </c>
      <c r="B53" s="78" t="s">
        <v>51</v>
      </c>
      <c r="C53" s="75">
        <v>2705</v>
      </c>
      <c r="D53" s="75">
        <v>2732</v>
      </c>
      <c r="E53" s="75">
        <v>2698</v>
      </c>
      <c r="F53" s="75"/>
      <c r="G53" s="75"/>
      <c r="H53" s="75"/>
      <c r="I53" s="83">
        <f t="shared" si="0"/>
        <v>-2.5878003696857672E-3</v>
      </c>
      <c r="J53" s="76">
        <f t="shared" si="1"/>
        <v>-7</v>
      </c>
      <c r="K53" s="76">
        <f t="shared" si="2"/>
        <v>-34</v>
      </c>
    </row>
    <row r="54" spans="1:11">
      <c r="A54" s="79">
        <v>59</v>
      </c>
      <c r="B54" s="78" t="s">
        <v>52</v>
      </c>
      <c r="C54" s="75">
        <v>2129</v>
      </c>
      <c r="D54" s="75">
        <v>2181</v>
      </c>
      <c r="E54" s="75">
        <v>2101</v>
      </c>
      <c r="F54" s="75"/>
      <c r="G54" s="75"/>
      <c r="H54" s="75"/>
      <c r="I54" s="83">
        <f t="shared" si="0"/>
        <v>-1.3151714419915453E-2</v>
      </c>
      <c r="J54" s="76">
        <f t="shared" si="1"/>
        <v>-28</v>
      </c>
      <c r="K54" s="76">
        <f t="shared" si="2"/>
        <v>-80</v>
      </c>
    </row>
    <row r="55" spans="1:11">
      <c r="A55" s="79">
        <v>60</v>
      </c>
      <c r="B55" s="78" t="s">
        <v>53</v>
      </c>
      <c r="C55" s="75">
        <v>737</v>
      </c>
      <c r="D55" s="75">
        <v>708</v>
      </c>
      <c r="E55" s="75">
        <v>698</v>
      </c>
      <c r="F55" s="75"/>
      <c r="G55" s="75"/>
      <c r="H55" s="75"/>
      <c r="I55" s="83">
        <f t="shared" si="0"/>
        <v>-5.2917232021709636E-2</v>
      </c>
      <c r="J55" s="76">
        <f t="shared" si="1"/>
        <v>-39</v>
      </c>
      <c r="K55" s="76">
        <f t="shared" si="2"/>
        <v>-10</v>
      </c>
    </row>
    <row r="56" spans="1:11">
      <c r="A56" s="79">
        <v>61</v>
      </c>
      <c r="B56" s="78" t="s">
        <v>54</v>
      </c>
      <c r="C56" s="75">
        <v>2991</v>
      </c>
      <c r="D56" s="75">
        <v>3005</v>
      </c>
      <c r="E56" s="75">
        <v>2930</v>
      </c>
      <c r="F56" s="75"/>
      <c r="G56" s="75"/>
      <c r="H56" s="75"/>
      <c r="I56" s="83">
        <f t="shared" si="0"/>
        <v>-2.0394516883985289E-2</v>
      </c>
      <c r="J56" s="76">
        <f t="shared" si="1"/>
        <v>-61</v>
      </c>
      <c r="K56" s="76">
        <f t="shared" si="2"/>
        <v>-75</v>
      </c>
    </row>
    <row r="57" spans="1:11">
      <c r="A57" s="79">
        <v>62</v>
      </c>
      <c r="B57" s="78" t="s">
        <v>55</v>
      </c>
      <c r="C57" s="75">
        <v>9757</v>
      </c>
      <c r="D57" s="75">
        <v>10952</v>
      </c>
      <c r="E57" s="75">
        <v>10858</v>
      </c>
      <c r="F57" s="75"/>
      <c r="G57" s="75"/>
      <c r="H57" s="75"/>
      <c r="I57" s="83">
        <f t="shared" si="0"/>
        <v>0.11284206210925489</v>
      </c>
      <c r="J57" s="76">
        <f t="shared" si="1"/>
        <v>1101</v>
      </c>
      <c r="K57" s="76">
        <f t="shared" si="2"/>
        <v>-94</v>
      </c>
    </row>
    <row r="58" spans="1:11">
      <c r="A58" s="79">
        <v>63</v>
      </c>
      <c r="B58" s="78" t="s">
        <v>56</v>
      </c>
      <c r="C58" s="75">
        <v>1843</v>
      </c>
      <c r="D58" s="75">
        <v>1917</v>
      </c>
      <c r="E58" s="75">
        <v>1905</v>
      </c>
      <c r="F58" s="75"/>
      <c r="G58" s="75"/>
      <c r="H58" s="75"/>
      <c r="I58" s="83">
        <f t="shared" si="0"/>
        <v>3.3640803038524146E-2</v>
      </c>
      <c r="J58" s="76">
        <f t="shared" si="1"/>
        <v>62</v>
      </c>
      <c r="K58" s="76">
        <f t="shared" si="2"/>
        <v>-12</v>
      </c>
    </row>
    <row r="59" spans="1:11">
      <c r="A59" s="79">
        <v>64</v>
      </c>
      <c r="B59" s="78" t="s">
        <v>57</v>
      </c>
      <c r="C59" s="75">
        <v>7070</v>
      </c>
      <c r="D59" s="75">
        <v>7000</v>
      </c>
      <c r="E59" s="75">
        <v>6978</v>
      </c>
      <c r="F59" s="75"/>
      <c r="G59" s="75"/>
      <c r="H59" s="75"/>
      <c r="I59" s="83">
        <f t="shared" si="0"/>
        <v>-1.3012729844413012E-2</v>
      </c>
      <c r="J59" s="76">
        <f t="shared" si="1"/>
        <v>-92</v>
      </c>
      <c r="K59" s="76">
        <f t="shared" si="2"/>
        <v>-22</v>
      </c>
    </row>
    <row r="60" spans="1:11">
      <c r="A60" s="79">
        <v>65</v>
      </c>
      <c r="B60" s="78" t="s">
        <v>58</v>
      </c>
      <c r="C60" s="75">
        <v>3568</v>
      </c>
      <c r="D60" s="75">
        <v>3491</v>
      </c>
      <c r="E60" s="75">
        <v>3464</v>
      </c>
      <c r="F60" s="75"/>
      <c r="G60" s="75"/>
      <c r="H60" s="75"/>
      <c r="I60" s="83">
        <f t="shared" si="0"/>
        <v>-2.914798206278027E-2</v>
      </c>
      <c r="J60" s="76">
        <f t="shared" si="1"/>
        <v>-104</v>
      </c>
      <c r="K60" s="76">
        <f t="shared" si="2"/>
        <v>-27</v>
      </c>
    </row>
    <row r="61" spans="1:11">
      <c r="A61" s="79">
        <v>66</v>
      </c>
      <c r="B61" s="78" t="s">
        <v>59</v>
      </c>
      <c r="C61" s="75">
        <v>12197</v>
      </c>
      <c r="D61" s="75">
        <v>12641</v>
      </c>
      <c r="E61" s="75">
        <v>12529</v>
      </c>
      <c r="F61" s="75"/>
      <c r="G61" s="75"/>
      <c r="H61" s="75"/>
      <c r="I61" s="83">
        <f t="shared" si="0"/>
        <v>2.7219808149544972E-2</v>
      </c>
      <c r="J61" s="76">
        <f t="shared" si="1"/>
        <v>332</v>
      </c>
      <c r="K61" s="76">
        <f t="shared" si="2"/>
        <v>-112</v>
      </c>
    </row>
    <row r="62" spans="1:11">
      <c r="A62" s="79">
        <v>68</v>
      </c>
      <c r="B62" s="78" t="s">
        <v>60</v>
      </c>
      <c r="C62" s="75">
        <v>63299</v>
      </c>
      <c r="D62" s="75">
        <v>68431</v>
      </c>
      <c r="E62" s="75">
        <v>67977</v>
      </c>
      <c r="F62" s="75"/>
      <c r="G62" s="75"/>
      <c r="H62" s="75"/>
      <c r="I62" s="83">
        <f t="shared" si="0"/>
        <v>7.3903221219924486E-2</v>
      </c>
      <c r="J62" s="76">
        <f t="shared" si="1"/>
        <v>4678</v>
      </c>
      <c r="K62" s="76">
        <f t="shared" si="2"/>
        <v>-454</v>
      </c>
    </row>
    <row r="63" spans="1:11">
      <c r="A63" s="79">
        <v>69</v>
      </c>
      <c r="B63" s="78" t="s">
        <v>61</v>
      </c>
      <c r="C63" s="75">
        <v>51709</v>
      </c>
      <c r="D63" s="75">
        <v>52854</v>
      </c>
      <c r="E63" s="75">
        <v>52192</v>
      </c>
      <c r="F63" s="75"/>
      <c r="G63" s="75"/>
      <c r="H63" s="75"/>
      <c r="I63" s="83">
        <f t="shared" si="0"/>
        <v>9.3407337214024642E-3</v>
      </c>
      <c r="J63" s="76">
        <f t="shared" si="1"/>
        <v>483</v>
      </c>
      <c r="K63" s="76">
        <f t="shared" si="2"/>
        <v>-662</v>
      </c>
    </row>
    <row r="64" spans="1:11">
      <c r="A64" s="79">
        <v>70</v>
      </c>
      <c r="B64" s="78" t="s">
        <v>62</v>
      </c>
      <c r="C64" s="75">
        <v>19466</v>
      </c>
      <c r="D64" s="75">
        <v>18851</v>
      </c>
      <c r="E64" s="75">
        <v>18600</v>
      </c>
      <c r="F64" s="75"/>
      <c r="G64" s="75"/>
      <c r="H64" s="75"/>
      <c r="I64" s="83">
        <f t="shared" si="0"/>
        <v>-4.4487824925511149E-2</v>
      </c>
      <c r="J64" s="76">
        <f t="shared" si="1"/>
        <v>-866</v>
      </c>
      <c r="K64" s="76">
        <f t="shared" si="2"/>
        <v>-251</v>
      </c>
    </row>
    <row r="65" spans="1:11">
      <c r="A65" s="79">
        <v>71</v>
      </c>
      <c r="B65" s="78" t="s">
        <v>63</v>
      </c>
      <c r="C65" s="75">
        <v>24416</v>
      </c>
      <c r="D65" s="75">
        <v>23864</v>
      </c>
      <c r="E65" s="75">
        <v>23698</v>
      </c>
      <c r="F65" s="75"/>
      <c r="G65" s="75"/>
      <c r="H65" s="75"/>
      <c r="I65" s="83">
        <f t="shared" si="0"/>
        <v>-2.9406946264744431E-2</v>
      </c>
      <c r="J65" s="76">
        <f t="shared" si="1"/>
        <v>-718</v>
      </c>
      <c r="K65" s="76">
        <f t="shared" si="2"/>
        <v>-166</v>
      </c>
    </row>
    <row r="66" spans="1:11">
      <c r="A66" s="79">
        <v>72</v>
      </c>
      <c r="B66" s="78" t="s">
        <v>64</v>
      </c>
      <c r="C66" s="75">
        <v>933</v>
      </c>
      <c r="D66" s="75">
        <v>956</v>
      </c>
      <c r="E66" s="75">
        <v>951</v>
      </c>
      <c r="F66" s="75"/>
      <c r="G66" s="75"/>
      <c r="H66" s="75"/>
      <c r="I66" s="83">
        <f t="shared" si="0"/>
        <v>1.9292604501607719E-2</v>
      </c>
      <c r="J66" s="76">
        <f t="shared" si="1"/>
        <v>18</v>
      </c>
      <c r="K66" s="76">
        <f t="shared" si="2"/>
        <v>-5</v>
      </c>
    </row>
    <row r="67" spans="1:11">
      <c r="A67" s="79">
        <v>73</v>
      </c>
      <c r="B67" s="78" t="s">
        <v>65</v>
      </c>
      <c r="C67" s="75">
        <v>7155</v>
      </c>
      <c r="D67" s="75">
        <v>7066</v>
      </c>
      <c r="E67" s="75">
        <v>6922</v>
      </c>
      <c r="F67" s="75"/>
      <c r="G67" s="75"/>
      <c r="H67" s="75"/>
      <c r="I67" s="83">
        <f t="shared" si="0"/>
        <v>-3.2564640111809921E-2</v>
      </c>
      <c r="J67" s="76">
        <f t="shared" si="1"/>
        <v>-233</v>
      </c>
      <c r="K67" s="76">
        <f t="shared" si="2"/>
        <v>-144</v>
      </c>
    </row>
    <row r="68" spans="1:11">
      <c r="A68" s="79">
        <v>74</v>
      </c>
      <c r="B68" s="78" t="s">
        <v>66</v>
      </c>
      <c r="C68" s="75">
        <v>9012</v>
      </c>
      <c r="D68" s="75">
        <v>9022</v>
      </c>
      <c r="E68" s="75">
        <v>8750</v>
      </c>
      <c r="F68" s="75"/>
      <c r="G68" s="75"/>
      <c r="H68" s="75"/>
      <c r="I68" s="83">
        <f t="shared" ref="I68:I92" si="3">(E68-C68)/C68</f>
        <v>-2.9072347980470484E-2</v>
      </c>
      <c r="J68" s="76">
        <f t="shared" ref="J68:J92" si="4">E68-C68</f>
        <v>-262</v>
      </c>
      <c r="K68" s="76">
        <f t="shared" ref="K68:K92" si="5">E68-D68</f>
        <v>-272</v>
      </c>
    </row>
    <row r="69" spans="1:11">
      <c r="A69" s="79">
        <v>75</v>
      </c>
      <c r="B69" s="78" t="s">
        <v>67</v>
      </c>
      <c r="C69" s="75">
        <v>2813</v>
      </c>
      <c r="D69" s="75">
        <v>2999</v>
      </c>
      <c r="E69" s="75">
        <v>3014</v>
      </c>
      <c r="F69" s="75"/>
      <c r="G69" s="75"/>
      <c r="H69" s="75"/>
      <c r="I69" s="83">
        <f t="shared" si="3"/>
        <v>7.1453963739779594E-2</v>
      </c>
      <c r="J69" s="76">
        <f t="shared" si="4"/>
        <v>201</v>
      </c>
      <c r="K69" s="76">
        <f t="shared" si="5"/>
        <v>15</v>
      </c>
    </row>
    <row r="70" spans="1:11">
      <c r="A70" s="79">
        <v>77</v>
      </c>
      <c r="B70" s="78" t="s">
        <v>68</v>
      </c>
      <c r="C70" s="75">
        <v>5661</v>
      </c>
      <c r="D70" s="75">
        <v>5837</v>
      </c>
      <c r="E70" s="75">
        <v>5701</v>
      </c>
      <c r="F70" s="75"/>
      <c r="G70" s="75"/>
      <c r="H70" s="75"/>
      <c r="I70" s="83">
        <f t="shared" si="3"/>
        <v>7.0658894188305949E-3</v>
      </c>
      <c r="J70" s="76">
        <f t="shared" si="4"/>
        <v>40</v>
      </c>
      <c r="K70" s="76">
        <f t="shared" si="5"/>
        <v>-136</v>
      </c>
    </row>
    <row r="71" spans="1:11">
      <c r="A71" s="79">
        <v>78</v>
      </c>
      <c r="B71" s="78" t="s">
        <v>69</v>
      </c>
      <c r="C71" s="75">
        <v>2159</v>
      </c>
      <c r="D71" s="75">
        <v>2207</v>
      </c>
      <c r="E71" s="75">
        <v>2158</v>
      </c>
      <c r="F71" s="75"/>
      <c r="G71" s="75"/>
      <c r="H71" s="75"/>
      <c r="I71" s="83">
        <f t="shared" si="3"/>
        <v>-4.6317739694302917E-4</v>
      </c>
      <c r="J71" s="76">
        <f t="shared" si="4"/>
        <v>-1</v>
      </c>
      <c r="K71" s="76">
        <f t="shared" si="5"/>
        <v>-49</v>
      </c>
    </row>
    <row r="72" spans="1:11">
      <c r="A72" s="79">
        <v>79</v>
      </c>
      <c r="B72" s="78" t="s">
        <v>70</v>
      </c>
      <c r="C72" s="75">
        <v>8778</v>
      </c>
      <c r="D72" s="75">
        <v>9031</v>
      </c>
      <c r="E72" s="75">
        <v>8622</v>
      </c>
      <c r="F72" s="75"/>
      <c r="G72" s="75"/>
      <c r="H72" s="75"/>
      <c r="I72" s="83">
        <f t="shared" si="3"/>
        <v>-1.77717019822283E-2</v>
      </c>
      <c r="J72" s="76">
        <f t="shared" si="4"/>
        <v>-156</v>
      </c>
      <c r="K72" s="76">
        <f t="shared" si="5"/>
        <v>-409</v>
      </c>
    </row>
    <row r="73" spans="1:11">
      <c r="A73" s="79">
        <v>80</v>
      </c>
      <c r="B73" s="78" t="s">
        <v>71</v>
      </c>
      <c r="C73" s="75">
        <v>22268</v>
      </c>
      <c r="D73" s="75">
        <v>22450</v>
      </c>
      <c r="E73" s="75">
        <v>22155</v>
      </c>
      <c r="F73" s="75"/>
      <c r="G73" s="75"/>
      <c r="H73" s="75"/>
      <c r="I73" s="83">
        <f t="shared" si="3"/>
        <v>-5.0745464343452491E-3</v>
      </c>
      <c r="J73" s="76">
        <f t="shared" si="4"/>
        <v>-113</v>
      </c>
      <c r="K73" s="76">
        <f t="shared" si="5"/>
        <v>-295</v>
      </c>
    </row>
    <row r="74" spans="1:11">
      <c r="A74" s="79">
        <v>81</v>
      </c>
      <c r="B74" s="78" t="s">
        <v>72</v>
      </c>
      <c r="C74" s="75">
        <v>47569</v>
      </c>
      <c r="D74" s="75">
        <v>41373</v>
      </c>
      <c r="E74" s="75">
        <v>40522</v>
      </c>
      <c r="F74" s="75"/>
      <c r="G74" s="75"/>
      <c r="H74" s="75"/>
      <c r="I74" s="83">
        <f t="shared" si="3"/>
        <v>-0.14814269797557233</v>
      </c>
      <c r="J74" s="76">
        <f t="shared" si="4"/>
        <v>-7047</v>
      </c>
      <c r="K74" s="76">
        <f t="shared" si="5"/>
        <v>-851</v>
      </c>
    </row>
    <row r="75" spans="1:11">
      <c r="A75" s="79">
        <v>82</v>
      </c>
      <c r="B75" s="78" t="s">
        <v>73</v>
      </c>
      <c r="C75" s="75">
        <v>47385</v>
      </c>
      <c r="D75" s="75">
        <v>44366</v>
      </c>
      <c r="E75" s="75">
        <v>43658</v>
      </c>
      <c r="F75" s="75"/>
      <c r="G75" s="75"/>
      <c r="H75" s="75"/>
      <c r="I75" s="83">
        <f t="shared" si="3"/>
        <v>-7.8653582357286062E-2</v>
      </c>
      <c r="J75" s="76">
        <f t="shared" si="4"/>
        <v>-3727</v>
      </c>
      <c r="K75" s="76">
        <f t="shared" si="5"/>
        <v>-708</v>
      </c>
    </row>
    <row r="76" spans="1:11">
      <c r="A76" s="79">
        <v>84</v>
      </c>
      <c r="B76" s="78" t="s">
        <v>74</v>
      </c>
      <c r="C76" s="75">
        <v>4494</v>
      </c>
      <c r="D76" s="75">
        <v>4645</v>
      </c>
      <c r="E76" s="75">
        <v>4633</v>
      </c>
      <c r="F76" s="75"/>
      <c r="G76" s="75"/>
      <c r="H76" s="75"/>
      <c r="I76" s="83">
        <f t="shared" si="3"/>
        <v>3.0930129060970181E-2</v>
      </c>
      <c r="J76" s="76">
        <f t="shared" si="4"/>
        <v>139</v>
      </c>
      <c r="K76" s="76">
        <f t="shared" si="5"/>
        <v>-12</v>
      </c>
    </row>
    <row r="77" spans="1:11">
      <c r="A77" s="79">
        <v>85</v>
      </c>
      <c r="B77" s="78" t="s">
        <v>75</v>
      </c>
      <c r="C77" s="75">
        <v>36747</v>
      </c>
      <c r="D77" s="75">
        <v>38424</v>
      </c>
      <c r="E77" s="75">
        <v>37262</v>
      </c>
      <c r="F77" s="75"/>
      <c r="G77" s="75"/>
      <c r="H77" s="75"/>
      <c r="I77" s="83">
        <f t="shared" si="3"/>
        <v>1.4014749503360818E-2</v>
      </c>
      <c r="J77" s="76">
        <f t="shared" si="4"/>
        <v>515</v>
      </c>
      <c r="K77" s="76">
        <f t="shared" si="5"/>
        <v>-1162</v>
      </c>
    </row>
    <row r="78" spans="1:11">
      <c r="A78" s="79">
        <v>86</v>
      </c>
      <c r="B78" s="78" t="s">
        <v>76</v>
      </c>
      <c r="C78" s="75">
        <v>27059</v>
      </c>
      <c r="D78" s="75">
        <v>29664</v>
      </c>
      <c r="E78" s="75">
        <v>29187</v>
      </c>
      <c r="F78" s="75"/>
      <c r="G78" s="75"/>
      <c r="H78" s="75"/>
      <c r="I78" s="83">
        <f t="shared" si="3"/>
        <v>7.8642965371964968E-2</v>
      </c>
      <c r="J78" s="76">
        <f t="shared" si="4"/>
        <v>2128</v>
      </c>
      <c r="K78" s="76">
        <f t="shared" si="5"/>
        <v>-477</v>
      </c>
    </row>
    <row r="79" spans="1:11">
      <c r="A79" s="79">
        <v>87</v>
      </c>
      <c r="B79" s="78" t="s">
        <v>77</v>
      </c>
      <c r="C79" s="75">
        <v>1657</v>
      </c>
      <c r="D79" s="75">
        <v>1788</v>
      </c>
      <c r="E79" s="75">
        <v>1805</v>
      </c>
      <c r="F79" s="75"/>
      <c r="G79" s="75"/>
      <c r="H79" s="75"/>
      <c r="I79" s="83">
        <f t="shared" si="3"/>
        <v>8.9318044659022336E-2</v>
      </c>
      <c r="J79" s="76">
        <f t="shared" si="4"/>
        <v>148</v>
      </c>
      <c r="K79" s="76">
        <f t="shared" si="5"/>
        <v>17</v>
      </c>
    </row>
    <row r="80" spans="1:11">
      <c r="A80" s="79">
        <v>88</v>
      </c>
      <c r="B80" s="78" t="s">
        <v>78</v>
      </c>
      <c r="C80" s="75">
        <v>5253</v>
      </c>
      <c r="D80" s="75">
        <v>5535</v>
      </c>
      <c r="E80" s="75">
        <v>5492</v>
      </c>
      <c r="F80" s="75"/>
      <c r="G80" s="75"/>
      <c r="H80" s="75"/>
      <c r="I80" s="83">
        <f t="shared" si="3"/>
        <v>4.5497810774795353E-2</v>
      </c>
      <c r="J80" s="76">
        <f t="shared" si="4"/>
        <v>239</v>
      </c>
      <c r="K80" s="76">
        <f t="shared" si="5"/>
        <v>-43</v>
      </c>
    </row>
    <row r="81" spans="1:11">
      <c r="A81" s="79">
        <v>90</v>
      </c>
      <c r="B81" s="78" t="s">
        <v>79</v>
      </c>
      <c r="C81" s="75">
        <v>1450</v>
      </c>
      <c r="D81" s="75">
        <v>1475</v>
      </c>
      <c r="E81" s="75">
        <v>1402</v>
      </c>
      <c r="F81" s="75"/>
      <c r="G81" s="75"/>
      <c r="H81" s="75"/>
      <c r="I81" s="83">
        <f t="shared" si="3"/>
        <v>-3.310344827586207E-2</v>
      </c>
      <c r="J81" s="76">
        <f t="shared" si="4"/>
        <v>-48</v>
      </c>
      <c r="K81" s="76">
        <f t="shared" si="5"/>
        <v>-73</v>
      </c>
    </row>
    <row r="82" spans="1:11">
      <c r="A82" s="79">
        <v>91</v>
      </c>
      <c r="B82" s="78" t="s">
        <v>80</v>
      </c>
      <c r="C82" s="75">
        <v>550</v>
      </c>
      <c r="D82" s="75">
        <v>835</v>
      </c>
      <c r="E82" s="75">
        <v>826</v>
      </c>
      <c r="F82" s="75"/>
      <c r="G82" s="75"/>
      <c r="H82" s="75"/>
      <c r="I82" s="83">
        <f t="shared" si="3"/>
        <v>0.50181818181818183</v>
      </c>
      <c r="J82" s="76">
        <f t="shared" si="4"/>
        <v>276</v>
      </c>
      <c r="K82" s="76">
        <f t="shared" si="5"/>
        <v>-9</v>
      </c>
    </row>
    <row r="83" spans="1:11">
      <c r="A83" s="79">
        <v>92</v>
      </c>
      <c r="B83" s="78" t="s">
        <v>81</v>
      </c>
      <c r="C83" s="75">
        <v>2915</v>
      </c>
      <c r="D83" s="75">
        <v>2673</v>
      </c>
      <c r="E83" s="75">
        <v>2533</v>
      </c>
      <c r="F83" s="75"/>
      <c r="G83" s="75"/>
      <c r="H83" s="75"/>
      <c r="I83" s="83">
        <f t="shared" si="3"/>
        <v>-0.13104631217838766</v>
      </c>
      <c r="J83" s="76">
        <f t="shared" si="4"/>
        <v>-382</v>
      </c>
      <c r="K83" s="76">
        <f t="shared" si="5"/>
        <v>-140</v>
      </c>
    </row>
    <row r="84" spans="1:11">
      <c r="A84" s="79">
        <v>93</v>
      </c>
      <c r="B84" s="78" t="s">
        <v>82</v>
      </c>
      <c r="C84" s="75">
        <v>8943</v>
      </c>
      <c r="D84" s="75">
        <v>9409</v>
      </c>
      <c r="E84" s="75">
        <v>8923</v>
      </c>
      <c r="F84" s="75"/>
      <c r="G84" s="75"/>
      <c r="H84" s="75"/>
      <c r="I84" s="83">
        <f t="shared" si="3"/>
        <v>-2.2363860002236387E-3</v>
      </c>
      <c r="J84" s="76">
        <f t="shared" si="4"/>
        <v>-20</v>
      </c>
      <c r="K84" s="76">
        <f t="shared" si="5"/>
        <v>-486</v>
      </c>
    </row>
    <row r="85" spans="1:11">
      <c r="A85" s="79">
        <v>94</v>
      </c>
      <c r="B85" s="78" t="s">
        <v>83</v>
      </c>
      <c r="C85" s="75">
        <v>11386</v>
      </c>
      <c r="D85" s="75">
        <v>12028</v>
      </c>
      <c r="E85" s="75">
        <v>11477</v>
      </c>
      <c r="F85" s="75"/>
      <c r="G85" s="75"/>
      <c r="H85" s="75"/>
      <c r="I85" s="83">
        <f t="shared" si="3"/>
        <v>7.9922712102582123E-3</v>
      </c>
      <c r="J85" s="76">
        <f t="shared" si="4"/>
        <v>91</v>
      </c>
      <c r="K85" s="76">
        <f t="shared" si="5"/>
        <v>-551</v>
      </c>
    </row>
    <row r="86" spans="1:11">
      <c r="A86" s="79">
        <v>95</v>
      </c>
      <c r="B86" s="78" t="s">
        <v>84</v>
      </c>
      <c r="C86" s="75">
        <v>11654</v>
      </c>
      <c r="D86" s="75">
        <v>11821</v>
      </c>
      <c r="E86" s="75">
        <v>11689</v>
      </c>
      <c r="F86" s="75"/>
      <c r="G86" s="75"/>
      <c r="H86" s="75"/>
      <c r="I86" s="83">
        <f t="shared" si="3"/>
        <v>3.0032606830272869E-3</v>
      </c>
      <c r="J86" s="76">
        <f t="shared" si="4"/>
        <v>35</v>
      </c>
      <c r="K86" s="76">
        <f t="shared" si="5"/>
        <v>-132</v>
      </c>
    </row>
    <row r="87" spans="1:11">
      <c r="A87" s="79">
        <v>96</v>
      </c>
      <c r="B87" s="78" t="s">
        <v>85</v>
      </c>
      <c r="C87" s="75">
        <v>32560</v>
      </c>
      <c r="D87" s="75">
        <v>34010</v>
      </c>
      <c r="E87" s="75">
        <v>32058</v>
      </c>
      <c r="F87" s="75"/>
      <c r="G87" s="75"/>
      <c r="H87" s="75"/>
      <c r="I87" s="83">
        <f t="shared" si="3"/>
        <v>-1.5417690417690418E-2</v>
      </c>
      <c r="J87" s="76">
        <f t="shared" si="4"/>
        <v>-502</v>
      </c>
      <c r="K87" s="76">
        <f t="shared" si="5"/>
        <v>-1952</v>
      </c>
    </row>
    <row r="88" spans="1:11">
      <c r="A88" s="79">
        <v>97</v>
      </c>
      <c r="B88" s="78" t="s">
        <v>86</v>
      </c>
      <c r="C88" s="75">
        <v>11001</v>
      </c>
      <c r="D88" s="75">
        <v>6826</v>
      </c>
      <c r="E88" s="75">
        <v>6646</v>
      </c>
      <c r="F88" s="75"/>
      <c r="G88" s="75"/>
      <c r="H88" s="75"/>
      <c r="I88" s="83">
        <f t="shared" si="3"/>
        <v>-0.39587310244523227</v>
      </c>
      <c r="J88" s="76">
        <f t="shared" si="4"/>
        <v>-4355</v>
      </c>
      <c r="K88" s="76">
        <f t="shared" si="5"/>
        <v>-180</v>
      </c>
    </row>
    <row r="89" spans="1:11">
      <c r="A89" s="79">
        <v>98</v>
      </c>
      <c r="B89" s="78" t="s">
        <v>87</v>
      </c>
      <c r="C89" s="75">
        <v>363</v>
      </c>
      <c r="D89" s="75">
        <v>300</v>
      </c>
      <c r="E89" s="75">
        <v>292</v>
      </c>
      <c r="F89" s="75"/>
      <c r="G89" s="75"/>
      <c r="H89" s="75"/>
      <c r="I89" s="83">
        <f t="shared" si="3"/>
        <v>-0.19559228650137742</v>
      </c>
      <c r="J89" s="76">
        <f t="shared" si="4"/>
        <v>-71</v>
      </c>
      <c r="K89" s="76">
        <f t="shared" si="5"/>
        <v>-8</v>
      </c>
    </row>
    <row r="90" spans="1:11">
      <c r="A90" s="79">
        <v>99</v>
      </c>
      <c r="B90" s="78" t="s">
        <v>88</v>
      </c>
      <c r="C90" s="75">
        <v>439</v>
      </c>
      <c r="D90" s="75">
        <v>447</v>
      </c>
      <c r="E90" s="75">
        <v>442</v>
      </c>
      <c r="F90" s="75"/>
      <c r="G90" s="75"/>
      <c r="H90" s="75"/>
      <c r="I90" s="83">
        <f t="shared" si="3"/>
        <v>6.8337129840546698E-3</v>
      </c>
      <c r="J90" s="76">
        <f t="shared" si="4"/>
        <v>3</v>
      </c>
      <c r="K90" s="76">
        <f t="shared" si="5"/>
        <v>-5</v>
      </c>
    </row>
    <row r="91" spans="1:11" s="147" customFormat="1">
      <c r="A91" s="79"/>
      <c r="B91" s="78" t="s">
        <v>285</v>
      </c>
      <c r="C91" s="75">
        <v>47042</v>
      </c>
      <c r="D91" s="75">
        <v>53151</v>
      </c>
      <c r="E91" s="75">
        <v>51975</v>
      </c>
      <c r="F91" s="75"/>
      <c r="G91" s="75"/>
      <c r="H91" s="75"/>
      <c r="I91" s="83">
        <f>(E91-C91)/C91</f>
        <v>0.10486373878661621</v>
      </c>
      <c r="J91" s="76">
        <f>E91-C91</f>
        <v>4933</v>
      </c>
      <c r="K91" s="76">
        <f>E91-D91</f>
        <v>-1176</v>
      </c>
    </row>
    <row r="92" spans="1:11" s="107" customFormat="1" ht="14.45" customHeight="1">
      <c r="A92" s="180" t="s">
        <v>89</v>
      </c>
      <c r="B92" s="180"/>
      <c r="C92" s="109">
        <v>1845576</v>
      </c>
      <c r="D92" s="109">
        <v>1877483</v>
      </c>
      <c r="E92" s="109">
        <v>1841211</v>
      </c>
      <c r="F92" s="109"/>
      <c r="G92" s="109"/>
      <c r="H92" s="109"/>
      <c r="I92" s="104">
        <f t="shared" si="3"/>
        <v>-2.365115281082979E-3</v>
      </c>
      <c r="J92" s="110">
        <f t="shared" si="4"/>
        <v>-4365</v>
      </c>
      <c r="K92" s="110">
        <f t="shared" si="5"/>
        <v>-36272</v>
      </c>
    </row>
    <row r="93" spans="1:11">
      <c r="A93" s="5"/>
      <c r="B93" s="5"/>
    </row>
    <row r="94" spans="1:11">
      <c r="E94" s="152"/>
      <c r="F94" s="152"/>
    </row>
    <row r="95" spans="1:11">
      <c r="E95" s="152"/>
      <c r="F95" s="152"/>
    </row>
    <row r="97" spans="3:8">
      <c r="C97" s="156"/>
      <c r="D97" s="156"/>
      <c r="E97" s="156"/>
      <c r="F97" s="156"/>
      <c r="G97" s="156"/>
      <c r="H97" s="156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zoomScale="87" zoomScaleNormal="87" workbookViewId="0">
      <selection activeCell="L2" sqref="L2"/>
    </sheetView>
  </sheetViews>
  <sheetFormatPr defaultRowHeight="15"/>
  <cols>
    <col min="2" max="2" width="19.140625" customWidth="1"/>
    <col min="3" max="3" width="13.140625" style="144" customWidth="1"/>
    <col min="4" max="4" width="13.140625" style="143" customWidth="1"/>
    <col min="5" max="5" width="13.140625" style="145" customWidth="1"/>
    <col min="6" max="8" width="13.140625" style="147" customWidth="1"/>
    <col min="9" max="9" width="34.85546875" customWidth="1"/>
    <col min="10" max="10" width="34.5703125" customWidth="1"/>
    <col min="11" max="11" width="31" customWidth="1"/>
  </cols>
  <sheetData>
    <row r="1" spans="1:11" s="147" customFormat="1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1" ht="43.5" customHeight="1">
      <c r="A2" s="85" t="s">
        <v>91</v>
      </c>
      <c r="B2" s="85" t="s">
        <v>174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316</v>
      </c>
      <c r="J2" s="85" t="s">
        <v>317</v>
      </c>
      <c r="K2" s="1" t="s">
        <v>318</v>
      </c>
    </row>
    <row r="3" spans="1:11">
      <c r="A3" s="68">
        <v>1</v>
      </c>
      <c r="B3" s="82" t="s">
        <v>92</v>
      </c>
      <c r="C3" s="20">
        <v>237518</v>
      </c>
      <c r="D3" s="20">
        <v>238773</v>
      </c>
      <c r="E3" s="20">
        <v>232433</v>
      </c>
      <c r="F3" s="20"/>
      <c r="G3" s="20"/>
      <c r="H3" s="20"/>
      <c r="I3" s="83">
        <f>(E3-C3)/C3</f>
        <v>-2.1408903746242391E-2</v>
      </c>
      <c r="J3" s="20">
        <f>E3-C3</f>
        <v>-5085</v>
      </c>
      <c r="K3" s="20">
        <f>E3-D3</f>
        <v>-6340</v>
      </c>
    </row>
    <row r="4" spans="1:11">
      <c r="A4" s="68">
        <v>2</v>
      </c>
      <c r="B4" s="82" t="s">
        <v>93</v>
      </c>
      <c r="C4" s="20">
        <v>45095</v>
      </c>
      <c r="D4" s="20">
        <v>47735</v>
      </c>
      <c r="E4" s="20">
        <v>47465</v>
      </c>
      <c r="F4" s="20"/>
      <c r="G4" s="20"/>
      <c r="H4" s="20"/>
      <c r="I4" s="83">
        <f t="shared" ref="I4:I67" si="0">(E4-C4)/C4</f>
        <v>5.2555715711276194E-2</v>
      </c>
      <c r="J4" s="20">
        <f t="shared" ref="J4:J67" si="1">E4-C4</f>
        <v>2370</v>
      </c>
      <c r="K4" s="20">
        <f t="shared" ref="K4:K67" si="2">E4-D4</f>
        <v>-270</v>
      </c>
    </row>
    <row r="5" spans="1:11">
      <c r="A5" s="68">
        <v>3</v>
      </c>
      <c r="B5" s="82" t="s">
        <v>94</v>
      </c>
      <c r="C5" s="20">
        <v>81820</v>
      </c>
      <c r="D5" s="20">
        <v>80193</v>
      </c>
      <c r="E5" s="20">
        <v>79098</v>
      </c>
      <c r="F5" s="20"/>
      <c r="G5" s="20"/>
      <c r="H5" s="20"/>
      <c r="I5" s="83">
        <f t="shared" si="0"/>
        <v>-3.3268149596675629E-2</v>
      </c>
      <c r="J5" s="20">
        <f t="shared" si="1"/>
        <v>-2722</v>
      </c>
      <c r="K5" s="20">
        <f t="shared" si="2"/>
        <v>-1095</v>
      </c>
    </row>
    <row r="6" spans="1:11">
      <c r="A6" s="68">
        <v>4</v>
      </c>
      <c r="B6" s="82" t="s">
        <v>95</v>
      </c>
      <c r="C6" s="20">
        <v>22064</v>
      </c>
      <c r="D6" s="20">
        <v>22721</v>
      </c>
      <c r="E6" s="20">
        <v>22605</v>
      </c>
      <c r="F6" s="20"/>
      <c r="G6" s="20"/>
      <c r="H6" s="20"/>
      <c r="I6" s="83">
        <f t="shared" si="0"/>
        <v>2.4519579405366209E-2</v>
      </c>
      <c r="J6" s="20">
        <f t="shared" si="1"/>
        <v>541</v>
      </c>
      <c r="K6" s="20">
        <f t="shared" si="2"/>
        <v>-116</v>
      </c>
    </row>
    <row r="7" spans="1:11">
      <c r="A7" s="68">
        <v>5</v>
      </c>
      <c r="B7" s="82" t="s">
        <v>96</v>
      </c>
      <c r="C7" s="20">
        <v>34351</v>
      </c>
      <c r="D7" s="20">
        <v>34336</v>
      </c>
      <c r="E7" s="20">
        <v>33655</v>
      </c>
      <c r="F7" s="20"/>
      <c r="G7" s="20"/>
      <c r="H7" s="20"/>
      <c r="I7" s="83">
        <f t="shared" si="0"/>
        <v>-2.0261418881546388E-2</v>
      </c>
      <c r="J7" s="20">
        <f t="shared" si="1"/>
        <v>-696</v>
      </c>
      <c r="K7" s="20">
        <f t="shared" si="2"/>
        <v>-681</v>
      </c>
    </row>
    <row r="8" spans="1:11">
      <c r="A8" s="68">
        <v>6</v>
      </c>
      <c r="B8" s="82" t="s">
        <v>97</v>
      </c>
      <c r="C8" s="20">
        <v>876093</v>
      </c>
      <c r="D8" s="20">
        <v>875109</v>
      </c>
      <c r="E8" s="20">
        <v>843115</v>
      </c>
      <c r="F8" s="20"/>
      <c r="G8" s="20"/>
      <c r="H8" s="20"/>
      <c r="I8" s="83">
        <f t="shared" si="0"/>
        <v>-3.7642122468733344E-2</v>
      </c>
      <c r="J8" s="20">
        <f t="shared" si="1"/>
        <v>-32978</v>
      </c>
      <c r="K8" s="20">
        <f t="shared" si="2"/>
        <v>-31994</v>
      </c>
    </row>
    <row r="9" spans="1:11">
      <c r="A9" s="68">
        <v>7</v>
      </c>
      <c r="B9" s="82" t="s">
        <v>98</v>
      </c>
      <c r="C9" s="20">
        <v>444175</v>
      </c>
      <c r="D9" s="20">
        <v>426612</v>
      </c>
      <c r="E9" s="20">
        <v>398259</v>
      </c>
      <c r="F9" s="20"/>
      <c r="G9" s="20"/>
      <c r="H9" s="20"/>
      <c r="I9" s="83">
        <f t="shared" si="0"/>
        <v>-0.10337367028761187</v>
      </c>
      <c r="J9" s="20">
        <f t="shared" si="1"/>
        <v>-45916</v>
      </c>
      <c r="K9" s="20">
        <f t="shared" si="2"/>
        <v>-28353</v>
      </c>
    </row>
    <row r="10" spans="1:11">
      <c r="A10" s="68">
        <v>8</v>
      </c>
      <c r="B10" s="82" t="s">
        <v>99</v>
      </c>
      <c r="C10" s="20">
        <v>23339</v>
      </c>
      <c r="D10" s="20">
        <v>21094</v>
      </c>
      <c r="E10" s="20">
        <v>20683</v>
      </c>
      <c r="F10" s="20"/>
      <c r="G10" s="20"/>
      <c r="H10" s="20"/>
      <c r="I10" s="83">
        <f t="shared" si="0"/>
        <v>-0.11380093405887141</v>
      </c>
      <c r="J10" s="20">
        <f t="shared" si="1"/>
        <v>-2656</v>
      </c>
      <c r="K10" s="20">
        <f t="shared" si="2"/>
        <v>-411</v>
      </c>
    </row>
    <row r="11" spans="1:11">
      <c r="A11" s="68">
        <v>9</v>
      </c>
      <c r="B11" s="82" t="s">
        <v>100</v>
      </c>
      <c r="C11" s="20">
        <v>135112</v>
      </c>
      <c r="D11" s="20">
        <v>134591</v>
      </c>
      <c r="E11" s="20">
        <v>130341</v>
      </c>
      <c r="F11" s="20"/>
      <c r="G11" s="20"/>
      <c r="H11" s="20"/>
      <c r="I11" s="83">
        <f t="shared" si="0"/>
        <v>-3.5311445319438688E-2</v>
      </c>
      <c r="J11" s="20">
        <f t="shared" si="1"/>
        <v>-4771</v>
      </c>
      <c r="K11" s="20">
        <f t="shared" si="2"/>
        <v>-4250</v>
      </c>
    </row>
    <row r="12" spans="1:11">
      <c r="A12" s="68">
        <v>10</v>
      </c>
      <c r="B12" s="82" t="s">
        <v>101</v>
      </c>
      <c r="C12" s="20">
        <v>151215</v>
      </c>
      <c r="D12" s="20">
        <v>151642</v>
      </c>
      <c r="E12" s="20">
        <v>146854</v>
      </c>
      <c r="F12" s="20"/>
      <c r="G12" s="20"/>
      <c r="H12" s="20"/>
      <c r="I12" s="83">
        <f t="shared" si="0"/>
        <v>-2.883973150811758E-2</v>
      </c>
      <c r="J12" s="20">
        <f t="shared" si="1"/>
        <v>-4361</v>
      </c>
      <c r="K12" s="20">
        <f t="shared" si="2"/>
        <v>-4788</v>
      </c>
    </row>
    <row r="13" spans="1:11">
      <c r="A13" s="68">
        <v>11</v>
      </c>
      <c r="B13" s="82" t="s">
        <v>102</v>
      </c>
      <c r="C13" s="20">
        <v>29291</v>
      </c>
      <c r="D13" s="20">
        <v>29411</v>
      </c>
      <c r="E13" s="20">
        <v>29120</v>
      </c>
      <c r="F13" s="20"/>
      <c r="G13" s="20"/>
      <c r="H13" s="20"/>
      <c r="I13" s="83">
        <f t="shared" si="0"/>
        <v>-5.8379707077259226E-3</v>
      </c>
      <c r="J13" s="20">
        <f t="shared" si="1"/>
        <v>-171</v>
      </c>
      <c r="K13" s="20">
        <f t="shared" si="2"/>
        <v>-291</v>
      </c>
    </row>
    <row r="14" spans="1:11">
      <c r="A14" s="68">
        <v>12</v>
      </c>
      <c r="B14" s="82" t="s">
        <v>103</v>
      </c>
      <c r="C14" s="20">
        <v>22508</v>
      </c>
      <c r="D14" s="20">
        <v>20061</v>
      </c>
      <c r="E14" s="20">
        <v>20342</v>
      </c>
      <c r="F14" s="20"/>
      <c r="G14" s="20"/>
      <c r="H14" s="20"/>
      <c r="I14" s="83">
        <f t="shared" si="0"/>
        <v>-9.6232450684201179E-2</v>
      </c>
      <c r="J14" s="20">
        <f t="shared" si="1"/>
        <v>-2166</v>
      </c>
      <c r="K14" s="20">
        <f t="shared" si="2"/>
        <v>281</v>
      </c>
    </row>
    <row r="15" spans="1:11">
      <c r="A15" s="68">
        <v>13</v>
      </c>
      <c r="B15" s="82" t="s">
        <v>104</v>
      </c>
      <c r="C15" s="20">
        <v>22113</v>
      </c>
      <c r="D15" s="20">
        <v>19686</v>
      </c>
      <c r="E15" s="20">
        <v>20470</v>
      </c>
      <c r="F15" s="20"/>
      <c r="G15" s="20"/>
      <c r="H15" s="20"/>
      <c r="I15" s="83">
        <f t="shared" si="0"/>
        <v>-7.4300185411296529E-2</v>
      </c>
      <c r="J15" s="20">
        <f t="shared" si="1"/>
        <v>-1643</v>
      </c>
      <c r="K15" s="20">
        <f t="shared" si="2"/>
        <v>784</v>
      </c>
    </row>
    <row r="16" spans="1:11">
      <c r="A16" s="68">
        <v>14</v>
      </c>
      <c r="B16" s="82" t="s">
        <v>105</v>
      </c>
      <c r="C16" s="20">
        <v>45172</v>
      </c>
      <c r="D16" s="20">
        <v>46928</v>
      </c>
      <c r="E16" s="20">
        <v>45444</v>
      </c>
      <c r="F16" s="20"/>
      <c r="G16" s="20"/>
      <c r="H16" s="20"/>
      <c r="I16" s="83">
        <f t="shared" si="0"/>
        <v>6.021429203931639E-3</v>
      </c>
      <c r="J16" s="20">
        <f t="shared" si="1"/>
        <v>272</v>
      </c>
      <c r="K16" s="20">
        <f t="shared" si="2"/>
        <v>-1484</v>
      </c>
    </row>
    <row r="17" spans="1:11">
      <c r="A17" s="68">
        <v>15</v>
      </c>
      <c r="B17" s="82" t="s">
        <v>106</v>
      </c>
      <c r="C17" s="20">
        <v>32068</v>
      </c>
      <c r="D17" s="20">
        <v>30665</v>
      </c>
      <c r="E17" s="20">
        <v>29891</v>
      </c>
      <c r="F17" s="20"/>
      <c r="G17" s="20"/>
      <c r="H17" s="20"/>
      <c r="I17" s="83">
        <f t="shared" si="0"/>
        <v>-6.7886990145939879E-2</v>
      </c>
      <c r="J17" s="20">
        <f t="shared" si="1"/>
        <v>-2177</v>
      </c>
      <c r="K17" s="20">
        <f t="shared" si="2"/>
        <v>-774</v>
      </c>
    </row>
    <row r="18" spans="1:11">
      <c r="A18" s="68">
        <v>16</v>
      </c>
      <c r="B18" s="82" t="s">
        <v>107</v>
      </c>
      <c r="C18" s="20">
        <v>502111</v>
      </c>
      <c r="D18" s="20">
        <v>521372</v>
      </c>
      <c r="E18" s="20">
        <v>500118</v>
      </c>
      <c r="F18" s="20"/>
      <c r="G18" s="20"/>
      <c r="H18" s="20"/>
      <c r="I18" s="83">
        <f t="shared" si="0"/>
        <v>-3.9692418608634344E-3</v>
      </c>
      <c r="J18" s="20">
        <f t="shared" si="1"/>
        <v>-1993</v>
      </c>
      <c r="K18" s="20">
        <f t="shared" si="2"/>
        <v>-21254</v>
      </c>
    </row>
    <row r="19" spans="1:11">
      <c r="A19" s="68">
        <v>17</v>
      </c>
      <c r="B19" s="82" t="s">
        <v>108</v>
      </c>
      <c r="C19" s="20">
        <v>67570</v>
      </c>
      <c r="D19" s="20">
        <v>66925</v>
      </c>
      <c r="E19" s="20">
        <v>64943</v>
      </c>
      <c r="F19" s="20"/>
      <c r="G19" s="20"/>
      <c r="H19" s="20"/>
      <c r="I19" s="83">
        <f t="shared" si="0"/>
        <v>-3.8878200384786149E-2</v>
      </c>
      <c r="J19" s="20">
        <f t="shared" si="1"/>
        <v>-2627</v>
      </c>
      <c r="K19" s="20">
        <f t="shared" si="2"/>
        <v>-1982</v>
      </c>
    </row>
    <row r="20" spans="1:11">
      <c r="A20" s="68">
        <v>18</v>
      </c>
      <c r="B20" s="82" t="s">
        <v>109</v>
      </c>
      <c r="C20" s="20">
        <v>18890</v>
      </c>
      <c r="D20" s="20">
        <v>17535</v>
      </c>
      <c r="E20" s="20">
        <v>17323</v>
      </c>
      <c r="F20" s="20"/>
      <c r="G20" s="20"/>
      <c r="H20" s="20"/>
      <c r="I20" s="83">
        <f t="shared" si="0"/>
        <v>-8.2953943885653789E-2</v>
      </c>
      <c r="J20" s="20">
        <f t="shared" si="1"/>
        <v>-1567</v>
      </c>
      <c r="K20" s="20">
        <f t="shared" si="2"/>
        <v>-212</v>
      </c>
    </row>
    <row r="21" spans="1:11">
      <c r="A21" s="68">
        <v>19</v>
      </c>
      <c r="B21" s="82" t="s">
        <v>110</v>
      </c>
      <c r="C21" s="20">
        <v>50893</v>
      </c>
      <c r="D21" s="20">
        <v>48636</v>
      </c>
      <c r="E21" s="20">
        <v>48344</v>
      </c>
      <c r="F21" s="20"/>
      <c r="G21" s="20"/>
      <c r="H21" s="20"/>
      <c r="I21" s="83">
        <f t="shared" si="0"/>
        <v>-5.0085473444285065E-2</v>
      </c>
      <c r="J21" s="20">
        <f t="shared" si="1"/>
        <v>-2549</v>
      </c>
      <c r="K21" s="20">
        <f t="shared" si="2"/>
        <v>-292</v>
      </c>
    </row>
    <row r="22" spans="1:11">
      <c r="A22" s="68">
        <v>20</v>
      </c>
      <c r="B22" s="82" t="s">
        <v>111</v>
      </c>
      <c r="C22" s="20">
        <v>156577</v>
      </c>
      <c r="D22" s="20">
        <v>159436</v>
      </c>
      <c r="E22" s="20">
        <v>154873</v>
      </c>
      <c r="F22" s="20"/>
      <c r="G22" s="20"/>
      <c r="H22" s="20"/>
      <c r="I22" s="83">
        <f t="shared" si="0"/>
        <v>-1.0882824425043269E-2</v>
      </c>
      <c r="J22" s="20">
        <f t="shared" si="1"/>
        <v>-1704</v>
      </c>
      <c r="K22" s="20">
        <f t="shared" si="2"/>
        <v>-4563</v>
      </c>
    </row>
    <row r="23" spans="1:11">
      <c r="A23" s="68">
        <v>21</v>
      </c>
      <c r="B23" s="82" t="s">
        <v>112</v>
      </c>
      <c r="C23" s="20">
        <v>125193</v>
      </c>
      <c r="D23" s="20">
        <v>121996</v>
      </c>
      <c r="E23" s="20">
        <v>119427</v>
      </c>
      <c r="F23" s="20"/>
      <c r="G23" s="20"/>
      <c r="H23" s="20"/>
      <c r="I23" s="83">
        <f t="shared" si="0"/>
        <v>-4.6056888164673744E-2</v>
      </c>
      <c r="J23" s="20">
        <f t="shared" si="1"/>
        <v>-5766</v>
      </c>
      <c r="K23" s="20">
        <f t="shared" si="2"/>
        <v>-2569</v>
      </c>
    </row>
    <row r="24" spans="1:11">
      <c r="A24" s="68">
        <v>22</v>
      </c>
      <c r="B24" s="82" t="s">
        <v>113</v>
      </c>
      <c r="C24" s="20">
        <v>51047</v>
      </c>
      <c r="D24" s="20">
        <v>50215</v>
      </c>
      <c r="E24" s="20">
        <v>48772</v>
      </c>
      <c r="F24" s="20"/>
      <c r="G24" s="20"/>
      <c r="H24" s="20"/>
      <c r="I24" s="83">
        <f t="shared" si="0"/>
        <v>-4.4566771798538601E-2</v>
      </c>
      <c r="J24" s="20">
        <f t="shared" si="1"/>
        <v>-2275</v>
      </c>
      <c r="K24" s="20">
        <f t="shared" si="2"/>
        <v>-1443</v>
      </c>
    </row>
    <row r="25" spans="1:11">
      <c r="A25" s="68">
        <v>23</v>
      </c>
      <c r="B25" s="82" t="s">
        <v>114</v>
      </c>
      <c r="C25" s="20">
        <v>57513</v>
      </c>
      <c r="D25" s="20">
        <v>53316</v>
      </c>
      <c r="E25" s="20">
        <v>54938</v>
      </c>
      <c r="F25" s="20"/>
      <c r="G25" s="20"/>
      <c r="H25" s="20"/>
      <c r="I25" s="83">
        <f t="shared" si="0"/>
        <v>-4.4772486220506669E-2</v>
      </c>
      <c r="J25" s="20">
        <f t="shared" si="1"/>
        <v>-2575</v>
      </c>
      <c r="K25" s="20">
        <f t="shared" si="2"/>
        <v>1622</v>
      </c>
    </row>
    <row r="26" spans="1:11">
      <c r="A26" s="68">
        <v>24</v>
      </c>
      <c r="B26" s="82" t="s">
        <v>115</v>
      </c>
      <c r="C26" s="20">
        <v>25775</v>
      </c>
      <c r="D26" s="20">
        <v>24080</v>
      </c>
      <c r="E26" s="20">
        <v>24380</v>
      </c>
      <c r="F26" s="20"/>
      <c r="G26" s="20"/>
      <c r="H26" s="20"/>
      <c r="I26" s="83">
        <f t="shared" si="0"/>
        <v>-5.412221144519884E-2</v>
      </c>
      <c r="J26" s="20">
        <f t="shared" si="1"/>
        <v>-1395</v>
      </c>
      <c r="K26" s="20">
        <f t="shared" si="2"/>
        <v>300</v>
      </c>
    </row>
    <row r="27" spans="1:11">
      <c r="A27" s="68">
        <v>25</v>
      </c>
      <c r="B27" s="82" t="s">
        <v>116</v>
      </c>
      <c r="C27" s="20">
        <v>68459</v>
      </c>
      <c r="D27" s="20">
        <v>66036</v>
      </c>
      <c r="E27" s="20">
        <v>64938</v>
      </c>
      <c r="F27" s="20"/>
      <c r="G27" s="20"/>
      <c r="H27" s="20"/>
      <c r="I27" s="83">
        <f t="shared" si="0"/>
        <v>-5.1432244116916694E-2</v>
      </c>
      <c r="J27" s="20">
        <f t="shared" si="1"/>
        <v>-3521</v>
      </c>
      <c r="K27" s="20">
        <f t="shared" si="2"/>
        <v>-1098</v>
      </c>
    </row>
    <row r="28" spans="1:11">
      <c r="A28" s="68">
        <v>26</v>
      </c>
      <c r="B28" s="82" t="s">
        <v>117</v>
      </c>
      <c r="C28" s="20">
        <v>117287</v>
      </c>
      <c r="D28" s="20">
        <v>118534</v>
      </c>
      <c r="E28" s="20">
        <v>114924</v>
      </c>
      <c r="F28" s="20"/>
      <c r="G28" s="20"/>
      <c r="H28" s="20"/>
      <c r="I28" s="83">
        <f t="shared" si="0"/>
        <v>-2.0147160384356322E-2</v>
      </c>
      <c r="J28" s="20">
        <f t="shared" si="1"/>
        <v>-2363</v>
      </c>
      <c r="K28" s="20">
        <f t="shared" si="2"/>
        <v>-3610</v>
      </c>
    </row>
    <row r="29" spans="1:11">
      <c r="A29" s="68">
        <v>27</v>
      </c>
      <c r="B29" s="82" t="s">
        <v>118</v>
      </c>
      <c r="C29" s="20">
        <v>217950</v>
      </c>
      <c r="D29" s="20">
        <v>222980</v>
      </c>
      <c r="E29" s="20">
        <v>217426</v>
      </c>
      <c r="F29" s="20"/>
      <c r="G29" s="20"/>
      <c r="H29" s="20"/>
      <c r="I29" s="83">
        <f t="shared" si="0"/>
        <v>-2.4042211516402843E-3</v>
      </c>
      <c r="J29" s="20">
        <f t="shared" si="1"/>
        <v>-524</v>
      </c>
      <c r="K29" s="20">
        <f t="shared" si="2"/>
        <v>-5554</v>
      </c>
    </row>
    <row r="30" spans="1:11">
      <c r="A30" s="68">
        <v>28</v>
      </c>
      <c r="B30" s="82" t="s">
        <v>119</v>
      </c>
      <c r="C30" s="20">
        <v>47302</v>
      </c>
      <c r="D30" s="20">
        <v>46935</v>
      </c>
      <c r="E30" s="20">
        <v>46486</v>
      </c>
      <c r="F30" s="20"/>
      <c r="G30" s="20"/>
      <c r="H30" s="20"/>
      <c r="I30" s="83">
        <f t="shared" si="0"/>
        <v>-1.7250856200583486E-2</v>
      </c>
      <c r="J30" s="20">
        <f t="shared" si="1"/>
        <v>-816</v>
      </c>
      <c r="K30" s="20">
        <f t="shared" si="2"/>
        <v>-449</v>
      </c>
    </row>
    <row r="31" spans="1:11">
      <c r="A31" s="68">
        <v>29</v>
      </c>
      <c r="B31" s="82" t="s">
        <v>120</v>
      </c>
      <c r="C31" s="20">
        <v>15136</v>
      </c>
      <c r="D31" s="20">
        <v>13735</v>
      </c>
      <c r="E31" s="20">
        <v>13776</v>
      </c>
      <c r="F31" s="20"/>
      <c r="G31" s="20"/>
      <c r="H31" s="20"/>
      <c r="I31" s="83">
        <f t="shared" si="0"/>
        <v>-8.9852008456659624E-2</v>
      </c>
      <c r="J31" s="20">
        <f t="shared" si="1"/>
        <v>-1360</v>
      </c>
      <c r="K31" s="20">
        <f t="shared" si="2"/>
        <v>41</v>
      </c>
    </row>
    <row r="32" spans="1:11">
      <c r="A32" s="68">
        <v>30</v>
      </c>
      <c r="B32" s="82" t="s">
        <v>121</v>
      </c>
      <c r="C32" s="20">
        <v>11775</v>
      </c>
      <c r="D32" s="20">
        <v>10682</v>
      </c>
      <c r="E32" s="20">
        <v>11399</v>
      </c>
      <c r="F32" s="20"/>
      <c r="G32" s="20"/>
      <c r="H32" s="20"/>
      <c r="I32" s="83">
        <f t="shared" si="0"/>
        <v>-3.1932059447983017E-2</v>
      </c>
      <c r="J32" s="20">
        <f t="shared" si="1"/>
        <v>-376</v>
      </c>
      <c r="K32" s="20">
        <f t="shared" si="2"/>
        <v>717</v>
      </c>
    </row>
    <row r="33" spans="1:11">
      <c r="A33" s="68">
        <v>31</v>
      </c>
      <c r="B33" s="82" t="s">
        <v>122</v>
      </c>
      <c r="C33" s="20">
        <v>136747</v>
      </c>
      <c r="D33" s="20">
        <v>137879</v>
      </c>
      <c r="E33" s="20">
        <v>133468</v>
      </c>
      <c r="F33" s="20"/>
      <c r="G33" s="20"/>
      <c r="H33" s="20"/>
      <c r="I33" s="83">
        <f t="shared" si="0"/>
        <v>-2.3978588195719103E-2</v>
      </c>
      <c r="J33" s="20">
        <f t="shared" si="1"/>
        <v>-3279</v>
      </c>
      <c r="K33" s="20">
        <f t="shared" si="2"/>
        <v>-4411</v>
      </c>
    </row>
    <row r="34" spans="1:11">
      <c r="A34" s="68">
        <v>32</v>
      </c>
      <c r="B34" s="82" t="s">
        <v>123</v>
      </c>
      <c r="C34" s="20">
        <v>48834</v>
      </c>
      <c r="D34" s="20">
        <v>50171</v>
      </c>
      <c r="E34" s="20">
        <v>48687</v>
      </c>
      <c r="F34" s="20"/>
      <c r="G34" s="20"/>
      <c r="H34" s="20"/>
      <c r="I34" s="83">
        <f t="shared" si="0"/>
        <v>-3.0101978129991398E-3</v>
      </c>
      <c r="J34" s="20">
        <f t="shared" si="1"/>
        <v>-147</v>
      </c>
      <c r="K34" s="20">
        <f t="shared" si="2"/>
        <v>-1484</v>
      </c>
    </row>
    <row r="35" spans="1:11">
      <c r="A35" s="68">
        <v>33</v>
      </c>
      <c r="B35" s="82" t="s">
        <v>124</v>
      </c>
      <c r="C35" s="20">
        <v>210489</v>
      </c>
      <c r="D35" s="20">
        <v>212871</v>
      </c>
      <c r="E35" s="20">
        <v>207560</v>
      </c>
      <c r="F35" s="20"/>
      <c r="G35" s="20"/>
      <c r="H35" s="20"/>
      <c r="I35" s="83">
        <f t="shared" si="0"/>
        <v>-1.3915216472119683E-2</v>
      </c>
      <c r="J35" s="20">
        <f t="shared" si="1"/>
        <v>-2929</v>
      </c>
      <c r="K35" s="20">
        <f t="shared" si="2"/>
        <v>-5311</v>
      </c>
    </row>
    <row r="36" spans="1:11">
      <c r="A36" s="68">
        <v>34</v>
      </c>
      <c r="B36" s="82" t="s">
        <v>125</v>
      </c>
      <c r="C36" s="20">
        <v>3198697</v>
      </c>
      <c r="D36" s="20">
        <v>3311056</v>
      </c>
      <c r="E36" s="20">
        <v>3155645</v>
      </c>
      <c r="F36" s="20"/>
      <c r="G36" s="20"/>
      <c r="H36" s="20"/>
      <c r="I36" s="83">
        <f t="shared" si="0"/>
        <v>-1.3459230430390875E-2</v>
      </c>
      <c r="J36" s="20">
        <f t="shared" si="1"/>
        <v>-43052</v>
      </c>
      <c r="K36" s="20">
        <f t="shared" si="2"/>
        <v>-155411</v>
      </c>
    </row>
    <row r="37" spans="1:11">
      <c r="A37" s="68">
        <v>35</v>
      </c>
      <c r="B37" s="82" t="s">
        <v>126</v>
      </c>
      <c r="C37" s="20">
        <v>728950</v>
      </c>
      <c r="D37" s="20">
        <v>743073</v>
      </c>
      <c r="E37" s="20">
        <v>713837</v>
      </c>
      <c r="F37" s="20"/>
      <c r="G37" s="20"/>
      <c r="H37" s="20"/>
      <c r="I37" s="83">
        <f t="shared" si="0"/>
        <v>-2.0732560532272445E-2</v>
      </c>
      <c r="J37" s="20">
        <f t="shared" si="1"/>
        <v>-15113</v>
      </c>
      <c r="K37" s="20">
        <f t="shared" si="2"/>
        <v>-29236</v>
      </c>
    </row>
    <row r="38" spans="1:11">
      <c r="A38" s="68">
        <v>36</v>
      </c>
      <c r="B38" s="82" t="s">
        <v>127</v>
      </c>
      <c r="C38" s="20">
        <v>22519</v>
      </c>
      <c r="D38" s="20">
        <v>20827</v>
      </c>
      <c r="E38" s="20">
        <v>20982</v>
      </c>
      <c r="F38" s="20"/>
      <c r="G38" s="20"/>
      <c r="H38" s="20"/>
      <c r="I38" s="83">
        <f t="shared" si="0"/>
        <v>-6.8253474843465514E-2</v>
      </c>
      <c r="J38" s="20">
        <f t="shared" si="1"/>
        <v>-1537</v>
      </c>
      <c r="K38" s="20">
        <f t="shared" si="2"/>
        <v>155</v>
      </c>
    </row>
    <row r="39" spans="1:11">
      <c r="A39" s="68">
        <v>37</v>
      </c>
      <c r="B39" s="82" t="s">
        <v>128</v>
      </c>
      <c r="C39" s="20">
        <v>43778</v>
      </c>
      <c r="D39" s="20">
        <v>43118</v>
      </c>
      <c r="E39" s="20">
        <v>42915</v>
      </c>
      <c r="F39" s="20"/>
      <c r="G39" s="20"/>
      <c r="H39" s="20"/>
      <c r="I39" s="83">
        <f t="shared" si="0"/>
        <v>-1.971309790305633E-2</v>
      </c>
      <c r="J39" s="20">
        <f t="shared" si="1"/>
        <v>-863</v>
      </c>
      <c r="K39" s="20">
        <f t="shared" si="2"/>
        <v>-203</v>
      </c>
    </row>
    <row r="40" spans="1:11">
      <c r="A40" s="68">
        <v>38</v>
      </c>
      <c r="B40" s="82" t="s">
        <v>129</v>
      </c>
      <c r="C40" s="20">
        <v>171038</v>
      </c>
      <c r="D40" s="20">
        <v>172498</v>
      </c>
      <c r="E40" s="20">
        <v>168224</v>
      </c>
      <c r="F40" s="20"/>
      <c r="G40" s="20"/>
      <c r="H40" s="20"/>
      <c r="I40" s="83">
        <f t="shared" si="0"/>
        <v>-1.645248424326758E-2</v>
      </c>
      <c r="J40" s="20">
        <f t="shared" si="1"/>
        <v>-2814</v>
      </c>
      <c r="K40" s="20">
        <f t="shared" si="2"/>
        <v>-4274</v>
      </c>
    </row>
    <row r="41" spans="1:11">
      <c r="A41" s="68">
        <v>39</v>
      </c>
      <c r="B41" s="82" t="s">
        <v>130</v>
      </c>
      <c r="C41" s="20">
        <v>49438</v>
      </c>
      <c r="D41" s="20">
        <v>50501</v>
      </c>
      <c r="E41" s="20">
        <v>49063</v>
      </c>
      <c r="F41" s="20"/>
      <c r="G41" s="20"/>
      <c r="H41" s="20"/>
      <c r="I41" s="83">
        <f t="shared" si="0"/>
        <v>-7.5852583033294224E-3</v>
      </c>
      <c r="J41" s="20">
        <f t="shared" si="1"/>
        <v>-375</v>
      </c>
      <c r="K41" s="20">
        <f t="shared" si="2"/>
        <v>-1438</v>
      </c>
    </row>
    <row r="42" spans="1:11">
      <c r="A42" s="68">
        <v>40</v>
      </c>
      <c r="B42" s="82" t="s">
        <v>131</v>
      </c>
      <c r="C42" s="20">
        <v>20046</v>
      </c>
      <c r="D42" s="20">
        <v>18419</v>
      </c>
      <c r="E42" s="20">
        <v>18670</v>
      </c>
      <c r="F42" s="20"/>
      <c r="G42" s="20"/>
      <c r="H42" s="20"/>
      <c r="I42" s="83">
        <f t="shared" si="0"/>
        <v>-6.8642123116831294E-2</v>
      </c>
      <c r="J42" s="20">
        <f t="shared" si="1"/>
        <v>-1376</v>
      </c>
      <c r="K42" s="20">
        <f t="shared" si="2"/>
        <v>251</v>
      </c>
    </row>
    <row r="43" spans="1:11">
      <c r="A43" s="68">
        <v>41</v>
      </c>
      <c r="B43" s="82" t="s">
        <v>132</v>
      </c>
      <c r="C43" s="20">
        <v>349641</v>
      </c>
      <c r="D43" s="20">
        <v>357024</v>
      </c>
      <c r="E43" s="20">
        <v>346885</v>
      </c>
      <c r="F43" s="20"/>
      <c r="G43" s="20"/>
      <c r="H43" s="20"/>
      <c r="I43" s="83">
        <f t="shared" si="0"/>
        <v>-7.8823707745945132E-3</v>
      </c>
      <c r="J43" s="20">
        <f t="shared" si="1"/>
        <v>-2756</v>
      </c>
      <c r="K43" s="20">
        <f t="shared" si="2"/>
        <v>-10139</v>
      </c>
    </row>
    <row r="44" spans="1:11">
      <c r="A44" s="68">
        <v>42</v>
      </c>
      <c r="B44" s="82" t="s">
        <v>133</v>
      </c>
      <c r="C44" s="20">
        <v>252807</v>
      </c>
      <c r="D44" s="20">
        <v>258113</v>
      </c>
      <c r="E44" s="20">
        <v>254622</v>
      </c>
      <c r="F44" s="20"/>
      <c r="G44" s="20"/>
      <c r="H44" s="20"/>
      <c r="I44" s="83">
        <f t="shared" si="0"/>
        <v>7.1793898111998482E-3</v>
      </c>
      <c r="J44" s="20">
        <f t="shared" si="1"/>
        <v>1815</v>
      </c>
      <c r="K44" s="20">
        <f t="shared" si="2"/>
        <v>-3491</v>
      </c>
    </row>
    <row r="45" spans="1:11">
      <c r="A45" s="68">
        <v>43</v>
      </c>
      <c r="B45" s="82" t="s">
        <v>134</v>
      </c>
      <c r="C45" s="20">
        <v>61764</v>
      </c>
      <c r="D45" s="20">
        <v>61000</v>
      </c>
      <c r="E45" s="20">
        <v>59518</v>
      </c>
      <c r="F45" s="20"/>
      <c r="G45" s="20"/>
      <c r="H45" s="20"/>
      <c r="I45" s="83">
        <f t="shared" si="0"/>
        <v>-3.6364225114953692E-2</v>
      </c>
      <c r="J45" s="20">
        <f t="shared" si="1"/>
        <v>-2246</v>
      </c>
      <c r="K45" s="20">
        <f t="shared" si="2"/>
        <v>-1482</v>
      </c>
    </row>
    <row r="46" spans="1:11">
      <c r="A46" s="68">
        <v>44</v>
      </c>
      <c r="B46" s="82" t="s">
        <v>135</v>
      </c>
      <c r="C46" s="20">
        <v>75906</v>
      </c>
      <c r="D46" s="20">
        <v>74508</v>
      </c>
      <c r="E46" s="20">
        <v>77627</v>
      </c>
      <c r="F46" s="20"/>
      <c r="G46" s="20"/>
      <c r="H46" s="20"/>
      <c r="I46" s="83">
        <f t="shared" si="0"/>
        <v>2.2672779490422363E-2</v>
      </c>
      <c r="J46" s="20">
        <f t="shared" si="1"/>
        <v>1721</v>
      </c>
      <c r="K46" s="20">
        <f t="shared" si="2"/>
        <v>3119</v>
      </c>
    </row>
    <row r="47" spans="1:11">
      <c r="A47" s="68">
        <v>45</v>
      </c>
      <c r="B47" s="82" t="s">
        <v>136</v>
      </c>
      <c r="C47" s="20">
        <v>167643</v>
      </c>
      <c r="D47" s="20">
        <v>166767</v>
      </c>
      <c r="E47" s="20">
        <v>163780</v>
      </c>
      <c r="F47" s="20"/>
      <c r="G47" s="20"/>
      <c r="H47" s="20"/>
      <c r="I47" s="83">
        <f t="shared" si="0"/>
        <v>-2.3043014023848295E-2</v>
      </c>
      <c r="J47" s="20">
        <f t="shared" si="1"/>
        <v>-3863</v>
      </c>
      <c r="K47" s="20">
        <f t="shared" si="2"/>
        <v>-2987</v>
      </c>
    </row>
    <row r="48" spans="1:11">
      <c r="A48" s="68">
        <v>46</v>
      </c>
      <c r="B48" s="82" t="s">
        <v>137</v>
      </c>
      <c r="C48" s="20">
        <v>104134</v>
      </c>
      <c r="D48" s="20">
        <v>105537</v>
      </c>
      <c r="E48" s="20">
        <v>102873</v>
      </c>
      <c r="F48" s="20"/>
      <c r="G48" s="20"/>
      <c r="H48" s="20"/>
      <c r="I48" s="83">
        <f t="shared" si="0"/>
        <v>-1.2109397507058214E-2</v>
      </c>
      <c r="J48" s="20">
        <f t="shared" si="1"/>
        <v>-1261</v>
      </c>
      <c r="K48" s="20">
        <f t="shared" si="2"/>
        <v>-2664</v>
      </c>
    </row>
    <row r="49" spans="1:11">
      <c r="A49" s="68">
        <v>47</v>
      </c>
      <c r="B49" s="82" t="s">
        <v>138</v>
      </c>
      <c r="C49" s="20">
        <v>64391</v>
      </c>
      <c r="D49" s="20">
        <v>69097</v>
      </c>
      <c r="E49" s="20">
        <v>68271</v>
      </c>
      <c r="F49" s="20"/>
      <c r="G49" s="20"/>
      <c r="H49" s="20"/>
      <c r="I49" s="83">
        <f t="shared" si="0"/>
        <v>6.0256868195865884E-2</v>
      </c>
      <c r="J49" s="20">
        <f t="shared" si="1"/>
        <v>3880</v>
      </c>
      <c r="K49" s="20">
        <f t="shared" si="2"/>
        <v>-826</v>
      </c>
    </row>
    <row r="50" spans="1:11">
      <c r="A50" s="68">
        <v>48</v>
      </c>
      <c r="B50" s="82" t="s">
        <v>139</v>
      </c>
      <c r="C50" s="20">
        <v>187509</v>
      </c>
      <c r="D50" s="20">
        <v>173250</v>
      </c>
      <c r="E50" s="20">
        <v>163337</v>
      </c>
      <c r="F50" s="20"/>
      <c r="G50" s="20"/>
      <c r="H50" s="20"/>
      <c r="I50" s="83">
        <f t="shared" si="0"/>
        <v>-0.1289111455983446</v>
      </c>
      <c r="J50" s="20">
        <f t="shared" si="1"/>
        <v>-24172</v>
      </c>
      <c r="K50" s="20">
        <f t="shared" si="2"/>
        <v>-9913</v>
      </c>
    </row>
    <row r="51" spans="1:11">
      <c r="A51" s="68">
        <v>49</v>
      </c>
      <c r="B51" s="82" t="s">
        <v>140</v>
      </c>
      <c r="C51" s="20">
        <v>19911</v>
      </c>
      <c r="D51" s="20">
        <v>18664</v>
      </c>
      <c r="E51" s="20">
        <v>19293</v>
      </c>
      <c r="F51" s="20"/>
      <c r="G51" s="20"/>
      <c r="H51" s="20"/>
      <c r="I51" s="83">
        <f t="shared" si="0"/>
        <v>-3.1038119632364018E-2</v>
      </c>
      <c r="J51" s="20">
        <f t="shared" si="1"/>
        <v>-618</v>
      </c>
      <c r="K51" s="20">
        <f t="shared" si="2"/>
        <v>629</v>
      </c>
    </row>
    <row r="52" spans="1:11">
      <c r="A52" s="68">
        <v>50</v>
      </c>
      <c r="B52" s="82" t="s">
        <v>141</v>
      </c>
      <c r="C52" s="20">
        <v>39450</v>
      </c>
      <c r="D52" s="20">
        <v>38799</v>
      </c>
      <c r="E52" s="20">
        <v>37402</v>
      </c>
      <c r="F52" s="20"/>
      <c r="G52" s="20"/>
      <c r="H52" s="20"/>
      <c r="I52" s="83">
        <f t="shared" si="0"/>
        <v>-5.1913814955640049E-2</v>
      </c>
      <c r="J52" s="20">
        <f t="shared" si="1"/>
        <v>-2048</v>
      </c>
      <c r="K52" s="20">
        <f t="shared" si="2"/>
        <v>-1397</v>
      </c>
    </row>
    <row r="53" spans="1:11">
      <c r="A53" s="68">
        <v>51</v>
      </c>
      <c r="B53" s="82" t="s">
        <v>142</v>
      </c>
      <c r="C53" s="20">
        <v>34172</v>
      </c>
      <c r="D53" s="20">
        <v>33332</v>
      </c>
      <c r="E53" s="20">
        <v>32978</v>
      </c>
      <c r="F53" s="20"/>
      <c r="G53" s="20"/>
      <c r="H53" s="20"/>
      <c r="I53" s="83">
        <f t="shared" si="0"/>
        <v>-3.494088727613251E-2</v>
      </c>
      <c r="J53" s="20">
        <f t="shared" si="1"/>
        <v>-1194</v>
      </c>
      <c r="K53" s="20">
        <f t="shared" si="2"/>
        <v>-354</v>
      </c>
    </row>
    <row r="54" spans="1:11">
      <c r="A54" s="68">
        <v>52</v>
      </c>
      <c r="B54" s="82" t="s">
        <v>143</v>
      </c>
      <c r="C54" s="20">
        <v>71722</v>
      </c>
      <c r="D54" s="20">
        <v>71049</v>
      </c>
      <c r="E54" s="20">
        <v>69698</v>
      </c>
      <c r="F54" s="20"/>
      <c r="G54" s="20"/>
      <c r="H54" s="20"/>
      <c r="I54" s="83">
        <f t="shared" si="0"/>
        <v>-2.8220071944452189E-2</v>
      </c>
      <c r="J54" s="20">
        <f t="shared" si="1"/>
        <v>-2024</v>
      </c>
      <c r="K54" s="20">
        <f t="shared" si="2"/>
        <v>-1351</v>
      </c>
    </row>
    <row r="55" spans="1:11">
      <c r="A55" s="68">
        <v>53</v>
      </c>
      <c r="B55" s="82" t="s">
        <v>144</v>
      </c>
      <c r="C55" s="20">
        <v>45957</v>
      </c>
      <c r="D55" s="20">
        <v>41431</v>
      </c>
      <c r="E55" s="20">
        <v>40823</v>
      </c>
      <c r="F55" s="20"/>
      <c r="G55" s="20"/>
      <c r="H55" s="20"/>
      <c r="I55" s="83">
        <f t="shared" si="0"/>
        <v>-0.11171312313684531</v>
      </c>
      <c r="J55" s="20">
        <f t="shared" si="1"/>
        <v>-5134</v>
      </c>
      <c r="K55" s="20">
        <f t="shared" si="2"/>
        <v>-608</v>
      </c>
    </row>
    <row r="56" spans="1:11">
      <c r="A56" s="68">
        <v>54</v>
      </c>
      <c r="B56" s="82" t="s">
        <v>145</v>
      </c>
      <c r="C56" s="20">
        <v>130145</v>
      </c>
      <c r="D56" s="20">
        <v>133494</v>
      </c>
      <c r="E56" s="20">
        <v>129075</v>
      </c>
      <c r="F56" s="20"/>
      <c r="G56" s="20"/>
      <c r="H56" s="20"/>
      <c r="I56" s="83">
        <f t="shared" si="0"/>
        <v>-8.2215989857466667E-3</v>
      </c>
      <c r="J56" s="20">
        <f t="shared" si="1"/>
        <v>-1070</v>
      </c>
      <c r="K56" s="20">
        <f t="shared" si="2"/>
        <v>-4419</v>
      </c>
    </row>
    <row r="57" spans="1:11">
      <c r="A57" s="68">
        <v>55</v>
      </c>
      <c r="B57" s="82" t="s">
        <v>146</v>
      </c>
      <c r="C57" s="20">
        <v>142757</v>
      </c>
      <c r="D57" s="20">
        <v>145455</v>
      </c>
      <c r="E57" s="20">
        <v>140085</v>
      </c>
      <c r="F57" s="20"/>
      <c r="G57" s="20"/>
      <c r="H57" s="20"/>
      <c r="I57" s="83">
        <f t="shared" si="0"/>
        <v>-1.8717120701611831E-2</v>
      </c>
      <c r="J57" s="20">
        <f t="shared" si="1"/>
        <v>-2672</v>
      </c>
      <c r="K57" s="20">
        <f t="shared" si="2"/>
        <v>-5370</v>
      </c>
    </row>
    <row r="58" spans="1:11">
      <c r="A58" s="68">
        <v>56</v>
      </c>
      <c r="B58" s="82" t="s">
        <v>147</v>
      </c>
      <c r="C58" s="20">
        <v>20991</v>
      </c>
      <c r="D58" s="20">
        <v>20380</v>
      </c>
      <c r="E58" s="20">
        <v>20145</v>
      </c>
      <c r="F58" s="20"/>
      <c r="G58" s="20"/>
      <c r="H58" s="20"/>
      <c r="I58" s="83">
        <f t="shared" si="0"/>
        <v>-4.0302986994426179E-2</v>
      </c>
      <c r="J58" s="20">
        <f t="shared" si="1"/>
        <v>-846</v>
      </c>
      <c r="K58" s="20">
        <f t="shared" si="2"/>
        <v>-235</v>
      </c>
    </row>
    <row r="59" spans="1:11">
      <c r="A59" s="68">
        <v>57</v>
      </c>
      <c r="B59" s="82" t="s">
        <v>148</v>
      </c>
      <c r="C59" s="20">
        <v>22740</v>
      </c>
      <c r="D59" s="20">
        <v>21886</v>
      </c>
      <c r="E59" s="20">
        <v>22158</v>
      </c>
      <c r="F59" s="20"/>
      <c r="G59" s="20"/>
      <c r="H59" s="20"/>
      <c r="I59" s="83">
        <f t="shared" si="0"/>
        <v>-2.5593667546174141E-2</v>
      </c>
      <c r="J59" s="20">
        <f t="shared" si="1"/>
        <v>-582</v>
      </c>
      <c r="K59" s="20">
        <f t="shared" si="2"/>
        <v>272</v>
      </c>
    </row>
    <row r="60" spans="1:11">
      <c r="A60" s="68">
        <v>58</v>
      </c>
      <c r="B60" s="82" t="s">
        <v>149</v>
      </c>
      <c r="C60" s="20">
        <v>62148</v>
      </c>
      <c r="D60" s="20">
        <v>56606</v>
      </c>
      <c r="E60" s="20">
        <v>57165</v>
      </c>
      <c r="F60" s="20"/>
      <c r="G60" s="20"/>
      <c r="H60" s="20"/>
      <c r="I60" s="83">
        <f t="shared" si="0"/>
        <v>-8.0179571345819656E-2</v>
      </c>
      <c r="J60" s="20">
        <f t="shared" si="1"/>
        <v>-4983</v>
      </c>
      <c r="K60" s="20">
        <f t="shared" si="2"/>
        <v>559</v>
      </c>
    </row>
    <row r="61" spans="1:11">
      <c r="A61" s="68">
        <v>59</v>
      </c>
      <c r="B61" s="82" t="s">
        <v>150</v>
      </c>
      <c r="C61" s="20">
        <v>182215</v>
      </c>
      <c r="D61" s="20">
        <v>188608</v>
      </c>
      <c r="E61" s="20">
        <v>182559</v>
      </c>
      <c r="F61" s="20"/>
      <c r="G61" s="20"/>
      <c r="H61" s="20"/>
      <c r="I61" s="83">
        <f t="shared" si="0"/>
        <v>1.8878797025491864E-3</v>
      </c>
      <c r="J61" s="20">
        <f t="shared" si="1"/>
        <v>344</v>
      </c>
      <c r="K61" s="20">
        <f t="shared" si="2"/>
        <v>-6049</v>
      </c>
    </row>
    <row r="62" spans="1:11">
      <c r="A62" s="68">
        <v>60</v>
      </c>
      <c r="B62" s="82" t="s">
        <v>151</v>
      </c>
      <c r="C62" s="20">
        <v>49155</v>
      </c>
      <c r="D62" s="20">
        <v>47335</v>
      </c>
      <c r="E62" s="20">
        <v>45982</v>
      </c>
      <c r="F62" s="20"/>
      <c r="G62" s="20"/>
      <c r="H62" s="20"/>
      <c r="I62" s="83">
        <f t="shared" si="0"/>
        <v>-6.4550910385515206E-2</v>
      </c>
      <c r="J62" s="20">
        <f t="shared" si="1"/>
        <v>-3173</v>
      </c>
      <c r="K62" s="20">
        <f t="shared" si="2"/>
        <v>-1353</v>
      </c>
    </row>
    <row r="63" spans="1:11">
      <c r="A63" s="68">
        <v>61</v>
      </c>
      <c r="B63" s="82" t="s">
        <v>152</v>
      </c>
      <c r="C63" s="20">
        <v>103180</v>
      </c>
      <c r="D63" s="20">
        <v>100993</v>
      </c>
      <c r="E63" s="20">
        <v>97113</v>
      </c>
      <c r="F63" s="20"/>
      <c r="G63" s="20"/>
      <c r="H63" s="20"/>
      <c r="I63" s="83">
        <f t="shared" si="0"/>
        <v>-5.8800155068811782E-2</v>
      </c>
      <c r="J63" s="20">
        <f t="shared" si="1"/>
        <v>-6067</v>
      </c>
      <c r="K63" s="20">
        <f t="shared" si="2"/>
        <v>-3880</v>
      </c>
    </row>
    <row r="64" spans="1:11">
      <c r="A64" s="68">
        <v>62</v>
      </c>
      <c r="B64" s="82" t="s">
        <v>153</v>
      </c>
      <c r="C64" s="20">
        <v>7725</v>
      </c>
      <c r="D64" s="20">
        <v>7505</v>
      </c>
      <c r="E64" s="20">
        <v>7427</v>
      </c>
      <c r="F64" s="20"/>
      <c r="G64" s="20"/>
      <c r="H64" s="20"/>
      <c r="I64" s="83">
        <f t="shared" si="0"/>
        <v>-3.8576051779935276E-2</v>
      </c>
      <c r="J64" s="20">
        <f t="shared" si="1"/>
        <v>-298</v>
      </c>
      <c r="K64" s="20">
        <f t="shared" si="2"/>
        <v>-78</v>
      </c>
    </row>
    <row r="65" spans="1:11">
      <c r="A65" s="68">
        <v>63</v>
      </c>
      <c r="B65" s="82" t="s">
        <v>154</v>
      </c>
      <c r="C65" s="20">
        <v>98537</v>
      </c>
      <c r="D65" s="20">
        <v>101043</v>
      </c>
      <c r="E65" s="20">
        <v>99405</v>
      </c>
      <c r="F65" s="20"/>
      <c r="G65" s="20"/>
      <c r="H65" s="20"/>
      <c r="I65" s="83">
        <f t="shared" si="0"/>
        <v>8.80887382404579E-3</v>
      </c>
      <c r="J65" s="20">
        <f t="shared" si="1"/>
        <v>868</v>
      </c>
      <c r="K65" s="20">
        <f t="shared" si="2"/>
        <v>-1638</v>
      </c>
    </row>
    <row r="66" spans="1:11">
      <c r="A66" s="68">
        <v>64</v>
      </c>
      <c r="B66" s="82" t="s">
        <v>155</v>
      </c>
      <c r="C66" s="20">
        <v>49676</v>
      </c>
      <c r="D66" s="20">
        <v>51279</v>
      </c>
      <c r="E66" s="20">
        <v>49545</v>
      </c>
      <c r="F66" s="20"/>
      <c r="G66" s="20"/>
      <c r="H66" s="20"/>
      <c r="I66" s="83">
        <f t="shared" si="0"/>
        <v>-2.6370883323939124E-3</v>
      </c>
      <c r="J66" s="20">
        <f t="shared" si="1"/>
        <v>-131</v>
      </c>
      <c r="K66" s="20">
        <f t="shared" si="2"/>
        <v>-1734</v>
      </c>
    </row>
    <row r="67" spans="1:11">
      <c r="A67" s="68">
        <v>65</v>
      </c>
      <c r="B67" s="82" t="s">
        <v>156</v>
      </c>
      <c r="C67" s="20">
        <v>66834</v>
      </c>
      <c r="D67" s="20">
        <v>66106</v>
      </c>
      <c r="E67" s="20">
        <v>65349</v>
      </c>
      <c r="F67" s="20"/>
      <c r="G67" s="20"/>
      <c r="H67" s="20"/>
      <c r="I67" s="83">
        <f t="shared" si="0"/>
        <v>-2.2219229733369244E-2</v>
      </c>
      <c r="J67" s="20">
        <f t="shared" si="1"/>
        <v>-1485</v>
      </c>
      <c r="K67" s="20">
        <f t="shared" si="2"/>
        <v>-757</v>
      </c>
    </row>
    <row r="68" spans="1:11">
      <c r="A68" s="68">
        <v>66</v>
      </c>
      <c r="B68" s="82" t="s">
        <v>157</v>
      </c>
      <c r="C68" s="20">
        <v>35037</v>
      </c>
      <c r="D68" s="20">
        <v>32221</v>
      </c>
      <c r="E68" s="20">
        <v>32355</v>
      </c>
      <c r="F68" s="20"/>
      <c r="G68" s="20"/>
      <c r="H68" s="20"/>
      <c r="I68" s="83">
        <f t="shared" ref="I68:I84" si="3">(E68-C68)/C68</f>
        <v>-7.6547649627536601E-2</v>
      </c>
      <c r="J68" s="20">
        <f t="shared" ref="J68:J84" si="4">E68-C68</f>
        <v>-2682</v>
      </c>
      <c r="K68" s="20">
        <f t="shared" ref="K68:K84" si="5">E68-D68</f>
        <v>134</v>
      </c>
    </row>
    <row r="69" spans="1:11">
      <c r="A69" s="68">
        <v>67</v>
      </c>
      <c r="B69" s="82" t="s">
        <v>158</v>
      </c>
      <c r="C69" s="20">
        <v>63873</v>
      </c>
      <c r="D69" s="20">
        <v>63045</v>
      </c>
      <c r="E69" s="20">
        <v>61493</v>
      </c>
      <c r="F69" s="20"/>
      <c r="G69" s="20"/>
      <c r="H69" s="20"/>
      <c r="I69" s="83">
        <f t="shared" si="3"/>
        <v>-3.7261440671332177E-2</v>
      </c>
      <c r="J69" s="20">
        <f t="shared" si="4"/>
        <v>-2380</v>
      </c>
      <c r="K69" s="20">
        <f t="shared" si="5"/>
        <v>-1552</v>
      </c>
    </row>
    <row r="70" spans="1:11">
      <c r="A70" s="68">
        <v>68</v>
      </c>
      <c r="B70" s="82" t="s">
        <v>159</v>
      </c>
      <c r="C70" s="20">
        <v>42669</v>
      </c>
      <c r="D70" s="20">
        <v>40777</v>
      </c>
      <c r="E70" s="20">
        <v>40462</v>
      </c>
      <c r="F70" s="20"/>
      <c r="G70" s="20"/>
      <c r="H70" s="20"/>
      <c r="I70" s="83">
        <f t="shared" si="3"/>
        <v>-5.1723733858304623E-2</v>
      </c>
      <c r="J70" s="20">
        <f t="shared" si="4"/>
        <v>-2207</v>
      </c>
      <c r="K70" s="20">
        <f t="shared" si="5"/>
        <v>-315</v>
      </c>
    </row>
    <row r="71" spans="1:11">
      <c r="A71" s="68">
        <v>69</v>
      </c>
      <c r="B71" s="82" t="s">
        <v>160</v>
      </c>
      <c r="C71" s="20">
        <v>8672</v>
      </c>
      <c r="D71" s="20">
        <v>7395</v>
      </c>
      <c r="E71" s="20">
        <v>7265</v>
      </c>
      <c r="F71" s="20"/>
      <c r="G71" s="20"/>
      <c r="H71" s="20"/>
      <c r="I71" s="83">
        <f t="shared" si="3"/>
        <v>-0.16224630996309963</v>
      </c>
      <c r="J71" s="20">
        <f t="shared" si="4"/>
        <v>-1407</v>
      </c>
      <c r="K71" s="20">
        <f t="shared" si="5"/>
        <v>-130</v>
      </c>
    </row>
    <row r="72" spans="1:11">
      <c r="A72" s="68">
        <v>70</v>
      </c>
      <c r="B72" s="82" t="s">
        <v>161</v>
      </c>
      <c r="C72" s="20">
        <v>28088</v>
      </c>
      <c r="D72" s="20">
        <v>28028</v>
      </c>
      <c r="E72" s="20">
        <v>27958</v>
      </c>
      <c r="F72" s="20"/>
      <c r="G72" s="20"/>
      <c r="H72" s="20"/>
      <c r="I72" s="83">
        <f t="shared" si="3"/>
        <v>-4.6283110225007118E-3</v>
      </c>
      <c r="J72" s="20">
        <f t="shared" si="4"/>
        <v>-130</v>
      </c>
      <c r="K72" s="20">
        <f t="shared" si="5"/>
        <v>-70</v>
      </c>
    </row>
    <row r="73" spans="1:11">
      <c r="A73" s="68">
        <v>71</v>
      </c>
      <c r="B73" s="82" t="s">
        <v>162</v>
      </c>
      <c r="C73" s="20">
        <v>27857</v>
      </c>
      <c r="D73" s="20">
        <v>27785</v>
      </c>
      <c r="E73" s="20">
        <v>26940</v>
      </c>
      <c r="F73" s="20"/>
      <c r="G73" s="20"/>
      <c r="H73" s="20"/>
      <c r="I73" s="83">
        <f t="shared" si="3"/>
        <v>-3.2918117528807841E-2</v>
      </c>
      <c r="J73" s="20">
        <f t="shared" si="4"/>
        <v>-917</v>
      </c>
      <c r="K73" s="20">
        <f t="shared" si="5"/>
        <v>-845</v>
      </c>
    </row>
    <row r="74" spans="1:11">
      <c r="A74" s="68">
        <v>72</v>
      </c>
      <c r="B74" s="82" t="s">
        <v>163</v>
      </c>
      <c r="C74" s="20">
        <v>51171</v>
      </c>
      <c r="D74" s="20">
        <v>55163</v>
      </c>
      <c r="E74" s="20">
        <v>54300</v>
      </c>
      <c r="F74" s="20"/>
      <c r="G74" s="20"/>
      <c r="H74" s="20"/>
      <c r="I74" s="83">
        <f t="shared" si="3"/>
        <v>6.1147915811690212E-2</v>
      </c>
      <c r="J74" s="20">
        <f t="shared" si="4"/>
        <v>3129</v>
      </c>
      <c r="K74" s="20">
        <f t="shared" si="5"/>
        <v>-863</v>
      </c>
    </row>
    <row r="75" spans="1:11">
      <c r="A75" s="68">
        <v>73</v>
      </c>
      <c r="B75" s="82" t="s">
        <v>164</v>
      </c>
      <c r="C75" s="20">
        <v>32355</v>
      </c>
      <c r="D75" s="20">
        <v>32507</v>
      </c>
      <c r="E75" s="20">
        <v>32369</v>
      </c>
      <c r="F75" s="20"/>
      <c r="G75" s="20"/>
      <c r="H75" s="20"/>
      <c r="I75" s="83">
        <f t="shared" si="3"/>
        <v>4.3269973728944519E-4</v>
      </c>
      <c r="J75" s="20">
        <f t="shared" si="4"/>
        <v>14</v>
      </c>
      <c r="K75" s="20">
        <f t="shared" si="5"/>
        <v>-138</v>
      </c>
    </row>
    <row r="76" spans="1:11">
      <c r="A76" s="68">
        <v>74</v>
      </c>
      <c r="B76" s="82" t="s">
        <v>165</v>
      </c>
      <c r="C76" s="20">
        <v>22854</v>
      </c>
      <c r="D76" s="20">
        <v>22662</v>
      </c>
      <c r="E76" s="20">
        <v>22010</v>
      </c>
      <c r="F76" s="20"/>
      <c r="G76" s="20"/>
      <c r="H76" s="20"/>
      <c r="I76" s="83">
        <f t="shared" si="3"/>
        <v>-3.6930077885709282E-2</v>
      </c>
      <c r="J76" s="20">
        <f t="shared" si="4"/>
        <v>-844</v>
      </c>
      <c r="K76" s="20">
        <f t="shared" si="5"/>
        <v>-652</v>
      </c>
    </row>
    <row r="77" spans="1:11">
      <c r="A77" s="68">
        <v>75</v>
      </c>
      <c r="B77" s="82" t="s">
        <v>166</v>
      </c>
      <c r="C77" s="20">
        <v>9260</v>
      </c>
      <c r="D77" s="20">
        <v>7676</v>
      </c>
      <c r="E77" s="20">
        <v>7589</v>
      </c>
      <c r="F77" s="20"/>
      <c r="G77" s="20"/>
      <c r="H77" s="20"/>
      <c r="I77" s="83">
        <f t="shared" si="3"/>
        <v>-0.18045356371490281</v>
      </c>
      <c r="J77" s="20">
        <f t="shared" si="4"/>
        <v>-1671</v>
      </c>
      <c r="K77" s="20">
        <f t="shared" si="5"/>
        <v>-87</v>
      </c>
    </row>
    <row r="78" spans="1:11">
      <c r="A78" s="68">
        <v>76</v>
      </c>
      <c r="B78" s="82" t="s">
        <v>167</v>
      </c>
      <c r="C78" s="20">
        <v>16091</v>
      </c>
      <c r="D78" s="20">
        <v>15581</v>
      </c>
      <c r="E78" s="20">
        <v>15452</v>
      </c>
      <c r="F78" s="20"/>
      <c r="G78" s="20"/>
      <c r="H78" s="20"/>
      <c r="I78" s="83">
        <f t="shared" si="3"/>
        <v>-3.9711640047231371E-2</v>
      </c>
      <c r="J78" s="20">
        <f t="shared" si="4"/>
        <v>-639</v>
      </c>
      <c r="K78" s="20">
        <f t="shared" si="5"/>
        <v>-129</v>
      </c>
    </row>
    <row r="79" spans="1:11">
      <c r="A79" s="68">
        <v>77</v>
      </c>
      <c r="B79" s="82" t="s">
        <v>168</v>
      </c>
      <c r="C79" s="20">
        <v>39749</v>
      </c>
      <c r="D79" s="20">
        <v>38259</v>
      </c>
      <c r="E79" s="20">
        <v>37041</v>
      </c>
      <c r="F79" s="20"/>
      <c r="G79" s="20"/>
      <c r="H79" s="20"/>
      <c r="I79" s="83">
        <f t="shared" si="3"/>
        <v>-6.8127500062894669E-2</v>
      </c>
      <c r="J79" s="20">
        <f t="shared" si="4"/>
        <v>-2708</v>
      </c>
      <c r="K79" s="20">
        <f t="shared" si="5"/>
        <v>-1218</v>
      </c>
    </row>
    <row r="80" spans="1:11">
      <c r="A80" s="68">
        <v>78</v>
      </c>
      <c r="B80" s="82" t="s">
        <v>169</v>
      </c>
      <c r="C80" s="20">
        <v>28898</v>
      </c>
      <c r="D80" s="20">
        <v>28733</v>
      </c>
      <c r="E80" s="20">
        <v>27732</v>
      </c>
      <c r="F80" s="20"/>
      <c r="G80" s="20"/>
      <c r="H80" s="20"/>
      <c r="I80" s="83">
        <f t="shared" si="3"/>
        <v>-4.0348813066648212E-2</v>
      </c>
      <c r="J80" s="20">
        <f t="shared" si="4"/>
        <v>-1166</v>
      </c>
      <c r="K80" s="20">
        <f t="shared" si="5"/>
        <v>-1001</v>
      </c>
    </row>
    <row r="81" spans="1:11">
      <c r="A81" s="68">
        <v>79</v>
      </c>
      <c r="B81" s="82" t="s">
        <v>170</v>
      </c>
      <c r="C81" s="20">
        <v>13849</v>
      </c>
      <c r="D81" s="20">
        <v>13667</v>
      </c>
      <c r="E81" s="20">
        <v>13448</v>
      </c>
      <c r="F81" s="20"/>
      <c r="G81" s="20"/>
      <c r="H81" s="20"/>
      <c r="I81" s="83">
        <f t="shared" si="3"/>
        <v>-2.8955159217272004E-2</v>
      </c>
      <c r="J81" s="20">
        <f t="shared" si="4"/>
        <v>-401</v>
      </c>
      <c r="K81" s="20">
        <f t="shared" si="5"/>
        <v>-219</v>
      </c>
    </row>
    <row r="82" spans="1:11">
      <c r="A82" s="68">
        <v>80</v>
      </c>
      <c r="B82" s="82" t="s">
        <v>171</v>
      </c>
      <c r="C82" s="20">
        <v>40819</v>
      </c>
      <c r="D82" s="20">
        <v>39807</v>
      </c>
      <c r="E82" s="20">
        <v>38787</v>
      </c>
      <c r="F82" s="20"/>
      <c r="G82" s="20"/>
      <c r="H82" s="20"/>
      <c r="I82" s="83">
        <f t="shared" si="3"/>
        <v>-4.9780739361571819E-2</v>
      </c>
      <c r="J82" s="20">
        <f t="shared" si="4"/>
        <v>-2032</v>
      </c>
      <c r="K82" s="20">
        <f t="shared" si="5"/>
        <v>-1020</v>
      </c>
    </row>
    <row r="83" spans="1:11">
      <c r="A83" s="68">
        <v>81</v>
      </c>
      <c r="B83" s="82" t="s">
        <v>172</v>
      </c>
      <c r="C83" s="20">
        <v>55002</v>
      </c>
      <c r="D83" s="20">
        <v>57167</v>
      </c>
      <c r="E83" s="20">
        <v>55336</v>
      </c>
      <c r="F83" s="20"/>
      <c r="G83" s="20"/>
      <c r="H83" s="20"/>
      <c r="I83" s="83">
        <f t="shared" si="3"/>
        <v>6.0725064543107523E-3</v>
      </c>
      <c r="J83" s="20">
        <f t="shared" si="4"/>
        <v>334</v>
      </c>
      <c r="K83" s="20">
        <f t="shared" si="5"/>
        <v>-1831</v>
      </c>
    </row>
    <row r="84" spans="1:11" s="107" customFormat="1">
      <c r="A84" s="178" t="s">
        <v>173</v>
      </c>
      <c r="B84" s="178"/>
      <c r="C84" s="111">
        <v>11293302</v>
      </c>
      <c r="D84" s="111">
        <v>11402117</v>
      </c>
      <c r="E84" s="111">
        <v>11014545</v>
      </c>
      <c r="F84" s="111"/>
      <c r="G84" s="111"/>
      <c r="H84" s="111"/>
      <c r="I84" s="104">
        <f t="shared" si="3"/>
        <v>-2.4683391978714463E-2</v>
      </c>
      <c r="J84" s="112">
        <f t="shared" si="4"/>
        <v>-278757</v>
      </c>
      <c r="K84" s="112">
        <f t="shared" si="5"/>
        <v>-387572</v>
      </c>
    </row>
    <row r="86" spans="1:11">
      <c r="E86" s="149"/>
      <c r="F86" s="149"/>
    </row>
    <row r="87" spans="1:11">
      <c r="E87" s="149"/>
      <c r="F87" s="149"/>
      <c r="G87" s="149"/>
      <c r="H87" s="149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4"/>
  <sheetViews>
    <sheetView topLeftCell="A66" zoomScale="82" zoomScaleNormal="82" workbookViewId="0">
      <selection activeCell="R9" sqref="R9"/>
    </sheetView>
  </sheetViews>
  <sheetFormatPr defaultRowHeight="15"/>
  <cols>
    <col min="2" max="2" width="39.5703125" customWidth="1"/>
    <col min="3" max="3" width="19.42578125" style="147" customWidth="1"/>
    <col min="4" max="4" width="19.42578125" style="145" customWidth="1"/>
    <col min="5" max="5" width="19.42578125" style="146" customWidth="1"/>
    <col min="6" max="8" width="19.42578125" style="147" customWidth="1"/>
    <col min="9" max="9" width="24.85546875" customWidth="1"/>
    <col min="10" max="10" width="29.140625" customWidth="1"/>
    <col min="11" max="11" width="23.42578125" customWidth="1"/>
  </cols>
  <sheetData>
    <row r="1" spans="1:11" s="147" customFormat="1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1" ht="62.1" customHeight="1">
      <c r="A2" s="88" t="s">
        <v>1</v>
      </c>
      <c r="B2" s="87" t="s">
        <v>90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313</v>
      </c>
      <c r="J2" s="85" t="s">
        <v>314</v>
      </c>
      <c r="K2" s="1" t="s">
        <v>315</v>
      </c>
    </row>
    <row r="3" spans="1:11">
      <c r="A3" s="77">
        <v>1</v>
      </c>
      <c r="B3" s="78" t="s">
        <v>2</v>
      </c>
      <c r="C3" s="20">
        <v>97855</v>
      </c>
      <c r="D3" s="20">
        <v>96452</v>
      </c>
      <c r="E3" s="20">
        <v>97396</v>
      </c>
      <c r="F3" s="20"/>
      <c r="G3" s="20"/>
      <c r="H3" s="20"/>
      <c r="I3" s="83">
        <f>(E3-C3)/C3</f>
        <v>-4.690613663072914E-3</v>
      </c>
      <c r="J3" s="20">
        <f>E3-C3</f>
        <v>-459</v>
      </c>
      <c r="K3" s="20">
        <f>E3-D3</f>
        <v>944</v>
      </c>
    </row>
    <row r="4" spans="1:11">
      <c r="A4" s="77">
        <v>2</v>
      </c>
      <c r="B4" s="78" t="s">
        <v>3</v>
      </c>
      <c r="C4" s="20">
        <v>34997</v>
      </c>
      <c r="D4" s="20">
        <v>28475</v>
      </c>
      <c r="E4" s="20">
        <v>28829</v>
      </c>
      <c r="F4" s="20"/>
      <c r="G4" s="20"/>
      <c r="H4" s="20"/>
      <c r="I4" s="83">
        <f t="shared" ref="I4:I67" si="0">(E4-C4)/C4</f>
        <v>-0.17624367802954538</v>
      </c>
      <c r="J4" s="20">
        <f t="shared" ref="J4:J67" si="1">E4-C4</f>
        <v>-6168</v>
      </c>
      <c r="K4" s="20">
        <f t="shared" ref="K4:K67" si="2">E4-D4</f>
        <v>354</v>
      </c>
    </row>
    <row r="5" spans="1:11">
      <c r="A5" s="77">
        <v>3</v>
      </c>
      <c r="B5" s="78" t="s">
        <v>4</v>
      </c>
      <c r="C5" s="20">
        <v>8391</v>
      </c>
      <c r="D5" s="20">
        <v>9397</v>
      </c>
      <c r="E5" s="20">
        <v>8639</v>
      </c>
      <c r="F5" s="20"/>
      <c r="G5" s="20"/>
      <c r="H5" s="20"/>
      <c r="I5" s="83">
        <f t="shared" si="0"/>
        <v>2.9555476105350972E-2</v>
      </c>
      <c r="J5" s="20">
        <f t="shared" si="1"/>
        <v>248</v>
      </c>
      <c r="K5" s="20">
        <f t="shared" si="2"/>
        <v>-758</v>
      </c>
    </row>
    <row r="6" spans="1:11">
      <c r="A6" s="77">
        <v>5</v>
      </c>
      <c r="B6" s="78" t="s">
        <v>5</v>
      </c>
      <c r="C6" s="20">
        <v>11493</v>
      </c>
      <c r="D6" s="20">
        <v>11537</v>
      </c>
      <c r="E6" s="20">
        <v>11355</v>
      </c>
      <c r="F6" s="20"/>
      <c r="G6" s="20"/>
      <c r="H6" s="20"/>
      <c r="I6" s="83">
        <f t="shared" si="0"/>
        <v>-1.2007308796658836E-2</v>
      </c>
      <c r="J6" s="20">
        <f t="shared" si="1"/>
        <v>-138</v>
      </c>
      <c r="K6" s="20">
        <f t="shared" si="2"/>
        <v>-182</v>
      </c>
    </row>
    <row r="7" spans="1:11">
      <c r="A7" s="77">
        <v>6</v>
      </c>
      <c r="B7" s="78" t="s">
        <v>6</v>
      </c>
      <c r="C7" s="20">
        <v>1190</v>
      </c>
      <c r="D7" s="20">
        <v>1091</v>
      </c>
      <c r="E7" s="20">
        <v>1040</v>
      </c>
      <c r="F7" s="20"/>
      <c r="G7" s="20"/>
      <c r="H7" s="20"/>
      <c r="I7" s="83">
        <f t="shared" si="0"/>
        <v>-0.12605042016806722</v>
      </c>
      <c r="J7" s="20">
        <f t="shared" si="1"/>
        <v>-150</v>
      </c>
      <c r="K7" s="20">
        <f t="shared" si="2"/>
        <v>-51</v>
      </c>
    </row>
    <row r="8" spans="1:11">
      <c r="A8" s="77">
        <v>7</v>
      </c>
      <c r="B8" s="78" t="s">
        <v>7</v>
      </c>
      <c r="C8" s="20">
        <v>15896</v>
      </c>
      <c r="D8" s="20">
        <v>14979</v>
      </c>
      <c r="E8" s="20">
        <v>14149</v>
      </c>
      <c r="F8" s="20"/>
      <c r="G8" s="20"/>
      <c r="H8" s="20"/>
      <c r="I8" s="83">
        <f t="shared" si="0"/>
        <v>-0.10990186210367388</v>
      </c>
      <c r="J8" s="20">
        <f t="shared" si="1"/>
        <v>-1747</v>
      </c>
      <c r="K8" s="20">
        <f t="shared" si="2"/>
        <v>-830</v>
      </c>
    </row>
    <row r="9" spans="1:11">
      <c r="A9" s="77">
        <v>8</v>
      </c>
      <c r="B9" s="78" t="s">
        <v>300</v>
      </c>
      <c r="C9" s="20">
        <v>54994</v>
      </c>
      <c r="D9" s="20">
        <v>49213</v>
      </c>
      <c r="E9" s="20">
        <v>49065</v>
      </c>
      <c r="F9" s="20"/>
      <c r="G9" s="20"/>
      <c r="H9" s="20"/>
      <c r="I9" s="83">
        <f t="shared" si="0"/>
        <v>-0.10781176128304906</v>
      </c>
      <c r="J9" s="20">
        <f t="shared" si="1"/>
        <v>-5929</v>
      </c>
      <c r="K9" s="20">
        <f t="shared" si="2"/>
        <v>-148</v>
      </c>
    </row>
    <row r="10" spans="1:11">
      <c r="A10" s="77">
        <v>9</v>
      </c>
      <c r="B10" s="78" t="s">
        <v>8</v>
      </c>
      <c r="C10" s="20">
        <v>7527</v>
      </c>
      <c r="D10" s="20">
        <v>7553</v>
      </c>
      <c r="E10" s="20">
        <v>7323</v>
      </c>
      <c r="F10" s="20"/>
      <c r="G10" s="20"/>
      <c r="H10" s="20"/>
      <c r="I10" s="83">
        <f t="shared" si="0"/>
        <v>-2.7102431247508968E-2</v>
      </c>
      <c r="J10" s="20">
        <f t="shared" si="1"/>
        <v>-204</v>
      </c>
      <c r="K10" s="20">
        <f t="shared" si="2"/>
        <v>-230</v>
      </c>
    </row>
    <row r="11" spans="1:11">
      <c r="A11" s="79">
        <v>10</v>
      </c>
      <c r="B11" s="78" t="s">
        <v>9</v>
      </c>
      <c r="C11" s="20">
        <v>329734</v>
      </c>
      <c r="D11" s="20">
        <v>343136</v>
      </c>
      <c r="E11" s="20">
        <v>336373</v>
      </c>
      <c r="F11" s="20"/>
      <c r="G11" s="20"/>
      <c r="H11" s="20"/>
      <c r="I11" s="83">
        <f t="shared" si="0"/>
        <v>2.0134411374016632E-2</v>
      </c>
      <c r="J11" s="20">
        <f t="shared" si="1"/>
        <v>6639</v>
      </c>
      <c r="K11" s="20">
        <f t="shared" si="2"/>
        <v>-6763</v>
      </c>
    </row>
    <row r="12" spans="1:11">
      <c r="A12" s="79">
        <v>11</v>
      </c>
      <c r="B12" s="78" t="s">
        <v>10</v>
      </c>
      <c r="C12" s="20">
        <v>14400</v>
      </c>
      <c r="D12" s="20">
        <v>14755</v>
      </c>
      <c r="E12" s="20">
        <v>14439</v>
      </c>
      <c r="F12" s="20"/>
      <c r="G12" s="20"/>
      <c r="H12" s="20"/>
      <c r="I12" s="83">
        <f t="shared" si="0"/>
        <v>2.7083333333333334E-3</v>
      </c>
      <c r="J12" s="20">
        <f t="shared" si="1"/>
        <v>39</v>
      </c>
      <c r="K12" s="20">
        <f t="shared" si="2"/>
        <v>-316</v>
      </c>
    </row>
    <row r="13" spans="1:11">
      <c r="A13" s="79">
        <v>12</v>
      </c>
      <c r="B13" s="78" t="s">
        <v>11</v>
      </c>
      <c r="C13" s="20">
        <v>1244</v>
      </c>
      <c r="D13" s="20">
        <v>1968</v>
      </c>
      <c r="E13" s="20">
        <v>1794</v>
      </c>
      <c r="F13" s="20"/>
      <c r="G13" s="20"/>
      <c r="H13" s="20"/>
      <c r="I13" s="83">
        <f t="shared" si="0"/>
        <v>0.44212218649517687</v>
      </c>
      <c r="J13" s="20">
        <f t="shared" si="1"/>
        <v>550</v>
      </c>
      <c r="K13" s="20">
        <f t="shared" si="2"/>
        <v>-174</v>
      </c>
    </row>
    <row r="14" spans="1:11">
      <c r="A14" s="79">
        <v>13</v>
      </c>
      <c r="B14" s="78" t="s">
        <v>12</v>
      </c>
      <c r="C14" s="20">
        <v>261039</v>
      </c>
      <c r="D14" s="20">
        <v>272199</v>
      </c>
      <c r="E14" s="20">
        <v>263888</v>
      </c>
      <c r="F14" s="20"/>
      <c r="G14" s="20"/>
      <c r="H14" s="20"/>
      <c r="I14" s="83">
        <f t="shared" si="0"/>
        <v>1.0914077973023188E-2</v>
      </c>
      <c r="J14" s="20">
        <f t="shared" si="1"/>
        <v>2849</v>
      </c>
      <c r="K14" s="20">
        <f t="shared" si="2"/>
        <v>-8311</v>
      </c>
    </row>
    <row r="15" spans="1:11">
      <c r="A15" s="79">
        <v>14</v>
      </c>
      <c r="B15" s="78" t="s">
        <v>13</v>
      </c>
      <c r="C15" s="20">
        <v>420407</v>
      </c>
      <c r="D15" s="20">
        <v>458243</v>
      </c>
      <c r="E15" s="20">
        <v>440204</v>
      </c>
      <c r="F15" s="20"/>
      <c r="G15" s="20"/>
      <c r="H15" s="20"/>
      <c r="I15" s="83">
        <f t="shared" si="0"/>
        <v>4.7090081754109711E-2</v>
      </c>
      <c r="J15" s="20">
        <f t="shared" si="1"/>
        <v>19797</v>
      </c>
      <c r="K15" s="20">
        <f t="shared" si="2"/>
        <v>-18039</v>
      </c>
    </row>
    <row r="16" spans="1:11">
      <c r="A16" s="79">
        <v>15</v>
      </c>
      <c r="B16" s="78" t="s">
        <v>14</v>
      </c>
      <c r="C16" s="20">
        <v>51759</v>
      </c>
      <c r="D16" s="20">
        <v>57713</v>
      </c>
      <c r="E16" s="20">
        <v>54444</v>
      </c>
      <c r="F16" s="20"/>
      <c r="G16" s="20"/>
      <c r="H16" s="20"/>
      <c r="I16" s="83">
        <f t="shared" si="0"/>
        <v>5.1875036225583954E-2</v>
      </c>
      <c r="J16" s="20">
        <f t="shared" si="1"/>
        <v>2685</v>
      </c>
      <c r="K16" s="20">
        <f t="shared" si="2"/>
        <v>-3269</v>
      </c>
    </row>
    <row r="17" spans="1:11">
      <c r="A17" s="79">
        <v>16</v>
      </c>
      <c r="B17" s="78" t="s">
        <v>15</v>
      </c>
      <c r="C17" s="20">
        <v>49868</v>
      </c>
      <c r="D17" s="20">
        <v>51994</v>
      </c>
      <c r="E17" s="20">
        <v>50880</v>
      </c>
      <c r="F17" s="20"/>
      <c r="G17" s="20"/>
      <c r="H17" s="20"/>
      <c r="I17" s="83">
        <f t="shared" si="0"/>
        <v>2.0293575038100586E-2</v>
      </c>
      <c r="J17" s="20">
        <f t="shared" si="1"/>
        <v>1012</v>
      </c>
      <c r="K17" s="20">
        <f t="shared" si="2"/>
        <v>-1114</v>
      </c>
    </row>
    <row r="18" spans="1:11">
      <c r="A18" s="79">
        <v>17</v>
      </c>
      <c r="B18" s="78" t="s">
        <v>16</v>
      </c>
      <c r="C18" s="20">
        <v>44165</v>
      </c>
      <c r="D18" s="20">
        <v>47640</v>
      </c>
      <c r="E18" s="20">
        <v>47885</v>
      </c>
      <c r="F18" s="20"/>
      <c r="G18" s="20"/>
      <c r="H18" s="20"/>
      <c r="I18" s="83">
        <f t="shared" si="0"/>
        <v>8.4229593569568662E-2</v>
      </c>
      <c r="J18" s="20">
        <f t="shared" si="1"/>
        <v>3720</v>
      </c>
      <c r="K18" s="20">
        <f t="shared" si="2"/>
        <v>245</v>
      </c>
    </row>
    <row r="19" spans="1:11">
      <c r="A19" s="79">
        <v>18</v>
      </c>
      <c r="B19" s="78" t="s">
        <v>17</v>
      </c>
      <c r="C19" s="20">
        <v>44523</v>
      </c>
      <c r="D19" s="20">
        <v>44541</v>
      </c>
      <c r="E19" s="20">
        <v>43539</v>
      </c>
      <c r="F19" s="20"/>
      <c r="G19" s="20"/>
      <c r="H19" s="20"/>
      <c r="I19" s="83">
        <f t="shared" si="0"/>
        <v>-2.21009365945691E-2</v>
      </c>
      <c r="J19" s="20">
        <f t="shared" si="1"/>
        <v>-984</v>
      </c>
      <c r="K19" s="20">
        <f t="shared" si="2"/>
        <v>-1002</v>
      </c>
    </row>
    <row r="20" spans="1:11">
      <c r="A20" s="79">
        <v>19</v>
      </c>
      <c r="B20" s="78" t="s">
        <v>18</v>
      </c>
      <c r="C20" s="20">
        <v>2768</v>
      </c>
      <c r="D20" s="20">
        <v>2949</v>
      </c>
      <c r="E20" s="20">
        <v>2872</v>
      </c>
      <c r="F20" s="20"/>
      <c r="G20" s="20"/>
      <c r="H20" s="20"/>
      <c r="I20" s="83">
        <f t="shared" si="0"/>
        <v>3.7572254335260118E-2</v>
      </c>
      <c r="J20" s="20">
        <f t="shared" si="1"/>
        <v>104</v>
      </c>
      <c r="K20" s="20">
        <f t="shared" si="2"/>
        <v>-77</v>
      </c>
    </row>
    <row r="21" spans="1:11">
      <c r="A21" s="79">
        <v>20</v>
      </c>
      <c r="B21" s="78" t="s">
        <v>19</v>
      </c>
      <c r="C21" s="20">
        <v>59632</v>
      </c>
      <c r="D21" s="20">
        <v>66035</v>
      </c>
      <c r="E21" s="20">
        <v>65526</v>
      </c>
      <c r="F21" s="20"/>
      <c r="G21" s="20"/>
      <c r="H21" s="20"/>
      <c r="I21" s="83">
        <f t="shared" si="0"/>
        <v>9.8839549235309895E-2</v>
      </c>
      <c r="J21" s="20">
        <f t="shared" si="1"/>
        <v>5894</v>
      </c>
      <c r="K21" s="20">
        <f t="shared" si="2"/>
        <v>-509</v>
      </c>
    </row>
    <row r="22" spans="1:11">
      <c r="A22" s="79">
        <v>21</v>
      </c>
      <c r="B22" s="78" t="s">
        <v>20</v>
      </c>
      <c r="C22" s="20">
        <v>11322</v>
      </c>
      <c r="D22" s="20">
        <v>13220</v>
      </c>
      <c r="E22" s="20">
        <v>13920</v>
      </c>
      <c r="F22" s="20"/>
      <c r="G22" s="20"/>
      <c r="H22" s="20"/>
      <c r="I22" s="83">
        <f t="shared" si="0"/>
        <v>0.22946475887652359</v>
      </c>
      <c r="J22" s="20">
        <f t="shared" si="1"/>
        <v>2598</v>
      </c>
      <c r="K22" s="20">
        <f t="shared" si="2"/>
        <v>700</v>
      </c>
    </row>
    <row r="23" spans="1:11">
      <c r="A23" s="79">
        <v>22</v>
      </c>
      <c r="B23" s="78" t="s">
        <v>21</v>
      </c>
      <c r="C23" s="20">
        <v>152530</v>
      </c>
      <c r="D23" s="20">
        <v>159363</v>
      </c>
      <c r="E23" s="20">
        <v>155969</v>
      </c>
      <c r="F23" s="20"/>
      <c r="G23" s="20"/>
      <c r="H23" s="20"/>
      <c r="I23" s="83">
        <f t="shared" si="0"/>
        <v>2.2546384317839115E-2</v>
      </c>
      <c r="J23" s="20">
        <f t="shared" si="1"/>
        <v>3439</v>
      </c>
      <c r="K23" s="20">
        <f t="shared" si="2"/>
        <v>-3394</v>
      </c>
    </row>
    <row r="24" spans="1:11">
      <c r="A24" s="79">
        <v>23</v>
      </c>
      <c r="B24" s="78" t="s">
        <v>22</v>
      </c>
      <c r="C24" s="20">
        <v>155439</v>
      </c>
      <c r="D24" s="20">
        <v>146427</v>
      </c>
      <c r="E24" s="20">
        <v>147253</v>
      </c>
      <c r="F24" s="20"/>
      <c r="G24" s="20"/>
      <c r="H24" s="20"/>
      <c r="I24" s="83">
        <f t="shared" si="0"/>
        <v>-5.2663745906754419E-2</v>
      </c>
      <c r="J24" s="20">
        <f t="shared" si="1"/>
        <v>-8186</v>
      </c>
      <c r="K24" s="20">
        <f t="shared" si="2"/>
        <v>826</v>
      </c>
    </row>
    <row r="25" spans="1:11">
      <c r="A25" s="79">
        <v>24</v>
      </c>
      <c r="B25" s="78" t="s">
        <v>23</v>
      </c>
      <c r="C25" s="20">
        <v>78545</v>
      </c>
      <c r="D25" s="20">
        <v>83042</v>
      </c>
      <c r="E25" s="20">
        <v>81299</v>
      </c>
      <c r="F25" s="20"/>
      <c r="G25" s="20"/>
      <c r="H25" s="20"/>
      <c r="I25" s="83">
        <f t="shared" si="0"/>
        <v>3.5062702909160352E-2</v>
      </c>
      <c r="J25" s="20">
        <f t="shared" si="1"/>
        <v>2754</v>
      </c>
      <c r="K25" s="20">
        <f t="shared" si="2"/>
        <v>-1743</v>
      </c>
    </row>
    <row r="26" spans="1:11">
      <c r="A26" s="79">
        <v>25</v>
      </c>
      <c r="B26" s="78" t="s">
        <v>24</v>
      </c>
      <c r="C26" s="20">
        <v>287709</v>
      </c>
      <c r="D26" s="20">
        <v>296142</v>
      </c>
      <c r="E26" s="20">
        <v>288958</v>
      </c>
      <c r="F26" s="20"/>
      <c r="G26" s="20"/>
      <c r="H26" s="20"/>
      <c r="I26" s="83">
        <f t="shared" si="0"/>
        <v>4.3411919682734982E-3</v>
      </c>
      <c r="J26" s="20">
        <f t="shared" si="1"/>
        <v>1249</v>
      </c>
      <c r="K26" s="20">
        <f t="shared" si="2"/>
        <v>-7184</v>
      </c>
    </row>
    <row r="27" spans="1:11">
      <c r="A27" s="79">
        <v>26</v>
      </c>
      <c r="B27" s="78" t="s">
        <v>25</v>
      </c>
      <c r="C27" s="20">
        <v>20535</v>
      </c>
      <c r="D27" s="20">
        <v>21873</v>
      </c>
      <c r="E27" s="20">
        <v>22004</v>
      </c>
      <c r="F27" s="20"/>
      <c r="G27" s="20"/>
      <c r="H27" s="20"/>
      <c r="I27" s="83">
        <f t="shared" si="0"/>
        <v>7.1536401266130992E-2</v>
      </c>
      <c r="J27" s="20">
        <f t="shared" si="1"/>
        <v>1469</v>
      </c>
      <c r="K27" s="20">
        <f t="shared" si="2"/>
        <v>131</v>
      </c>
    </row>
    <row r="28" spans="1:11">
      <c r="A28" s="79">
        <v>27</v>
      </c>
      <c r="B28" s="78" t="s">
        <v>26</v>
      </c>
      <c r="C28" s="20">
        <v>76248</v>
      </c>
      <c r="D28" s="20">
        <v>82424</v>
      </c>
      <c r="E28" s="20">
        <v>80654</v>
      </c>
      <c r="F28" s="20"/>
      <c r="G28" s="20"/>
      <c r="H28" s="20"/>
      <c r="I28" s="83">
        <f t="shared" si="0"/>
        <v>5.77851222327143E-2</v>
      </c>
      <c r="J28" s="20">
        <f t="shared" si="1"/>
        <v>4406</v>
      </c>
      <c r="K28" s="20">
        <f t="shared" si="2"/>
        <v>-1770</v>
      </c>
    </row>
    <row r="29" spans="1:11">
      <c r="A29" s="79">
        <v>28</v>
      </c>
      <c r="B29" s="78" t="s">
        <v>27</v>
      </c>
      <c r="C29" s="20">
        <v>131577</v>
      </c>
      <c r="D29" s="20">
        <v>141542</v>
      </c>
      <c r="E29" s="20">
        <v>138593</v>
      </c>
      <c r="F29" s="20"/>
      <c r="G29" s="20"/>
      <c r="H29" s="20"/>
      <c r="I29" s="83">
        <f t="shared" si="0"/>
        <v>5.3322389171359737E-2</v>
      </c>
      <c r="J29" s="20">
        <f t="shared" si="1"/>
        <v>7016</v>
      </c>
      <c r="K29" s="20">
        <f t="shared" si="2"/>
        <v>-2949</v>
      </c>
    </row>
    <row r="30" spans="1:11">
      <c r="A30" s="79">
        <v>29</v>
      </c>
      <c r="B30" s="78" t="s">
        <v>28</v>
      </c>
      <c r="C30" s="20">
        <v>66933</v>
      </c>
      <c r="D30" s="20">
        <v>73978</v>
      </c>
      <c r="E30" s="20">
        <v>72344</v>
      </c>
      <c r="F30" s="20"/>
      <c r="G30" s="20"/>
      <c r="H30" s="20"/>
      <c r="I30" s="83">
        <f t="shared" si="0"/>
        <v>8.0842036065916667E-2</v>
      </c>
      <c r="J30" s="20">
        <f t="shared" si="1"/>
        <v>5411</v>
      </c>
      <c r="K30" s="20">
        <f t="shared" si="2"/>
        <v>-1634</v>
      </c>
    </row>
    <row r="31" spans="1:11">
      <c r="A31" s="79">
        <v>30</v>
      </c>
      <c r="B31" s="78" t="s">
        <v>29</v>
      </c>
      <c r="C31" s="20">
        <v>19930</v>
      </c>
      <c r="D31" s="20">
        <v>20744</v>
      </c>
      <c r="E31" s="20">
        <v>19712</v>
      </c>
      <c r="F31" s="20"/>
      <c r="G31" s="20"/>
      <c r="H31" s="20"/>
      <c r="I31" s="83">
        <f t="shared" si="0"/>
        <v>-1.0938283993978927E-2</v>
      </c>
      <c r="J31" s="20">
        <f t="shared" si="1"/>
        <v>-218</v>
      </c>
      <c r="K31" s="20">
        <f t="shared" si="2"/>
        <v>-1032</v>
      </c>
    </row>
    <row r="32" spans="1:11">
      <c r="A32" s="79">
        <v>31</v>
      </c>
      <c r="B32" s="78" t="s">
        <v>30</v>
      </c>
      <c r="C32" s="20">
        <v>130187</v>
      </c>
      <c r="D32" s="20">
        <v>140586</v>
      </c>
      <c r="E32" s="20">
        <v>134652</v>
      </c>
      <c r="F32" s="20"/>
      <c r="G32" s="20"/>
      <c r="H32" s="20"/>
      <c r="I32" s="83">
        <f t="shared" si="0"/>
        <v>3.4296819190856233E-2</v>
      </c>
      <c r="J32" s="20">
        <f t="shared" si="1"/>
        <v>4465</v>
      </c>
      <c r="K32" s="20">
        <f t="shared" si="2"/>
        <v>-5934</v>
      </c>
    </row>
    <row r="33" spans="1:11">
      <c r="A33" s="79">
        <v>32</v>
      </c>
      <c r="B33" s="78" t="s">
        <v>31</v>
      </c>
      <c r="C33" s="20">
        <v>53743</v>
      </c>
      <c r="D33" s="20">
        <v>58367</v>
      </c>
      <c r="E33" s="20">
        <v>57886</v>
      </c>
      <c r="F33" s="20"/>
      <c r="G33" s="20"/>
      <c r="H33" s="20"/>
      <c r="I33" s="83">
        <f t="shared" si="0"/>
        <v>7.7089109279348006E-2</v>
      </c>
      <c r="J33" s="20">
        <f t="shared" si="1"/>
        <v>4143</v>
      </c>
      <c r="K33" s="20">
        <f t="shared" si="2"/>
        <v>-481</v>
      </c>
    </row>
    <row r="34" spans="1:11">
      <c r="A34" s="79">
        <v>33</v>
      </c>
      <c r="B34" s="78" t="s">
        <v>32</v>
      </c>
      <c r="C34" s="20">
        <v>112433</v>
      </c>
      <c r="D34" s="20">
        <v>113972</v>
      </c>
      <c r="E34" s="20">
        <v>109058</v>
      </c>
      <c r="F34" s="20"/>
      <c r="G34" s="20"/>
      <c r="H34" s="20"/>
      <c r="I34" s="83">
        <f t="shared" si="0"/>
        <v>-3.0017877313600099E-2</v>
      </c>
      <c r="J34" s="20">
        <f t="shared" si="1"/>
        <v>-3375</v>
      </c>
      <c r="K34" s="20">
        <f t="shared" si="2"/>
        <v>-4914</v>
      </c>
    </row>
    <row r="35" spans="1:11">
      <c r="A35" s="79">
        <v>35</v>
      </c>
      <c r="B35" s="78" t="s">
        <v>33</v>
      </c>
      <c r="C35" s="20">
        <v>76785</v>
      </c>
      <c r="D35" s="20">
        <v>76102</v>
      </c>
      <c r="E35" s="20">
        <v>75820</v>
      </c>
      <c r="F35" s="20"/>
      <c r="G35" s="20"/>
      <c r="H35" s="20"/>
      <c r="I35" s="83">
        <f t="shared" si="0"/>
        <v>-1.2567558767988539E-2</v>
      </c>
      <c r="J35" s="20">
        <f t="shared" si="1"/>
        <v>-965</v>
      </c>
      <c r="K35" s="20">
        <f t="shared" si="2"/>
        <v>-282</v>
      </c>
    </row>
    <row r="36" spans="1:11">
      <c r="A36" s="79">
        <v>36</v>
      </c>
      <c r="B36" s="78" t="s">
        <v>34</v>
      </c>
      <c r="C36" s="20">
        <v>9102</v>
      </c>
      <c r="D36" s="20">
        <v>8261</v>
      </c>
      <c r="E36" s="20">
        <v>8584</v>
      </c>
      <c r="F36" s="20"/>
      <c r="G36" s="20"/>
      <c r="H36" s="20"/>
      <c r="I36" s="83">
        <f t="shared" si="0"/>
        <v>-5.6910569105691054E-2</v>
      </c>
      <c r="J36" s="20">
        <f t="shared" si="1"/>
        <v>-518</v>
      </c>
      <c r="K36" s="20">
        <f t="shared" si="2"/>
        <v>323</v>
      </c>
    </row>
    <row r="37" spans="1:11">
      <c r="A37" s="79">
        <v>37</v>
      </c>
      <c r="B37" s="78" t="s">
        <v>35</v>
      </c>
      <c r="C37" s="20">
        <v>6686</v>
      </c>
      <c r="D37" s="20">
        <v>6962</v>
      </c>
      <c r="E37" s="20">
        <v>6925</v>
      </c>
      <c r="F37" s="20"/>
      <c r="G37" s="20"/>
      <c r="H37" s="20"/>
      <c r="I37" s="83">
        <f t="shared" si="0"/>
        <v>3.574633562668262E-2</v>
      </c>
      <c r="J37" s="20">
        <f t="shared" si="1"/>
        <v>239</v>
      </c>
      <c r="K37" s="20">
        <f t="shared" si="2"/>
        <v>-37</v>
      </c>
    </row>
    <row r="38" spans="1:11">
      <c r="A38" s="79">
        <v>38</v>
      </c>
      <c r="B38" s="78" t="s">
        <v>36</v>
      </c>
      <c r="C38" s="20">
        <v>53142</v>
      </c>
      <c r="D38" s="20">
        <v>51775</v>
      </c>
      <c r="E38" s="20">
        <v>50830</v>
      </c>
      <c r="F38" s="20"/>
      <c r="G38" s="20"/>
      <c r="H38" s="20"/>
      <c r="I38" s="83">
        <f t="shared" si="0"/>
        <v>-4.3506078055022393E-2</v>
      </c>
      <c r="J38" s="20">
        <f t="shared" si="1"/>
        <v>-2312</v>
      </c>
      <c r="K38" s="20">
        <f t="shared" si="2"/>
        <v>-945</v>
      </c>
    </row>
    <row r="39" spans="1:11">
      <c r="A39" s="79">
        <v>39</v>
      </c>
      <c r="B39" s="78" t="s">
        <v>37</v>
      </c>
      <c r="C39" s="20">
        <v>1533</v>
      </c>
      <c r="D39" s="20">
        <v>973</v>
      </c>
      <c r="E39" s="20">
        <v>990</v>
      </c>
      <c r="F39" s="20"/>
      <c r="G39" s="20"/>
      <c r="H39" s="20"/>
      <c r="I39" s="83">
        <f t="shared" si="0"/>
        <v>-0.3542074363992172</v>
      </c>
      <c r="J39" s="20">
        <f t="shared" si="1"/>
        <v>-543</v>
      </c>
      <c r="K39" s="20">
        <f t="shared" si="2"/>
        <v>17</v>
      </c>
    </row>
    <row r="40" spans="1:11">
      <c r="A40" s="79">
        <v>41</v>
      </c>
      <c r="B40" s="78" t="s">
        <v>38</v>
      </c>
      <c r="C40" s="20">
        <v>692582</v>
      </c>
      <c r="D40" s="20">
        <v>603819</v>
      </c>
      <c r="E40" s="20">
        <v>589510</v>
      </c>
      <c r="F40" s="20"/>
      <c r="G40" s="20"/>
      <c r="H40" s="20"/>
      <c r="I40" s="83">
        <f t="shared" si="0"/>
        <v>-0.14882281087293633</v>
      </c>
      <c r="J40" s="20">
        <f t="shared" si="1"/>
        <v>-103072</v>
      </c>
      <c r="K40" s="20">
        <f t="shared" si="2"/>
        <v>-14309</v>
      </c>
    </row>
    <row r="41" spans="1:11">
      <c r="A41" s="79">
        <v>42</v>
      </c>
      <c r="B41" s="78" t="s">
        <v>39</v>
      </c>
      <c r="C41" s="20">
        <v>199829</v>
      </c>
      <c r="D41" s="20">
        <v>173729</v>
      </c>
      <c r="E41" s="20">
        <v>173489</v>
      </c>
      <c r="F41" s="20"/>
      <c r="G41" s="20"/>
      <c r="H41" s="20"/>
      <c r="I41" s="83">
        <f t="shared" si="0"/>
        <v>-0.1318126998583789</v>
      </c>
      <c r="J41" s="20">
        <f t="shared" si="1"/>
        <v>-26340</v>
      </c>
      <c r="K41" s="20">
        <f t="shared" si="2"/>
        <v>-240</v>
      </c>
    </row>
    <row r="42" spans="1:11">
      <c r="A42" s="79">
        <v>43</v>
      </c>
      <c r="B42" s="78" t="s">
        <v>40</v>
      </c>
      <c r="C42" s="20">
        <v>261164</v>
      </c>
      <c r="D42" s="20">
        <v>252508</v>
      </c>
      <c r="E42" s="20">
        <v>239046</v>
      </c>
      <c r="F42" s="20"/>
      <c r="G42" s="20"/>
      <c r="H42" s="20"/>
      <c r="I42" s="83">
        <f t="shared" si="0"/>
        <v>-8.4690079796602896E-2</v>
      </c>
      <c r="J42" s="20">
        <f t="shared" si="1"/>
        <v>-22118</v>
      </c>
      <c r="K42" s="20">
        <f t="shared" si="2"/>
        <v>-13462</v>
      </c>
    </row>
    <row r="43" spans="1:11">
      <c r="A43" s="79">
        <v>45</v>
      </c>
      <c r="B43" s="78" t="s">
        <v>41</v>
      </c>
      <c r="C43" s="20">
        <v>205252</v>
      </c>
      <c r="D43" s="20">
        <v>218840</v>
      </c>
      <c r="E43" s="20">
        <v>213854</v>
      </c>
      <c r="F43" s="20"/>
      <c r="G43" s="20"/>
      <c r="H43" s="20"/>
      <c r="I43" s="83">
        <f t="shared" si="0"/>
        <v>4.1909457642312867E-2</v>
      </c>
      <c r="J43" s="20">
        <f t="shared" si="1"/>
        <v>8602</v>
      </c>
      <c r="K43" s="20">
        <f t="shared" si="2"/>
        <v>-4986</v>
      </c>
    </row>
    <row r="44" spans="1:11">
      <c r="A44" s="79">
        <v>46</v>
      </c>
      <c r="B44" s="78" t="s">
        <v>42</v>
      </c>
      <c r="C44" s="20">
        <v>683000</v>
      </c>
      <c r="D44" s="20">
        <v>710363</v>
      </c>
      <c r="E44" s="20">
        <v>693193</v>
      </c>
      <c r="F44" s="20"/>
      <c r="G44" s="20"/>
      <c r="H44" s="20"/>
      <c r="I44" s="83">
        <f t="shared" si="0"/>
        <v>1.4923865300146413E-2</v>
      </c>
      <c r="J44" s="20">
        <f t="shared" si="1"/>
        <v>10193</v>
      </c>
      <c r="K44" s="20">
        <f t="shared" si="2"/>
        <v>-17170</v>
      </c>
    </row>
    <row r="45" spans="1:11">
      <c r="A45" s="79">
        <v>47</v>
      </c>
      <c r="B45" s="78" t="s">
        <v>43</v>
      </c>
      <c r="C45" s="20">
        <v>1264517</v>
      </c>
      <c r="D45" s="20">
        <v>1307345</v>
      </c>
      <c r="E45" s="20">
        <v>1274616</v>
      </c>
      <c r="F45" s="20"/>
      <c r="G45" s="20"/>
      <c r="H45" s="20"/>
      <c r="I45" s="83">
        <f t="shared" si="0"/>
        <v>7.9864485807624574E-3</v>
      </c>
      <c r="J45" s="20">
        <f t="shared" si="1"/>
        <v>10099</v>
      </c>
      <c r="K45" s="20">
        <f t="shared" si="2"/>
        <v>-32729</v>
      </c>
    </row>
    <row r="46" spans="1:11">
      <c r="A46" s="79">
        <v>49</v>
      </c>
      <c r="B46" s="78" t="s">
        <v>44</v>
      </c>
      <c r="C46" s="20">
        <v>481455</v>
      </c>
      <c r="D46" s="20">
        <v>511865</v>
      </c>
      <c r="E46" s="20">
        <v>484769</v>
      </c>
      <c r="F46" s="20"/>
      <c r="G46" s="20"/>
      <c r="H46" s="20"/>
      <c r="I46" s="83">
        <f t="shared" si="0"/>
        <v>6.8833016585142948E-3</v>
      </c>
      <c r="J46" s="20">
        <f t="shared" si="1"/>
        <v>3314</v>
      </c>
      <c r="K46" s="20">
        <f t="shared" si="2"/>
        <v>-27096</v>
      </c>
    </row>
    <row r="47" spans="1:11">
      <c r="A47" s="79">
        <v>50</v>
      </c>
      <c r="B47" s="78" t="s">
        <v>45</v>
      </c>
      <c r="C47" s="20">
        <v>14657</v>
      </c>
      <c r="D47" s="20">
        <v>14054</v>
      </c>
      <c r="E47" s="20">
        <v>13441</v>
      </c>
      <c r="F47" s="20"/>
      <c r="G47" s="20"/>
      <c r="H47" s="20"/>
      <c r="I47" s="83">
        <f t="shared" si="0"/>
        <v>-8.2963771576721024E-2</v>
      </c>
      <c r="J47" s="20">
        <f t="shared" si="1"/>
        <v>-1216</v>
      </c>
      <c r="K47" s="20">
        <f t="shared" si="2"/>
        <v>-613</v>
      </c>
    </row>
    <row r="48" spans="1:11">
      <c r="A48" s="79">
        <v>51</v>
      </c>
      <c r="B48" s="78" t="s">
        <v>46</v>
      </c>
      <c r="C48" s="20">
        <v>4718</v>
      </c>
      <c r="D48" s="20">
        <v>4789</v>
      </c>
      <c r="E48" s="20">
        <v>4614</v>
      </c>
      <c r="F48" s="20"/>
      <c r="G48" s="20"/>
      <c r="H48" s="20"/>
      <c r="I48" s="83">
        <f t="shared" si="0"/>
        <v>-2.2043238660449344E-2</v>
      </c>
      <c r="J48" s="20">
        <f t="shared" si="1"/>
        <v>-104</v>
      </c>
      <c r="K48" s="20">
        <f t="shared" si="2"/>
        <v>-175</v>
      </c>
    </row>
    <row r="49" spans="1:11">
      <c r="A49" s="79">
        <v>52</v>
      </c>
      <c r="B49" s="78" t="s">
        <v>47</v>
      </c>
      <c r="C49" s="20">
        <v>184518</v>
      </c>
      <c r="D49" s="20">
        <v>187926</v>
      </c>
      <c r="E49" s="20">
        <v>184516</v>
      </c>
      <c r="F49" s="20"/>
      <c r="G49" s="20"/>
      <c r="H49" s="20"/>
      <c r="I49" s="83">
        <f t="shared" si="0"/>
        <v>-1.0839050932700332E-5</v>
      </c>
      <c r="J49" s="20">
        <f t="shared" si="1"/>
        <v>-2</v>
      </c>
      <c r="K49" s="20">
        <f t="shared" si="2"/>
        <v>-3410</v>
      </c>
    </row>
    <row r="50" spans="1:11">
      <c r="A50" s="79">
        <v>53</v>
      </c>
      <c r="B50" s="78" t="s">
        <v>48</v>
      </c>
      <c r="C50" s="20">
        <v>30195</v>
      </c>
      <c r="D50" s="20">
        <v>33863</v>
      </c>
      <c r="E50" s="20">
        <v>34307</v>
      </c>
      <c r="F50" s="20"/>
      <c r="G50" s="20"/>
      <c r="H50" s="20"/>
      <c r="I50" s="83">
        <f t="shared" si="0"/>
        <v>0.13618148700115915</v>
      </c>
      <c r="J50" s="20">
        <f t="shared" si="1"/>
        <v>4112</v>
      </c>
      <c r="K50" s="20">
        <f t="shared" si="2"/>
        <v>444</v>
      </c>
    </row>
    <row r="51" spans="1:11">
      <c r="A51" s="79">
        <v>55</v>
      </c>
      <c r="B51" s="78" t="s">
        <v>49</v>
      </c>
      <c r="C51" s="20">
        <v>240815</v>
      </c>
      <c r="D51" s="20">
        <v>211950</v>
      </c>
      <c r="E51" s="20">
        <v>194995</v>
      </c>
      <c r="F51" s="20"/>
      <c r="G51" s="20"/>
      <c r="H51" s="20"/>
      <c r="I51" s="83">
        <f t="shared" si="0"/>
        <v>-0.19027053962585389</v>
      </c>
      <c r="J51" s="20">
        <f t="shared" si="1"/>
        <v>-45820</v>
      </c>
      <c r="K51" s="20">
        <f t="shared" si="2"/>
        <v>-16955</v>
      </c>
    </row>
    <row r="52" spans="1:11">
      <c r="A52" s="79">
        <v>56</v>
      </c>
      <c r="B52" s="78" t="s">
        <v>50</v>
      </c>
      <c r="C52" s="20">
        <v>633577</v>
      </c>
      <c r="D52" s="20">
        <v>669821</v>
      </c>
      <c r="E52" s="20">
        <v>587896</v>
      </c>
      <c r="F52" s="20"/>
      <c r="G52" s="20"/>
      <c r="H52" s="20"/>
      <c r="I52" s="83">
        <f t="shared" si="0"/>
        <v>-7.210015515083408E-2</v>
      </c>
      <c r="J52" s="20">
        <f t="shared" si="1"/>
        <v>-45681</v>
      </c>
      <c r="K52" s="20">
        <f t="shared" si="2"/>
        <v>-81925</v>
      </c>
    </row>
    <row r="53" spans="1:11">
      <c r="A53" s="79">
        <v>58</v>
      </c>
      <c r="B53" s="78" t="s">
        <v>51</v>
      </c>
      <c r="C53" s="20">
        <v>21462</v>
      </c>
      <c r="D53" s="20">
        <v>21195</v>
      </c>
      <c r="E53" s="20">
        <v>19634</v>
      </c>
      <c r="F53" s="20"/>
      <c r="G53" s="20"/>
      <c r="H53" s="20"/>
      <c r="I53" s="83">
        <f t="shared" si="0"/>
        <v>-8.5173795545615508E-2</v>
      </c>
      <c r="J53" s="20">
        <f t="shared" si="1"/>
        <v>-1828</v>
      </c>
      <c r="K53" s="20">
        <f t="shared" si="2"/>
        <v>-1561</v>
      </c>
    </row>
    <row r="54" spans="1:11">
      <c r="A54" s="79">
        <v>59</v>
      </c>
      <c r="B54" s="78" t="s">
        <v>52</v>
      </c>
      <c r="C54" s="20">
        <v>15564</v>
      </c>
      <c r="D54" s="20">
        <v>16186</v>
      </c>
      <c r="E54" s="20">
        <v>13204</v>
      </c>
      <c r="F54" s="20"/>
      <c r="G54" s="20"/>
      <c r="H54" s="20"/>
      <c r="I54" s="83">
        <f t="shared" si="0"/>
        <v>-0.1516319712156258</v>
      </c>
      <c r="J54" s="20">
        <f t="shared" si="1"/>
        <v>-2360</v>
      </c>
      <c r="K54" s="20">
        <f t="shared" si="2"/>
        <v>-2982</v>
      </c>
    </row>
    <row r="55" spans="1:11">
      <c r="A55" s="79">
        <v>60</v>
      </c>
      <c r="B55" s="78" t="s">
        <v>53</v>
      </c>
      <c r="C55" s="20">
        <v>8396</v>
      </c>
      <c r="D55" s="20">
        <v>8023</v>
      </c>
      <c r="E55" s="20">
        <v>7727</v>
      </c>
      <c r="F55" s="20"/>
      <c r="G55" s="20"/>
      <c r="H55" s="20"/>
      <c r="I55" s="83">
        <f t="shared" si="0"/>
        <v>-7.9680800381133871E-2</v>
      </c>
      <c r="J55" s="20">
        <f t="shared" si="1"/>
        <v>-669</v>
      </c>
      <c r="K55" s="20">
        <f t="shared" si="2"/>
        <v>-296</v>
      </c>
    </row>
    <row r="56" spans="1:11">
      <c r="A56" s="79">
        <v>61</v>
      </c>
      <c r="B56" s="78" t="s">
        <v>54</v>
      </c>
      <c r="C56" s="20">
        <v>18716</v>
      </c>
      <c r="D56" s="20">
        <v>19181</v>
      </c>
      <c r="E56" s="20">
        <v>18493</v>
      </c>
      <c r="F56" s="20"/>
      <c r="G56" s="20"/>
      <c r="H56" s="20"/>
      <c r="I56" s="83">
        <f t="shared" si="0"/>
        <v>-1.1914939089549048E-2</v>
      </c>
      <c r="J56" s="20">
        <f t="shared" si="1"/>
        <v>-223</v>
      </c>
      <c r="K56" s="20">
        <f t="shared" si="2"/>
        <v>-688</v>
      </c>
    </row>
    <row r="57" spans="1:11">
      <c r="A57" s="79">
        <v>62</v>
      </c>
      <c r="B57" s="78" t="s">
        <v>55</v>
      </c>
      <c r="C57" s="20">
        <v>76240</v>
      </c>
      <c r="D57" s="20">
        <v>86920</v>
      </c>
      <c r="E57" s="20">
        <v>84104</v>
      </c>
      <c r="F57" s="20"/>
      <c r="G57" s="20"/>
      <c r="H57" s="20"/>
      <c r="I57" s="83">
        <f t="shared" si="0"/>
        <v>0.10314795383001049</v>
      </c>
      <c r="J57" s="20">
        <f t="shared" si="1"/>
        <v>7864</v>
      </c>
      <c r="K57" s="20">
        <f t="shared" si="2"/>
        <v>-2816</v>
      </c>
    </row>
    <row r="58" spans="1:11">
      <c r="A58" s="79">
        <v>63</v>
      </c>
      <c r="B58" s="78" t="s">
        <v>56</v>
      </c>
      <c r="C58" s="20">
        <v>32302</v>
      </c>
      <c r="D58" s="20">
        <v>32657</v>
      </c>
      <c r="E58" s="20">
        <v>32190</v>
      </c>
      <c r="F58" s="20"/>
      <c r="G58" s="20"/>
      <c r="H58" s="20"/>
      <c r="I58" s="83">
        <f t="shared" si="0"/>
        <v>-3.4672775679524489E-3</v>
      </c>
      <c r="J58" s="20">
        <f t="shared" si="1"/>
        <v>-112</v>
      </c>
      <c r="K58" s="20">
        <f t="shared" si="2"/>
        <v>-467</v>
      </c>
    </row>
    <row r="59" spans="1:11">
      <c r="A59" s="79">
        <v>64</v>
      </c>
      <c r="B59" s="78" t="s">
        <v>57</v>
      </c>
      <c r="C59" s="20">
        <v>59908</v>
      </c>
      <c r="D59" s="20">
        <v>59329</v>
      </c>
      <c r="E59" s="20">
        <v>58517</v>
      </c>
      <c r="F59" s="20"/>
      <c r="G59" s="20"/>
      <c r="H59" s="20"/>
      <c r="I59" s="83">
        <f t="shared" si="0"/>
        <v>-2.3218935701408826E-2</v>
      </c>
      <c r="J59" s="20">
        <f t="shared" si="1"/>
        <v>-1391</v>
      </c>
      <c r="K59" s="20">
        <f t="shared" si="2"/>
        <v>-812</v>
      </c>
    </row>
    <row r="60" spans="1:11">
      <c r="A60" s="79">
        <v>65</v>
      </c>
      <c r="B60" s="78" t="s">
        <v>58</v>
      </c>
      <c r="C60" s="20">
        <v>17576</v>
      </c>
      <c r="D60" s="20">
        <v>17678</v>
      </c>
      <c r="E60" s="20">
        <v>17443</v>
      </c>
      <c r="F60" s="20"/>
      <c r="G60" s="20"/>
      <c r="H60" s="20"/>
      <c r="I60" s="83">
        <f t="shared" si="0"/>
        <v>-7.5671370050068272E-3</v>
      </c>
      <c r="J60" s="20">
        <f t="shared" si="1"/>
        <v>-133</v>
      </c>
      <c r="K60" s="20">
        <f t="shared" si="2"/>
        <v>-235</v>
      </c>
    </row>
    <row r="61" spans="1:11">
      <c r="A61" s="79">
        <v>66</v>
      </c>
      <c r="B61" s="78" t="s">
        <v>59</v>
      </c>
      <c r="C61" s="20">
        <v>45955</v>
      </c>
      <c r="D61" s="20">
        <v>47678</v>
      </c>
      <c r="E61" s="20">
        <v>46426</v>
      </c>
      <c r="F61" s="20"/>
      <c r="G61" s="20"/>
      <c r="H61" s="20"/>
      <c r="I61" s="83">
        <f t="shared" si="0"/>
        <v>1.024915678381025E-2</v>
      </c>
      <c r="J61" s="20">
        <f t="shared" si="1"/>
        <v>471</v>
      </c>
      <c r="K61" s="20">
        <f t="shared" si="2"/>
        <v>-1252</v>
      </c>
    </row>
    <row r="62" spans="1:11">
      <c r="A62" s="79">
        <v>68</v>
      </c>
      <c r="B62" s="78" t="s">
        <v>60</v>
      </c>
      <c r="C62" s="20">
        <v>130865</v>
      </c>
      <c r="D62" s="20">
        <v>146276</v>
      </c>
      <c r="E62" s="20">
        <v>143173</v>
      </c>
      <c r="F62" s="20"/>
      <c r="G62" s="20"/>
      <c r="H62" s="20"/>
      <c r="I62" s="83">
        <f t="shared" si="0"/>
        <v>9.4051121384633021E-2</v>
      </c>
      <c r="J62" s="20">
        <f t="shared" si="1"/>
        <v>12308</v>
      </c>
      <c r="K62" s="20">
        <f t="shared" si="2"/>
        <v>-3103</v>
      </c>
    </row>
    <row r="63" spans="1:11">
      <c r="A63" s="79">
        <v>69</v>
      </c>
      <c r="B63" s="78" t="s">
        <v>61</v>
      </c>
      <c r="C63" s="20">
        <v>147965</v>
      </c>
      <c r="D63" s="20">
        <v>152228</v>
      </c>
      <c r="E63" s="20">
        <v>147852</v>
      </c>
      <c r="F63" s="20"/>
      <c r="G63" s="20"/>
      <c r="H63" s="20"/>
      <c r="I63" s="83">
        <f t="shared" si="0"/>
        <v>-7.6369411685195821E-4</v>
      </c>
      <c r="J63" s="20">
        <f t="shared" si="1"/>
        <v>-113</v>
      </c>
      <c r="K63" s="20">
        <f t="shared" si="2"/>
        <v>-4376</v>
      </c>
    </row>
    <row r="64" spans="1:11">
      <c r="A64" s="79">
        <v>70</v>
      </c>
      <c r="B64" s="78" t="s">
        <v>62</v>
      </c>
      <c r="C64" s="20">
        <v>166033</v>
      </c>
      <c r="D64" s="20">
        <v>159739</v>
      </c>
      <c r="E64" s="20">
        <v>153889</v>
      </c>
      <c r="F64" s="20"/>
      <c r="G64" s="20"/>
      <c r="H64" s="20"/>
      <c r="I64" s="83">
        <f t="shared" si="0"/>
        <v>-7.3142086211777174E-2</v>
      </c>
      <c r="J64" s="20">
        <f t="shared" si="1"/>
        <v>-12144</v>
      </c>
      <c r="K64" s="20">
        <f t="shared" si="2"/>
        <v>-5850</v>
      </c>
    </row>
    <row r="65" spans="1:11">
      <c r="A65" s="79">
        <v>71</v>
      </c>
      <c r="B65" s="78" t="s">
        <v>63</v>
      </c>
      <c r="C65" s="20">
        <v>136490</v>
      </c>
      <c r="D65" s="20">
        <v>131769</v>
      </c>
      <c r="E65" s="20">
        <v>127837</v>
      </c>
      <c r="F65" s="20"/>
      <c r="G65" s="20"/>
      <c r="H65" s="20"/>
      <c r="I65" s="83">
        <f t="shared" si="0"/>
        <v>-6.3396585830463772E-2</v>
      </c>
      <c r="J65" s="20">
        <f t="shared" si="1"/>
        <v>-8653</v>
      </c>
      <c r="K65" s="20">
        <f t="shared" si="2"/>
        <v>-3932</v>
      </c>
    </row>
    <row r="66" spans="1:11">
      <c r="A66" s="79">
        <v>72</v>
      </c>
      <c r="B66" s="78" t="s">
        <v>64</v>
      </c>
      <c r="C66" s="20">
        <v>7772</v>
      </c>
      <c r="D66" s="20">
        <v>8426</v>
      </c>
      <c r="E66" s="20">
        <v>8310</v>
      </c>
      <c r="F66" s="20"/>
      <c r="G66" s="20"/>
      <c r="H66" s="20"/>
      <c r="I66" s="83">
        <f t="shared" si="0"/>
        <v>6.9222851260936691E-2</v>
      </c>
      <c r="J66" s="20">
        <f t="shared" si="1"/>
        <v>538</v>
      </c>
      <c r="K66" s="20">
        <f t="shared" si="2"/>
        <v>-116</v>
      </c>
    </row>
    <row r="67" spans="1:11">
      <c r="A67" s="79">
        <v>73</v>
      </c>
      <c r="B67" s="78" t="s">
        <v>65</v>
      </c>
      <c r="C67" s="20">
        <v>45121</v>
      </c>
      <c r="D67" s="20">
        <v>43638</v>
      </c>
      <c r="E67" s="20">
        <v>40841</v>
      </c>
      <c r="F67" s="20"/>
      <c r="G67" s="20"/>
      <c r="H67" s="20"/>
      <c r="I67" s="83">
        <f t="shared" si="0"/>
        <v>-9.4856053722213604E-2</v>
      </c>
      <c r="J67" s="20">
        <f t="shared" si="1"/>
        <v>-4280</v>
      </c>
      <c r="K67" s="20">
        <f t="shared" si="2"/>
        <v>-2797</v>
      </c>
    </row>
    <row r="68" spans="1:11">
      <c r="A68" s="79">
        <v>74</v>
      </c>
      <c r="B68" s="78" t="s">
        <v>66</v>
      </c>
      <c r="C68" s="20">
        <v>38959</v>
      </c>
      <c r="D68" s="20">
        <v>40023</v>
      </c>
      <c r="E68" s="20">
        <v>37811</v>
      </c>
      <c r="F68" s="20"/>
      <c r="G68" s="20"/>
      <c r="H68" s="20"/>
      <c r="I68" s="83">
        <f t="shared" ref="I68:I92" si="3">(E68-C68)/C68</f>
        <v>-2.9466875433147667E-2</v>
      </c>
      <c r="J68" s="20">
        <f t="shared" ref="J68:J92" si="4">E68-C68</f>
        <v>-1148</v>
      </c>
      <c r="K68" s="20">
        <f t="shared" ref="K68:K92" si="5">E68-D68</f>
        <v>-2212</v>
      </c>
    </row>
    <row r="69" spans="1:11">
      <c r="A69" s="79">
        <v>75</v>
      </c>
      <c r="B69" s="78" t="s">
        <v>67</v>
      </c>
      <c r="C69" s="20">
        <v>7797</v>
      </c>
      <c r="D69" s="20">
        <v>8253</v>
      </c>
      <c r="E69" s="20">
        <v>8056</v>
      </c>
      <c r="F69" s="20"/>
      <c r="G69" s="20"/>
      <c r="H69" s="20"/>
      <c r="I69" s="83">
        <f t="shared" si="3"/>
        <v>3.3217904322175196E-2</v>
      </c>
      <c r="J69" s="20">
        <f t="shared" si="4"/>
        <v>259</v>
      </c>
      <c r="K69" s="20">
        <f t="shared" si="5"/>
        <v>-197</v>
      </c>
    </row>
    <row r="70" spans="1:11">
      <c r="A70" s="79">
        <v>77</v>
      </c>
      <c r="B70" s="78" t="s">
        <v>68</v>
      </c>
      <c r="C70" s="20">
        <v>23055</v>
      </c>
      <c r="D70" s="20">
        <v>24170</v>
      </c>
      <c r="E70" s="20">
        <v>22885</v>
      </c>
      <c r="F70" s="20"/>
      <c r="G70" s="20"/>
      <c r="H70" s="20"/>
      <c r="I70" s="83">
        <f t="shared" si="3"/>
        <v>-7.3736716547386687E-3</v>
      </c>
      <c r="J70" s="20">
        <f t="shared" si="4"/>
        <v>-170</v>
      </c>
      <c r="K70" s="20">
        <f t="shared" si="5"/>
        <v>-1285</v>
      </c>
    </row>
    <row r="71" spans="1:11">
      <c r="A71" s="79">
        <v>78</v>
      </c>
      <c r="B71" s="78" t="s">
        <v>69</v>
      </c>
      <c r="C71" s="20">
        <v>39134</v>
      </c>
      <c r="D71" s="20">
        <v>44193</v>
      </c>
      <c r="E71" s="20">
        <v>40987</v>
      </c>
      <c r="F71" s="20"/>
      <c r="G71" s="20"/>
      <c r="H71" s="20"/>
      <c r="I71" s="83">
        <f t="shared" si="3"/>
        <v>4.7350130321459599E-2</v>
      </c>
      <c r="J71" s="20">
        <f t="shared" si="4"/>
        <v>1853</v>
      </c>
      <c r="K71" s="20">
        <f t="shared" si="5"/>
        <v>-3206</v>
      </c>
    </row>
    <row r="72" spans="1:11">
      <c r="A72" s="79">
        <v>79</v>
      </c>
      <c r="B72" s="78" t="s">
        <v>70</v>
      </c>
      <c r="C72" s="20">
        <v>47230</v>
      </c>
      <c r="D72" s="20">
        <v>47527</v>
      </c>
      <c r="E72" s="20">
        <v>42495</v>
      </c>
      <c r="F72" s="20"/>
      <c r="G72" s="20"/>
      <c r="H72" s="20"/>
      <c r="I72" s="83">
        <f t="shared" si="3"/>
        <v>-0.10025407579928011</v>
      </c>
      <c r="J72" s="20">
        <f t="shared" si="4"/>
        <v>-4735</v>
      </c>
      <c r="K72" s="20">
        <f t="shared" si="5"/>
        <v>-5032</v>
      </c>
    </row>
    <row r="73" spans="1:11">
      <c r="A73" s="79">
        <v>80</v>
      </c>
      <c r="B73" s="78" t="s">
        <v>71</v>
      </c>
      <c r="C73" s="20">
        <v>245301</v>
      </c>
      <c r="D73" s="20">
        <v>246570</v>
      </c>
      <c r="E73" s="20">
        <v>236617</v>
      </c>
      <c r="F73" s="20"/>
      <c r="G73" s="20"/>
      <c r="H73" s="20"/>
      <c r="I73" s="83">
        <f t="shared" si="3"/>
        <v>-3.5401404804709317E-2</v>
      </c>
      <c r="J73" s="20">
        <f t="shared" si="4"/>
        <v>-8684</v>
      </c>
      <c r="K73" s="20">
        <f t="shared" si="5"/>
        <v>-9953</v>
      </c>
    </row>
    <row r="74" spans="1:11">
      <c r="A74" s="79">
        <v>81</v>
      </c>
      <c r="B74" s="78" t="s">
        <v>72</v>
      </c>
      <c r="C74" s="20">
        <v>514717</v>
      </c>
      <c r="D74" s="20">
        <v>419147</v>
      </c>
      <c r="E74" s="20">
        <v>411692</v>
      </c>
      <c r="F74" s="20"/>
      <c r="G74" s="20"/>
      <c r="H74" s="20"/>
      <c r="I74" s="83">
        <f t="shared" si="3"/>
        <v>-0.20015853371852882</v>
      </c>
      <c r="J74" s="20">
        <f t="shared" si="4"/>
        <v>-103025</v>
      </c>
      <c r="K74" s="20">
        <f t="shared" si="5"/>
        <v>-7455</v>
      </c>
    </row>
    <row r="75" spans="1:11">
      <c r="A75" s="79">
        <v>82</v>
      </c>
      <c r="B75" s="78" t="s">
        <v>73</v>
      </c>
      <c r="C75" s="20">
        <v>323067</v>
      </c>
      <c r="D75" s="20">
        <v>315733</v>
      </c>
      <c r="E75" s="20">
        <v>305909</v>
      </c>
      <c r="F75" s="20"/>
      <c r="G75" s="20"/>
      <c r="H75" s="20"/>
      <c r="I75" s="83">
        <f t="shared" si="3"/>
        <v>-5.3109726465408104E-2</v>
      </c>
      <c r="J75" s="20">
        <f t="shared" si="4"/>
        <v>-17158</v>
      </c>
      <c r="K75" s="20">
        <f t="shared" si="5"/>
        <v>-9824</v>
      </c>
    </row>
    <row r="76" spans="1:11">
      <c r="A76" s="79">
        <v>84</v>
      </c>
      <c r="B76" s="78" t="s">
        <v>74</v>
      </c>
      <c r="C76" s="20">
        <v>106585</v>
      </c>
      <c r="D76" s="20">
        <v>110488</v>
      </c>
      <c r="E76" s="20">
        <v>110434</v>
      </c>
      <c r="F76" s="20"/>
      <c r="G76" s="20"/>
      <c r="H76" s="20"/>
      <c r="I76" s="83">
        <f t="shared" si="3"/>
        <v>3.6112023267814423E-2</v>
      </c>
      <c r="J76" s="20">
        <f t="shared" si="4"/>
        <v>3849</v>
      </c>
      <c r="K76" s="20">
        <f t="shared" si="5"/>
        <v>-54</v>
      </c>
    </row>
    <row r="77" spans="1:11">
      <c r="A77" s="79">
        <v>85</v>
      </c>
      <c r="B77" s="78" t="s">
        <v>75</v>
      </c>
      <c r="C77" s="20">
        <v>488241</v>
      </c>
      <c r="D77" s="20">
        <v>505901</v>
      </c>
      <c r="E77" s="20">
        <v>490563</v>
      </c>
      <c r="F77" s="20"/>
      <c r="G77" s="20"/>
      <c r="H77" s="20"/>
      <c r="I77" s="83">
        <f t="shared" si="3"/>
        <v>4.755848034065144E-3</v>
      </c>
      <c r="J77" s="20">
        <f t="shared" si="4"/>
        <v>2322</v>
      </c>
      <c r="K77" s="20">
        <f t="shared" si="5"/>
        <v>-15338</v>
      </c>
    </row>
    <row r="78" spans="1:11">
      <c r="A78" s="79">
        <v>86</v>
      </c>
      <c r="B78" s="78" t="s">
        <v>76</v>
      </c>
      <c r="C78" s="20">
        <v>237964</v>
      </c>
      <c r="D78" s="20">
        <v>262088</v>
      </c>
      <c r="E78" s="20">
        <v>264512</v>
      </c>
      <c r="F78" s="20"/>
      <c r="G78" s="20"/>
      <c r="H78" s="20"/>
      <c r="I78" s="83">
        <f t="shared" si="3"/>
        <v>0.11156309357717974</v>
      </c>
      <c r="J78" s="20">
        <f t="shared" si="4"/>
        <v>26548</v>
      </c>
      <c r="K78" s="20">
        <f t="shared" si="5"/>
        <v>2424</v>
      </c>
    </row>
    <row r="79" spans="1:11">
      <c r="A79" s="79">
        <v>87</v>
      </c>
      <c r="B79" s="78" t="s">
        <v>77</v>
      </c>
      <c r="C79" s="20">
        <v>31287</v>
      </c>
      <c r="D79" s="20">
        <v>33394</v>
      </c>
      <c r="E79" s="20">
        <v>32919</v>
      </c>
      <c r="F79" s="20"/>
      <c r="G79" s="20"/>
      <c r="H79" s="20"/>
      <c r="I79" s="83">
        <f t="shared" si="3"/>
        <v>5.2162239907948986E-2</v>
      </c>
      <c r="J79" s="20">
        <f t="shared" si="4"/>
        <v>1632</v>
      </c>
      <c r="K79" s="20">
        <f t="shared" si="5"/>
        <v>-475</v>
      </c>
    </row>
    <row r="80" spans="1:11">
      <c r="A80" s="79">
        <v>88</v>
      </c>
      <c r="B80" s="78" t="s">
        <v>78</v>
      </c>
      <c r="C80" s="20">
        <v>53864</v>
      </c>
      <c r="D80" s="20">
        <v>58421</v>
      </c>
      <c r="E80" s="20">
        <v>56901</v>
      </c>
      <c r="F80" s="20"/>
      <c r="G80" s="20"/>
      <c r="H80" s="20"/>
      <c r="I80" s="83">
        <f t="shared" si="3"/>
        <v>5.6382741719887122E-2</v>
      </c>
      <c r="J80" s="20">
        <f t="shared" si="4"/>
        <v>3037</v>
      </c>
      <c r="K80" s="20">
        <f t="shared" si="5"/>
        <v>-1520</v>
      </c>
    </row>
    <row r="81" spans="1:11">
      <c r="A81" s="79">
        <v>90</v>
      </c>
      <c r="B81" s="78" t="s">
        <v>79</v>
      </c>
      <c r="C81" s="20">
        <v>10704</v>
      </c>
      <c r="D81" s="20">
        <v>9297</v>
      </c>
      <c r="E81" s="20">
        <v>8272</v>
      </c>
      <c r="F81" s="20"/>
      <c r="G81" s="20"/>
      <c r="H81" s="20"/>
      <c r="I81" s="83">
        <f t="shared" si="3"/>
        <v>-0.22720478325859492</v>
      </c>
      <c r="J81" s="20">
        <f t="shared" si="4"/>
        <v>-2432</v>
      </c>
      <c r="K81" s="20">
        <f t="shared" si="5"/>
        <v>-1025</v>
      </c>
    </row>
    <row r="82" spans="1:11">
      <c r="A82" s="79">
        <v>91</v>
      </c>
      <c r="B82" s="78" t="s">
        <v>80</v>
      </c>
      <c r="C82" s="20">
        <v>4380</v>
      </c>
      <c r="D82" s="20">
        <v>3678</v>
      </c>
      <c r="E82" s="20">
        <v>3532</v>
      </c>
      <c r="F82" s="20"/>
      <c r="G82" s="20"/>
      <c r="H82" s="20"/>
      <c r="I82" s="83">
        <f t="shared" si="3"/>
        <v>-0.19360730593607306</v>
      </c>
      <c r="J82" s="20">
        <f t="shared" si="4"/>
        <v>-848</v>
      </c>
      <c r="K82" s="20">
        <f t="shared" si="5"/>
        <v>-146</v>
      </c>
    </row>
    <row r="83" spans="1:11">
      <c r="A83" s="79">
        <v>92</v>
      </c>
      <c r="B83" s="78" t="s">
        <v>81</v>
      </c>
      <c r="C83" s="20">
        <v>6435</v>
      </c>
      <c r="D83" s="20">
        <v>6047</v>
      </c>
      <c r="E83" s="20">
        <v>5337</v>
      </c>
      <c r="F83" s="20"/>
      <c r="G83" s="20"/>
      <c r="H83" s="20"/>
      <c r="I83" s="83">
        <f t="shared" si="3"/>
        <v>-0.17062937062937064</v>
      </c>
      <c r="J83" s="20">
        <f t="shared" si="4"/>
        <v>-1098</v>
      </c>
      <c r="K83" s="20">
        <f t="shared" si="5"/>
        <v>-710</v>
      </c>
    </row>
    <row r="84" spans="1:11">
      <c r="A84" s="79">
        <v>93</v>
      </c>
      <c r="B84" s="78" t="s">
        <v>82</v>
      </c>
      <c r="C84" s="20">
        <v>49546</v>
      </c>
      <c r="D84" s="20">
        <v>51106</v>
      </c>
      <c r="E84" s="20">
        <v>47783</v>
      </c>
      <c r="F84" s="20"/>
      <c r="G84" s="20"/>
      <c r="H84" s="20"/>
      <c r="I84" s="83">
        <f t="shared" si="3"/>
        <v>-3.5583094498042221E-2</v>
      </c>
      <c r="J84" s="20">
        <f t="shared" si="4"/>
        <v>-1763</v>
      </c>
      <c r="K84" s="20">
        <f t="shared" si="5"/>
        <v>-3323</v>
      </c>
    </row>
    <row r="85" spans="1:11">
      <c r="A85" s="79">
        <v>94</v>
      </c>
      <c r="B85" s="78" t="s">
        <v>83</v>
      </c>
      <c r="C85" s="20">
        <v>58760</v>
      </c>
      <c r="D85" s="20">
        <v>60947</v>
      </c>
      <c r="E85" s="20">
        <v>58964</v>
      </c>
      <c r="F85" s="20"/>
      <c r="G85" s="20"/>
      <c r="H85" s="20"/>
      <c r="I85" s="83">
        <f t="shared" si="3"/>
        <v>3.4717494894486046E-3</v>
      </c>
      <c r="J85" s="20">
        <f t="shared" si="4"/>
        <v>204</v>
      </c>
      <c r="K85" s="20">
        <f t="shared" si="5"/>
        <v>-1983</v>
      </c>
    </row>
    <row r="86" spans="1:11">
      <c r="A86" s="79">
        <v>95</v>
      </c>
      <c r="B86" s="78" t="s">
        <v>84</v>
      </c>
      <c r="C86" s="20">
        <v>51001</v>
      </c>
      <c r="D86" s="20">
        <v>50311</v>
      </c>
      <c r="E86" s="20">
        <v>49414</v>
      </c>
      <c r="F86" s="20"/>
      <c r="G86" s="20"/>
      <c r="H86" s="20"/>
      <c r="I86" s="83">
        <f t="shared" si="3"/>
        <v>-3.1117036920844689E-2</v>
      </c>
      <c r="J86" s="20">
        <f t="shared" si="4"/>
        <v>-1587</v>
      </c>
      <c r="K86" s="20">
        <f t="shared" si="5"/>
        <v>-897</v>
      </c>
    </row>
    <row r="87" spans="1:11">
      <c r="A87" s="79">
        <v>96</v>
      </c>
      <c r="B87" s="78" t="s">
        <v>85</v>
      </c>
      <c r="C87" s="20">
        <v>105200</v>
      </c>
      <c r="D87" s="20">
        <v>107881</v>
      </c>
      <c r="E87" s="20">
        <v>98568</v>
      </c>
      <c r="F87" s="20"/>
      <c r="G87" s="20"/>
      <c r="H87" s="20"/>
      <c r="I87" s="83">
        <f t="shared" si="3"/>
        <v>-6.3041825095057027E-2</v>
      </c>
      <c r="J87" s="20">
        <f t="shared" si="4"/>
        <v>-6632</v>
      </c>
      <c r="K87" s="20">
        <f t="shared" si="5"/>
        <v>-9313</v>
      </c>
    </row>
    <row r="88" spans="1:11">
      <c r="A88" s="79">
        <v>97</v>
      </c>
      <c r="B88" s="78" t="s">
        <v>86</v>
      </c>
      <c r="C88" s="20">
        <v>13472</v>
      </c>
      <c r="D88" s="20">
        <v>8632</v>
      </c>
      <c r="E88" s="20">
        <v>8395</v>
      </c>
      <c r="F88" s="20"/>
      <c r="G88" s="20"/>
      <c r="H88" s="20"/>
      <c r="I88" s="83">
        <f t="shared" si="3"/>
        <v>-0.37685570071258906</v>
      </c>
      <c r="J88" s="20">
        <f t="shared" si="4"/>
        <v>-5077</v>
      </c>
      <c r="K88" s="20">
        <f t="shared" si="5"/>
        <v>-237</v>
      </c>
    </row>
    <row r="89" spans="1:11">
      <c r="A89" s="79">
        <v>98</v>
      </c>
      <c r="B89" s="78" t="s">
        <v>87</v>
      </c>
      <c r="C89" s="20">
        <v>738</v>
      </c>
      <c r="D89" s="20">
        <v>659</v>
      </c>
      <c r="E89" s="20">
        <v>634</v>
      </c>
      <c r="F89" s="20"/>
      <c r="G89" s="20"/>
      <c r="H89" s="20"/>
      <c r="I89" s="83">
        <f t="shared" si="3"/>
        <v>-0.14092140921409213</v>
      </c>
      <c r="J89" s="20">
        <f t="shared" si="4"/>
        <v>-104</v>
      </c>
      <c r="K89" s="20">
        <f t="shared" si="5"/>
        <v>-25</v>
      </c>
    </row>
    <row r="90" spans="1:11">
      <c r="A90" s="79">
        <v>99</v>
      </c>
      <c r="B90" s="78" t="s">
        <v>88</v>
      </c>
      <c r="C90" s="20">
        <v>4131</v>
      </c>
      <c r="D90" s="20">
        <v>4356</v>
      </c>
      <c r="E90" s="20">
        <v>4267</v>
      </c>
      <c r="F90" s="20"/>
      <c r="G90" s="20"/>
      <c r="H90" s="20"/>
      <c r="I90" s="83">
        <f t="shared" si="3"/>
        <v>3.292181069958848E-2</v>
      </c>
      <c r="J90" s="20">
        <f t="shared" si="4"/>
        <v>136</v>
      </c>
      <c r="K90" s="20">
        <f t="shared" si="5"/>
        <v>-89</v>
      </c>
    </row>
    <row r="91" spans="1:11" s="147" customFormat="1">
      <c r="A91" s="79"/>
      <c r="B91" s="92" t="s">
        <v>285</v>
      </c>
      <c r="C91" s="20">
        <v>48829</v>
      </c>
      <c r="D91" s="20">
        <v>55877</v>
      </c>
      <c r="E91" s="20">
        <v>54621</v>
      </c>
      <c r="F91" s="20"/>
      <c r="G91" s="20"/>
      <c r="H91" s="20"/>
      <c r="I91" s="83">
        <f>(E91-C91)/C91</f>
        <v>0.11861803436482418</v>
      </c>
      <c r="J91" s="20">
        <f>E91-C91</f>
        <v>5792</v>
      </c>
      <c r="K91" s="20">
        <f>E91-D91</f>
        <v>-1256</v>
      </c>
    </row>
    <row r="92" spans="1:11" s="107" customFormat="1" ht="14.45" customHeight="1">
      <c r="A92" s="180" t="s">
        <v>89</v>
      </c>
      <c r="B92" s="180"/>
      <c r="C92" s="111">
        <v>11293302</v>
      </c>
      <c r="D92" s="111">
        <v>11402117</v>
      </c>
      <c r="E92" s="111">
        <v>11014545</v>
      </c>
      <c r="F92" s="111"/>
      <c r="G92" s="111"/>
      <c r="H92" s="111"/>
      <c r="I92" s="104">
        <f t="shared" si="3"/>
        <v>-2.4683391978714463E-2</v>
      </c>
      <c r="J92" s="112">
        <f t="shared" si="4"/>
        <v>-278757</v>
      </c>
      <c r="K92" s="112">
        <f t="shared" si="5"/>
        <v>-387572</v>
      </c>
    </row>
    <row r="94" spans="1:11">
      <c r="C94" s="157"/>
      <c r="D94" s="157"/>
      <c r="E94" s="157"/>
      <c r="F94" s="157"/>
      <c r="G94" s="157"/>
      <c r="H94" s="157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G1" sqref="G1"/>
    </sheetView>
  </sheetViews>
  <sheetFormatPr defaultRowHeight="15"/>
  <cols>
    <col min="1" max="1" width="9.140625" style="147"/>
    <col min="2" max="2" width="15.28515625" style="147" customWidth="1"/>
    <col min="3" max="3" width="16" style="147" customWidth="1"/>
    <col min="4" max="4" width="16.28515625" style="147" customWidth="1"/>
    <col min="5" max="5" width="17" style="147" customWidth="1"/>
    <col min="6" max="6" width="15.85546875" style="147" customWidth="1"/>
    <col min="7" max="7" width="16.42578125" style="147" customWidth="1"/>
    <col min="8" max="16384" width="9.140625" style="147"/>
  </cols>
  <sheetData>
    <row r="1" spans="1:10" ht="60">
      <c r="A1" s="162" t="s">
        <v>0</v>
      </c>
      <c r="B1" s="162" t="s">
        <v>293</v>
      </c>
      <c r="C1" s="162" t="s">
        <v>294</v>
      </c>
      <c r="D1" s="162" t="s">
        <v>295</v>
      </c>
      <c r="E1" s="162" t="s">
        <v>296</v>
      </c>
      <c r="F1" s="162" t="s">
        <v>297</v>
      </c>
      <c r="G1" s="162" t="s">
        <v>298</v>
      </c>
    </row>
    <row r="2" spans="1:10">
      <c r="A2" s="168">
        <v>41275</v>
      </c>
      <c r="B2" s="149">
        <v>11698045</v>
      </c>
      <c r="C2" s="169">
        <v>11900741.3700669</v>
      </c>
      <c r="D2" s="149">
        <v>2963719</v>
      </c>
      <c r="E2" s="169">
        <v>2963719</v>
      </c>
      <c r="F2" s="149">
        <v>2667984</v>
      </c>
      <c r="G2" s="169">
        <v>2667984</v>
      </c>
      <c r="J2" s="170"/>
    </row>
    <row r="3" spans="1:10">
      <c r="A3" s="168">
        <v>41306</v>
      </c>
      <c r="B3" s="149">
        <v>11620928</v>
      </c>
      <c r="C3" s="169">
        <v>11928798.6318205</v>
      </c>
      <c r="D3" s="149">
        <v>2969232</v>
      </c>
      <c r="E3" s="169">
        <v>2969232</v>
      </c>
      <c r="F3" s="149">
        <v>2670744</v>
      </c>
      <c r="G3" s="169">
        <v>2670744</v>
      </c>
      <c r="J3" s="170"/>
    </row>
    <row r="4" spans="1:10">
      <c r="A4" s="168">
        <v>41334</v>
      </c>
      <c r="B4" s="149">
        <v>11896801</v>
      </c>
      <c r="C4" s="169">
        <v>12005396.4581756</v>
      </c>
      <c r="D4" s="149">
        <v>2973096</v>
      </c>
      <c r="E4" s="169">
        <v>2973096</v>
      </c>
      <c r="F4" s="149">
        <v>2651342</v>
      </c>
      <c r="G4" s="169">
        <v>2651342</v>
      </c>
      <c r="J4" s="170"/>
    </row>
    <row r="5" spans="1:10">
      <c r="A5" s="168">
        <v>41365</v>
      </c>
      <c r="B5" s="149">
        <v>12132681</v>
      </c>
      <c r="C5" s="169">
        <v>12053250.6538497</v>
      </c>
      <c r="D5" s="149">
        <v>2976760</v>
      </c>
      <c r="E5" s="169">
        <v>2976760</v>
      </c>
      <c r="F5" s="149">
        <v>2649513</v>
      </c>
      <c r="G5" s="169">
        <v>2649513</v>
      </c>
      <c r="J5" s="170"/>
    </row>
    <row r="6" spans="1:10">
      <c r="A6" s="168">
        <v>41395</v>
      </c>
      <c r="B6" s="149">
        <v>12216079</v>
      </c>
      <c r="C6" s="169">
        <v>12061916.612440201</v>
      </c>
      <c r="D6" s="149">
        <v>2981302</v>
      </c>
      <c r="E6" s="169">
        <v>2981302</v>
      </c>
      <c r="F6" s="149">
        <v>2650756</v>
      </c>
      <c r="G6" s="169">
        <v>2650756</v>
      </c>
      <c r="J6" s="170"/>
    </row>
    <row r="7" spans="1:10">
      <c r="A7" s="168">
        <v>41426</v>
      </c>
      <c r="B7" s="149">
        <v>12274403</v>
      </c>
      <c r="C7" s="169">
        <v>12122540.799079601</v>
      </c>
      <c r="D7" s="149">
        <v>2974355</v>
      </c>
      <c r="E7" s="169">
        <v>2974355</v>
      </c>
      <c r="F7" s="149">
        <v>2663305</v>
      </c>
      <c r="G7" s="169">
        <v>2663305</v>
      </c>
      <c r="J7" s="170"/>
    </row>
    <row r="8" spans="1:10">
      <c r="A8" s="168">
        <v>41456</v>
      </c>
      <c r="B8" s="149">
        <v>12200031</v>
      </c>
      <c r="C8" s="169">
        <v>12212335.6338147</v>
      </c>
      <c r="D8" s="149">
        <v>2970694</v>
      </c>
      <c r="E8" s="169">
        <v>2970694</v>
      </c>
      <c r="F8" s="149">
        <v>2668898</v>
      </c>
      <c r="G8" s="169">
        <v>2668898</v>
      </c>
      <c r="J8" s="170"/>
    </row>
    <row r="9" spans="1:10">
      <c r="A9" s="168">
        <v>41487</v>
      </c>
      <c r="B9" s="149">
        <v>12236880</v>
      </c>
      <c r="C9" s="169">
        <v>12263531.070027299</v>
      </c>
      <c r="D9" s="149">
        <v>2931681</v>
      </c>
      <c r="E9" s="169">
        <v>2931681</v>
      </c>
      <c r="F9" s="149">
        <v>2663081</v>
      </c>
      <c r="G9" s="169">
        <v>2663081</v>
      </c>
      <c r="J9" s="170"/>
    </row>
    <row r="10" spans="1:10">
      <c r="A10" s="168">
        <v>41518</v>
      </c>
      <c r="B10" s="149">
        <v>12523723</v>
      </c>
      <c r="C10" s="169">
        <v>12309901.427274199</v>
      </c>
      <c r="D10" s="149">
        <v>2883080</v>
      </c>
      <c r="E10" s="169">
        <v>2883080</v>
      </c>
      <c r="F10" s="149">
        <v>2707070</v>
      </c>
      <c r="G10" s="169">
        <v>2707070</v>
      </c>
      <c r="J10" s="170"/>
    </row>
    <row r="11" spans="1:10">
      <c r="A11" s="168">
        <v>41548</v>
      </c>
      <c r="B11" s="149">
        <v>12297151</v>
      </c>
      <c r="C11" s="169">
        <v>12287173.63528</v>
      </c>
      <c r="D11" s="149">
        <v>2856746</v>
      </c>
      <c r="E11" s="169">
        <v>2856746</v>
      </c>
      <c r="F11" s="149">
        <v>2756891</v>
      </c>
      <c r="G11" s="169">
        <v>2756891</v>
      </c>
      <c r="J11" s="170"/>
    </row>
    <row r="12" spans="1:10">
      <c r="A12" s="168">
        <v>41579</v>
      </c>
      <c r="B12" s="149">
        <v>12433976</v>
      </c>
      <c r="C12" s="169">
        <v>12357520.884759599</v>
      </c>
      <c r="D12" s="149">
        <v>2800861</v>
      </c>
      <c r="E12" s="169">
        <v>2800861</v>
      </c>
      <c r="F12" s="149">
        <v>2766055</v>
      </c>
      <c r="G12" s="169">
        <v>2766055</v>
      </c>
      <c r="J12" s="170"/>
    </row>
    <row r="13" spans="1:10">
      <c r="A13" s="168">
        <v>41609</v>
      </c>
      <c r="B13" s="149">
        <v>12363785</v>
      </c>
      <c r="C13" s="169">
        <v>12432689.633021699</v>
      </c>
      <c r="D13" s="149">
        <v>2760917</v>
      </c>
      <c r="E13" s="169">
        <v>2760917</v>
      </c>
      <c r="F13" s="149">
        <v>2822178</v>
      </c>
      <c r="G13" s="169">
        <v>2822178</v>
      </c>
      <c r="J13" s="170"/>
    </row>
    <row r="14" spans="1:10">
      <c r="A14" s="168">
        <v>41640</v>
      </c>
      <c r="B14" s="149">
        <v>12329012</v>
      </c>
      <c r="C14" s="169">
        <v>12563120.3866645</v>
      </c>
      <c r="D14" s="149">
        <v>2720965</v>
      </c>
      <c r="E14" s="169">
        <v>2720965</v>
      </c>
      <c r="F14" s="149">
        <v>2838873</v>
      </c>
      <c r="G14" s="169">
        <v>2838873</v>
      </c>
      <c r="J14" s="170"/>
    </row>
    <row r="15" spans="1:10">
      <c r="A15" s="168">
        <v>41671</v>
      </c>
      <c r="B15" s="149">
        <v>12355589</v>
      </c>
      <c r="C15" s="169">
        <v>12657472.356137</v>
      </c>
      <c r="D15" s="149">
        <v>2855300</v>
      </c>
      <c r="E15" s="169">
        <v>2855300</v>
      </c>
      <c r="F15" s="149">
        <v>2836699</v>
      </c>
      <c r="G15" s="169">
        <v>2836699</v>
      </c>
      <c r="J15" s="170"/>
    </row>
    <row r="16" spans="1:10">
      <c r="A16" s="168">
        <v>41699</v>
      </c>
      <c r="B16" s="149">
        <v>12566310</v>
      </c>
      <c r="C16" s="169">
        <v>12616540.823378099</v>
      </c>
      <c r="D16" s="149">
        <v>2871284</v>
      </c>
      <c r="E16" s="169">
        <v>2871284</v>
      </c>
      <c r="F16" s="149">
        <v>2849623</v>
      </c>
      <c r="G16" s="169">
        <v>2849623</v>
      </c>
      <c r="J16" s="170"/>
    </row>
    <row r="17" spans="1:10">
      <c r="A17" s="168">
        <v>41730</v>
      </c>
      <c r="B17" s="149">
        <v>12730077</v>
      </c>
      <c r="C17" s="169">
        <v>12653232.327808799</v>
      </c>
      <c r="D17" s="149">
        <v>2815090</v>
      </c>
      <c r="E17" s="169">
        <v>2815090</v>
      </c>
      <c r="F17" s="149">
        <v>2844868</v>
      </c>
      <c r="G17" s="169">
        <v>2844868</v>
      </c>
      <c r="J17" s="170"/>
    </row>
    <row r="18" spans="1:10">
      <c r="A18" s="168">
        <v>41760</v>
      </c>
      <c r="B18" s="149">
        <v>12922571</v>
      </c>
      <c r="C18" s="169">
        <v>12760004.5676948</v>
      </c>
      <c r="D18" s="149">
        <v>2815276</v>
      </c>
      <c r="E18" s="169">
        <v>2815276</v>
      </c>
      <c r="F18" s="149">
        <v>2849314</v>
      </c>
      <c r="G18" s="169">
        <v>2849314</v>
      </c>
      <c r="J18" s="170"/>
    </row>
    <row r="19" spans="1:10">
      <c r="A19" s="168">
        <v>41791</v>
      </c>
      <c r="B19" s="149">
        <v>13034290</v>
      </c>
      <c r="C19" s="169">
        <v>12830129.0715304</v>
      </c>
      <c r="D19" s="149">
        <v>2816946</v>
      </c>
      <c r="E19" s="169">
        <v>2816946</v>
      </c>
      <c r="F19" s="149">
        <v>2852087</v>
      </c>
      <c r="G19" s="169">
        <v>2852087</v>
      </c>
      <c r="J19" s="170"/>
    </row>
    <row r="20" spans="1:10">
      <c r="A20" s="168">
        <v>41821</v>
      </c>
      <c r="B20" s="149">
        <v>12701507</v>
      </c>
      <c r="C20" s="169">
        <v>12808480.8021199</v>
      </c>
      <c r="D20" s="149">
        <v>2875917</v>
      </c>
      <c r="E20" s="169">
        <v>2875917</v>
      </c>
      <c r="F20" s="149">
        <v>2864800</v>
      </c>
      <c r="G20" s="169">
        <v>2864800</v>
      </c>
      <c r="J20" s="170"/>
    </row>
    <row r="21" spans="1:10">
      <c r="A21" s="168">
        <v>41852</v>
      </c>
      <c r="B21" s="149">
        <v>12884711</v>
      </c>
      <c r="C21" s="169">
        <v>12898817.075088801</v>
      </c>
      <c r="D21" s="149">
        <v>2909657</v>
      </c>
      <c r="E21" s="169">
        <v>2909657</v>
      </c>
      <c r="F21" s="149">
        <v>2859563</v>
      </c>
      <c r="G21" s="169">
        <v>2859563</v>
      </c>
      <c r="J21" s="170"/>
    </row>
    <row r="22" spans="1:10">
      <c r="A22" s="168">
        <v>41883</v>
      </c>
      <c r="B22" s="149">
        <v>13155308</v>
      </c>
      <c r="C22" s="169">
        <v>13002358.816542899</v>
      </c>
      <c r="D22" s="149">
        <v>2907549</v>
      </c>
      <c r="E22" s="169">
        <v>2907549</v>
      </c>
      <c r="F22" s="149">
        <v>2879940</v>
      </c>
      <c r="G22" s="169">
        <v>2879940</v>
      </c>
      <c r="J22" s="170"/>
    </row>
    <row r="23" spans="1:10">
      <c r="A23" s="168">
        <v>41913</v>
      </c>
      <c r="B23" s="149">
        <v>13072609</v>
      </c>
      <c r="C23" s="169">
        <v>13001161.5231236</v>
      </c>
      <c r="D23" s="149">
        <v>2924846</v>
      </c>
      <c r="E23" s="169">
        <v>2924846</v>
      </c>
      <c r="F23" s="149">
        <v>2908367</v>
      </c>
      <c r="G23" s="169">
        <v>2908367</v>
      </c>
      <c r="J23" s="170"/>
    </row>
    <row r="24" spans="1:10">
      <c r="A24" s="171">
        <v>41944</v>
      </c>
      <c r="B24" s="149">
        <v>13100694</v>
      </c>
      <c r="C24" s="169">
        <v>13012802.7276498</v>
      </c>
      <c r="D24" s="149">
        <v>2868886</v>
      </c>
      <c r="E24" s="169">
        <v>2868886</v>
      </c>
      <c r="F24" s="149">
        <v>2929226</v>
      </c>
      <c r="G24" s="169">
        <v>2929226</v>
      </c>
      <c r="J24" s="170"/>
    </row>
    <row r="25" spans="1:10">
      <c r="A25" s="172">
        <v>41974</v>
      </c>
      <c r="B25" s="149">
        <v>13093230</v>
      </c>
      <c r="C25" s="169">
        <v>13087766.055870499</v>
      </c>
      <c r="D25" s="149">
        <v>2827633</v>
      </c>
      <c r="E25" s="169">
        <v>2827633</v>
      </c>
      <c r="F25" s="149">
        <v>2909003</v>
      </c>
      <c r="G25" s="169">
        <v>2909003</v>
      </c>
      <c r="J25" s="170"/>
    </row>
    <row r="26" spans="1:10">
      <c r="A26" s="172">
        <v>42005</v>
      </c>
      <c r="B26" s="149">
        <v>12913416</v>
      </c>
      <c r="C26" s="169">
        <v>13160070.096959701</v>
      </c>
      <c r="D26" s="149">
        <v>2821819</v>
      </c>
      <c r="E26" s="169">
        <v>2821819</v>
      </c>
      <c r="F26" s="149">
        <v>2926680</v>
      </c>
      <c r="G26" s="169">
        <v>2926680</v>
      </c>
      <c r="J26" s="170"/>
    </row>
    <row r="27" spans="1:10">
      <c r="A27" s="172">
        <v>42036</v>
      </c>
      <c r="B27" s="149">
        <v>12851205</v>
      </c>
      <c r="C27" s="169">
        <v>13202532.020733301</v>
      </c>
      <c r="D27" s="149">
        <v>2914541</v>
      </c>
      <c r="E27" s="169">
        <v>2914541</v>
      </c>
      <c r="F27" s="149">
        <v>2929385</v>
      </c>
      <c r="G27" s="169">
        <v>2929385</v>
      </c>
      <c r="J27" s="170"/>
    </row>
    <row r="28" spans="1:10">
      <c r="A28" s="172">
        <v>42064</v>
      </c>
      <c r="B28" s="149">
        <v>13148326</v>
      </c>
      <c r="C28" s="169">
        <v>13266449.9580623</v>
      </c>
      <c r="D28" s="149">
        <v>2898016</v>
      </c>
      <c r="E28" s="169">
        <v>2898016</v>
      </c>
      <c r="F28" s="149">
        <v>2926533</v>
      </c>
      <c r="G28" s="169">
        <v>2926533</v>
      </c>
      <c r="J28" s="170"/>
    </row>
    <row r="29" spans="1:10">
      <c r="A29" s="172">
        <v>42095</v>
      </c>
      <c r="B29" s="149">
        <v>13451823</v>
      </c>
      <c r="C29" s="169">
        <v>13346777.8270301</v>
      </c>
      <c r="D29" s="149">
        <v>2789168</v>
      </c>
      <c r="E29" s="169">
        <v>2789168</v>
      </c>
      <c r="F29" s="149">
        <v>2928695</v>
      </c>
      <c r="G29" s="169">
        <v>2928695</v>
      </c>
      <c r="J29" s="170"/>
    </row>
    <row r="30" spans="1:10">
      <c r="A30" s="172">
        <v>42125</v>
      </c>
      <c r="B30" s="149">
        <v>13585611</v>
      </c>
      <c r="C30" s="169">
        <v>13417692.314471699</v>
      </c>
      <c r="D30" s="149">
        <v>2874835</v>
      </c>
      <c r="E30" s="169">
        <v>2874835</v>
      </c>
      <c r="F30" s="149">
        <v>2928677</v>
      </c>
      <c r="G30" s="169">
        <v>2928677</v>
      </c>
      <c r="J30" s="170"/>
    </row>
    <row r="31" spans="1:10">
      <c r="A31" s="172">
        <v>42156</v>
      </c>
      <c r="B31" s="149">
        <v>13596512</v>
      </c>
      <c r="C31" s="169">
        <v>13426715.662557401</v>
      </c>
      <c r="D31" s="149">
        <v>2829934</v>
      </c>
      <c r="E31" s="169">
        <v>2829934</v>
      </c>
      <c r="F31" s="149">
        <v>2936848</v>
      </c>
      <c r="G31" s="169">
        <v>2936848</v>
      </c>
      <c r="J31" s="170"/>
    </row>
    <row r="32" spans="1:10">
      <c r="A32" s="172">
        <v>42186</v>
      </c>
      <c r="B32" s="149">
        <v>13318215</v>
      </c>
      <c r="C32" s="169">
        <v>13432955.4086842</v>
      </c>
      <c r="D32" s="149">
        <v>2838611</v>
      </c>
      <c r="E32" s="169">
        <v>2838611</v>
      </c>
      <c r="F32" s="149">
        <v>2948014</v>
      </c>
      <c r="G32" s="169">
        <v>2948014</v>
      </c>
      <c r="J32" s="170"/>
    </row>
    <row r="33" spans="1:10">
      <c r="A33" s="172">
        <v>42217</v>
      </c>
      <c r="B33" s="149">
        <v>13566414</v>
      </c>
      <c r="C33" s="169">
        <v>13455103.634993</v>
      </c>
      <c r="D33" s="149">
        <v>2629792</v>
      </c>
      <c r="E33" s="169">
        <v>2629792</v>
      </c>
      <c r="F33" s="149">
        <v>2949836</v>
      </c>
      <c r="G33" s="169">
        <v>2949836</v>
      </c>
      <c r="J33" s="170"/>
    </row>
    <row r="34" spans="1:10">
      <c r="A34" s="172">
        <v>42248</v>
      </c>
      <c r="B34" s="149">
        <v>13489364</v>
      </c>
      <c r="C34" s="169">
        <v>13424051.946822399</v>
      </c>
      <c r="D34" s="149">
        <v>2841359</v>
      </c>
      <c r="E34" s="169">
        <v>2841359</v>
      </c>
      <c r="F34" s="149">
        <v>2967562</v>
      </c>
      <c r="G34" s="169">
        <v>2967562</v>
      </c>
      <c r="J34" s="170"/>
    </row>
    <row r="35" spans="1:10">
      <c r="A35" s="172">
        <v>42278</v>
      </c>
      <c r="B35" s="149">
        <v>13741124</v>
      </c>
      <c r="C35" s="169">
        <v>13565680.5998821</v>
      </c>
      <c r="D35" s="149">
        <v>2834268</v>
      </c>
      <c r="E35" s="169">
        <v>2834268</v>
      </c>
      <c r="F35" s="149">
        <v>3071020</v>
      </c>
      <c r="G35" s="169">
        <v>3071020</v>
      </c>
      <c r="J35" s="170"/>
    </row>
    <row r="36" spans="1:10">
      <c r="A36" s="172">
        <v>42309</v>
      </c>
      <c r="B36" s="149">
        <v>13755572</v>
      </c>
      <c r="C36" s="169">
        <v>13660824.552130399</v>
      </c>
      <c r="D36" s="149">
        <v>2830809</v>
      </c>
      <c r="E36" s="169">
        <v>2830809</v>
      </c>
      <c r="F36" s="149">
        <v>2996123</v>
      </c>
      <c r="G36" s="169">
        <v>2996123</v>
      </c>
      <c r="J36" s="170"/>
    </row>
    <row r="37" spans="1:10">
      <c r="A37" s="172">
        <v>42339</v>
      </c>
      <c r="B37" s="149">
        <v>13713717</v>
      </c>
      <c r="C37" s="169">
        <v>13722683.292304</v>
      </c>
      <c r="D37" s="149">
        <v>2833035</v>
      </c>
      <c r="E37" s="169">
        <v>2833035</v>
      </c>
      <c r="F37" s="149">
        <v>3031979</v>
      </c>
      <c r="G37" s="169">
        <v>3031979</v>
      </c>
      <c r="J37" s="170"/>
    </row>
    <row r="38" spans="1:10">
      <c r="A38" s="172">
        <v>42370</v>
      </c>
      <c r="B38" s="149">
        <v>13352629</v>
      </c>
      <c r="C38" s="169">
        <v>13659557.9094417</v>
      </c>
      <c r="D38" s="149">
        <v>2803728</v>
      </c>
      <c r="E38" s="169">
        <v>2803728</v>
      </c>
      <c r="F38" s="149">
        <v>3034105</v>
      </c>
      <c r="G38" s="169">
        <v>3034105</v>
      </c>
      <c r="J38" s="170"/>
    </row>
    <row r="39" spans="1:10">
      <c r="A39" s="172">
        <v>42401</v>
      </c>
      <c r="B39" s="149">
        <v>13258741</v>
      </c>
      <c r="C39" s="169">
        <v>13589226.6372876</v>
      </c>
      <c r="D39" s="149">
        <v>2708174</v>
      </c>
      <c r="E39" s="169">
        <v>2708174</v>
      </c>
      <c r="F39" s="149">
        <v>3059263</v>
      </c>
      <c r="G39" s="169">
        <v>3059263</v>
      </c>
      <c r="J39" s="170"/>
    </row>
    <row r="40" spans="1:10">
      <c r="A40" s="172">
        <v>42430</v>
      </c>
      <c r="B40" s="149">
        <v>13503330</v>
      </c>
      <c r="C40" s="169">
        <v>13624664.227928299</v>
      </c>
      <c r="D40" s="149">
        <v>2683978</v>
      </c>
      <c r="E40" s="169">
        <v>2683978</v>
      </c>
      <c r="F40" s="149">
        <v>3068719</v>
      </c>
      <c r="G40" s="169">
        <v>3068719</v>
      </c>
      <c r="J40" s="170"/>
    </row>
    <row r="41" spans="1:10">
      <c r="A41" s="172">
        <v>42461</v>
      </c>
      <c r="B41" s="149">
        <v>13665900</v>
      </c>
      <c r="C41" s="169">
        <v>13592425.293794001</v>
      </c>
      <c r="D41" s="149">
        <v>2671866</v>
      </c>
      <c r="E41" s="169">
        <v>2671866</v>
      </c>
      <c r="F41" s="149">
        <v>3062031</v>
      </c>
      <c r="G41" s="169">
        <v>3062031</v>
      </c>
      <c r="J41" s="170"/>
    </row>
    <row r="42" spans="1:10">
      <c r="A42" s="172">
        <v>42491</v>
      </c>
      <c r="B42" s="149">
        <v>13696518</v>
      </c>
      <c r="C42" s="169">
        <v>13528873.8031766</v>
      </c>
      <c r="D42" s="149">
        <v>2683126</v>
      </c>
      <c r="E42" s="169">
        <v>2683126</v>
      </c>
      <c r="F42" s="149">
        <v>3063975</v>
      </c>
      <c r="G42" s="169">
        <v>3063975</v>
      </c>
      <c r="J42" s="170"/>
    </row>
    <row r="43" spans="1:10">
      <c r="A43" s="172">
        <v>42522</v>
      </c>
      <c r="B43" s="149">
        <v>13686743</v>
      </c>
      <c r="C43" s="169">
        <v>13510458.066357899</v>
      </c>
      <c r="D43" s="149">
        <v>2679867</v>
      </c>
      <c r="E43" s="169">
        <v>2679867</v>
      </c>
      <c r="F43" s="149">
        <v>3083240</v>
      </c>
      <c r="G43" s="169">
        <v>3083240</v>
      </c>
      <c r="J43" s="170"/>
    </row>
    <row r="44" spans="1:10">
      <c r="A44" s="172">
        <v>42552</v>
      </c>
      <c r="B44" s="149">
        <v>13362031</v>
      </c>
      <c r="C44" s="169">
        <v>13448551.652046399</v>
      </c>
      <c r="D44" s="149">
        <v>2684141</v>
      </c>
      <c r="E44" s="169">
        <v>2684141</v>
      </c>
      <c r="F44" s="149">
        <v>3071724</v>
      </c>
      <c r="G44" s="169">
        <v>3071724</v>
      </c>
      <c r="J44" s="170"/>
    </row>
    <row r="45" spans="1:10">
      <c r="A45" s="172">
        <v>42583</v>
      </c>
      <c r="B45" s="149">
        <v>13471407</v>
      </c>
      <c r="C45" s="169">
        <v>13416844.9054383</v>
      </c>
      <c r="D45" s="149">
        <v>2690074</v>
      </c>
      <c r="E45" s="169">
        <v>2690074</v>
      </c>
      <c r="F45" s="149">
        <v>3042243</v>
      </c>
      <c r="G45" s="169">
        <v>3042243</v>
      </c>
      <c r="J45" s="170"/>
    </row>
    <row r="46" spans="1:10">
      <c r="A46" s="172">
        <v>42614</v>
      </c>
      <c r="B46" s="149">
        <v>13470684</v>
      </c>
      <c r="C46" s="169">
        <v>13381437.935392</v>
      </c>
      <c r="D46" s="149">
        <v>2692666</v>
      </c>
      <c r="E46" s="169">
        <v>2692666</v>
      </c>
      <c r="F46" s="149">
        <v>2992784</v>
      </c>
      <c r="G46" s="169">
        <v>2992784</v>
      </c>
      <c r="J46" s="170"/>
    </row>
    <row r="47" spans="1:10">
      <c r="A47" s="172">
        <v>42644</v>
      </c>
      <c r="B47" s="149">
        <v>13660465</v>
      </c>
      <c r="C47" s="169">
        <v>13424461.0838286</v>
      </c>
      <c r="D47" s="149">
        <v>2695038</v>
      </c>
      <c r="E47" s="169">
        <v>2695038</v>
      </c>
      <c r="F47" s="149">
        <v>2994165</v>
      </c>
      <c r="G47" s="169">
        <v>2994165</v>
      </c>
      <c r="J47" s="170"/>
    </row>
    <row r="48" spans="1:10">
      <c r="A48" s="172">
        <v>42675</v>
      </c>
      <c r="B48" s="149">
        <v>13583875</v>
      </c>
      <c r="C48" s="169">
        <v>13495740.2431213</v>
      </c>
      <c r="D48" s="149">
        <v>2706609</v>
      </c>
      <c r="E48" s="169">
        <v>2706609</v>
      </c>
      <c r="F48" s="149">
        <v>2985474</v>
      </c>
      <c r="G48" s="169">
        <v>2985474</v>
      </c>
      <c r="J48" s="170"/>
    </row>
    <row r="49" spans="1:10">
      <c r="A49" s="172">
        <v>42705</v>
      </c>
      <c r="B49" s="149">
        <v>13415843</v>
      </c>
      <c r="C49" s="169">
        <v>13457184.5064077</v>
      </c>
      <c r="D49" s="149">
        <v>2701537</v>
      </c>
      <c r="E49" s="169">
        <v>2701537</v>
      </c>
      <c r="F49" s="149">
        <v>2981646</v>
      </c>
      <c r="G49" s="169">
        <v>2981646</v>
      </c>
      <c r="J49" s="170"/>
    </row>
    <row r="50" spans="1:10">
      <c r="A50" s="172">
        <v>42736</v>
      </c>
      <c r="B50" s="50">
        <v>13115945</v>
      </c>
      <c r="C50" s="169">
        <v>13436024.3640613</v>
      </c>
      <c r="D50" s="149">
        <v>2520079</v>
      </c>
      <c r="E50" s="169">
        <v>2520079</v>
      </c>
      <c r="F50" s="149">
        <v>2970210</v>
      </c>
      <c r="G50" s="169">
        <v>2970210</v>
      </c>
      <c r="J50" s="170"/>
    </row>
    <row r="51" spans="1:10">
      <c r="A51" s="172">
        <v>42767</v>
      </c>
      <c r="B51" s="50">
        <v>13126079</v>
      </c>
      <c r="C51" s="169">
        <v>13534185.832296301</v>
      </c>
      <c r="D51" s="149">
        <v>2698940</v>
      </c>
      <c r="E51" s="169">
        <v>2698940</v>
      </c>
      <c r="F51" s="149">
        <v>2965218</v>
      </c>
      <c r="G51" s="169">
        <v>2965218</v>
      </c>
      <c r="J51" s="170"/>
    </row>
    <row r="52" spans="1:10">
      <c r="A52" s="172">
        <v>42795</v>
      </c>
      <c r="B52" s="50">
        <v>13558783</v>
      </c>
      <c r="C52" s="169">
        <v>13700573.463542201</v>
      </c>
      <c r="D52" s="149">
        <v>2734104</v>
      </c>
      <c r="E52" s="169">
        <v>2734104</v>
      </c>
      <c r="F52" s="149">
        <v>2970810</v>
      </c>
      <c r="G52" s="169">
        <v>2970810</v>
      </c>
      <c r="J52" s="170"/>
    </row>
    <row r="53" spans="1:10">
      <c r="A53" s="172">
        <v>42826</v>
      </c>
      <c r="B53" s="50">
        <v>13849359</v>
      </c>
      <c r="C53" s="169">
        <v>13797618.4316555</v>
      </c>
      <c r="D53" s="149">
        <v>2760089</v>
      </c>
      <c r="E53" s="169">
        <v>2760089</v>
      </c>
      <c r="F53" s="149">
        <v>2969930</v>
      </c>
      <c r="G53" s="169">
        <v>2969930</v>
      </c>
      <c r="J53" s="170"/>
    </row>
    <row r="54" spans="1:10">
      <c r="A54" s="172">
        <v>42856</v>
      </c>
      <c r="B54" s="50">
        <v>14105505</v>
      </c>
      <c r="C54" s="169">
        <v>13868523.0391238</v>
      </c>
      <c r="D54" s="149">
        <v>2771634</v>
      </c>
      <c r="E54" s="169">
        <v>2771634</v>
      </c>
      <c r="F54" s="149">
        <v>2970555</v>
      </c>
      <c r="G54" s="169">
        <v>2970555</v>
      </c>
      <c r="J54" s="170"/>
    </row>
    <row r="55" spans="1:10">
      <c r="A55" s="172">
        <v>42887</v>
      </c>
      <c r="B55" s="50">
        <v>14009873</v>
      </c>
      <c r="C55" s="169">
        <v>13955097.7453929</v>
      </c>
      <c r="D55" s="149">
        <v>2789173</v>
      </c>
      <c r="E55" s="169">
        <v>2789173</v>
      </c>
      <c r="F55" s="149">
        <v>2976758</v>
      </c>
      <c r="G55" s="169">
        <v>2976758</v>
      </c>
      <c r="J55" s="170"/>
    </row>
    <row r="56" spans="1:10">
      <c r="A56" s="172">
        <v>42917</v>
      </c>
      <c r="B56" s="50">
        <v>14195607</v>
      </c>
      <c r="C56" s="169">
        <v>14115076.625208501</v>
      </c>
      <c r="D56" s="149">
        <v>2751389</v>
      </c>
      <c r="E56" s="169">
        <v>2751389</v>
      </c>
      <c r="F56" s="149">
        <v>2975092</v>
      </c>
      <c r="G56" s="169">
        <v>2975092</v>
      </c>
      <c r="J56" s="170"/>
    </row>
    <row r="57" spans="1:10">
      <c r="A57" s="172">
        <v>42948</v>
      </c>
      <c r="B57" s="50">
        <v>14265038</v>
      </c>
      <c r="C57" s="149">
        <v>14262461.100534599</v>
      </c>
      <c r="D57" s="149">
        <v>2753919</v>
      </c>
      <c r="E57" s="149">
        <v>2753919</v>
      </c>
      <c r="F57" s="149">
        <v>2960311</v>
      </c>
      <c r="G57" s="149">
        <v>2960311</v>
      </c>
      <c r="J57" s="170"/>
    </row>
    <row r="58" spans="1:10">
      <c r="A58" s="172">
        <v>42979</v>
      </c>
      <c r="B58" s="50">
        <v>14547574</v>
      </c>
      <c r="C58" s="149">
        <v>14357093.903971801</v>
      </c>
      <c r="D58" s="149">
        <v>2772117</v>
      </c>
      <c r="E58" s="149">
        <v>2772117</v>
      </c>
      <c r="F58" s="149">
        <v>2964754</v>
      </c>
      <c r="G58" s="149">
        <v>2964754</v>
      </c>
      <c r="J58" s="170"/>
    </row>
    <row r="59" spans="1:10">
      <c r="A59" s="172">
        <v>43009</v>
      </c>
      <c r="B59" s="50">
        <v>14644895</v>
      </c>
      <c r="C59" s="149">
        <v>14413523.359864</v>
      </c>
      <c r="D59" s="149">
        <v>2768836</v>
      </c>
      <c r="E59" s="149">
        <v>2768836</v>
      </c>
      <c r="F59" s="149">
        <v>2976497</v>
      </c>
      <c r="G59" s="149">
        <v>2976497</v>
      </c>
      <c r="J59" s="170"/>
    </row>
    <row r="60" spans="1:10">
      <c r="A60" s="172">
        <v>43040</v>
      </c>
      <c r="B60" s="50">
        <v>14555878</v>
      </c>
      <c r="C60" s="149">
        <v>14431208.4891221</v>
      </c>
      <c r="D60" s="166">
        <v>2767790</v>
      </c>
      <c r="E60" s="149">
        <v>2767790</v>
      </c>
      <c r="F60" s="166">
        <v>2979048</v>
      </c>
      <c r="G60" s="149">
        <v>2979048</v>
      </c>
    </row>
    <row r="61" spans="1:10">
      <c r="A61" s="172">
        <v>43070</v>
      </c>
      <c r="B61" s="50">
        <v>14477817</v>
      </c>
      <c r="C61" s="149">
        <v>14520049.3387729</v>
      </c>
      <c r="D61" s="149">
        <v>2777484</v>
      </c>
      <c r="E61" s="149">
        <v>2777484</v>
      </c>
      <c r="F61" s="166">
        <v>2986088</v>
      </c>
      <c r="G61" s="149">
        <v>2986088</v>
      </c>
    </row>
    <row r="62" spans="1:10">
      <c r="A62" s="172">
        <v>43101</v>
      </c>
      <c r="B62" s="50">
        <v>14218231</v>
      </c>
      <c r="C62" s="149">
        <v>14541148.640388601</v>
      </c>
      <c r="D62" s="166">
        <v>2762901</v>
      </c>
      <c r="E62" s="149">
        <v>2762901</v>
      </c>
      <c r="F62" s="166">
        <v>2989631</v>
      </c>
      <c r="G62" s="149">
        <v>2989631</v>
      </c>
      <c r="H62" s="167"/>
    </row>
    <row r="63" spans="1:10">
      <c r="A63" s="172">
        <v>43132</v>
      </c>
      <c r="B63" s="166">
        <v>14127524</v>
      </c>
      <c r="C63" s="149">
        <v>14534958.417067699</v>
      </c>
      <c r="D63" s="149">
        <v>2835795</v>
      </c>
      <c r="E63" s="149">
        <v>2835795</v>
      </c>
      <c r="F63" s="166">
        <v>2996690</v>
      </c>
      <c r="G63" s="149">
        <v>2996690</v>
      </c>
    </row>
    <row r="64" spans="1:10">
      <c r="A64" s="172">
        <v>43160</v>
      </c>
      <c r="B64" s="149">
        <v>14325806</v>
      </c>
      <c r="C64" s="149">
        <v>14487615.857555</v>
      </c>
      <c r="D64" s="149">
        <v>2804909</v>
      </c>
      <c r="E64" s="149">
        <v>2804909</v>
      </c>
      <c r="F64" s="166">
        <v>3006828</v>
      </c>
      <c r="G64" s="149">
        <v>3006828</v>
      </c>
      <c r="I64" s="149"/>
    </row>
    <row r="65" spans="1:9">
      <c r="A65" s="172">
        <v>43191</v>
      </c>
      <c r="B65" s="149">
        <v>14527332</v>
      </c>
      <c r="C65" s="149">
        <v>14484330.5404498</v>
      </c>
      <c r="D65" s="149">
        <v>2812961</v>
      </c>
      <c r="E65" s="149">
        <v>2812961</v>
      </c>
      <c r="F65" s="166">
        <v>3011373</v>
      </c>
      <c r="G65" s="149">
        <v>3011373</v>
      </c>
      <c r="I65" s="149"/>
    </row>
    <row r="66" spans="1:9">
      <c r="A66" s="172">
        <v>43221</v>
      </c>
      <c r="B66" s="149">
        <v>14729306</v>
      </c>
      <c r="C66" s="149">
        <v>14525266.6783123</v>
      </c>
      <c r="D66" s="149">
        <v>2803693</v>
      </c>
      <c r="E66" s="149">
        <v>2803693</v>
      </c>
      <c r="F66" s="166">
        <v>3014740</v>
      </c>
      <c r="G66" s="149">
        <v>3014740</v>
      </c>
      <c r="I66" s="149"/>
    </row>
    <row r="67" spans="1:9">
      <c r="A67" s="172">
        <v>43252</v>
      </c>
      <c r="B67" s="149">
        <v>14570283</v>
      </c>
      <c r="C67" s="149">
        <v>14527732.586578101</v>
      </c>
      <c r="D67" s="149">
        <v>2702964</v>
      </c>
      <c r="E67" s="149">
        <v>2702964</v>
      </c>
      <c r="F67" s="166">
        <v>3019444</v>
      </c>
      <c r="G67" s="149">
        <v>3019444</v>
      </c>
      <c r="I67" s="149"/>
    </row>
    <row r="68" spans="1:9">
      <c r="A68" s="172">
        <v>43282</v>
      </c>
      <c r="B68" s="149">
        <v>14664384</v>
      </c>
      <c r="C68" s="149">
        <v>14604753.362969199</v>
      </c>
      <c r="D68" s="149">
        <v>2848614</v>
      </c>
      <c r="E68" s="149">
        <v>2848614</v>
      </c>
      <c r="F68" s="149">
        <v>3010588</v>
      </c>
      <c r="G68" s="149">
        <v>3010588</v>
      </c>
      <c r="I68" s="149"/>
    </row>
    <row r="69" spans="1:9">
      <c r="A69" s="172">
        <v>43313</v>
      </c>
      <c r="B69" s="149">
        <v>14482653</v>
      </c>
      <c r="C69" s="149">
        <v>14544321.489013201</v>
      </c>
      <c r="D69" s="149">
        <v>2844133</v>
      </c>
      <c r="E69" s="149">
        <v>2844133</v>
      </c>
      <c r="F69" s="149">
        <v>2998531</v>
      </c>
      <c r="G69" s="149">
        <v>2998531</v>
      </c>
    </row>
    <row r="70" spans="1:9">
      <c r="A70" s="172">
        <v>43344</v>
      </c>
      <c r="B70" s="149">
        <v>14809349</v>
      </c>
      <c r="C70" s="149">
        <v>14520612.542337799</v>
      </c>
      <c r="D70" s="149">
        <v>2810852</v>
      </c>
      <c r="E70" s="149">
        <v>2810852</v>
      </c>
      <c r="F70" s="149">
        <v>3001713</v>
      </c>
      <c r="G70" s="149">
        <v>3001713</v>
      </c>
    </row>
    <row r="71" spans="1:9">
      <c r="A71" s="172">
        <v>43374</v>
      </c>
      <c r="B71" s="149">
        <v>14695062</v>
      </c>
      <c r="C71" s="149">
        <v>14445550.6810234</v>
      </c>
      <c r="D71" s="149">
        <v>2904436</v>
      </c>
      <c r="E71" s="149">
        <v>2904436</v>
      </c>
      <c r="F71" s="166">
        <v>3020919</v>
      </c>
      <c r="G71" s="149">
        <v>3020919</v>
      </c>
    </row>
    <row r="72" spans="1:9">
      <c r="A72" s="172">
        <v>43405</v>
      </c>
      <c r="B72" s="149">
        <v>14448590</v>
      </c>
      <c r="C72" s="149">
        <v>14360641.462929999</v>
      </c>
      <c r="D72" s="149">
        <v>2879630</v>
      </c>
      <c r="E72" s="149">
        <v>2879630</v>
      </c>
      <c r="F72" s="166">
        <v>3021127</v>
      </c>
      <c r="G72" s="149">
        <v>3021127</v>
      </c>
    </row>
    <row r="73" spans="1:9">
      <c r="A73" s="172">
        <v>43435</v>
      </c>
      <c r="B73" s="149">
        <v>14229170</v>
      </c>
      <c r="C73" s="149">
        <v>14224067.381036101</v>
      </c>
      <c r="D73" s="149">
        <v>2833299</v>
      </c>
      <c r="E73" s="149">
        <v>2833299</v>
      </c>
      <c r="F73" s="166">
        <v>3031311</v>
      </c>
      <c r="G73" s="149">
        <v>3031311</v>
      </c>
    </row>
    <row r="74" spans="1:9">
      <c r="A74" s="172">
        <v>43466</v>
      </c>
      <c r="B74" s="149">
        <v>13826757</v>
      </c>
      <c r="C74" s="149">
        <v>14171981.812921001</v>
      </c>
      <c r="D74" s="149">
        <v>2791418</v>
      </c>
      <c r="E74" s="149">
        <v>2791418</v>
      </c>
      <c r="F74" s="149">
        <v>3030725</v>
      </c>
      <c r="G74" s="149">
        <v>3030725</v>
      </c>
    </row>
    <row r="75" spans="1:9">
      <c r="A75" s="172">
        <v>43497</v>
      </c>
      <c r="B75" s="149">
        <v>13807689</v>
      </c>
      <c r="C75" s="167">
        <v>14190414.69039</v>
      </c>
      <c r="D75" s="149">
        <v>2801378</v>
      </c>
      <c r="E75" s="167">
        <v>2801378</v>
      </c>
      <c r="F75" s="149">
        <v>3038819</v>
      </c>
      <c r="G75" s="149">
        <v>3038819</v>
      </c>
    </row>
    <row r="76" spans="1:9">
      <c r="A76" s="172">
        <v>43525</v>
      </c>
      <c r="B76" s="149">
        <v>13994899</v>
      </c>
      <c r="C76" s="149">
        <v>14189052.556288499</v>
      </c>
      <c r="D76" s="149">
        <v>2793511</v>
      </c>
      <c r="E76" s="149">
        <v>2793511</v>
      </c>
      <c r="F76" s="149">
        <v>3039681</v>
      </c>
      <c r="G76" s="149">
        <v>3039681</v>
      </c>
    </row>
    <row r="77" spans="1:9">
      <c r="A77" s="172">
        <v>43556</v>
      </c>
      <c r="B77" s="149">
        <v>14226393</v>
      </c>
      <c r="C77" s="149">
        <v>14184513.621078599</v>
      </c>
      <c r="D77" s="149">
        <v>2761695</v>
      </c>
      <c r="E77" s="149">
        <v>2761695</v>
      </c>
      <c r="F77" s="149">
        <v>3050182</v>
      </c>
      <c r="G77" s="149">
        <v>3050182</v>
      </c>
    </row>
    <row r="78" spans="1:9">
      <c r="A78" s="172">
        <v>43586</v>
      </c>
      <c r="B78" s="149">
        <v>14324472</v>
      </c>
      <c r="C78" s="149">
        <v>14174222.395798</v>
      </c>
      <c r="D78" s="149">
        <v>2838167</v>
      </c>
      <c r="E78" s="149">
        <v>2838167</v>
      </c>
      <c r="F78" s="149">
        <v>3055833</v>
      </c>
      <c r="G78" s="149">
        <v>3055833</v>
      </c>
    </row>
    <row r="79" spans="1:9">
      <c r="A79" s="172">
        <v>43617</v>
      </c>
      <c r="B79" s="149">
        <v>14287607</v>
      </c>
      <c r="C79" s="149">
        <v>14180840.334483201</v>
      </c>
      <c r="D79" s="149">
        <v>2874942</v>
      </c>
      <c r="E79" s="149">
        <v>2874942</v>
      </c>
      <c r="F79" s="149">
        <v>3058258</v>
      </c>
      <c r="G79" s="149">
        <v>3058258</v>
      </c>
    </row>
    <row r="80" spans="1:9">
      <c r="A80" s="172">
        <v>43647</v>
      </c>
      <c r="B80" s="149">
        <v>14198097</v>
      </c>
      <c r="C80" s="149">
        <v>14154947.3774946</v>
      </c>
      <c r="D80" s="149">
        <v>2835662</v>
      </c>
      <c r="E80" s="149">
        <v>2835662</v>
      </c>
      <c r="F80" s="149">
        <v>3069057</v>
      </c>
      <c r="G80" s="149">
        <v>3069057</v>
      </c>
    </row>
    <row r="81" spans="1:7">
      <c r="A81" s="172">
        <v>43678</v>
      </c>
      <c r="B81" s="166">
        <v>14119665</v>
      </c>
      <c r="C81" s="149">
        <v>14147396.520028399</v>
      </c>
      <c r="D81" s="166">
        <v>2783315</v>
      </c>
      <c r="E81" s="149">
        <v>2783315</v>
      </c>
      <c r="F81" s="166">
        <v>3042624</v>
      </c>
      <c r="G81" s="149">
        <v>3042624</v>
      </c>
    </row>
    <row r="82" spans="1:7">
      <c r="A82" s="172">
        <v>43709</v>
      </c>
      <c r="B82" s="149">
        <v>14440956</v>
      </c>
      <c r="C82" s="149">
        <v>14207029.1052841</v>
      </c>
      <c r="D82" s="149">
        <v>2783328</v>
      </c>
      <c r="E82" s="149">
        <v>2783328</v>
      </c>
      <c r="F82" s="149">
        <v>3055436</v>
      </c>
      <c r="G82" s="149">
        <v>3055436</v>
      </c>
    </row>
    <row r="83" spans="1:7">
      <c r="A83" s="172">
        <v>43739</v>
      </c>
      <c r="B83" s="149">
        <v>14511611</v>
      </c>
      <c r="C83" s="149">
        <v>14282623.3542783</v>
      </c>
      <c r="D83" s="149">
        <v>2760621</v>
      </c>
      <c r="E83" s="149">
        <v>2760621</v>
      </c>
      <c r="F83" s="149">
        <v>3075826</v>
      </c>
      <c r="G83" s="149">
        <v>3075826</v>
      </c>
    </row>
    <row r="84" spans="1:7">
      <c r="A84" s="172">
        <v>43770</v>
      </c>
      <c r="B84" s="149">
        <v>14393707</v>
      </c>
      <c r="C84" s="149">
        <v>14302756.242159899</v>
      </c>
      <c r="D84" s="149">
        <v>2736801</v>
      </c>
      <c r="E84" s="149">
        <v>2736801</v>
      </c>
      <c r="F84" s="149">
        <v>3083315</v>
      </c>
      <c r="G84" s="149">
        <v>3083315</v>
      </c>
    </row>
    <row r="85" spans="1:7">
      <c r="A85" s="172">
        <v>43800</v>
      </c>
      <c r="B85" s="169">
        <v>14314313</v>
      </c>
      <c r="C85" s="149">
        <v>14380353.946029199</v>
      </c>
      <c r="D85" s="149">
        <v>2758067</v>
      </c>
      <c r="E85" s="149">
        <v>2758067</v>
      </c>
      <c r="F85" s="149">
        <v>3100511</v>
      </c>
      <c r="G85" s="149">
        <v>3100511</v>
      </c>
    </row>
    <row r="86" spans="1:7">
      <c r="A86" s="172">
        <v>43831</v>
      </c>
      <c r="B86" s="169">
        <v>14154168</v>
      </c>
      <c r="C86" s="149">
        <v>14490278.697725199</v>
      </c>
      <c r="D86" s="149">
        <v>2766914</v>
      </c>
      <c r="E86" s="149">
        <v>2766914</v>
      </c>
      <c r="F86" s="169">
        <v>3110922</v>
      </c>
      <c r="G86" s="149">
        <v>3110922</v>
      </c>
    </row>
    <row r="87" spans="1:7">
      <c r="A87" s="172">
        <v>43862</v>
      </c>
      <c r="B87" s="169">
        <v>14211588</v>
      </c>
      <c r="C87" s="149">
        <v>14527673.719136201</v>
      </c>
      <c r="D87" s="149">
        <v>2748447</v>
      </c>
      <c r="E87" s="149">
        <v>2748447</v>
      </c>
      <c r="F87" s="169">
        <v>3115640</v>
      </c>
      <c r="G87" s="149">
        <v>3115640</v>
      </c>
    </row>
    <row r="88" spans="1:7">
      <c r="A88" s="172">
        <v>43891</v>
      </c>
      <c r="B88" s="169">
        <v>14339304</v>
      </c>
      <c r="C88" s="149">
        <v>14513088.2266369</v>
      </c>
      <c r="D88" s="169">
        <v>2765787</v>
      </c>
      <c r="E88" s="149">
        <v>2765787</v>
      </c>
      <c r="F88" s="169">
        <v>3108959</v>
      </c>
      <c r="G88" s="149">
        <v>3108959</v>
      </c>
    </row>
    <row r="89" spans="1:7">
      <c r="A89" s="172">
        <v>43922</v>
      </c>
      <c r="B89" s="149">
        <v>13847835</v>
      </c>
      <c r="C89" s="149">
        <v>13774242.092391601</v>
      </c>
      <c r="D89" s="149">
        <v>2784393</v>
      </c>
      <c r="E89" s="149">
        <v>2784393</v>
      </c>
      <c r="F89" s="149">
        <v>3119852</v>
      </c>
      <c r="G89" s="149">
        <v>3119852</v>
      </c>
    </row>
    <row r="90" spans="1:7">
      <c r="B90" s="149"/>
      <c r="C90" s="149"/>
      <c r="D90" s="149"/>
      <c r="E90" s="149"/>
      <c r="F90" s="149"/>
      <c r="G90" s="149"/>
    </row>
    <row r="91" spans="1:7">
      <c r="B91" s="149"/>
      <c r="C91" s="149"/>
      <c r="D91" s="149"/>
      <c r="E91" s="149"/>
      <c r="F91" s="149"/>
      <c r="G91" s="149"/>
    </row>
    <row r="92" spans="1:7">
      <c r="C92" s="149"/>
      <c r="E92" s="149"/>
      <c r="G92" s="1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00"/>
  <sheetViews>
    <sheetView zoomScale="84" zoomScaleNormal="84" workbookViewId="0">
      <pane ySplit="2" topLeftCell="A3" activePane="bottomLeft" state="frozen"/>
      <selection activeCell="X1" sqref="X1"/>
      <selection pane="bottomLeft" activeCell="N3" sqref="N3"/>
    </sheetView>
  </sheetViews>
  <sheetFormatPr defaultColWidth="9.140625" defaultRowHeight="15"/>
  <cols>
    <col min="1" max="1" width="17.28515625" style="3" customWidth="1"/>
    <col min="2" max="2" width="34.42578125" style="3" bestFit="1" customWidth="1"/>
    <col min="3" max="8" width="13.42578125" style="3" customWidth="1"/>
    <col min="9" max="9" width="21.85546875" style="3" customWidth="1"/>
    <col min="10" max="10" width="30" style="3" customWidth="1"/>
    <col min="11" max="11" width="26.7109375" style="3" customWidth="1"/>
    <col min="12" max="12" width="22" style="3" customWidth="1"/>
    <col min="13" max="13" width="27.140625" style="3" customWidth="1"/>
    <col min="14" max="16384" width="9.140625" style="3"/>
  </cols>
  <sheetData>
    <row r="1" spans="1:13" ht="15.75" thickBot="1">
      <c r="B1" s="150"/>
      <c r="C1" s="175" t="s">
        <v>281</v>
      </c>
      <c r="D1" s="175"/>
      <c r="E1" s="176"/>
      <c r="F1" s="177" t="s">
        <v>280</v>
      </c>
      <c r="G1" s="175"/>
      <c r="H1" s="176"/>
    </row>
    <row r="2" spans="1:13" ht="63" customHeight="1">
      <c r="A2" s="87" t="s">
        <v>1</v>
      </c>
      <c r="B2" s="87" t="s">
        <v>90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308</v>
      </c>
      <c r="J2" s="85" t="s">
        <v>309</v>
      </c>
      <c r="K2" s="85" t="s">
        <v>310</v>
      </c>
      <c r="L2" s="85" t="s">
        <v>311</v>
      </c>
      <c r="M2" s="89" t="s">
        <v>312</v>
      </c>
    </row>
    <row r="3" spans="1:13">
      <c r="A3" s="32">
        <v>1</v>
      </c>
      <c r="B3" s="92" t="s">
        <v>2</v>
      </c>
      <c r="C3" s="90">
        <v>103641</v>
      </c>
      <c r="D3" s="90">
        <v>103608</v>
      </c>
      <c r="E3" s="90">
        <v>104793</v>
      </c>
      <c r="F3" s="90"/>
      <c r="G3" s="90"/>
      <c r="H3" s="90"/>
      <c r="I3" s="93">
        <f t="shared" ref="I3:I34" si="0">E3/$E$92</f>
        <v>7.5674645170165592E-3</v>
      </c>
      <c r="J3" s="93">
        <f t="shared" ref="J3:J34" si="1">(E3-C3)/C3</f>
        <v>1.1115292210611631E-2</v>
      </c>
      <c r="K3" s="90">
        <f t="shared" ref="K3:K34" si="2">E3-C3</f>
        <v>1152</v>
      </c>
      <c r="L3" s="94">
        <f>K3/$K$92</f>
        <v>-3.043126812800152E-3</v>
      </c>
      <c r="M3" s="91">
        <f>E3-D3</f>
        <v>1185</v>
      </c>
    </row>
    <row r="4" spans="1:13">
      <c r="A4" s="32">
        <v>2</v>
      </c>
      <c r="B4" s="92" t="s">
        <v>3</v>
      </c>
      <c r="C4" s="90">
        <v>36881</v>
      </c>
      <c r="D4" s="90">
        <v>29962</v>
      </c>
      <c r="E4" s="90">
        <v>30313</v>
      </c>
      <c r="F4" s="90"/>
      <c r="G4" s="90"/>
      <c r="H4" s="90"/>
      <c r="I4" s="93">
        <f t="shared" si="0"/>
        <v>2.1890064403569222E-3</v>
      </c>
      <c r="J4" s="93">
        <f t="shared" si="1"/>
        <v>-0.17808627748705294</v>
      </c>
      <c r="K4" s="90">
        <f t="shared" si="2"/>
        <v>-6568</v>
      </c>
      <c r="L4" s="94">
        <f t="shared" ref="L4:L67" si="3">K4/$K$92</f>
        <v>1.7350049397978646E-2</v>
      </c>
      <c r="M4" s="91">
        <f t="shared" ref="M4:M67" si="4">E4-D4</f>
        <v>351</v>
      </c>
    </row>
    <row r="5" spans="1:13">
      <c r="A5" s="32">
        <v>3</v>
      </c>
      <c r="B5" s="92" t="s">
        <v>4</v>
      </c>
      <c r="C5" s="90">
        <v>8670</v>
      </c>
      <c r="D5" s="90">
        <v>9714</v>
      </c>
      <c r="E5" s="90">
        <v>8945</v>
      </c>
      <c r="F5" s="90"/>
      <c r="G5" s="90"/>
      <c r="H5" s="90"/>
      <c r="I5" s="93">
        <f t="shared" si="0"/>
        <v>6.4594934876101566E-4</v>
      </c>
      <c r="J5" s="93">
        <f t="shared" si="1"/>
        <v>3.1718569780853516E-2</v>
      </c>
      <c r="K5" s="90">
        <f t="shared" si="2"/>
        <v>275</v>
      </c>
      <c r="L5" s="94">
        <f t="shared" si="3"/>
        <v>-7.2644086243059186E-4</v>
      </c>
      <c r="M5" s="91">
        <f t="shared" si="4"/>
        <v>-769</v>
      </c>
    </row>
    <row r="6" spans="1:13">
      <c r="A6" s="32">
        <v>5</v>
      </c>
      <c r="B6" s="92" t="s">
        <v>5</v>
      </c>
      <c r="C6" s="90">
        <v>34970</v>
      </c>
      <c r="D6" s="90">
        <v>35221</v>
      </c>
      <c r="E6" s="90">
        <v>34480</v>
      </c>
      <c r="F6" s="90"/>
      <c r="G6" s="90"/>
      <c r="H6" s="90"/>
      <c r="I6" s="93">
        <f t="shared" si="0"/>
        <v>2.4899199044471571E-3</v>
      </c>
      <c r="J6" s="93">
        <f t="shared" si="1"/>
        <v>-1.4012010294538175E-2</v>
      </c>
      <c r="K6" s="90">
        <f t="shared" si="2"/>
        <v>-490</v>
      </c>
      <c r="L6" s="94">
        <f t="shared" si="3"/>
        <v>1.2943855366945093E-3</v>
      </c>
      <c r="M6" s="91">
        <f t="shared" si="4"/>
        <v>-741</v>
      </c>
    </row>
    <row r="7" spans="1:13">
      <c r="A7" s="32">
        <v>6</v>
      </c>
      <c r="B7" s="92" t="s">
        <v>6</v>
      </c>
      <c r="C7" s="90">
        <v>2240</v>
      </c>
      <c r="D7" s="90">
        <v>2082</v>
      </c>
      <c r="E7" s="90">
        <v>2031</v>
      </c>
      <c r="F7" s="90"/>
      <c r="G7" s="90"/>
      <c r="H7" s="90"/>
      <c r="I7" s="93">
        <f t="shared" si="0"/>
        <v>1.4666552569408864E-4</v>
      </c>
      <c r="J7" s="93">
        <f t="shared" si="1"/>
        <v>-9.330357142857143E-2</v>
      </c>
      <c r="K7" s="90">
        <f t="shared" si="2"/>
        <v>-209</v>
      </c>
      <c r="L7" s="94">
        <f t="shared" si="3"/>
        <v>5.5209505544724982E-4</v>
      </c>
      <c r="M7" s="91">
        <f t="shared" si="4"/>
        <v>-51</v>
      </c>
    </row>
    <row r="8" spans="1:13">
      <c r="A8" s="32">
        <v>7</v>
      </c>
      <c r="B8" s="92" t="s">
        <v>7</v>
      </c>
      <c r="C8" s="90">
        <v>29026</v>
      </c>
      <c r="D8" s="90">
        <v>27621</v>
      </c>
      <c r="E8" s="90">
        <v>26773</v>
      </c>
      <c r="F8" s="90"/>
      <c r="G8" s="90"/>
      <c r="H8" s="90"/>
      <c r="I8" s="93">
        <f t="shared" si="0"/>
        <v>1.9333708121161179E-3</v>
      </c>
      <c r="J8" s="93">
        <f t="shared" si="1"/>
        <v>-7.762006476951698E-2</v>
      </c>
      <c r="K8" s="90">
        <f t="shared" si="2"/>
        <v>-2253</v>
      </c>
      <c r="L8" s="94">
        <f t="shared" si="3"/>
        <v>5.9515318656586311E-3</v>
      </c>
      <c r="M8" s="91">
        <f t="shared" si="4"/>
        <v>-848</v>
      </c>
    </row>
    <row r="9" spans="1:13">
      <c r="A9" s="32">
        <v>8</v>
      </c>
      <c r="B9" s="92" t="s">
        <v>299</v>
      </c>
      <c r="C9" s="90">
        <v>61230</v>
      </c>
      <c r="D9" s="90">
        <v>54973</v>
      </c>
      <c r="E9" s="90">
        <v>54936</v>
      </c>
      <c r="F9" s="90"/>
      <c r="G9" s="90"/>
      <c r="H9" s="90"/>
      <c r="I9" s="93">
        <f t="shared" si="0"/>
        <v>3.967118325716619E-3</v>
      </c>
      <c r="J9" s="93">
        <f t="shared" si="1"/>
        <v>-0.10279274865262127</v>
      </c>
      <c r="K9" s="90">
        <f t="shared" si="2"/>
        <v>-6294</v>
      </c>
      <c r="L9" s="94">
        <f t="shared" si="3"/>
        <v>1.6626250138684164E-2</v>
      </c>
      <c r="M9" s="91">
        <f t="shared" si="4"/>
        <v>-37</v>
      </c>
    </row>
    <row r="10" spans="1:13">
      <c r="A10" s="32">
        <v>9</v>
      </c>
      <c r="B10" s="92" t="s">
        <v>8</v>
      </c>
      <c r="C10" s="90">
        <v>9522</v>
      </c>
      <c r="D10" s="90">
        <v>8858</v>
      </c>
      <c r="E10" s="90">
        <v>8877</v>
      </c>
      <c r="F10" s="90"/>
      <c r="G10" s="90"/>
      <c r="H10" s="90"/>
      <c r="I10" s="93">
        <f t="shared" si="0"/>
        <v>6.4103883386825453E-4</v>
      </c>
      <c r="J10" s="93">
        <f t="shared" si="1"/>
        <v>-6.7737870195337113E-2</v>
      </c>
      <c r="K10" s="90">
        <f t="shared" si="2"/>
        <v>-645</v>
      </c>
      <c r="L10" s="94">
        <f t="shared" si="3"/>
        <v>1.7038340227917518E-3</v>
      </c>
      <c r="M10" s="91">
        <f t="shared" si="4"/>
        <v>19</v>
      </c>
    </row>
    <row r="11" spans="1:13" s="15" customFormat="1">
      <c r="A11" s="32">
        <v>10</v>
      </c>
      <c r="B11" s="92" t="s">
        <v>9</v>
      </c>
      <c r="C11" s="90">
        <v>439188</v>
      </c>
      <c r="D11" s="90">
        <v>457996</v>
      </c>
      <c r="E11" s="90">
        <v>451340</v>
      </c>
      <c r="F11" s="90"/>
      <c r="G11" s="90"/>
      <c r="H11" s="90"/>
      <c r="I11" s="93">
        <f t="shared" si="0"/>
        <v>3.2592820466159508E-2</v>
      </c>
      <c r="J11" s="93">
        <f t="shared" si="1"/>
        <v>2.7669244150568775E-2</v>
      </c>
      <c r="K11" s="90">
        <f t="shared" si="2"/>
        <v>12152</v>
      </c>
      <c r="L11" s="94">
        <f t="shared" si="3"/>
        <v>-3.2100761310023825E-2</v>
      </c>
      <c r="M11" s="91">
        <f t="shared" si="4"/>
        <v>-6656</v>
      </c>
    </row>
    <row r="12" spans="1:13">
      <c r="A12" s="95">
        <v>11</v>
      </c>
      <c r="B12" s="92" t="s">
        <v>10</v>
      </c>
      <c r="C12" s="90">
        <v>16300</v>
      </c>
      <c r="D12" s="90">
        <v>16348</v>
      </c>
      <c r="E12" s="90">
        <v>16335</v>
      </c>
      <c r="F12" s="90"/>
      <c r="G12" s="90"/>
      <c r="H12" s="90"/>
      <c r="I12" s="93">
        <f t="shared" si="0"/>
        <v>1.1796067760772714E-3</v>
      </c>
      <c r="J12" s="93">
        <f t="shared" si="1"/>
        <v>2.1472392638036812E-3</v>
      </c>
      <c r="K12" s="90">
        <f t="shared" si="2"/>
        <v>35</v>
      </c>
      <c r="L12" s="94">
        <f t="shared" si="3"/>
        <v>-9.2456109763893514E-5</v>
      </c>
      <c r="M12" s="91">
        <f t="shared" si="4"/>
        <v>-13</v>
      </c>
    </row>
    <row r="13" spans="1:13" ht="16.5" customHeight="1">
      <c r="A13" s="95">
        <v>12</v>
      </c>
      <c r="B13" s="92" t="s">
        <v>11</v>
      </c>
      <c r="C13" s="90">
        <v>5579</v>
      </c>
      <c r="D13" s="90">
        <v>5542</v>
      </c>
      <c r="E13" s="90">
        <v>5796</v>
      </c>
      <c r="F13" s="90"/>
      <c r="G13" s="90"/>
      <c r="H13" s="90"/>
      <c r="I13" s="93">
        <f t="shared" si="0"/>
        <v>4.1854918115358827E-4</v>
      </c>
      <c r="J13" s="93">
        <f t="shared" si="1"/>
        <v>3.889585947302384E-2</v>
      </c>
      <c r="K13" s="90">
        <f t="shared" si="2"/>
        <v>217</v>
      </c>
      <c r="L13" s="94">
        <f t="shared" si="3"/>
        <v>-5.7322788053613982E-4</v>
      </c>
      <c r="M13" s="91">
        <f t="shared" si="4"/>
        <v>254</v>
      </c>
    </row>
    <row r="14" spans="1:13">
      <c r="A14" s="95">
        <v>13</v>
      </c>
      <c r="B14" s="92" t="s">
        <v>12</v>
      </c>
      <c r="C14" s="90">
        <v>415247</v>
      </c>
      <c r="D14" s="90">
        <v>436825</v>
      </c>
      <c r="E14" s="90">
        <v>423120</v>
      </c>
      <c r="F14" s="90"/>
      <c r="G14" s="90"/>
      <c r="H14" s="90"/>
      <c r="I14" s="93">
        <f t="shared" si="0"/>
        <v>3.0554956785663608E-2</v>
      </c>
      <c r="J14" s="93">
        <f t="shared" si="1"/>
        <v>1.8959799829980709E-2</v>
      </c>
      <c r="K14" s="90">
        <f t="shared" si="2"/>
        <v>7873</v>
      </c>
      <c r="L14" s="94">
        <f t="shared" si="3"/>
        <v>-2.0797341490603818E-2</v>
      </c>
      <c r="M14" s="91">
        <f t="shared" si="4"/>
        <v>-13705</v>
      </c>
    </row>
    <row r="15" spans="1:13" s="15" customFormat="1">
      <c r="A15" s="95">
        <v>14</v>
      </c>
      <c r="B15" s="92" t="s">
        <v>13</v>
      </c>
      <c r="C15" s="90">
        <v>542396</v>
      </c>
      <c r="D15" s="90">
        <v>592015</v>
      </c>
      <c r="E15" s="90">
        <v>567596</v>
      </c>
      <c r="F15" s="90"/>
      <c r="G15" s="90"/>
      <c r="H15" s="90"/>
      <c r="I15" s="93">
        <f t="shared" si="0"/>
        <v>4.0988067809877862E-2</v>
      </c>
      <c r="J15" s="93">
        <f t="shared" si="1"/>
        <v>4.6460519620351186E-2</v>
      </c>
      <c r="K15" s="90">
        <f t="shared" si="2"/>
        <v>25200</v>
      </c>
      <c r="L15" s="94">
        <f t="shared" si="3"/>
        <v>-6.6568399030003333E-2</v>
      </c>
      <c r="M15" s="91">
        <f t="shared" si="4"/>
        <v>-24419</v>
      </c>
    </row>
    <row r="16" spans="1:13">
      <c r="A16" s="95">
        <v>15</v>
      </c>
      <c r="B16" s="92" t="s">
        <v>14</v>
      </c>
      <c r="C16" s="90">
        <v>59762</v>
      </c>
      <c r="D16" s="90">
        <v>66841</v>
      </c>
      <c r="E16" s="90">
        <v>63197</v>
      </c>
      <c r="F16" s="90"/>
      <c r="G16" s="90"/>
      <c r="H16" s="90"/>
      <c r="I16" s="93">
        <f t="shared" si="0"/>
        <v>4.5636736717328012E-3</v>
      </c>
      <c r="J16" s="93">
        <f t="shared" si="1"/>
        <v>5.747799605100231E-2</v>
      </c>
      <c r="K16" s="90">
        <f t="shared" si="2"/>
        <v>3435</v>
      </c>
      <c r="L16" s="94">
        <f t="shared" si="3"/>
        <v>-9.0739067725421202E-3</v>
      </c>
      <c r="M16" s="91">
        <f t="shared" si="4"/>
        <v>-3644</v>
      </c>
    </row>
    <row r="17" spans="1:13">
      <c r="A17" s="95">
        <v>16</v>
      </c>
      <c r="B17" s="92" t="s">
        <v>15</v>
      </c>
      <c r="C17" s="90">
        <v>59076</v>
      </c>
      <c r="D17" s="90">
        <v>61039</v>
      </c>
      <c r="E17" s="90">
        <v>59828</v>
      </c>
      <c r="F17" s="90"/>
      <c r="G17" s="90"/>
      <c r="H17" s="90"/>
      <c r="I17" s="93">
        <f t="shared" si="0"/>
        <v>4.3203865441782058E-3</v>
      </c>
      <c r="J17" s="93">
        <f t="shared" si="1"/>
        <v>1.2729365563003589E-2</v>
      </c>
      <c r="K17" s="90">
        <f t="shared" si="2"/>
        <v>752</v>
      </c>
      <c r="L17" s="94">
        <f t="shared" si="3"/>
        <v>-1.9864855583556548E-3</v>
      </c>
      <c r="M17" s="91">
        <f t="shared" si="4"/>
        <v>-1211</v>
      </c>
    </row>
    <row r="18" spans="1:13">
      <c r="A18" s="95">
        <v>17</v>
      </c>
      <c r="B18" s="92" t="s">
        <v>16</v>
      </c>
      <c r="C18" s="90">
        <v>56642</v>
      </c>
      <c r="D18" s="90">
        <v>61931</v>
      </c>
      <c r="E18" s="90">
        <v>61478</v>
      </c>
      <c r="F18" s="90"/>
      <c r="G18" s="90"/>
      <c r="H18" s="90"/>
      <c r="I18" s="93">
        <f t="shared" si="0"/>
        <v>4.4395387437819699E-3</v>
      </c>
      <c r="J18" s="93">
        <f t="shared" si="1"/>
        <v>8.5378341160269766E-2</v>
      </c>
      <c r="K18" s="90">
        <f t="shared" si="2"/>
        <v>4836</v>
      </c>
      <c r="L18" s="94">
        <f t="shared" si="3"/>
        <v>-1.2774792766233972E-2</v>
      </c>
      <c r="M18" s="91">
        <f t="shared" si="4"/>
        <v>-453</v>
      </c>
    </row>
    <row r="19" spans="1:13">
      <c r="A19" s="95">
        <v>18</v>
      </c>
      <c r="B19" s="92" t="s">
        <v>17</v>
      </c>
      <c r="C19" s="90">
        <v>48048</v>
      </c>
      <c r="D19" s="90">
        <v>47708</v>
      </c>
      <c r="E19" s="90">
        <v>46435</v>
      </c>
      <c r="F19" s="90"/>
      <c r="G19" s="90"/>
      <c r="H19" s="90"/>
      <c r="I19" s="93">
        <f t="shared" si="0"/>
        <v>3.353231750667162E-3</v>
      </c>
      <c r="J19" s="93">
        <f t="shared" si="1"/>
        <v>-3.3570596070596072E-2</v>
      </c>
      <c r="K19" s="90">
        <f t="shared" si="2"/>
        <v>-1613</v>
      </c>
      <c r="L19" s="94">
        <f t="shared" si="3"/>
        <v>4.2609058585474351E-3</v>
      </c>
      <c r="M19" s="91">
        <f t="shared" si="4"/>
        <v>-1273</v>
      </c>
    </row>
    <row r="20" spans="1:13">
      <c r="A20" s="95">
        <v>19</v>
      </c>
      <c r="B20" s="92" t="s">
        <v>18</v>
      </c>
      <c r="C20" s="90">
        <v>8758</v>
      </c>
      <c r="D20" s="90">
        <v>8948</v>
      </c>
      <c r="E20" s="90">
        <v>8898</v>
      </c>
      <c r="F20" s="90"/>
      <c r="G20" s="90"/>
      <c r="H20" s="90"/>
      <c r="I20" s="93">
        <f t="shared" si="0"/>
        <v>6.4255531640866604E-4</v>
      </c>
      <c r="J20" s="93">
        <f t="shared" si="1"/>
        <v>1.5985384791048184E-2</v>
      </c>
      <c r="K20" s="90">
        <f t="shared" si="2"/>
        <v>140</v>
      </c>
      <c r="L20" s="94">
        <f t="shared" si="3"/>
        <v>-3.6982443905557406E-4</v>
      </c>
      <c r="M20" s="91">
        <f t="shared" si="4"/>
        <v>-50</v>
      </c>
    </row>
    <row r="21" spans="1:13">
      <c r="A21" s="95">
        <v>20</v>
      </c>
      <c r="B21" s="92" t="s">
        <v>19</v>
      </c>
      <c r="C21" s="90">
        <v>82934</v>
      </c>
      <c r="D21" s="90">
        <v>90491</v>
      </c>
      <c r="E21" s="90">
        <v>89883</v>
      </c>
      <c r="F21" s="90"/>
      <c r="G21" s="90"/>
      <c r="H21" s="90"/>
      <c r="I21" s="93">
        <f t="shared" si="0"/>
        <v>6.4907619133243574E-3</v>
      </c>
      <c r="J21" s="93">
        <f t="shared" si="1"/>
        <v>8.3789519376853888E-2</v>
      </c>
      <c r="K21" s="90">
        <f t="shared" si="2"/>
        <v>6949</v>
      </c>
      <c r="L21" s="94">
        <f t="shared" si="3"/>
        <v>-1.8356500192837029E-2</v>
      </c>
      <c r="M21" s="91">
        <f t="shared" si="4"/>
        <v>-608</v>
      </c>
    </row>
    <row r="22" spans="1:13">
      <c r="A22" s="95">
        <v>21</v>
      </c>
      <c r="B22" s="92" t="s">
        <v>20</v>
      </c>
      <c r="C22" s="90">
        <v>25705</v>
      </c>
      <c r="D22" s="90">
        <v>28812</v>
      </c>
      <c r="E22" s="90">
        <v>28973</v>
      </c>
      <c r="F22" s="90"/>
      <c r="G22" s="90"/>
      <c r="H22" s="90"/>
      <c r="I22" s="93">
        <f t="shared" si="0"/>
        <v>2.0922404115878042E-3</v>
      </c>
      <c r="J22" s="93">
        <f t="shared" si="1"/>
        <v>0.12713479867730013</v>
      </c>
      <c r="K22" s="90">
        <f t="shared" si="2"/>
        <v>3268</v>
      </c>
      <c r="L22" s="94">
        <f t="shared" si="3"/>
        <v>-8.6327590488115436E-3</v>
      </c>
      <c r="M22" s="91">
        <f t="shared" si="4"/>
        <v>161</v>
      </c>
    </row>
    <row r="23" spans="1:13">
      <c r="A23" s="95">
        <v>22</v>
      </c>
      <c r="B23" s="92" t="s">
        <v>21</v>
      </c>
      <c r="C23" s="90">
        <v>205415</v>
      </c>
      <c r="D23" s="90">
        <v>212918</v>
      </c>
      <c r="E23" s="90">
        <v>207001</v>
      </c>
      <c r="F23" s="90"/>
      <c r="G23" s="90"/>
      <c r="H23" s="90"/>
      <c r="I23" s="93">
        <f t="shared" si="0"/>
        <v>1.4948257254653886E-2</v>
      </c>
      <c r="J23" s="93">
        <f t="shared" si="1"/>
        <v>7.7209551395954531E-3</v>
      </c>
      <c r="K23" s="90">
        <f t="shared" si="2"/>
        <v>1586</v>
      </c>
      <c r="L23" s="94">
        <f t="shared" si="3"/>
        <v>-4.1895825738724321E-3</v>
      </c>
      <c r="M23" s="91">
        <f t="shared" si="4"/>
        <v>-5917</v>
      </c>
    </row>
    <row r="24" spans="1:13">
      <c r="A24" s="95">
        <v>23</v>
      </c>
      <c r="B24" s="92" t="s">
        <v>22</v>
      </c>
      <c r="C24" s="90">
        <v>204888</v>
      </c>
      <c r="D24" s="90">
        <v>196453</v>
      </c>
      <c r="E24" s="90">
        <v>195544</v>
      </c>
      <c r="F24" s="90"/>
      <c r="G24" s="90"/>
      <c r="H24" s="90"/>
      <c r="I24" s="93">
        <f t="shared" si="0"/>
        <v>1.4120907708677927E-2</v>
      </c>
      <c r="J24" s="93">
        <f t="shared" si="1"/>
        <v>-4.5605403927999687E-2</v>
      </c>
      <c r="K24" s="90">
        <f t="shared" si="2"/>
        <v>-9344</v>
      </c>
      <c r="L24" s="94">
        <f t="shared" si="3"/>
        <v>2.4683139703823458E-2</v>
      </c>
      <c r="M24" s="91">
        <f t="shared" si="4"/>
        <v>-909</v>
      </c>
    </row>
    <row r="25" spans="1:13">
      <c r="A25" s="95">
        <v>24</v>
      </c>
      <c r="B25" s="92" t="s">
        <v>23</v>
      </c>
      <c r="C25" s="90">
        <v>160143</v>
      </c>
      <c r="D25" s="90">
        <v>166059</v>
      </c>
      <c r="E25" s="90">
        <v>162255</v>
      </c>
      <c r="F25" s="90"/>
      <c r="G25" s="90"/>
      <c r="H25" s="90"/>
      <c r="I25" s="93">
        <f t="shared" si="0"/>
        <v>1.1716994028308397E-2</v>
      </c>
      <c r="J25" s="93">
        <f t="shared" si="1"/>
        <v>1.3188213034600327E-2</v>
      </c>
      <c r="K25" s="90">
        <f t="shared" si="2"/>
        <v>2112</v>
      </c>
      <c r="L25" s="94">
        <f t="shared" si="3"/>
        <v>-5.5790658234669459E-3</v>
      </c>
      <c r="M25" s="91">
        <f t="shared" si="4"/>
        <v>-3804</v>
      </c>
    </row>
    <row r="26" spans="1:13">
      <c r="A26" s="95">
        <v>25</v>
      </c>
      <c r="B26" s="92" t="s">
        <v>24</v>
      </c>
      <c r="C26" s="90">
        <v>358327</v>
      </c>
      <c r="D26" s="90">
        <v>368719</v>
      </c>
      <c r="E26" s="90">
        <v>358854</v>
      </c>
      <c r="F26" s="90"/>
      <c r="G26" s="90"/>
      <c r="H26" s="90"/>
      <c r="I26" s="93">
        <f t="shared" si="0"/>
        <v>2.5914086931278429E-2</v>
      </c>
      <c r="J26" s="93">
        <f t="shared" si="1"/>
        <v>1.4707236686043754E-3</v>
      </c>
      <c r="K26" s="90">
        <f t="shared" si="2"/>
        <v>527</v>
      </c>
      <c r="L26" s="94">
        <f t="shared" si="3"/>
        <v>-1.3921248527306253E-3</v>
      </c>
      <c r="M26" s="91">
        <f t="shared" si="4"/>
        <v>-9865</v>
      </c>
    </row>
    <row r="27" spans="1:13">
      <c r="A27" s="95">
        <v>26</v>
      </c>
      <c r="B27" s="92" t="s">
        <v>25</v>
      </c>
      <c r="C27" s="90">
        <v>35172</v>
      </c>
      <c r="D27" s="90">
        <v>39369</v>
      </c>
      <c r="E27" s="90">
        <v>38646</v>
      </c>
      <c r="F27" s="90"/>
      <c r="G27" s="90"/>
      <c r="H27" s="90"/>
      <c r="I27" s="93">
        <f t="shared" si="0"/>
        <v>2.7907611550830871E-3</v>
      </c>
      <c r="J27" s="93">
        <f t="shared" si="1"/>
        <v>9.877175025588536E-2</v>
      </c>
      <c r="K27" s="90">
        <f t="shared" si="2"/>
        <v>3474</v>
      </c>
      <c r="L27" s="94">
        <f t="shared" si="3"/>
        <v>-9.1769292948504586E-3</v>
      </c>
      <c r="M27" s="91">
        <f t="shared" si="4"/>
        <v>-723</v>
      </c>
    </row>
    <row r="28" spans="1:13">
      <c r="A28" s="95">
        <v>27</v>
      </c>
      <c r="B28" s="92" t="s">
        <v>26</v>
      </c>
      <c r="C28" s="90">
        <v>144212</v>
      </c>
      <c r="D28" s="90">
        <v>153108</v>
      </c>
      <c r="E28" s="90">
        <v>149311</v>
      </c>
      <c r="F28" s="90"/>
      <c r="G28" s="90"/>
      <c r="H28" s="90"/>
      <c r="I28" s="93">
        <f t="shared" si="0"/>
        <v>1.0782263075780438E-2</v>
      </c>
      <c r="J28" s="93">
        <f t="shared" si="1"/>
        <v>3.5357667877846506E-2</v>
      </c>
      <c r="K28" s="90">
        <f t="shared" si="2"/>
        <v>5099</v>
      </c>
      <c r="L28" s="94">
        <f t="shared" si="3"/>
        <v>-1.3469534391031228E-2</v>
      </c>
      <c r="M28" s="91">
        <f t="shared" si="4"/>
        <v>-3797</v>
      </c>
    </row>
    <row r="29" spans="1:13">
      <c r="A29" s="95">
        <v>28</v>
      </c>
      <c r="B29" s="92" t="s">
        <v>27</v>
      </c>
      <c r="C29" s="90">
        <v>156412</v>
      </c>
      <c r="D29" s="90">
        <v>165495</v>
      </c>
      <c r="E29" s="90">
        <v>162122</v>
      </c>
      <c r="F29" s="90"/>
      <c r="G29" s="90"/>
      <c r="H29" s="90"/>
      <c r="I29" s="93">
        <f t="shared" si="0"/>
        <v>1.170738963888579E-2</v>
      </c>
      <c r="J29" s="93">
        <f t="shared" si="1"/>
        <v>3.6506150423241186E-2</v>
      </c>
      <c r="K29" s="90">
        <f t="shared" si="2"/>
        <v>5710</v>
      </c>
      <c r="L29" s="94">
        <f t="shared" si="3"/>
        <v>-1.5083553907195199E-2</v>
      </c>
      <c r="M29" s="91">
        <f t="shared" si="4"/>
        <v>-3373</v>
      </c>
    </row>
    <row r="30" spans="1:13">
      <c r="A30" s="95">
        <v>29</v>
      </c>
      <c r="B30" s="92" t="s">
        <v>28</v>
      </c>
      <c r="C30" s="90">
        <v>198744</v>
      </c>
      <c r="D30" s="90">
        <v>205835</v>
      </c>
      <c r="E30" s="90">
        <v>202445</v>
      </c>
      <c r="F30" s="90"/>
      <c r="G30" s="90"/>
      <c r="H30" s="90"/>
      <c r="I30" s="93">
        <f t="shared" si="0"/>
        <v>1.4619252756838884E-2</v>
      </c>
      <c r="J30" s="93">
        <f t="shared" si="1"/>
        <v>1.8621945819748017E-2</v>
      </c>
      <c r="K30" s="90">
        <f t="shared" si="2"/>
        <v>3701</v>
      </c>
      <c r="L30" s="94">
        <f t="shared" si="3"/>
        <v>-9.7765732067477112E-3</v>
      </c>
      <c r="M30" s="91">
        <f t="shared" si="4"/>
        <v>-3390</v>
      </c>
    </row>
    <row r="31" spans="1:13">
      <c r="A31" s="95">
        <v>30</v>
      </c>
      <c r="B31" s="92" t="s">
        <v>29</v>
      </c>
      <c r="C31" s="90">
        <v>60022</v>
      </c>
      <c r="D31" s="90">
        <v>69346</v>
      </c>
      <c r="E31" s="90">
        <v>66092</v>
      </c>
      <c r="F31" s="90"/>
      <c r="G31" s="90"/>
      <c r="H31" s="90"/>
      <c r="I31" s="93">
        <f t="shared" si="0"/>
        <v>4.7727316219466796E-3</v>
      </c>
      <c r="J31" s="93">
        <f t="shared" si="1"/>
        <v>0.10112958581853321</v>
      </c>
      <c r="K31" s="90">
        <f t="shared" si="2"/>
        <v>6070</v>
      </c>
      <c r="L31" s="94">
        <f t="shared" si="3"/>
        <v>-1.6034531036195246E-2</v>
      </c>
      <c r="M31" s="91">
        <f t="shared" si="4"/>
        <v>-3254</v>
      </c>
    </row>
    <row r="32" spans="1:13">
      <c r="A32" s="95">
        <v>31</v>
      </c>
      <c r="B32" s="92" t="s">
        <v>30</v>
      </c>
      <c r="C32" s="90">
        <v>148457</v>
      </c>
      <c r="D32" s="90">
        <v>159842</v>
      </c>
      <c r="E32" s="90">
        <v>152778</v>
      </c>
      <c r="F32" s="90"/>
      <c r="G32" s="90"/>
      <c r="H32" s="90"/>
      <c r="I32" s="93">
        <f t="shared" si="0"/>
        <v>1.1032627121856955E-2</v>
      </c>
      <c r="J32" s="93">
        <f t="shared" si="1"/>
        <v>2.9106071118236258E-2</v>
      </c>
      <c r="K32" s="90">
        <f t="shared" si="2"/>
        <v>4321</v>
      </c>
      <c r="L32" s="94">
        <f t="shared" si="3"/>
        <v>-1.1414367151136681E-2</v>
      </c>
      <c r="M32" s="91">
        <f t="shared" si="4"/>
        <v>-7064</v>
      </c>
    </row>
    <row r="33" spans="1:13">
      <c r="A33" s="95">
        <v>32</v>
      </c>
      <c r="B33" s="92" t="s">
        <v>31</v>
      </c>
      <c r="C33" s="90">
        <v>61481</v>
      </c>
      <c r="D33" s="90">
        <v>66593</v>
      </c>
      <c r="E33" s="90">
        <v>65415</v>
      </c>
      <c r="F33" s="90"/>
      <c r="G33" s="90"/>
      <c r="H33" s="90"/>
      <c r="I33" s="93">
        <f t="shared" si="0"/>
        <v>4.7238431133819836E-3</v>
      </c>
      <c r="J33" s="93">
        <f t="shared" si="1"/>
        <v>6.3987248092906748E-2</v>
      </c>
      <c r="K33" s="90">
        <f t="shared" si="2"/>
        <v>3934</v>
      </c>
      <c r="L33" s="94">
        <f t="shared" si="3"/>
        <v>-1.039206673746163E-2</v>
      </c>
      <c r="M33" s="91">
        <f t="shared" si="4"/>
        <v>-1178</v>
      </c>
    </row>
    <row r="34" spans="1:13">
      <c r="A34" s="95">
        <v>33</v>
      </c>
      <c r="B34" s="92" t="s">
        <v>32</v>
      </c>
      <c r="C34" s="90">
        <v>138948</v>
      </c>
      <c r="D34" s="90">
        <v>142765</v>
      </c>
      <c r="E34" s="90">
        <v>136800</v>
      </c>
      <c r="F34" s="90"/>
      <c r="G34" s="90"/>
      <c r="H34" s="90"/>
      <c r="I34" s="93">
        <f t="shared" si="0"/>
        <v>9.8788005489666795E-3</v>
      </c>
      <c r="J34" s="93">
        <f t="shared" si="1"/>
        <v>-1.5459020640815269E-2</v>
      </c>
      <c r="K34" s="90">
        <f t="shared" si="2"/>
        <v>-2148</v>
      </c>
      <c r="L34" s="94">
        <f t="shared" si="3"/>
        <v>5.6741635363669503E-3</v>
      </c>
      <c r="M34" s="91">
        <f t="shared" si="4"/>
        <v>-5965</v>
      </c>
    </row>
    <row r="35" spans="1:13">
      <c r="A35" s="95">
        <v>35</v>
      </c>
      <c r="B35" s="92" t="s">
        <v>33</v>
      </c>
      <c r="C35" s="90">
        <v>106695</v>
      </c>
      <c r="D35" s="90">
        <v>109131</v>
      </c>
      <c r="E35" s="90">
        <v>108605</v>
      </c>
      <c r="F35" s="90"/>
      <c r="G35" s="90"/>
      <c r="H35" s="90"/>
      <c r="I35" s="93">
        <f t="shared" ref="I35:I66" si="5">E35/$E$92</f>
        <v>7.8427422048284075E-3</v>
      </c>
      <c r="J35" s="93">
        <f t="shared" ref="J35:J66" si="6">(E35-C35)/C35</f>
        <v>1.7901494915413093E-2</v>
      </c>
      <c r="K35" s="90">
        <f t="shared" ref="K35:K66" si="7">E35-C35</f>
        <v>1910</v>
      </c>
      <c r="L35" s="94">
        <f t="shared" si="3"/>
        <v>-5.0454619899724749E-3</v>
      </c>
      <c r="M35" s="91">
        <f t="shared" si="4"/>
        <v>-526</v>
      </c>
    </row>
    <row r="36" spans="1:13">
      <c r="A36" s="95">
        <v>36</v>
      </c>
      <c r="B36" s="92" t="s">
        <v>34</v>
      </c>
      <c r="C36" s="90">
        <v>14305</v>
      </c>
      <c r="D36" s="90">
        <v>13103</v>
      </c>
      <c r="E36" s="90">
        <v>13396</v>
      </c>
      <c r="F36" s="90"/>
      <c r="G36" s="90"/>
      <c r="H36" s="90"/>
      <c r="I36" s="93">
        <f t="shared" si="5"/>
        <v>9.673714338739594E-4</v>
      </c>
      <c r="J36" s="93">
        <f t="shared" si="6"/>
        <v>-6.3544215309332408E-2</v>
      </c>
      <c r="K36" s="90">
        <f t="shared" si="7"/>
        <v>-909</v>
      </c>
      <c r="L36" s="94">
        <f t="shared" si="3"/>
        <v>2.4012172507251201E-3</v>
      </c>
      <c r="M36" s="91">
        <f t="shared" si="4"/>
        <v>293</v>
      </c>
    </row>
    <row r="37" spans="1:13">
      <c r="A37" s="95">
        <v>37</v>
      </c>
      <c r="B37" s="92" t="s">
        <v>35</v>
      </c>
      <c r="C37" s="90">
        <v>14153</v>
      </c>
      <c r="D37" s="90">
        <v>15162</v>
      </c>
      <c r="E37" s="90">
        <v>15646</v>
      </c>
      <c r="F37" s="90"/>
      <c r="G37" s="90"/>
      <c r="H37" s="90"/>
      <c r="I37" s="93">
        <f t="shared" si="5"/>
        <v>1.1298517060609114E-3</v>
      </c>
      <c r="J37" s="93">
        <f t="shared" si="6"/>
        <v>0.10549000211969194</v>
      </c>
      <c r="K37" s="90">
        <f t="shared" si="7"/>
        <v>1493</v>
      </c>
      <c r="L37" s="94">
        <f t="shared" si="3"/>
        <v>-3.9439134822140858E-3</v>
      </c>
      <c r="M37" s="91">
        <f t="shared" si="4"/>
        <v>484</v>
      </c>
    </row>
    <row r="38" spans="1:13">
      <c r="A38" s="95">
        <v>38</v>
      </c>
      <c r="B38" s="92" t="s">
        <v>36</v>
      </c>
      <c r="C38" s="90">
        <v>84094</v>
      </c>
      <c r="D38" s="90">
        <v>83869</v>
      </c>
      <c r="E38" s="90">
        <v>82570</v>
      </c>
      <c r="F38" s="90"/>
      <c r="G38" s="90"/>
      <c r="H38" s="90"/>
      <c r="I38" s="93">
        <f t="shared" si="5"/>
        <v>5.9626649219896109E-3</v>
      </c>
      <c r="J38" s="93">
        <f t="shared" si="6"/>
        <v>-1.8122577116084383E-2</v>
      </c>
      <c r="K38" s="90">
        <f t="shared" si="7"/>
        <v>-1524</v>
      </c>
      <c r="L38" s="94">
        <f t="shared" si="3"/>
        <v>4.0258031794335345E-3</v>
      </c>
      <c r="M38" s="91">
        <f t="shared" si="4"/>
        <v>-1299</v>
      </c>
    </row>
    <row r="39" spans="1:13">
      <c r="A39" s="95">
        <v>39</v>
      </c>
      <c r="B39" s="92" t="s">
        <v>37</v>
      </c>
      <c r="C39" s="90">
        <v>3131</v>
      </c>
      <c r="D39" s="90">
        <v>2639</v>
      </c>
      <c r="E39" s="90">
        <v>2652</v>
      </c>
      <c r="F39" s="90"/>
      <c r="G39" s="90"/>
      <c r="H39" s="90"/>
      <c r="I39" s="93">
        <f t="shared" si="5"/>
        <v>1.9151008081768738E-4</v>
      </c>
      <c r="J39" s="93">
        <f t="shared" si="6"/>
        <v>-0.15298626636857235</v>
      </c>
      <c r="K39" s="90">
        <f t="shared" si="7"/>
        <v>-479</v>
      </c>
      <c r="L39" s="94">
        <f t="shared" si="3"/>
        <v>1.2653279021972855E-3</v>
      </c>
      <c r="M39" s="91">
        <f t="shared" si="4"/>
        <v>13</v>
      </c>
    </row>
    <row r="40" spans="1:13" s="15" customFormat="1">
      <c r="A40" s="95">
        <v>41</v>
      </c>
      <c r="B40" s="92" t="s">
        <v>38</v>
      </c>
      <c r="C40" s="90">
        <v>839310</v>
      </c>
      <c r="D40" s="90">
        <v>724898</v>
      </c>
      <c r="E40" s="90">
        <v>689631</v>
      </c>
      <c r="F40" s="90"/>
      <c r="G40" s="90"/>
      <c r="H40" s="90"/>
      <c r="I40" s="93">
        <f t="shared" si="5"/>
        <v>4.9800636706026608E-2</v>
      </c>
      <c r="J40" s="93">
        <f t="shared" si="6"/>
        <v>-0.17833577581584872</v>
      </c>
      <c r="K40" s="90">
        <f t="shared" si="7"/>
        <v>-149679</v>
      </c>
      <c r="L40" s="94">
        <f t="shared" si="3"/>
        <v>0.39539251580999479</v>
      </c>
      <c r="M40" s="91">
        <f t="shared" si="4"/>
        <v>-35267</v>
      </c>
    </row>
    <row r="41" spans="1:13">
      <c r="A41" s="95">
        <v>42</v>
      </c>
      <c r="B41" s="92" t="s">
        <v>39</v>
      </c>
      <c r="C41" s="90">
        <v>310903</v>
      </c>
      <c r="D41" s="90">
        <v>271405</v>
      </c>
      <c r="E41" s="90">
        <v>261308</v>
      </c>
      <c r="F41" s="90"/>
      <c r="G41" s="90"/>
      <c r="H41" s="90"/>
      <c r="I41" s="93">
        <f t="shared" si="5"/>
        <v>1.8869953317612466E-2</v>
      </c>
      <c r="J41" s="93">
        <f t="shared" si="6"/>
        <v>-0.15951920695522398</v>
      </c>
      <c r="K41" s="90">
        <f t="shared" si="7"/>
        <v>-49595</v>
      </c>
      <c r="L41" s="94">
        <f t="shared" si="3"/>
        <v>0.1310103075354371</v>
      </c>
      <c r="M41" s="91">
        <f t="shared" si="4"/>
        <v>-10097</v>
      </c>
    </row>
    <row r="42" spans="1:13">
      <c r="A42" s="95">
        <v>43</v>
      </c>
      <c r="B42" s="92" t="s">
        <v>40</v>
      </c>
      <c r="C42" s="90">
        <v>270854</v>
      </c>
      <c r="D42" s="90">
        <v>264191</v>
      </c>
      <c r="E42" s="90">
        <v>248908</v>
      </c>
      <c r="F42" s="90"/>
      <c r="G42" s="90"/>
      <c r="H42" s="90"/>
      <c r="I42" s="93">
        <f t="shared" si="5"/>
        <v>1.7974506484226594E-2</v>
      </c>
      <c r="J42" s="93">
        <f t="shared" si="6"/>
        <v>-8.1025201769218846E-2</v>
      </c>
      <c r="K42" s="90">
        <f t="shared" si="7"/>
        <v>-21946</v>
      </c>
      <c r="L42" s="94">
        <f t="shared" si="3"/>
        <v>5.7972622425097341E-2</v>
      </c>
      <c r="M42" s="91">
        <f t="shared" si="4"/>
        <v>-15283</v>
      </c>
    </row>
    <row r="43" spans="1:13" s="15" customFormat="1">
      <c r="A43" s="95">
        <v>45</v>
      </c>
      <c r="B43" s="92" t="s">
        <v>41</v>
      </c>
      <c r="C43" s="90">
        <v>210879</v>
      </c>
      <c r="D43" s="90">
        <v>223734</v>
      </c>
      <c r="E43" s="90">
        <v>218659</v>
      </c>
      <c r="F43" s="90"/>
      <c r="G43" s="90"/>
      <c r="H43" s="90"/>
      <c r="I43" s="93">
        <f t="shared" si="5"/>
        <v>1.5790121704945214E-2</v>
      </c>
      <c r="J43" s="93">
        <f t="shared" si="6"/>
        <v>3.6893194675619669E-2</v>
      </c>
      <c r="K43" s="90">
        <f t="shared" si="7"/>
        <v>7780</v>
      </c>
      <c r="L43" s="94">
        <f t="shared" si="3"/>
        <v>-2.055167239894547E-2</v>
      </c>
      <c r="M43" s="91">
        <f t="shared" si="4"/>
        <v>-5075</v>
      </c>
    </row>
    <row r="44" spans="1:13" s="15" customFormat="1">
      <c r="A44" s="95">
        <v>46</v>
      </c>
      <c r="B44" s="92" t="s">
        <v>42</v>
      </c>
      <c r="C44" s="90">
        <v>701759</v>
      </c>
      <c r="D44" s="90">
        <v>728419</v>
      </c>
      <c r="E44" s="90">
        <v>710371</v>
      </c>
      <c r="F44" s="90"/>
      <c r="G44" s="90"/>
      <c r="H44" s="90"/>
      <c r="I44" s="93">
        <f t="shared" si="5"/>
        <v>5.1298343748318778E-2</v>
      </c>
      <c r="J44" s="93">
        <f t="shared" si="6"/>
        <v>1.2272019311473027E-2</v>
      </c>
      <c r="K44" s="90">
        <f t="shared" si="7"/>
        <v>8612</v>
      </c>
      <c r="L44" s="94">
        <f t="shared" si="3"/>
        <v>-2.2749486208190027E-2</v>
      </c>
      <c r="M44" s="91">
        <f t="shared" si="4"/>
        <v>-18048</v>
      </c>
    </row>
    <row r="45" spans="1:13" s="15" customFormat="1">
      <c r="A45" s="95">
        <v>47</v>
      </c>
      <c r="B45" s="92" t="s">
        <v>43</v>
      </c>
      <c r="C45" s="90">
        <v>1294512</v>
      </c>
      <c r="D45" s="90">
        <v>1336584</v>
      </c>
      <c r="E45" s="90">
        <v>1303065</v>
      </c>
      <c r="F45" s="90"/>
      <c r="G45" s="90"/>
      <c r="H45" s="90"/>
      <c r="I45" s="93">
        <f t="shared" si="5"/>
        <v>9.4098824834351363E-2</v>
      </c>
      <c r="J45" s="93">
        <f t="shared" si="6"/>
        <v>6.6071229930661128E-3</v>
      </c>
      <c r="K45" s="90">
        <f t="shared" si="7"/>
        <v>8553</v>
      </c>
      <c r="L45" s="94">
        <f t="shared" si="3"/>
        <v>-2.2593631623159464E-2</v>
      </c>
      <c r="M45" s="91">
        <f t="shared" si="4"/>
        <v>-33519</v>
      </c>
    </row>
    <row r="46" spans="1:13">
      <c r="A46" s="95">
        <v>49</v>
      </c>
      <c r="B46" s="92" t="s">
        <v>44</v>
      </c>
      <c r="C46" s="90">
        <v>531530</v>
      </c>
      <c r="D46" s="90">
        <v>563346</v>
      </c>
      <c r="E46" s="90">
        <v>536078</v>
      </c>
      <c r="F46" s="90"/>
      <c r="G46" s="90"/>
      <c r="H46" s="90"/>
      <c r="I46" s="93">
        <f t="shared" si="5"/>
        <v>3.8712044157083042E-2</v>
      </c>
      <c r="J46" s="93">
        <f t="shared" si="6"/>
        <v>8.5564314337854865E-3</v>
      </c>
      <c r="K46" s="90">
        <f t="shared" si="7"/>
        <v>4548</v>
      </c>
      <c r="L46" s="94">
        <f t="shared" si="3"/>
        <v>-1.2014011063033934E-2</v>
      </c>
      <c r="M46" s="91">
        <f t="shared" si="4"/>
        <v>-27268</v>
      </c>
    </row>
    <row r="47" spans="1:13">
      <c r="A47" s="95">
        <v>50</v>
      </c>
      <c r="B47" s="92" t="s">
        <v>45</v>
      </c>
      <c r="C47" s="90">
        <v>15575</v>
      </c>
      <c r="D47" s="90">
        <v>14940</v>
      </c>
      <c r="E47" s="90">
        <v>14048</v>
      </c>
      <c r="F47" s="90"/>
      <c r="G47" s="90"/>
      <c r="H47" s="90"/>
      <c r="I47" s="93">
        <f t="shared" si="5"/>
        <v>1.0144546060810227E-3</v>
      </c>
      <c r="J47" s="93">
        <f t="shared" si="6"/>
        <v>-9.8041733547351531E-2</v>
      </c>
      <c r="K47" s="90">
        <f t="shared" si="7"/>
        <v>-1527</v>
      </c>
      <c r="L47" s="94">
        <f t="shared" si="3"/>
        <v>4.0337279888418686E-3</v>
      </c>
      <c r="M47" s="91">
        <f t="shared" si="4"/>
        <v>-892</v>
      </c>
    </row>
    <row r="48" spans="1:13">
      <c r="A48" s="95">
        <v>51</v>
      </c>
      <c r="B48" s="92" t="s">
        <v>46</v>
      </c>
      <c r="C48" s="90">
        <v>28131</v>
      </c>
      <c r="D48" s="90">
        <v>29347</v>
      </c>
      <c r="E48" s="90">
        <v>29068</v>
      </c>
      <c r="F48" s="90"/>
      <c r="G48" s="90"/>
      <c r="H48" s="90"/>
      <c r="I48" s="93">
        <f t="shared" si="5"/>
        <v>2.0991006897468087E-3</v>
      </c>
      <c r="J48" s="93">
        <f t="shared" si="6"/>
        <v>3.3308449752941595E-2</v>
      </c>
      <c r="K48" s="90">
        <f t="shared" si="7"/>
        <v>937</v>
      </c>
      <c r="L48" s="94">
        <f t="shared" si="3"/>
        <v>-2.4751821385362348E-3</v>
      </c>
      <c r="M48" s="91">
        <f t="shared" si="4"/>
        <v>-279</v>
      </c>
    </row>
    <row r="49" spans="1:13">
      <c r="A49" s="95">
        <v>52</v>
      </c>
      <c r="B49" s="92" t="s">
        <v>47</v>
      </c>
      <c r="C49" s="90">
        <v>254766</v>
      </c>
      <c r="D49" s="90">
        <v>262739</v>
      </c>
      <c r="E49" s="90">
        <v>259758</v>
      </c>
      <c r="F49" s="90"/>
      <c r="G49" s="90"/>
      <c r="H49" s="90"/>
      <c r="I49" s="93">
        <f t="shared" si="5"/>
        <v>1.8758022463439231E-2</v>
      </c>
      <c r="J49" s="93">
        <f t="shared" si="6"/>
        <v>1.9594451378912414E-2</v>
      </c>
      <c r="K49" s="90">
        <f t="shared" si="7"/>
        <v>4992</v>
      </c>
      <c r="L49" s="94">
        <f t="shared" si="3"/>
        <v>-1.3186882855467326E-2</v>
      </c>
      <c r="M49" s="91">
        <f t="shared" si="4"/>
        <v>-2981</v>
      </c>
    </row>
    <row r="50" spans="1:13">
      <c r="A50" s="95">
        <v>53</v>
      </c>
      <c r="B50" s="92" t="s">
        <v>48</v>
      </c>
      <c r="C50" s="90">
        <v>45501</v>
      </c>
      <c r="D50" s="90">
        <v>50517</v>
      </c>
      <c r="E50" s="90">
        <v>52777</v>
      </c>
      <c r="F50" s="90"/>
      <c r="G50" s="90"/>
      <c r="H50" s="90"/>
      <c r="I50" s="93">
        <f t="shared" si="5"/>
        <v>3.8112094778714506E-3</v>
      </c>
      <c r="J50" s="93">
        <f t="shared" si="6"/>
        <v>0.15990857343794643</v>
      </c>
      <c r="K50" s="90">
        <f t="shared" si="7"/>
        <v>7276</v>
      </c>
      <c r="L50" s="94">
        <f t="shared" si="3"/>
        <v>-1.9220304418345404E-2</v>
      </c>
      <c r="M50" s="91">
        <f t="shared" si="4"/>
        <v>2260</v>
      </c>
    </row>
    <row r="51" spans="1:13" s="15" customFormat="1">
      <c r="A51" s="95">
        <v>55</v>
      </c>
      <c r="B51" s="92" t="s">
        <v>49</v>
      </c>
      <c r="C51" s="90">
        <v>348767</v>
      </c>
      <c r="D51" s="90">
        <v>252658</v>
      </c>
      <c r="E51" s="90">
        <v>232209</v>
      </c>
      <c r="F51" s="90"/>
      <c r="G51" s="90"/>
      <c r="H51" s="90"/>
      <c r="I51" s="93">
        <f t="shared" si="5"/>
        <v>1.6768614010782192E-2</v>
      </c>
      <c r="J51" s="93">
        <f t="shared" si="6"/>
        <v>-0.33420019669292106</v>
      </c>
      <c r="K51" s="90">
        <f t="shared" si="7"/>
        <v>-116558</v>
      </c>
      <c r="L51" s="94">
        <f t="shared" si="3"/>
        <v>0.3078999783388543</v>
      </c>
      <c r="M51" s="91">
        <f t="shared" si="4"/>
        <v>-20449</v>
      </c>
    </row>
    <row r="52" spans="1:13" s="15" customFormat="1">
      <c r="A52" s="95">
        <v>56</v>
      </c>
      <c r="B52" s="92" t="s">
        <v>50</v>
      </c>
      <c r="C52" s="90">
        <v>654708</v>
      </c>
      <c r="D52" s="90">
        <v>689985</v>
      </c>
      <c r="E52" s="90">
        <v>606742</v>
      </c>
      <c r="F52" s="90"/>
      <c r="G52" s="90"/>
      <c r="H52" s="90"/>
      <c r="I52" s="93">
        <f t="shared" si="5"/>
        <v>4.3814935692113602E-2</v>
      </c>
      <c r="J52" s="93">
        <f t="shared" si="6"/>
        <v>-7.3263195195415368E-2</v>
      </c>
      <c r="K52" s="90">
        <f t="shared" si="7"/>
        <v>-47966</v>
      </c>
      <c r="L52" s="94">
        <f t="shared" si="3"/>
        <v>0.12670713602671188</v>
      </c>
      <c r="M52" s="91">
        <f t="shared" si="4"/>
        <v>-83243</v>
      </c>
    </row>
    <row r="53" spans="1:13">
      <c r="A53" s="95">
        <v>58</v>
      </c>
      <c r="B53" s="92" t="s">
        <v>51</v>
      </c>
      <c r="C53" s="90">
        <v>23792</v>
      </c>
      <c r="D53" s="90">
        <v>23577</v>
      </c>
      <c r="E53" s="90">
        <v>22008</v>
      </c>
      <c r="F53" s="90"/>
      <c r="G53" s="90"/>
      <c r="H53" s="90"/>
      <c r="I53" s="93">
        <f t="shared" si="5"/>
        <v>1.5892737023513062E-3</v>
      </c>
      <c r="J53" s="93">
        <f t="shared" si="6"/>
        <v>-7.4983187626092809E-2</v>
      </c>
      <c r="K53" s="90">
        <f t="shared" si="7"/>
        <v>-1784</v>
      </c>
      <c r="L53" s="94">
        <f t="shared" si="3"/>
        <v>4.7126199948224583E-3</v>
      </c>
      <c r="M53" s="91">
        <f t="shared" si="4"/>
        <v>-1569</v>
      </c>
    </row>
    <row r="54" spans="1:13">
      <c r="A54" s="95">
        <v>59</v>
      </c>
      <c r="B54" s="92" t="s">
        <v>52</v>
      </c>
      <c r="C54" s="90">
        <v>19327</v>
      </c>
      <c r="D54" s="90">
        <v>23176</v>
      </c>
      <c r="E54" s="90">
        <v>19665</v>
      </c>
      <c r="F54" s="90"/>
      <c r="G54" s="90"/>
      <c r="H54" s="90"/>
      <c r="I54" s="93">
        <f t="shared" si="5"/>
        <v>1.4200775789139602E-3</v>
      </c>
      <c r="J54" s="93">
        <f t="shared" si="6"/>
        <v>1.7488487608009522E-2</v>
      </c>
      <c r="K54" s="90">
        <f t="shared" si="7"/>
        <v>338</v>
      </c>
      <c r="L54" s="94">
        <f t="shared" si="3"/>
        <v>-8.9286186000560016E-4</v>
      </c>
      <c r="M54" s="91">
        <f t="shared" si="4"/>
        <v>-3511</v>
      </c>
    </row>
    <row r="55" spans="1:13">
      <c r="A55" s="95">
        <v>60</v>
      </c>
      <c r="B55" s="92" t="s">
        <v>53</v>
      </c>
      <c r="C55" s="90">
        <v>9671</v>
      </c>
      <c r="D55" s="90">
        <v>9700</v>
      </c>
      <c r="E55" s="90">
        <v>9399</v>
      </c>
      <c r="F55" s="90"/>
      <c r="G55" s="90"/>
      <c r="H55" s="90"/>
      <c r="I55" s="93">
        <f t="shared" si="5"/>
        <v>6.7873425701562738E-4</v>
      </c>
      <c r="J55" s="93">
        <f t="shared" si="6"/>
        <v>-2.8125323131010238E-2</v>
      </c>
      <c r="K55" s="90">
        <f t="shared" si="7"/>
        <v>-272</v>
      </c>
      <c r="L55" s="94">
        <f t="shared" si="3"/>
        <v>7.1851605302225812E-4</v>
      </c>
      <c r="M55" s="91">
        <f t="shared" si="4"/>
        <v>-301</v>
      </c>
    </row>
    <row r="56" spans="1:13">
      <c r="A56" s="95">
        <v>61</v>
      </c>
      <c r="B56" s="92" t="s">
        <v>54</v>
      </c>
      <c r="C56" s="90">
        <v>23566</v>
      </c>
      <c r="D56" s="90">
        <v>24174</v>
      </c>
      <c r="E56" s="90">
        <v>23789</v>
      </c>
      <c r="F56" s="90"/>
      <c r="G56" s="90"/>
      <c r="H56" s="90"/>
      <c r="I56" s="93">
        <f t="shared" si="5"/>
        <v>1.7178858644690668E-3</v>
      </c>
      <c r="J56" s="93">
        <f t="shared" si="6"/>
        <v>9.4627853687515914E-3</v>
      </c>
      <c r="K56" s="90">
        <f t="shared" si="7"/>
        <v>223</v>
      </c>
      <c r="L56" s="94">
        <f t="shared" si="3"/>
        <v>-5.8907749935280728E-4</v>
      </c>
      <c r="M56" s="91">
        <f t="shared" si="4"/>
        <v>-385</v>
      </c>
    </row>
    <row r="57" spans="1:13">
      <c r="A57" s="95">
        <v>62</v>
      </c>
      <c r="B57" s="92" t="s">
        <v>55</v>
      </c>
      <c r="C57" s="90">
        <v>88631</v>
      </c>
      <c r="D57" s="90">
        <v>103447</v>
      </c>
      <c r="E57" s="90">
        <v>101597</v>
      </c>
      <c r="F57" s="90"/>
      <c r="G57" s="90"/>
      <c r="H57" s="90"/>
      <c r="I57" s="93">
        <f t="shared" si="5"/>
        <v>7.3366703170567819E-3</v>
      </c>
      <c r="J57" s="93">
        <f t="shared" si="6"/>
        <v>0.14629192946034683</v>
      </c>
      <c r="K57" s="90">
        <f t="shared" si="7"/>
        <v>12966</v>
      </c>
      <c r="L57" s="94">
        <f t="shared" si="3"/>
        <v>-3.4251026262818382E-2</v>
      </c>
      <c r="M57" s="91">
        <f t="shared" si="4"/>
        <v>-1850</v>
      </c>
    </row>
    <row r="58" spans="1:13">
      <c r="A58" s="95">
        <v>63</v>
      </c>
      <c r="B58" s="92" t="s">
        <v>56</v>
      </c>
      <c r="C58" s="90">
        <v>43739</v>
      </c>
      <c r="D58" s="90">
        <v>43837</v>
      </c>
      <c r="E58" s="90">
        <v>43348</v>
      </c>
      <c r="F58" s="90"/>
      <c r="G58" s="90"/>
      <c r="H58" s="90"/>
      <c r="I58" s="93">
        <f t="shared" si="5"/>
        <v>3.130308817226664E-3</v>
      </c>
      <c r="J58" s="93">
        <f t="shared" si="6"/>
        <v>-8.9393904753195096E-3</v>
      </c>
      <c r="K58" s="90">
        <f t="shared" si="7"/>
        <v>-391</v>
      </c>
      <c r="L58" s="94">
        <f t="shared" si="3"/>
        <v>1.0328668262194962E-3</v>
      </c>
      <c r="M58" s="91">
        <f t="shared" si="4"/>
        <v>-489</v>
      </c>
    </row>
    <row r="59" spans="1:13">
      <c r="A59" s="95">
        <v>64</v>
      </c>
      <c r="B59" s="92" t="s">
        <v>57</v>
      </c>
      <c r="C59" s="90">
        <v>85986</v>
      </c>
      <c r="D59" s="90">
        <v>86896</v>
      </c>
      <c r="E59" s="90">
        <v>85894</v>
      </c>
      <c r="F59" s="90"/>
      <c r="G59" s="90"/>
      <c r="H59" s="90"/>
      <c r="I59" s="93">
        <f t="shared" si="5"/>
        <v>6.2027024441004674E-3</v>
      </c>
      <c r="J59" s="93">
        <f t="shared" si="6"/>
        <v>-1.0699416184029957E-3</v>
      </c>
      <c r="K59" s="90">
        <f t="shared" si="7"/>
        <v>-92</v>
      </c>
      <c r="L59" s="94">
        <f t="shared" si="3"/>
        <v>2.4302748852223437E-4</v>
      </c>
      <c r="M59" s="91">
        <f t="shared" si="4"/>
        <v>-1002</v>
      </c>
    </row>
    <row r="60" spans="1:13">
      <c r="A60" s="95">
        <v>65</v>
      </c>
      <c r="B60" s="92" t="s">
        <v>58</v>
      </c>
      <c r="C60" s="90">
        <v>22606</v>
      </c>
      <c r="D60" s="90">
        <v>22879</v>
      </c>
      <c r="E60" s="90">
        <v>22664</v>
      </c>
      <c r="F60" s="90"/>
      <c r="G60" s="90"/>
      <c r="H60" s="90"/>
      <c r="I60" s="93">
        <f t="shared" si="5"/>
        <v>1.6366457283755909E-3</v>
      </c>
      <c r="J60" s="93">
        <f t="shared" si="6"/>
        <v>2.5656905246394762E-3</v>
      </c>
      <c r="K60" s="90">
        <f t="shared" si="7"/>
        <v>58</v>
      </c>
      <c r="L60" s="94">
        <f t="shared" si="3"/>
        <v>-1.5321298189445209E-4</v>
      </c>
      <c r="M60" s="91">
        <f t="shared" si="4"/>
        <v>-215</v>
      </c>
    </row>
    <row r="61" spans="1:13">
      <c r="A61" s="95">
        <v>66</v>
      </c>
      <c r="B61" s="92" t="s">
        <v>59</v>
      </c>
      <c r="C61" s="90">
        <v>49424</v>
      </c>
      <c r="D61" s="90">
        <v>50924</v>
      </c>
      <c r="E61" s="90">
        <v>49905</v>
      </c>
      <c r="F61" s="90"/>
      <c r="G61" s="90"/>
      <c r="H61" s="90"/>
      <c r="I61" s="93">
        <f t="shared" si="5"/>
        <v>3.6038124371065945E-3</v>
      </c>
      <c r="J61" s="93">
        <f t="shared" si="6"/>
        <v>9.7321139527355126E-3</v>
      </c>
      <c r="K61" s="90">
        <f t="shared" si="7"/>
        <v>481</v>
      </c>
      <c r="L61" s="94">
        <f t="shared" si="3"/>
        <v>-1.2706111084695079E-3</v>
      </c>
      <c r="M61" s="91">
        <f t="shared" si="4"/>
        <v>-1019</v>
      </c>
    </row>
    <row r="62" spans="1:13">
      <c r="A62" s="95">
        <v>68</v>
      </c>
      <c r="B62" s="92" t="s">
        <v>60</v>
      </c>
      <c r="C62" s="90">
        <v>131597</v>
      </c>
      <c r="D62" s="90">
        <v>147629</v>
      </c>
      <c r="E62" s="90">
        <v>144463</v>
      </c>
      <c r="F62" s="90"/>
      <c r="G62" s="90"/>
      <c r="H62" s="90"/>
      <c r="I62" s="93">
        <f t="shared" si="5"/>
        <v>1.0432172249308286E-2</v>
      </c>
      <c r="J62" s="93">
        <f t="shared" si="6"/>
        <v>9.7768186204852697E-2</v>
      </c>
      <c r="K62" s="90">
        <f t="shared" si="7"/>
        <v>12866</v>
      </c>
      <c r="L62" s="94">
        <f t="shared" si="3"/>
        <v>-3.3986865949207253E-2</v>
      </c>
      <c r="M62" s="91">
        <f t="shared" si="4"/>
        <v>-3166</v>
      </c>
    </row>
    <row r="63" spans="1:13">
      <c r="A63" s="95">
        <v>69</v>
      </c>
      <c r="B63" s="92" t="s">
        <v>61</v>
      </c>
      <c r="C63" s="90">
        <v>151379</v>
      </c>
      <c r="D63" s="90">
        <v>155978</v>
      </c>
      <c r="E63" s="90">
        <v>151484</v>
      </c>
      <c r="F63" s="90"/>
      <c r="G63" s="90"/>
      <c r="H63" s="90"/>
      <c r="I63" s="93">
        <f t="shared" si="5"/>
        <v>1.0939182911985881E-2</v>
      </c>
      <c r="J63" s="93">
        <f t="shared" si="6"/>
        <v>6.9362328988829358E-4</v>
      </c>
      <c r="K63" s="90">
        <f t="shared" si="7"/>
        <v>105</v>
      </c>
      <c r="L63" s="94">
        <f t="shared" si="3"/>
        <v>-2.7736832929168052E-4</v>
      </c>
      <c r="M63" s="91">
        <f t="shared" si="4"/>
        <v>-4494</v>
      </c>
    </row>
    <row r="64" spans="1:13">
      <c r="A64" s="95">
        <v>70</v>
      </c>
      <c r="B64" s="92" t="s">
        <v>62</v>
      </c>
      <c r="C64" s="90">
        <v>209392</v>
      </c>
      <c r="D64" s="90">
        <v>205148</v>
      </c>
      <c r="E64" s="90">
        <v>198169</v>
      </c>
      <c r="F64" s="90"/>
      <c r="G64" s="90"/>
      <c r="H64" s="90"/>
      <c r="I64" s="93">
        <f t="shared" si="5"/>
        <v>1.4310468026229371E-2</v>
      </c>
      <c r="J64" s="93">
        <f t="shared" si="6"/>
        <v>-5.359803621914877E-2</v>
      </c>
      <c r="K64" s="90">
        <f t="shared" si="7"/>
        <v>-11223</v>
      </c>
      <c r="L64" s="94">
        <f t="shared" si="3"/>
        <v>2.9646711996576484E-2</v>
      </c>
      <c r="M64" s="91">
        <f t="shared" si="4"/>
        <v>-6979</v>
      </c>
    </row>
    <row r="65" spans="1:13">
      <c r="A65" s="95">
        <v>71</v>
      </c>
      <c r="B65" s="92" t="s">
        <v>63</v>
      </c>
      <c r="C65" s="90">
        <v>148481</v>
      </c>
      <c r="D65" s="90">
        <v>143492</v>
      </c>
      <c r="E65" s="90">
        <v>139294</v>
      </c>
      <c r="F65" s="90"/>
      <c r="G65" s="90"/>
      <c r="H65" s="90"/>
      <c r="I65" s="93">
        <f t="shared" si="5"/>
        <v>1.0058900904004128E-2</v>
      </c>
      <c r="J65" s="93">
        <f t="shared" si="6"/>
        <v>-6.1873236306328759E-2</v>
      </c>
      <c r="K65" s="90">
        <f t="shared" si="7"/>
        <v>-9187</v>
      </c>
      <c r="L65" s="94">
        <f t="shared" si="3"/>
        <v>2.4268408011453992E-2</v>
      </c>
      <c r="M65" s="91">
        <f t="shared" si="4"/>
        <v>-4198</v>
      </c>
    </row>
    <row r="66" spans="1:13">
      <c r="A66" s="95">
        <v>72</v>
      </c>
      <c r="B66" s="92" t="s">
        <v>64</v>
      </c>
      <c r="C66" s="90">
        <v>13205</v>
      </c>
      <c r="D66" s="90">
        <v>14112</v>
      </c>
      <c r="E66" s="90">
        <v>13998</v>
      </c>
      <c r="F66" s="90"/>
      <c r="G66" s="90"/>
      <c r="H66" s="90"/>
      <c r="I66" s="93">
        <f t="shared" si="5"/>
        <v>1.0108439333657573E-3</v>
      </c>
      <c r="J66" s="93">
        <f t="shared" si="6"/>
        <v>6.0053010223400226E-2</v>
      </c>
      <c r="K66" s="90">
        <f t="shared" si="7"/>
        <v>793</v>
      </c>
      <c r="L66" s="94">
        <f t="shared" si="3"/>
        <v>-2.094791286936216E-3</v>
      </c>
      <c r="M66" s="91">
        <f t="shared" si="4"/>
        <v>-114</v>
      </c>
    </row>
    <row r="67" spans="1:13">
      <c r="A67" s="95">
        <v>73</v>
      </c>
      <c r="B67" s="92" t="s">
        <v>65</v>
      </c>
      <c r="C67" s="90">
        <v>59123</v>
      </c>
      <c r="D67" s="90">
        <v>57248</v>
      </c>
      <c r="E67" s="90">
        <v>52910</v>
      </c>
      <c r="F67" s="90"/>
      <c r="G67" s="90"/>
      <c r="H67" s="90"/>
      <c r="I67" s="93">
        <f t="shared" ref="I67:I92" si="8">E67/$E$92</f>
        <v>3.820813867294057E-3</v>
      </c>
      <c r="J67" s="93">
        <f t="shared" ref="J67:J92" si="9">(E67-C67)/C67</f>
        <v>-0.10508600713766217</v>
      </c>
      <c r="K67" s="90">
        <f t="shared" ref="K67:K92" si="10">E67-C67</f>
        <v>-6213</v>
      </c>
      <c r="L67" s="94">
        <f t="shared" si="3"/>
        <v>1.6412280284659155E-2</v>
      </c>
      <c r="M67" s="91">
        <f t="shared" si="4"/>
        <v>-4338</v>
      </c>
    </row>
    <row r="68" spans="1:13">
      <c r="A68" s="95">
        <v>74</v>
      </c>
      <c r="B68" s="92" t="s">
        <v>66</v>
      </c>
      <c r="C68" s="90">
        <v>45879</v>
      </c>
      <c r="D68" s="90">
        <v>44293</v>
      </c>
      <c r="E68" s="90">
        <v>42031</v>
      </c>
      <c r="F68" s="90"/>
      <c r="G68" s="90"/>
      <c r="H68" s="90"/>
      <c r="I68" s="93">
        <f t="shared" si="8"/>
        <v>3.0352036979065682E-3</v>
      </c>
      <c r="J68" s="93">
        <f t="shared" si="9"/>
        <v>-8.3872795832515973E-2</v>
      </c>
      <c r="K68" s="90">
        <f t="shared" si="10"/>
        <v>-3848</v>
      </c>
      <c r="L68" s="94">
        <f t="shared" ref="L68:L92" si="11">K68/$K$92</f>
        <v>1.0164888867756064E-2</v>
      </c>
      <c r="M68" s="91">
        <f t="shared" ref="M68:M92" si="12">E68-D68</f>
        <v>-2262</v>
      </c>
    </row>
    <row r="69" spans="1:13">
      <c r="A69" s="95">
        <v>75</v>
      </c>
      <c r="B69" s="92" t="s">
        <v>67</v>
      </c>
      <c r="C69" s="90">
        <v>8060</v>
      </c>
      <c r="D69" s="90">
        <v>8559</v>
      </c>
      <c r="E69" s="90">
        <v>8346</v>
      </c>
      <c r="F69" s="90"/>
      <c r="G69" s="90"/>
      <c r="H69" s="90"/>
      <c r="I69" s="93">
        <f t="shared" si="8"/>
        <v>6.0269348963213384E-4</v>
      </c>
      <c r="J69" s="93">
        <f t="shared" si="9"/>
        <v>3.5483870967741936E-2</v>
      </c>
      <c r="K69" s="90">
        <f t="shared" si="10"/>
        <v>286</v>
      </c>
      <c r="L69" s="94">
        <f t="shared" si="11"/>
        <v>-7.5549849692781558E-4</v>
      </c>
      <c r="M69" s="91">
        <f t="shared" si="12"/>
        <v>-213</v>
      </c>
    </row>
    <row r="70" spans="1:13">
      <c r="A70" s="95">
        <v>77</v>
      </c>
      <c r="B70" s="92" t="s">
        <v>68</v>
      </c>
      <c r="C70" s="90">
        <v>25785</v>
      </c>
      <c r="D70" s="90">
        <v>26931</v>
      </c>
      <c r="E70" s="90">
        <v>25641</v>
      </c>
      <c r="F70" s="90"/>
      <c r="G70" s="90"/>
      <c r="H70" s="90"/>
      <c r="I70" s="93">
        <f t="shared" si="8"/>
        <v>1.8516251818425046E-3</v>
      </c>
      <c r="J70" s="93">
        <f t="shared" si="9"/>
        <v>-5.5846422338568938E-3</v>
      </c>
      <c r="K70" s="90">
        <f t="shared" si="10"/>
        <v>-144</v>
      </c>
      <c r="L70" s="94">
        <f t="shared" si="11"/>
        <v>3.80390851600019E-4</v>
      </c>
      <c r="M70" s="91">
        <f t="shared" si="12"/>
        <v>-1290</v>
      </c>
    </row>
    <row r="71" spans="1:13">
      <c r="A71" s="95">
        <v>78</v>
      </c>
      <c r="B71" s="92" t="s">
        <v>69</v>
      </c>
      <c r="C71" s="90">
        <v>60302</v>
      </c>
      <c r="D71" s="90">
        <v>65026</v>
      </c>
      <c r="E71" s="90">
        <v>61435</v>
      </c>
      <c r="F71" s="90"/>
      <c r="G71" s="90"/>
      <c r="H71" s="90"/>
      <c r="I71" s="93">
        <f t="shared" si="8"/>
        <v>4.4364335652468416E-3</v>
      </c>
      <c r="J71" s="93">
        <f t="shared" si="9"/>
        <v>1.8788763225100327E-2</v>
      </c>
      <c r="K71" s="90">
        <f t="shared" si="10"/>
        <v>1133</v>
      </c>
      <c r="L71" s="94">
        <f t="shared" si="11"/>
        <v>-2.9929363532140386E-3</v>
      </c>
      <c r="M71" s="91">
        <f t="shared" si="12"/>
        <v>-3591</v>
      </c>
    </row>
    <row r="72" spans="1:13">
      <c r="A72" s="95">
        <v>79</v>
      </c>
      <c r="B72" s="92" t="s">
        <v>70</v>
      </c>
      <c r="C72" s="90">
        <v>54569</v>
      </c>
      <c r="D72" s="90">
        <v>51903</v>
      </c>
      <c r="E72" s="90">
        <v>46206</v>
      </c>
      <c r="F72" s="90"/>
      <c r="G72" s="90"/>
      <c r="H72" s="90"/>
      <c r="I72" s="93">
        <f t="shared" si="8"/>
        <v>3.3366948696312458E-3</v>
      </c>
      <c r="J72" s="93">
        <f t="shared" si="9"/>
        <v>-0.15325551137092489</v>
      </c>
      <c r="K72" s="90">
        <f t="shared" si="10"/>
        <v>-8363</v>
      </c>
      <c r="L72" s="94">
        <f t="shared" si="11"/>
        <v>2.2091727027298325E-2</v>
      </c>
      <c r="M72" s="91">
        <f t="shared" si="12"/>
        <v>-5697</v>
      </c>
    </row>
    <row r="73" spans="1:13">
      <c r="A73" s="95">
        <v>80</v>
      </c>
      <c r="B73" s="92" t="s">
        <v>71</v>
      </c>
      <c r="C73" s="90">
        <v>315170</v>
      </c>
      <c r="D73" s="90">
        <v>319725</v>
      </c>
      <c r="E73" s="90">
        <v>290249</v>
      </c>
      <c r="F73" s="90"/>
      <c r="G73" s="90"/>
      <c r="H73" s="90"/>
      <c r="I73" s="93">
        <f t="shared" si="8"/>
        <v>2.0959882898662498E-2</v>
      </c>
      <c r="J73" s="93">
        <f t="shared" si="9"/>
        <v>-7.9071612145826059E-2</v>
      </c>
      <c r="K73" s="90">
        <f t="shared" si="10"/>
        <v>-24921</v>
      </c>
      <c r="L73" s="94">
        <f t="shared" si="11"/>
        <v>6.5831391755028293E-2</v>
      </c>
      <c r="M73" s="91">
        <f t="shared" si="12"/>
        <v>-29476</v>
      </c>
    </row>
    <row r="74" spans="1:13" s="15" customFormat="1">
      <c r="A74" s="95">
        <v>81</v>
      </c>
      <c r="B74" s="92" t="s">
        <v>72</v>
      </c>
      <c r="C74" s="90">
        <v>736567</v>
      </c>
      <c r="D74" s="90">
        <v>617318</v>
      </c>
      <c r="E74" s="90">
        <v>606663</v>
      </c>
      <c r="F74" s="90"/>
      <c r="G74" s="90"/>
      <c r="H74" s="90"/>
      <c r="I74" s="93">
        <f t="shared" si="8"/>
        <v>4.3809230829223486E-2</v>
      </c>
      <c r="J74" s="93">
        <f t="shared" si="9"/>
        <v>-0.17636413252290695</v>
      </c>
      <c r="K74" s="90">
        <f t="shared" si="10"/>
        <v>-129904</v>
      </c>
      <c r="L74" s="94">
        <f t="shared" si="11"/>
        <v>0.34315481379339491</v>
      </c>
      <c r="M74" s="91">
        <f t="shared" si="12"/>
        <v>-10655</v>
      </c>
    </row>
    <row r="75" spans="1:13" s="15" customFormat="1">
      <c r="A75" s="95">
        <v>82</v>
      </c>
      <c r="B75" s="92" t="s">
        <v>73</v>
      </c>
      <c r="C75" s="90">
        <v>447823</v>
      </c>
      <c r="D75" s="90">
        <v>438848</v>
      </c>
      <c r="E75" s="90">
        <v>425415</v>
      </c>
      <c r="F75" s="90"/>
      <c r="G75" s="90"/>
      <c r="H75" s="90"/>
      <c r="I75" s="93">
        <f t="shared" si="8"/>
        <v>3.0720686663294298E-2</v>
      </c>
      <c r="J75" s="93">
        <f t="shared" si="9"/>
        <v>-5.003762647295918E-2</v>
      </c>
      <c r="K75" s="90">
        <f t="shared" si="10"/>
        <v>-22408</v>
      </c>
      <c r="L75" s="94">
        <f t="shared" si="11"/>
        <v>5.9193043073980739E-2</v>
      </c>
      <c r="M75" s="91">
        <f t="shared" si="12"/>
        <v>-13433</v>
      </c>
    </row>
    <row r="76" spans="1:13">
      <c r="A76" s="95">
        <v>84</v>
      </c>
      <c r="B76" s="92" t="s">
        <v>74</v>
      </c>
      <c r="C76" s="90">
        <v>213248</v>
      </c>
      <c r="D76" s="90">
        <v>230024</v>
      </c>
      <c r="E76" s="90">
        <v>229978</v>
      </c>
      <c r="F76" s="90"/>
      <c r="G76" s="90"/>
      <c r="H76" s="90"/>
      <c r="I76" s="93">
        <f t="shared" si="8"/>
        <v>1.660750579422704E-2</v>
      </c>
      <c r="J76" s="93">
        <f t="shared" si="9"/>
        <v>7.8453256302521007E-2</v>
      </c>
      <c r="K76" s="90">
        <f t="shared" si="10"/>
        <v>16730</v>
      </c>
      <c r="L76" s="94">
        <f t="shared" si="11"/>
        <v>-4.4194020467141097E-2</v>
      </c>
      <c r="M76" s="91">
        <f t="shared" si="12"/>
        <v>-46</v>
      </c>
    </row>
    <row r="77" spans="1:13">
      <c r="A77" s="95">
        <v>85</v>
      </c>
      <c r="B77" s="92" t="s">
        <v>75</v>
      </c>
      <c r="C77" s="90">
        <v>620437</v>
      </c>
      <c r="D77" s="90">
        <v>635925</v>
      </c>
      <c r="E77" s="90">
        <v>610185</v>
      </c>
      <c r="F77" s="90"/>
      <c r="G77" s="90"/>
      <c r="H77" s="90"/>
      <c r="I77" s="93">
        <f t="shared" si="8"/>
        <v>4.4063566615286792E-2</v>
      </c>
      <c r="J77" s="93">
        <f t="shared" si="9"/>
        <v>-1.6523837230855026E-2</v>
      </c>
      <c r="K77" s="90">
        <f t="shared" si="10"/>
        <v>-10252</v>
      </c>
      <c r="L77" s="94">
        <f t="shared" si="11"/>
        <v>2.7081715351412464E-2</v>
      </c>
      <c r="M77" s="91">
        <f t="shared" si="12"/>
        <v>-25740</v>
      </c>
    </row>
    <row r="78" spans="1:13">
      <c r="A78" s="95">
        <v>86</v>
      </c>
      <c r="B78" s="92" t="s">
        <v>76</v>
      </c>
      <c r="C78" s="90">
        <v>508865</v>
      </c>
      <c r="D78" s="90">
        <v>585541</v>
      </c>
      <c r="E78" s="90">
        <v>595035</v>
      </c>
      <c r="F78" s="90"/>
      <c r="G78" s="90"/>
      <c r="H78" s="90"/>
      <c r="I78" s="93">
        <f t="shared" si="8"/>
        <v>4.2969532782561319E-2</v>
      </c>
      <c r="J78" s="93">
        <f t="shared" si="9"/>
        <v>0.16933764357933834</v>
      </c>
      <c r="K78" s="90">
        <f t="shared" si="10"/>
        <v>86170</v>
      </c>
      <c r="L78" s="94">
        <f t="shared" si="11"/>
        <v>-0.22762694223870583</v>
      </c>
      <c r="M78" s="91">
        <f t="shared" si="12"/>
        <v>9494</v>
      </c>
    </row>
    <row r="79" spans="1:13">
      <c r="A79" s="95">
        <v>87</v>
      </c>
      <c r="B79" s="92" t="s">
        <v>77</v>
      </c>
      <c r="C79" s="90">
        <v>34136</v>
      </c>
      <c r="D79" s="90">
        <v>35926</v>
      </c>
      <c r="E79" s="90">
        <v>35466</v>
      </c>
      <c r="F79" s="90"/>
      <c r="G79" s="90"/>
      <c r="H79" s="90"/>
      <c r="I79" s="93">
        <f t="shared" si="8"/>
        <v>2.5611223703921951E-3</v>
      </c>
      <c r="J79" s="93">
        <f t="shared" si="9"/>
        <v>3.8961799859385984E-2</v>
      </c>
      <c r="K79" s="90">
        <f t="shared" si="10"/>
        <v>1330</v>
      </c>
      <c r="L79" s="94">
        <f t="shared" si="11"/>
        <v>-3.5133321710279536E-3</v>
      </c>
      <c r="M79" s="91">
        <f t="shared" si="12"/>
        <v>-460</v>
      </c>
    </row>
    <row r="80" spans="1:13">
      <c r="A80" s="95">
        <v>88</v>
      </c>
      <c r="B80" s="92" t="s">
        <v>78</v>
      </c>
      <c r="C80" s="90">
        <v>55760</v>
      </c>
      <c r="D80" s="90">
        <v>60873</v>
      </c>
      <c r="E80" s="90">
        <v>59047</v>
      </c>
      <c r="F80" s="90"/>
      <c r="G80" s="90"/>
      <c r="H80" s="90"/>
      <c r="I80" s="93">
        <f t="shared" si="8"/>
        <v>4.2639878363657565E-3</v>
      </c>
      <c r="J80" s="93">
        <f t="shared" si="9"/>
        <v>5.8949067431850792E-2</v>
      </c>
      <c r="K80" s="90">
        <f t="shared" si="10"/>
        <v>3287</v>
      </c>
      <c r="L80" s="94">
        <f t="shared" si="11"/>
        <v>-8.6829495083976561E-3</v>
      </c>
      <c r="M80" s="91">
        <f t="shared" si="12"/>
        <v>-1826</v>
      </c>
    </row>
    <row r="81" spans="1:13">
      <c r="A81" s="95">
        <v>90</v>
      </c>
      <c r="B81" s="92" t="s">
        <v>79</v>
      </c>
      <c r="C81" s="90">
        <v>12582</v>
      </c>
      <c r="D81" s="90">
        <v>13462</v>
      </c>
      <c r="E81" s="90">
        <v>12200</v>
      </c>
      <c r="F81" s="90"/>
      <c r="G81" s="90"/>
      <c r="H81" s="90"/>
      <c r="I81" s="93">
        <f t="shared" si="8"/>
        <v>8.810041425248062E-4</v>
      </c>
      <c r="J81" s="93">
        <f t="shared" si="9"/>
        <v>-3.0360832935940232E-2</v>
      </c>
      <c r="K81" s="90">
        <f t="shared" si="10"/>
        <v>-382</v>
      </c>
      <c r="L81" s="94">
        <f t="shared" si="11"/>
        <v>1.0090923979944948E-3</v>
      </c>
      <c r="M81" s="91">
        <f t="shared" si="12"/>
        <v>-1262</v>
      </c>
    </row>
    <row r="82" spans="1:13">
      <c r="A82" s="95">
        <v>91</v>
      </c>
      <c r="B82" s="92" t="s">
        <v>80</v>
      </c>
      <c r="C82" s="90">
        <v>4380</v>
      </c>
      <c r="D82" s="90">
        <v>3678</v>
      </c>
      <c r="E82" s="90">
        <v>3532</v>
      </c>
      <c r="F82" s="90"/>
      <c r="G82" s="90"/>
      <c r="H82" s="90"/>
      <c r="I82" s="93">
        <f t="shared" si="8"/>
        <v>2.5505792060636192E-4</v>
      </c>
      <c r="J82" s="93">
        <f t="shared" si="9"/>
        <v>-0.19360730593607306</v>
      </c>
      <c r="K82" s="90">
        <f t="shared" si="10"/>
        <v>-848</v>
      </c>
      <c r="L82" s="94">
        <f t="shared" si="11"/>
        <v>2.2400794594223342E-3</v>
      </c>
      <c r="M82" s="91">
        <f t="shared" si="12"/>
        <v>-146</v>
      </c>
    </row>
    <row r="83" spans="1:13">
      <c r="A83" s="95">
        <v>92</v>
      </c>
      <c r="B83" s="92" t="s">
        <v>81</v>
      </c>
      <c r="C83" s="90">
        <v>6435</v>
      </c>
      <c r="D83" s="90">
        <v>6047</v>
      </c>
      <c r="E83" s="90">
        <v>5337</v>
      </c>
      <c r="F83" s="90"/>
      <c r="G83" s="90"/>
      <c r="H83" s="90"/>
      <c r="I83" s="93">
        <f t="shared" si="8"/>
        <v>3.8540320562745005E-4</v>
      </c>
      <c r="J83" s="93">
        <f t="shared" si="9"/>
        <v>-0.17062937062937064</v>
      </c>
      <c r="K83" s="90">
        <f t="shared" si="10"/>
        <v>-1098</v>
      </c>
      <c r="L83" s="94">
        <f t="shared" si="11"/>
        <v>2.900480243450145E-3</v>
      </c>
      <c r="M83" s="91">
        <f t="shared" si="12"/>
        <v>-710</v>
      </c>
    </row>
    <row r="84" spans="1:13">
      <c r="A84" s="95">
        <v>93</v>
      </c>
      <c r="B84" s="92" t="s">
        <v>82</v>
      </c>
      <c r="C84" s="90">
        <v>54869</v>
      </c>
      <c r="D84" s="90">
        <v>54028</v>
      </c>
      <c r="E84" s="90">
        <v>50696</v>
      </c>
      <c r="F84" s="90"/>
      <c r="G84" s="90"/>
      <c r="H84" s="90"/>
      <c r="I84" s="93">
        <f t="shared" si="8"/>
        <v>3.6609332794620966E-3</v>
      </c>
      <c r="J84" s="93">
        <f t="shared" si="9"/>
        <v>-7.6053873772075301E-2</v>
      </c>
      <c r="K84" s="90">
        <f t="shared" si="10"/>
        <v>-4173</v>
      </c>
      <c r="L84" s="94">
        <f t="shared" si="11"/>
        <v>1.1023409886992217E-2</v>
      </c>
      <c r="M84" s="91">
        <f t="shared" si="12"/>
        <v>-3332</v>
      </c>
    </row>
    <row r="85" spans="1:13">
      <c r="A85" s="95">
        <v>94</v>
      </c>
      <c r="B85" s="92" t="s">
        <v>83</v>
      </c>
      <c r="C85" s="90">
        <v>60596</v>
      </c>
      <c r="D85" s="90">
        <v>62412</v>
      </c>
      <c r="E85" s="90">
        <v>60151</v>
      </c>
      <c r="F85" s="90"/>
      <c r="G85" s="90"/>
      <c r="H85" s="90"/>
      <c r="I85" s="93">
        <f t="shared" si="8"/>
        <v>4.3437114899188209E-3</v>
      </c>
      <c r="J85" s="93">
        <f t="shared" si="9"/>
        <v>-7.3437190573635222E-3</v>
      </c>
      <c r="K85" s="90">
        <f t="shared" si="10"/>
        <v>-445</v>
      </c>
      <c r="L85" s="94">
        <f t="shared" si="11"/>
        <v>1.1755133955695031E-3</v>
      </c>
      <c r="M85" s="91">
        <f t="shared" si="12"/>
        <v>-2261</v>
      </c>
    </row>
    <row r="86" spans="1:13">
      <c r="A86" s="95">
        <v>95</v>
      </c>
      <c r="B86" s="92" t="s">
        <v>84</v>
      </c>
      <c r="C86" s="90">
        <v>55440</v>
      </c>
      <c r="D86" s="90">
        <v>54606</v>
      </c>
      <c r="E86" s="90">
        <v>53367</v>
      </c>
      <c r="F86" s="90"/>
      <c r="G86" s="90"/>
      <c r="H86" s="90"/>
      <c r="I86" s="93">
        <f t="shared" si="8"/>
        <v>3.8538154159115847E-3</v>
      </c>
      <c r="J86" s="93">
        <f t="shared" si="9"/>
        <v>-3.7391774891774893E-2</v>
      </c>
      <c r="K86" s="90">
        <f t="shared" si="10"/>
        <v>-2073</v>
      </c>
      <c r="L86" s="94">
        <f t="shared" si="11"/>
        <v>5.4760433011586075E-3</v>
      </c>
      <c r="M86" s="91">
        <f t="shared" si="12"/>
        <v>-1239</v>
      </c>
    </row>
    <row r="87" spans="1:13">
      <c r="A87" s="95">
        <v>96</v>
      </c>
      <c r="B87" s="92" t="s">
        <v>85</v>
      </c>
      <c r="C87" s="90">
        <v>109877</v>
      </c>
      <c r="D87" s="90">
        <v>112399</v>
      </c>
      <c r="E87" s="90">
        <v>103235</v>
      </c>
      <c r="F87" s="90"/>
      <c r="G87" s="90"/>
      <c r="H87" s="90"/>
      <c r="I87" s="93">
        <f t="shared" si="8"/>
        <v>7.4549559552088826E-3</v>
      </c>
      <c r="J87" s="93">
        <f t="shared" si="9"/>
        <v>-6.0449411614805645E-2</v>
      </c>
      <c r="K87" s="90">
        <f t="shared" si="10"/>
        <v>-6642</v>
      </c>
      <c r="L87" s="94">
        <f t="shared" si="11"/>
        <v>1.7545528030050876E-2</v>
      </c>
      <c r="M87" s="91">
        <f t="shared" si="12"/>
        <v>-9164</v>
      </c>
    </row>
    <row r="88" spans="1:13">
      <c r="A88" s="95">
        <v>97</v>
      </c>
      <c r="B88" s="92" t="s">
        <v>86</v>
      </c>
      <c r="C88" s="90">
        <v>13472</v>
      </c>
      <c r="D88" s="90">
        <v>8632</v>
      </c>
      <c r="E88" s="90">
        <v>8395</v>
      </c>
      <c r="F88" s="90"/>
      <c r="G88" s="90"/>
      <c r="H88" s="90"/>
      <c r="I88" s="93">
        <f t="shared" si="8"/>
        <v>6.0623194889309413E-4</v>
      </c>
      <c r="J88" s="93">
        <f t="shared" si="9"/>
        <v>-0.37685570071258906</v>
      </c>
      <c r="K88" s="90">
        <f t="shared" si="10"/>
        <v>-5077</v>
      </c>
      <c r="L88" s="94">
        <f t="shared" si="11"/>
        <v>1.3411419122036783E-2</v>
      </c>
      <c r="M88" s="91">
        <f t="shared" si="12"/>
        <v>-237</v>
      </c>
    </row>
    <row r="89" spans="1:13">
      <c r="A89" s="95">
        <v>98</v>
      </c>
      <c r="B89" s="92" t="s">
        <v>87</v>
      </c>
      <c r="C89" s="90">
        <v>1329</v>
      </c>
      <c r="D89" s="90">
        <v>659</v>
      </c>
      <c r="E89" s="90">
        <v>634</v>
      </c>
      <c r="F89" s="90"/>
      <c r="G89" s="90"/>
      <c r="H89" s="90"/>
      <c r="I89" s="93">
        <f t="shared" si="8"/>
        <v>4.5783330029567801E-5</v>
      </c>
      <c r="J89" s="93">
        <f t="shared" si="9"/>
        <v>-0.52294958615500375</v>
      </c>
      <c r="K89" s="90">
        <f t="shared" si="10"/>
        <v>-695</v>
      </c>
      <c r="L89" s="94">
        <f t="shared" si="11"/>
        <v>1.8359141795973139E-3</v>
      </c>
      <c r="M89" s="91">
        <f t="shared" si="12"/>
        <v>-25</v>
      </c>
    </row>
    <row r="90" spans="1:13">
      <c r="A90" s="95">
        <v>99</v>
      </c>
      <c r="B90" s="92" t="s">
        <v>88</v>
      </c>
      <c r="C90" s="90">
        <v>4455</v>
      </c>
      <c r="D90" s="90">
        <v>4691</v>
      </c>
      <c r="E90" s="90">
        <v>4602</v>
      </c>
      <c r="F90" s="90"/>
      <c r="G90" s="90"/>
      <c r="H90" s="90"/>
      <c r="I90" s="93">
        <f t="shared" si="8"/>
        <v>3.3232631671304574E-4</v>
      </c>
      <c r="J90" s="93">
        <f t="shared" si="9"/>
        <v>3.2996632996632996E-2</v>
      </c>
      <c r="K90" s="90">
        <f t="shared" si="10"/>
        <v>147</v>
      </c>
      <c r="L90" s="94">
        <f t="shared" si="11"/>
        <v>-3.8831566100835273E-4</v>
      </c>
      <c r="M90" s="91">
        <f t="shared" si="12"/>
        <v>-89</v>
      </c>
    </row>
    <row r="91" spans="1:13">
      <c r="A91" s="95"/>
      <c r="B91" s="92" t="s">
        <v>285</v>
      </c>
      <c r="C91" s="90">
        <v>48829</v>
      </c>
      <c r="D91" s="90">
        <v>55877</v>
      </c>
      <c r="E91" s="90">
        <v>54621</v>
      </c>
      <c r="F91" s="90"/>
      <c r="G91" s="90"/>
      <c r="H91" s="90"/>
      <c r="I91" s="93">
        <f t="shared" si="8"/>
        <v>3.9443710876104461E-3</v>
      </c>
      <c r="J91" s="93">
        <f t="shared" si="9"/>
        <v>0.11861803436482418</v>
      </c>
      <c r="K91" s="90">
        <f t="shared" si="10"/>
        <v>5792</v>
      </c>
      <c r="L91" s="94">
        <f t="shared" si="11"/>
        <v>-1.530016536435632E-2</v>
      </c>
      <c r="M91" s="91">
        <f t="shared" si="12"/>
        <v>-1256</v>
      </c>
    </row>
    <row r="92" spans="1:13" s="102" customFormat="1">
      <c r="A92" s="174" t="s">
        <v>89</v>
      </c>
      <c r="B92" s="174"/>
      <c r="C92" s="57">
        <v>14226393</v>
      </c>
      <c r="D92" s="57">
        <v>14339304</v>
      </c>
      <c r="E92" s="57">
        <v>13847835</v>
      </c>
      <c r="F92" s="57"/>
      <c r="G92" s="57"/>
      <c r="H92" s="57"/>
      <c r="I92" s="62">
        <f t="shared" si="8"/>
        <v>1</v>
      </c>
      <c r="J92" s="62">
        <f t="shared" si="9"/>
        <v>-2.6609555914840818E-2</v>
      </c>
      <c r="K92" s="57">
        <f t="shared" si="10"/>
        <v>-378558</v>
      </c>
      <c r="L92" s="63">
        <f t="shared" si="11"/>
        <v>1</v>
      </c>
      <c r="M92" s="56">
        <f t="shared" si="12"/>
        <v>-491469</v>
      </c>
    </row>
    <row r="93" spans="1:13">
      <c r="A93" s="15"/>
      <c r="B93" s="15"/>
      <c r="C93" s="7"/>
      <c r="D93" s="7"/>
      <c r="E93" s="7"/>
      <c r="F93" s="7"/>
      <c r="G93" s="7"/>
      <c r="H93" s="7"/>
      <c r="I93" s="15"/>
      <c r="J93" s="15"/>
      <c r="K93" s="15"/>
      <c r="L93" s="15"/>
    </row>
    <row r="94" spans="1:13">
      <c r="D94" s="118"/>
      <c r="E94" s="118"/>
      <c r="F94" s="131"/>
      <c r="G94" s="149"/>
      <c r="H94" s="149"/>
    </row>
    <row r="95" spans="1:13">
      <c r="E95" s="131"/>
      <c r="F95" s="131"/>
    </row>
    <row r="96" spans="1:13">
      <c r="E96" s="131"/>
      <c r="F96" s="131"/>
      <c r="G96" s="131"/>
      <c r="H96" s="131"/>
      <c r="I96" s="5"/>
      <c r="K96" s="8"/>
    </row>
    <row r="97" spans="3:9">
      <c r="E97" s="131"/>
      <c r="F97" s="131"/>
      <c r="G97" s="131"/>
      <c r="H97" s="131"/>
      <c r="I97" s="18"/>
    </row>
    <row r="98" spans="3:9">
      <c r="I98" s="18"/>
    </row>
    <row r="100" spans="3:9">
      <c r="C100" s="17"/>
      <c r="D100" s="17"/>
      <c r="E100" s="17"/>
      <c r="F100" s="17"/>
      <c r="G100" s="17"/>
      <c r="H100" s="17"/>
      <c r="I100" s="18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37"/>
  <sheetViews>
    <sheetView zoomScale="90" zoomScaleNormal="90" workbookViewId="0">
      <pane ySplit="2" topLeftCell="A3" activePane="bottomLeft" state="frozen"/>
      <selection pane="bottomLeft" activeCell="O5" sqref="O5"/>
    </sheetView>
  </sheetViews>
  <sheetFormatPr defaultColWidth="8.85546875" defaultRowHeight="15"/>
  <cols>
    <col min="1" max="1" width="17.28515625" style="3" bestFit="1" customWidth="1"/>
    <col min="2" max="2" width="34.42578125" style="3" bestFit="1" customWidth="1"/>
    <col min="3" max="3" width="15.7109375" style="114" customWidth="1"/>
    <col min="4" max="4" width="13.7109375" customWidth="1"/>
    <col min="5" max="5" width="13.28515625" style="114" customWidth="1"/>
    <col min="6" max="7" width="10.140625" style="147" customWidth="1"/>
    <col min="8" max="8" width="14.28515625" style="147" customWidth="1"/>
    <col min="9" max="9" width="17.85546875" style="3" customWidth="1"/>
    <col min="10" max="10" width="28.42578125" style="3" customWidth="1"/>
    <col min="11" max="11" width="26.7109375" style="3" customWidth="1"/>
    <col min="12" max="12" width="22" style="3" customWidth="1"/>
    <col min="13" max="13" width="22.42578125" style="3" customWidth="1"/>
    <col min="14" max="16384" width="8.85546875" style="3"/>
  </cols>
  <sheetData>
    <row r="1" spans="1:13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3" ht="30">
      <c r="A2" s="2" t="s">
        <v>1</v>
      </c>
      <c r="B2" s="2" t="s">
        <v>90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308</v>
      </c>
      <c r="J2" s="85" t="s">
        <v>309</v>
      </c>
      <c r="K2" s="85" t="s">
        <v>310</v>
      </c>
      <c r="L2" s="85" t="s">
        <v>311</v>
      </c>
      <c r="M2" s="89" t="s">
        <v>312</v>
      </c>
    </row>
    <row r="3" spans="1:13">
      <c r="A3" s="35">
        <v>10</v>
      </c>
      <c r="B3" s="33" t="s">
        <v>9</v>
      </c>
      <c r="C3" s="90">
        <v>439188</v>
      </c>
      <c r="D3" s="90">
        <v>457996</v>
      </c>
      <c r="E3" s="90">
        <v>451340</v>
      </c>
      <c r="F3" s="90"/>
      <c r="G3" s="90"/>
      <c r="H3" s="90"/>
      <c r="I3" s="84">
        <f t="shared" ref="I3:I26" si="0">E3/$E$27</f>
        <v>0.12132332583003552</v>
      </c>
      <c r="J3" s="84">
        <f t="shared" ref="J3:J26" si="1">(E3-C3)/C3</f>
        <v>2.7669244150568775E-2</v>
      </c>
      <c r="K3" s="47">
        <f t="shared" ref="K3:K26" si="2">E3-C3</f>
        <v>12152</v>
      </c>
      <c r="L3" s="34">
        <f>K3/$K$27</f>
        <v>0.13764356749654533</v>
      </c>
      <c r="M3" s="61">
        <f t="shared" ref="M3:M26" si="3">E3-D3</f>
        <v>-6656</v>
      </c>
    </row>
    <row r="4" spans="1:13">
      <c r="A4" s="35">
        <v>11</v>
      </c>
      <c r="B4" s="33" t="s">
        <v>10</v>
      </c>
      <c r="C4" s="90">
        <v>16300</v>
      </c>
      <c r="D4" s="90">
        <v>16348</v>
      </c>
      <c r="E4" s="90">
        <v>16335</v>
      </c>
      <c r="F4" s="90"/>
      <c r="G4" s="90"/>
      <c r="H4" s="90"/>
      <c r="I4" s="84">
        <f t="shared" si="0"/>
        <v>4.3909614202898703E-3</v>
      </c>
      <c r="J4" s="84">
        <f t="shared" si="1"/>
        <v>2.1472392638036812E-3</v>
      </c>
      <c r="K4" s="47">
        <f t="shared" si="2"/>
        <v>35</v>
      </c>
      <c r="L4" s="34">
        <f t="shared" ref="L4:L27" si="4">K4/$K$27</f>
        <v>3.9643884647622498E-4</v>
      </c>
      <c r="M4" s="61">
        <f t="shared" si="3"/>
        <v>-13</v>
      </c>
    </row>
    <row r="5" spans="1:13" ht="17.25" customHeight="1">
      <c r="A5" s="35">
        <v>12</v>
      </c>
      <c r="B5" s="33" t="s">
        <v>11</v>
      </c>
      <c r="C5" s="90">
        <v>5579</v>
      </c>
      <c r="D5" s="90">
        <v>5542</v>
      </c>
      <c r="E5" s="90">
        <v>5796</v>
      </c>
      <c r="F5" s="90"/>
      <c r="G5" s="90"/>
      <c r="H5" s="90"/>
      <c r="I5" s="84">
        <f t="shared" si="0"/>
        <v>1.5580050438934857E-3</v>
      </c>
      <c r="J5" s="84">
        <f t="shared" si="1"/>
        <v>3.889585947302384E-2</v>
      </c>
      <c r="K5" s="47">
        <f t="shared" si="2"/>
        <v>217</v>
      </c>
      <c r="L5" s="34">
        <f t="shared" si="4"/>
        <v>2.4579208481525952E-3</v>
      </c>
      <c r="M5" s="61">
        <f t="shared" si="3"/>
        <v>254</v>
      </c>
    </row>
    <row r="6" spans="1:13">
      <c r="A6" s="35">
        <v>13</v>
      </c>
      <c r="B6" s="33" t="s">
        <v>12</v>
      </c>
      <c r="C6" s="90">
        <v>415247</v>
      </c>
      <c r="D6" s="90">
        <v>436825</v>
      </c>
      <c r="E6" s="90">
        <v>423120</v>
      </c>
      <c r="F6" s="90"/>
      <c r="G6" s="90"/>
      <c r="H6" s="90"/>
      <c r="I6" s="84">
        <f t="shared" si="0"/>
        <v>0.11373759388754515</v>
      </c>
      <c r="J6" s="84">
        <f t="shared" si="1"/>
        <v>1.8959799829980709E-2</v>
      </c>
      <c r="K6" s="47">
        <f t="shared" si="2"/>
        <v>7873</v>
      </c>
      <c r="L6" s="34">
        <f t="shared" si="4"/>
        <v>8.9176086808780558E-2</v>
      </c>
      <c r="M6" s="61">
        <f t="shared" si="3"/>
        <v>-13705</v>
      </c>
    </row>
    <row r="7" spans="1:13">
      <c r="A7" s="35">
        <v>14</v>
      </c>
      <c r="B7" s="33" t="s">
        <v>13</v>
      </c>
      <c r="C7" s="90">
        <v>542396</v>
      </c>
      <c r="D7" s="90">
        <v>592015</v>
      </c>
      <c r="E7" s="90">
        <v>567596</v>
      </c>
      <c r="F7" s="90"/>
      <c r="G7" s="90"/>
      <c r="H7" s="90"/>
      <c r="I7" s="84">
        <f t="shared" si="0"/>
        <v>0.15257374584088457</v>
      </c>
      <c r="J7" s="84">
        <f t="shared" si="1"/>
        <v>4.6460519620351186E-2</v>
      </c>
      <c r="K7" s="47">
        <f t="shared" si="2"/>
        <v>25200</v>
      </c>
      <c r="L7" s="34">
        <f t="shared" si="4"/>
        <v>0.28543596946288202</v>
      </c>
      <c r="M7" s="61">
        <f t="shared" si="3"/>
        <v>-24419</v>
      </c>
    </row>
    <row r="8" spans="1:13">
      <c r="A8" s="35">
        <v>15</v>
      </c>
      <c r="B8" s="33" t="s">
        <v>14</v>
      </c>
      <c r="C8" s="90">
        <v>59762</v>
      </c>
      <c r="D8" s="90">
        <v>66841</v>
      </c>
      <c r="E8" s="90">
        <v>63197</v>
      </c>
      <c r="F8" s="90"/>
      <c r="G8" s="90"/>
      <c r="H8" s="90"/>
      <c r="I8" s="84">
        <f t="shared" si="0"/>
        <v>1.6987792401472846E-2</v>
      </c>
      <c r="J8" s="84">
        <f t="shared" si="1"/>
        <v>5.747799605100231E-2</v>
      </c>
      <c r="K8" s="47">
        <f t="shared" si="2"/>
        <v>3435</v>
      </c>
      <c r="L8" s="34">
        <f t="shared" si="4"/>
        <v>3.8907641075595224E-2</v>
      </c>
      <c r="M8" s="61">
        <f t="shared" si="3"/>
        <v>-3644</v>
      </c>
    </row>
    <row r="9" spans="1:13">
      <c r="A9" s="35">
        <v>16</v>
      </c>
      <c r="B9" s="33" t="s">
        <v>15</v>
      </c>
      <c r="C9" s="90">
        <v>59076</v>
      </c>
      <c r="D9" s="90">
        <v>61039</v>
      </c>
      <c r="E9" s="90">
        <v>59828</v>
      </c>
      <c r="F9" s="90"/>
      <c r="G9" s="90"/>
      <c r="H9" s="90"/>
      <c r="I9" s="84">
        <f t="shared" si="0"/>
        <v>1.6082181809189005E-2</v>
      </c>
      <c r="J9" s="84">
        <f t="shared" si="1"/>
        <v>1.2729365563003589E-2</v>
      </c>
      <c r="K9" s="47">
        <f t="shared" si="2"/>
        <v>752</v>
      </c>
      <c r="L9" s="34">
        <f t="shared" si="4"/>
        <v>8.5177717871463207E-3</v>
      </c>
      <c r="M9" s="61">
        <f t="shared" si="3"/>
        <v>-1211</v>
      </c>
    </row>
    <row r="10" spans="1:13">
      <c r="A10" s="35">
        <v>17</v>
      </c>
      <c r="B10" s="33" t="s">
        <v>16</v>
      </c>
      <c r="C10" s="90">
        <v>56642</v>
      </c>
      <c r="D10" s="90">
        <v>61931</v>
      </c>
      <c r="E10" s="90">
        <v>61478</v>
      </c>
      <c r="F10" s="90"/>
      <c r="G10" s="90"/>
      <c r="H10" s="90"/>
      <c r="I10" s="84">
        <f t="shared" si="0"/>
        <v>1.6525713265783941E-2</v>
      </c>
      <c r="J10" s="84">
        <f t="shared" si="1"/>
        <v>8.5378341160269766E-2</v>
      </c>
      <c r="K10" s="47">
        <f t="shared" si="2"/>
        <v>4836</v>
      </c>
      <c r="L10" s="34">
        <f t="shared" si="4"/>
        <v>5.4776521758829258E-2</v>
      </c>
      <c r="M10" s="61">
        <f t="shared" si="3"/>
        <v>-453</v>
      </c>
    </row>
    <row r="11" spans="1:13">
      <c r="A11" s="35">
        <v>18</v>
      </c>
      <c r="B11" s="33" t="s">
        <v>17</v>
      </c>
      <c r="C11" s="90">
        <v>48048</v>
      </c>
      <c r="D11" s="90">
        <v>47708</v>
      </c>
      <c r="E11" s="90">
        <v>46435</v>
      </c>
      <c r="F11" s="90"/>
      <c r="G11" s="90"/>
      <c r="H11" s="90"/>
      <c r="I11" s="84">
        <f t="shared" si="0"/>
        <v>1.2482050416355075E-2</v>
      </c>
      <c r="J11" s="84">
        <f t="shared" si="1"/>
        <v>-3.3570596070596072E-2</v>
      </c>
      <c r="K11" s="47">
        <f t="shared" si="2"/>
        <v>-1613</v>
      </c>
      <c r="L11" s="34">
        <f t="shared" si="4"/>
        <v>-1.8270167410461453E-2</v>
      </c>
      <c r="M11" s="61">
        <f t="shared" si="3"/>
        <v>-1273</v>
      </c>
    </row>
    <row r="12" spans="1:13">
      <c r="A12" s="35">
        <v>19</v>
      </c>
      <c r="B12" s="33" t="s">
        <v>18</v>
      </c>
      <c r="C12" s="90">
        <v>8758</v>
      </c>
      <c r="D12" s="90">
        <v>8948</v>
      </c>
      <c r="E12" s="90">
        <v>8898</v>
      </c>
      <c r="F12" s="90"/>
      <c r="G12" s="90"/>
      <c r="H12" s="90"/>
      <c r="I12" s="84">
        <f t="shared" si="0"/>
        <v>2.3918441822919664E-3</v>
      </c>
      <c r="J12" s="84">
        <f t="shared" si="1"/>
        <v>1.5985384791048184E-2</v>
      </c>
      <c r="K12" s="47">
        <f t="shared" si="2"/>
        <v>140</v>
      </c>
      <c r="L12" s="34">
        <f t="shared" si="4"/>
        <v>1.5857553859048999E-3</v>
      </c>
      <c r="M12" s="61">
        <f t="shared" si="3"/>
        <v>-50</v>
      </c>
    </row>
    <row r="13" spans="1:13">
      <c r="A13" s="35">
        <v>20</v>
      </c>
      <c r="B13" s="33" t="s">
        <v>19</v>
      </c>
      <c r="C13" s="90">
        <v>82934</v>
      </c>
      <c r="D13" s="90">
        <v>90491</v>
      </c>
      <c r="E13" s="90">
        <v>89883</v>
      </c>
      <c r="F13" s="90"/>
      <c r="G13" s="90"/>
      <c r="H13" s="90"/>
      <c r="I13" s="84">
        <f t="shared" si="0"/>
        <v>2.4161174492801619E-2</v>
      </c>
      <c r="J13" s="84">
        <f t="shared" si="1"/>
        <v>8.3789519376853888E-2</v>
      </c>
      <c r="K13" s="47">
        <f t="shared" si="2"/>
        <v>6949</v>
      </c>
      <c r="L13" s="34">
        <f t="shared" si="4"/>
        <v>7.8710101261808219E-2</v>
      </c>
      <c r="M13" s="61">
        <f t="shared" si="3"/>
        <v>-608</v>
      </c>
    </row>
    <row r="14" spans="1:13">
      <c r="A14" s="35">
        <v>21</v>
      </c>
      <c r="B14" s="33" t="s">
        <v>20</v>
      </c>
      <c r="C14" s="90">
        <v>25705</v>
      </c>
      <c r="D14" s="90">
        <v>28812</v>
      </c>
      <c r="E14" s="90">
        <v>28973</v>
      </c>
      <c r="F14" s="90"/>
      <c r="G14" s="90"/>
      <c r="H14" s="90"/>
      <c r="I14" s="84">
        <f t="shared" si="0"/>
        <v>7.7881435708636931E-3</v>
      </c>
      <c r="J14" s="84">
        <f t="shared" si="1"/>
        <v>0.12713479867730013</v>
      </c>
      <c r="K14" s="47">
        <f t="shared" si="2"/>
        <v>3268</v>
      </c>
      <c r="L14" s="34">
        <f t="shared" si="4"/>
        <v>3.7016061436694378E-2</v>
      </c>
      <c r="M14" s="61">
        <f t="shared" si="3"/>
        <v>161</v>
      </c>
    </row>
    <row r="15" spans="1:13">
      <c r="A15" s="35">
        <v>22</v>
      </c>
      <c r="B15" s="33" t="s">
        <v>21</v>
      </c>
      <c r="C15" s="90">
        <v>205415</v>
      </c>
      <c r="D15" s="90">
        <v>212918</v>
      </c>
      <c r="E15" s="90">
        <v>207001</v>
      </c>
      <c r="F15" s="90"/>
      <c r="G15" s="90"/>
      <c r="H15" s="90"/>
      <c r="I15" s="84">
        <f t="shared" si="0"/>
        <v>5.5643306088853595E-2</v>
      </c>
      <c r="J15" s="84">
        <f t="shared" si="1"/>
        <v>7.7209551395954531E-3</v>
      </c>
      <c r="K15" s="47">
        <f t="shared" si="2"/>
        <v>1586</v>
      </c>
      <c r="L15" s="34">
        <f t="shared" si="4"/>
        <v>1.796434315746551E-2</v>
      </c>
      <c r="M15" s="61">
        <f t="shared" si="3"/>
        <v>-5917</v>
      </c>
    </row>
    <row r="16" spans="1:13">
      <c r="A16" s="35">
        <v>23</v>
      </c>
      <c r="B16" s="33" t="s">
        <v>22</v>
      </c>
      <c r="C16" s="90">
        <v>204888</v>
      </c>
      <c r="D16" s="90">
        <v>196453</v>
      </c>
      <c r="E16" s="90">
        <v>195544</v>
      </c>
      <c r="F16" s="90"/>
      <c r="G16" s="90"/>
      <c r="H16" s="90"/>
      <c r="I16" s="84">
        <f t="shared" si="0"/>
        <v>5.256358493842439E-2</v>
      </c>
      <c r="J16" s="84">
        <f t="shared" si="1"/>
        <v>-4.5605403927999687E-2</v>
      </c>
      <c r="K16" s="47">
        <f t="shared" si="2"/>
        <v>-9344</v>
      </c>
      <c r="L16" s="34">
        <f t="shared" si="4"/>
        <v>-0.10583784518496704</v>
      </c>
      <c r="M16" s="61">
        <f t="shared" si="3"/>
        <v>-909</v>
      </c>
    </row>
    <row r="17" spans="1:13">
      <c r="A17" s="35">
        <v>24</v>
      </c>
      <c r="B17" s="33" t="s">
        <v>23</v>
      </c>
      <c r="C17" s="90">
        <v>160143</v>
      </c>
      <c r="D17" s="90">
        <v>166059</v>
      </c>
      <c r="E17" s="90">
        <v>162255</v>
      </c>
      <c r="F17" s="90"/>
      <c r="G17" s="90"/>
      <c r="H17" s="90"/>
      <c r="I17" s="84">
        <f t="shared" si="0"/>
        <v>4.3615270599885701E-2</v>
      </c>
      <c r="J17" s="84">
        <f t="shared" si="1"/>
        <v>1.3188213034600327E-2</v>
      </c>
      <c r="K17" s="47">
        <f t="shared" si="2"/>
        <v>2112</v>
      </c>
      <c r="L17" s="34">
        <f t="shared" si="4"/>
        <v>2.3922252678793918E-2</v>
      </c>
      <c r="M17" s="61">
        <f t="shared" si="3"/>
        <v>-3804</v>
      </c>
    </row>
    <row r="18" spans="1:13">
      <c r="A18" s="35">
        <v>25</v>
      </c>
      <c r="B18" s="33" t="s">
        <v>24</v>
      </c>
      <c r="C18" s="90">
        <v>358327</v>
      </c>
      <c r="D18" s="90">
        <v>368719</v>
      </c>
      <c r="E18" s="90">
        <v>358854</v>
      </c>
      <c r="F18" s="90"/>
      <c r="G18" s="90"/>
      <c r="H18" s="90"/>
      <c r="I18" s="84">
        <f t="shared" si="0"/>
        <v>9.6462446863587459E-2</v>
      </c>
      <c r="J18" s="84">
        <f t="shared" si="1"/>
        <v>1.4707236686043754E-3</v>
      </c>
      <c r="K18" s="47">
        <f t="shared" si="2"/>
        <v>527</v>
      </c>
      <c r="L18" s="34">
        <f t="shared" si="4"/>
        <v>5.9692363455134453E-3</v>
      </c>
      <c r="M18" s="61">
        <f t="shared" si="3"/>
        <v>-9865</v>
      </c>
    </row>
    <row r="19" spans="1:13">
      <c r="A19" s="35">
        <v>26</v>
      </c>
      <c r="B19" s="33" t="s">
        <v>25</v>
      </c>
      <c r="C19" s="90">
        <v>35172</v>
      </c>
      <c r="D19" s="90">
        <v>39369</v>
      </c>
      <c r="E19" s="90">
        <v>38646</v>
      </c>
      <c r="F19" s="90"/>
      <c r="G19" s="90"/>
      <c r="H19" s="90"/>
      <c r="I19" s="84">
        <f t="shared" si="0"/>
        <v>1.0388313134283584E-2</v>
      </c>
      <c r="J19" s="84">
        <f t="shared" si="1"/>
        <v>9.877175025588536E-2</v>
      </c>
      <c r="K19" s="47">
        <f t="shared" si="2"/>
        <v>3474</v>
      </c>
      <c r="L19" s="34">
        <f t="shared" si="4"/>
        <v>3.9349387218811586E-2</v>
      </c>
      <c r="M19" s="61">
        <f t="shared" si="3"/>
        <v>-723</v>
      </c>
    </row>
    <row r="20" spans="1:13">
      <c r="A20" s="35">
        <v>27</v>
      </c>
      <c r="B20" s="33" t="s">
        <v>26</v>
      </c>
      <c r="C20" s="90">
        <v>144212</v>
      </c>
      <c r="D20" s="90">
        <v>153108</v>
      </c>
      <c r="E20" s="90">
        <v>149311</v>
      </c>
      <c r="F20" s="90"/>
      <c r="G20" s="90"/>
      <c r="H20" s="90"/>
      <c r="I20" s="84">
        <f t="shared" si="0"/>
        <v>4.0135833524634276E-2</v>
      </c>
      <c r="J20" s="84">
        <f t="shared" si="1"/>
        <v>3.5357667877846506E-2</v>
      </c>
      <c r="K20" s="47">
        <f t="shared" si="2"/>
        <v>5099</v>
      </c>
      <c r="L20" s="34">
        <f t="shared" si="4"/>
        <v>5.7755476519493462E-2</v>
      </c>
      <c r="M20" s="61">
        <f t="shared" si="3"/>
        <v>-3797</v>
      </c>
    </row>
    <row r="21" spans="1:13">
      <c r="A21" s="35">
        <v>28</v>
      </c>
      <c r="B21" s="33" t="s">
        <v>27</v>
      </c>
      <c r="C21" s="90">
        <v>156412</v>
      </c>
      <c r="D21" s="90">
        <v>165495</v>
      </c>
      <c r="E21" s="90">
        <v>162122</v>
      </c>
      <c r="F21" s="90"/>
      <c r="G21" s="90"/>
      <c r="H21" s="90"/>
      <c r="I21" s="84">
        <f t="shared" si="0"/>
        <v>4.3579519276414715E-2</v>
      </c>
      <c r="J21" s="84">
        <f t="shared" si="1"/>
        <v>3.6506150423241186E-2</v>
      </c>
      <c r="K21" s="47">
        <f t="shared" si="2"/>
        <v>5710</v>
      </c>
      <c r="L21" s="34">
        <f t="shared" si="4"/>
        <v>6.4676166096549845E-2</v>
      </c>
      <c r="M21" s="61">
        <f t="shared" si="3"/>
        <v>-3373</v>
      </c>
    </row>
    <row r="22" spans="1:13">
      <c r="A22" s="35">
        <v>29</v>
      </c>
      <c r="B22" s="33" t="s">
        <v>28</v>
      </c>
      <c r="C22" s="90">
        <v>198744</v>
      </c>
      <c r="D22" s="90">
        <v>205835</v>
      </c>
      <c r="E22" s="90">
        <v>202445</v>
      </c>
      <c r="F22" s="90"/>
      <c r="G22" s="90"/>
      <c r="H22" s="90"/>
      <c r="I22" s="84">
        <f t="shared" si="0"/>
        <v>5.4418621654764791E-2</v>
      </c>
      <c r="J22" s="84">
        <f t="shared" si="1"/>
        <v>1.8621945819748017E-2</v>
      </c>
      <c r="K22" s="47">
        <f t="shared" si="2"/>
        <v>3701</v>
      </c>
      <c r="L22" s="34">
        <f t="shared" si="4"/>
        <v>4.1920576308814538E-2</v>
      </c>
      <c r="M22" s="61">
        <f t="shared" si="3"/>
        <v>-3390</v>
      </c>
    </row>
    <row r="23" spans="1:13">
      <c r="A23" s="35">
        <v>30</v>
      </c>
      <c r="B23" s="33" t="s">
        <v>29</v>
      </c>
      <c r="C23" s="90">
        <v>60022</v>
      </c>
      <c r="D23" s="90">
        <v>69346</v>
      </c>
      <c r="E23" s="90">
        <v>66092</v>
      </c>
      <c r="F23" s="90"/>
      <c r="G23" s="90"/>
      <c r="H23" s="90"/>
      <c r="I23" s="84">
        <f t="shared" si="0"/>
        <v>1.7765988502589418E-2</v>
      </c>
      <c r="J23" s="84">
        <f t="shared" si="1"/>
        <v>0.10112958581853321</v>
      </c>
      <c r="K23" s="47">
        <f t="shared" si="2"/>
        <v>6070</v>
      </c>
      <c r="L23" s="34">
        <f t="shared" si="4"/>
        <v>6.8753822803162445E-2</v>
      </c>
      <c r="M23" s="61">
        <f t="shared" si="3"/>
        <v>-3254</v>
      </c>
    </row>
    <row r="24" spans="1:13">
      <c r="A24" s="35">
        <v>31</v>
      </c>
      <c r="B24" s="33" t="s">
        <v>30</v>
      </c>
      <c r="C24" s="90">
        <v>148457</v>
      </c>
      <c r="D24" s="90">
        <v>159842</v>
      </c>
      <c r="E24" s="90">
        <v>152778</v>
      </c>
      <c r="F24" s="90"/>
      <c r="G24" s="90"/>
      <c r="H24" s="90"/>
      <c r="I24" s="84">
        <f t="shared" si="0"/>
        <v>4.106778719737042E-2</v>
      </c>
      <c r="J24" s="84">
        <f t="shared" si="1"/>
        <v>2.9106071118236258E-2</v>
      </c>
      <c r="K24" s="47">
        <f t="shared" si="2"/>
        <v>4321</v>
      </c>
      <c r="L24" s="34">
        <f t="shared" si="4"/>
        <v>4.8943207303536233E-2</v>
      </c>
      <c r="M24" s="61">
        <f t="shared" si="3"/>
        <v>-7064</v>
      </c>
    </row>
    <row r="25" spans="1:13">
      <c r="A25" s="35">
        <v>32</v>
      </c>
      <c r="B25" s="33" t="s">
        <v>31</v>
      </c>
      <c r="C25" s="90">
        <v>61481</v>
      </c>
      <c r="D25" s="90">
        <v>66593</v>
      </c>
      <c r="E25" s="90">
        <v>65415</v>
      </c>
      <c r="F25" s="90"/>
      <c r="G25" s="90"/>
      <c r="H25" s="90"/>
      <c r="I25" s="84">
        <f t="shared" si="0"/>
        <v>1.7584006201913797E-2</v>
      </c>
      <c r="J25" s="84">
        <f t="shared" si="1"/>
        <v>6.3987248092906748E-2</v>
      </c>
      <c r="K25" s="47">
        <f t="shared" si="2"/>
        <v>3934</v>
      </c>
      <c r="L25" s="34">
        <f t="shared" si="4"/>
        <v>4.4559726343927693E-2</v>
      </c>
      <c r="M25" s="61">
        <f t="shared" si="3"/>
        <v>-1178</v>
      </c>
    </row>
    <row r="26" spans="1:13">
      <c r="A26" s="35">
        <v>33</v>
      </c>
      <c r="B26" s="33" t="s">
        <v>32</v>
      </c>
      <c r="C26" s="90">
        <v>138948</v>
      </c>
      <c r="D26" s="90">
        <v>142765</v>
      </c>
      <c r="E26" s="90">
        <v>136800</v>
      </c>
      <c r="F26" s="90"/>
      <c r="G26" s="90"/>
      <c r="H26" s="90"/>
      <c r="I26" s="84">
        <f t="shared" si="0"/>
        <v>3.6772789855871096E-2</v>
      </c>
      <c r="J26" s="84">
        <f t="shared" si="1"/>
        <v>-1.5459020640815269E-2</v>
      </c>
      <c r="K26" s="47">
        <f t="shared" si="2"/>
        <v>-2148</v>
      </c>
      <c r="L26" s="34">
        <f t="shared" si="4"/>
        <v>-2.4330018349455178E-2</v>
      </c>
      <c r="M26" s="61">
        <f t="shared" si="3"/>
        <v>-5965</v>
      </c>
    </row>
    <row r="27" spans="1:13" s="102" customFormat="1">
      <c r="A27" s="174" t="s">
        <v>254</v>
      </c>
      <c r="B27" s="174"/>
      <c r="C27" s="57">
        <f>SUM(C3:C26)</f>
        <v>3631856</v>
      </c>
      <c r="D27" s="57">
        <f t="shared" ref="D27:E27" si="5">SUM(D3:D26)</f>
        <v>3820998</v>
      </c>
      <c r="E27" s="57">
        <f t="shared" si="5"/>
        <v>3720142</v>
      </c>
      <c r="F27" s="57"/>
      <c r="G27" s="57"/>
      <c r="H27" s="57"/>
      <c r="I27" s="93">
        <f t="shared" ref="I27" si="6">E27/$E$27</f>
        <v>1</v>
      </c>
      <c r="J27" s="93">
        <f t="shared" ref="J27" si="7">(E27-C27)/C27</f>
        <v>2.4308783167614575E-2</v>
      </c>
      <c r="K27" s="90">
        <f t="shared" ref="K27" si="8">E27-C27</f>
        <v>88286</v>
      </c>
      <c r="L27" s="94">
        <f t="shared" si="4"/>
        <v>1</v>
      </c>
      <c r="M27" s="90">
        <f t="shared" ref="M27" si="9">E27-D27</f>
        <v>-100856</v>
      </c>
    </row>
    <row r="28" spans="1:13">
      <c r="I28" s="51"/>
      <c r="K28" s="13"/>
      <c r="L28" s="12"/>
    </row>
    <row r="29" spans="1:13">
      <c r="C29" s="115"/>
      <c r="D29" s="101"/>
      <c r="E29" s="115"/>
      <c r="F29" s="119"/>
      <c r="G29" s="119"/>
      <c r="H29" s="119"/>
    </row>
    <row r="30" spans="1:13">
      <c r="E30" s="149"/>
      <c r="F30" s="149"/>
    </row>
    <row r="31" spans="1:13">
      <c r="B31" s="5"/>
    </row>
    <row r="32" spans="1:13">
      <c r="B32" s="5"/>
    </row>
    <row r="33" spans="2:2">
      <c r="B33" s="5"/>
    </row>
    <row r="34" spans="2:2">
      <c r="B34" s="50"/>
    </row>
    <row r="35" spans="2:2">
      <c r="B35" s="5"/>
    </row>
    <row r="36" spans="2:2">
      <c r="B36" s="5"/>
    </row>
    <row r="37" spans="2:2">
      <c r="B37" s="5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  <ignoredErrors>
    <ignoredError sqref="C27:E2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88"/>
  <sheetViews>
    <sheetView zoomScale="89" zoomScaleNormal="89" workbookViewId="0">
      <pane ySplit="2" topLeftCell="A3" activePane="bottomLeft" state="frozen"/>
      <selection activeCell="W1" sqref="W1"/>
      <selection pane="bottomLeft" activeCell="Q4" sqref="Q4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3" width="29.7109375" style="3" customWidth="1"/>
    <col min="14" max="16384" width="9.140625" style="3"/>
  </cols>
  <sheetData>
    <row r="1" spans="1:13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3" ht="30">
      <c r="A2" s="86" t="s">
        <v>91</v>
      </c>
      <c r="B2" s="86" t="s">
        <v>174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337</v>
      </c>
      <c r="J2" s="85" t="s">
        <v>309</v>
      </c>
      <c r="K2" s="85" t="s">
        <v>310</v>
      </c>
      <c r="L2" s="85" t="s">
        <v>331</v>
      </c>
      <c r="M2" s="113" t="s">
        <v>312</v>
      </c>
    </row>
    <row r="3" spans="1:13">
      <c r="A3" s="36">
        <v>1</v>
      </c>
      <c r="B3" s="96" t="s">
        <v>92</v>
      </c>
      <c r="C3" s="91">
        <v>295810</v>
      </c>
      <c r="D3" s="91">
        <v>301381</v>
      </c>
      <c r="E3" s="91">
        <v>294648</v>
      </c>
      <c r="F3" s="91"/>
      <c r="G3" s="90"/>
      <c r="H3" s="91"/>
      <c r="I3" s="93">
        <f t="shared" ref="I3:I66" si="0">E3/$E$84</f>
        <v>2.1277549884151564E-2</v>
      </c>
      <c r="J3" s="93">
        <f t="shared" ref="J3:J66" si="1">(E3-C3)/C3</f>
        <v>-3.9281971535783103E-3</v>
      </c>
      <c r="K3" s="90">
        <f t="shared" ref="K3:K66" si="2">E3-C3</f>
        <v>-1162</v>
      </c>
      <c r="L3" s="94">
        <f>K3/$K$84</f>
        <v>3.0695428441612645E-3</v>
      </c>
      <c r="M3" s="91">
        <f t="shared" ref="M3:M66" si="3">E3-D3</f>
        <v>-6733</v>
      </c>
    </row>
    <row r="4" spans="1:13">
      <c r="A4" s="36">
        <v>2</v>
      </c>
      <c r="B4" s="96" t="s">
        <v>93</v>
      </c>
      <c r="C4" s="91">
        <v>52317</v>
      </c>
      <c r="D4" s="91">
        <v>55660</v>
      </c>
      <c r="E4" s="91">
        <v>54881</v>
      </c>
      <c r="F4" s="91"/>
      <c r="G4" s="90"/>
      <c r="H4" s="91"/>
      <c r="I4" s="93">
        <f t="shared" si="0"/>
        <v>3.9631465857298273E-3</v>
      </c>
      <c r="J4" s="93">
        <f t="shared" si="1"/>
        <v>4.9008926352810747E-2</v>
      </c>
      <c r="K4" s="90">
        <f t="shared" si="2"/>
        <v>2564</v>
      </c>
      <c r="L4" s="94">
        <f t="shared" ref="L4:L67" si="4">K4/$K$84</f>
        <v>-6.7730704409892277E-3</v>
      </c>
      <c r="M4" s="91">
        <f t="shared" si="3"/>
        <v>-779</v>
      </c>
    </row>
    <row r="5" spans="1:13">
      <c r="A5" s="36">
        <v>3</v>
      </c>
      <c r="B5" s="96" t="s">
        <v>94</v>
      </c>
      <c r="C5" s="91">
        <v>89210</v>
      </c>
      <c r="D5" s="91">
        <v>90109</v>
      </c>
      <c r="E5" s="91">
        <v>88709</v>
      </c>
      <c r="F5" s="91"/>
      <c r="G5" s="90"/>
      <c r="H5" s="91"/>
      <c r="I5" s="93">
        <f t="shared" si="0"/>
        <v>6.4059833179699209E-3</v>
      </c>
      <c r="J5" s="93">
        <f t="shared" si="1"/>
        <v>-5.6159623360609798E-3</v>
      </c>
      <c r="K5" s="90">
        <f t="shared" si="2"/>
        <v>-501</v>
      </c>
      <c r="L5" s="94">
        <f t="shared" si="4"/>
        <v>1.3234431711917328E-3</v>
      </c>
      <c r="M5" s="91">
        <f t="shared" si="3"/>
        <v>-1400</v>
      </c>
    </row>
    <row r="6" spans="1:13">
      <c r="A6" s="36">
        <v>4</v>
      </c>
      <c r="B6" s="96" t="s">
        <v>95</v>
      </c>
      <c r="C6" s="91">
        <v>32539</v>
      </c>
      <c r="D6" s="91">
        <v>30533</v>
      </c>
      <c r="E6" s="91">
        <v>30430</v>
      </c>
      <c r="F6" s="91"/>
      <c r="G6" s="90"/>
      <c r="H6" s="91"/>
      <c r="I6" s="93">
        <f t="shared" si="0"/>
        <v>2.1974554145106438E-3</v>
      </c>
      <c r="J6" s="93">
        <f t="shared" si="1"/>
        <v>-6.4814530256000494E-2</v>
      </c>
      <c r="K6" s="90">
        <f t="shared" si="2"/>
        <v>-2109</v>
      </c>
      <c r="L6" s="94">
        <f t="shared" si="4"/>
        <v>5.5711410140586119E-3</v>
      </c>
      <c r="M6" s="91">
        <f t="shared" si="3"/>
        <v>-103</v>
      </c>
    </row>
    <row r="7" spans="1:13">
      <c r="A7" s="36">
        <v>5</v>
      </c>
      <c r="B7" s="96" t="s">
        <v>96</v>
      </c>
      <c r="C7" s="91">
        <v>39944</v>
      </c>
      <c r="D7" s="91">
        <v>39345</v>
      </c>
      <c r="E7" s="91">
        <v>38984</v>
      </c>
      <c r="F7" s="91"/>
      <c r="G7" s="90"/>
      <c r="H7" s="91"/>
      <c r="I7" s="93">
        <f t="shared" si="0"/>
        <v>2.8151693026382822E-3</v>
      </c>
      <c r="J7" s="93">
        <f t="shared" si="1"/>
        <v>-2.4033647105948328E-2</v>
      </c>
      <c r="K7" s="90">
        <f t="shared" si="2"/>
        <v>-960</v>
      </c>
      <c r="L7" s="94">
        <f t="shared" si="4"/>
        <v>2.5359390106667935E-3</v>
      </c>
      <c r="M7" s="91">
        <f t="shared" si="3"/>
        <v>-361</v>
      </c>
    </row>
    <row r="8" spans="1:13">
      <c r="A8" s="36">
        <v>6</v>
      </c>
      <c r="B8" s="96" t="s">
        <v>97</v>
      </c>
      <c r="C8" s="91">
        <v>1112469</v>
      </c>
      <c r="D8" s="91">
        <v>1110448</v>
      </c>
      <c r="E8" s="91">
        <v>1073349</v>
      </c>
      <c r="F8" s="91"/>
      <c r="G8" s="90"/>
      <c r="H8" s="91"/>
      <c r="I8" s="93">
        <f t="shared" si="0"/>
        <v>7.7510238965152314E-2</v>
      </c>
      <c r="J8" s="93">
        <f t="shared" si="1"/>
        <v>-3.516502482316361E-2</v>
      </c>
      <c r="K8" s="90">
        <f t="shared" si="2"/>
        <v>-39120</v>
      </c>
      <c r="L8" s="94">
        <f t="shared" si="4"/>
        <v>0.10333951468467184</v>
      </c>
      <c r="M8" s="91">
        <f t="shared" si="3"/>
        <v>-37099</v>
      </c>
    </row>
    <row r="9" spans="1:13">
      <c r="A9" s="36">
        <v>7</v>
      </c>
      <c r="B9" s="96" t="s">
        <v>98</v>
      </c>
      <c r="C9" s="91">
        <v>592073</v>
      </c>
      <c r="D9" s="91">
        <v>514941</v>
      </c>
      <c r="E9" s="91">
        <v>478695</v>
      </c>
      <c r="F9" s="91"/>
      <c r="G9" s="90"/>
      <c r="H9" s="91"/>
      <c r="I9" s="93">
        <f t="shared" si="0"/>
        <v>3.4568219508681323E-2</v>
      </c>
      <c r="J9" s="93">
        <f t="shared" si="1"/>
        <v>-0.19149327870043051</v>
      </c>
      <c r="K9" s="90">
        <f t="shared" si="2"/>
        <v>-113378</v>
      </c>
      <c r="L9" s="94">
        <f t="shared" si="4"/>
        <v>0.29949968036602054</v>
      </c>
      <c r="M9" s="91">
        <f t="shared" si="3"/>
        <v>-36246</v>
      </c>
    </row>
    <row r="10" spans="1:13">
      <c r="A10" s="36">
        <v>8</v>
      </c>
      <c r="B10" s="96" t="s">
        <v>99</v>
      </c>
      <c r="C10" s="91">
        <v>28566</v>
      </c>
      <c r="D10" s="91">
        <v>25249</v>
      </c>
      <c r="E10" s="91">
        <v>24613</v>
      </c>
      <c r="F10" s="91"/>
      <c r="G10" s="90"/>
      <c r="H10" s="91"/>
      <c r="I10" s="93">
        <f t="shared" si="0"/>
        <v>1.777389750816644E-3</v>
      </c>
      <c r="J10" s="93">
        <f t="shared" si="1"/>
        <v>-0.13838129244556466</v>
      </c>
      <c r="K10" s="90">
        <f t="shared" si="2"/>
        <v>-3953</v>
      </c>
      <c r="L10" s="94">
        <f t="shared" si="4"/>
        <v>1.0442257197047744E-2</v>
      </c>
      <c r="M10" s="91">
        <f t="shared" si="3"/>
        <v>-636</v>
      </c>
    </row>
    <row r="11" spans="1:13">
      <c r="A11" s="36">
        <v>9</v>
      </c>
      <c r="B11" s="96" t="s">
        <v>100</v>
      </c>
      <c r="C11" s="91">
        <v>153258</v>
      </c>
      <c r="D11" s="91">
        <v>150585</v>
      </c>
      <c r="E11" s="91">
        <v>145385</v>
      </c>
      <c r="F11" s="91"/>
      <c r="G11" s="90"/>
      <c r="H11" s="91"/>
      <c r="I11" s="93">
        <f t="shared" si="0"/>
        <v>1.0498753054177783E-2</v>
      </c>
      <c r="J11" s="93">
        <f t="shared" si="1"/>
        <v>-5.1370890915971759E-2</v>
      </c>
      <c r="K11" s="90">
        <f t="shared" si="2"/>
        <v>-7873</v>
      </c>
      <c r="L11" s="94">
        <f t="shared" si="4"/>
        <v>2.0797341490603818E-2</v>
      </c>
      <c r="M11" s="91">
        <f t="shared" si="3"/>
        <v>-5200</v>
      </c>
    </row>
    <row r="12" spans="1:13">
      <c r="A12" s="36">
        <v>10</v>
      </c>
      <c r="B12" s="96" t="s">
        <v>101</v>
      </c>
      <c r="C12" s="91">
        <v>172137</v>
      </c>
      <c r="D12" s="91">
        <v>175198</v>
      </c>
      <c r="E12" s="91">
        <v>170723</v>
      </c>
      <c r="F12" s="91"/>
      <c r="G12" s="90"/>
      <c r="H12" s="91"/>
      <c r="I12" s="93">
        <f t="shared" si="0"/>
        <v>1.2328497559365778E-2</v>
      </c>
      <c r="J12" s="93">
        <f t="shared" si="1"/>
        <v>-8.2143873774958315E-3</v>
      </c>
      <c r="K12" s="90">
        <f t="shared" si="2"/>
        <v>-1414</v>
      </c>
      <c r="L12" s="94">
        <f t="shared" si="4"/>
        <v>3.7352268344612977E-3</v>
      </c>
      <c r="M12" s="91">
        <f t="shared" si="3"/>
        <v>-4475</v>
      </c>
    </row>
    <row r="13" spans="1:13">
      <c r="A13" s="36">
        <v>11</v>
      </c>
      <c r="B13" s="96" t="s">
        <v>102</v>
      </c>
      <c r="C13" s="91">
        <v>43895</v>
      </c>
      <c r="D13" s="91">
        <v>43895</v>
      </c>
      <c r="E13" s="91">
        <v>43435</v>
      </c>
      <c r="F13" s="91"/>
      <c r="G13" s="90"/>
      <c r="H13" s="91"/>
      <c r="I13" s="93">
        <f t="shared" si="0"/>
        <v>3.1365913877512263E-3</v>
      </c>
      <c r="J13" s="93">
        <f t="shared" si="1"/>
        <v>-1.0479553479895204E-2</v>
      </c>
      <c r="K13" s="90">
        <f t="shared" si="2"/>
        <v>-460</v>
      </c>
      <c r="L13" s="94">
        <f t="shared" si="4"/>
        <v>1.2151374426111719E-3</v>
      </c>
      <c r="M13" s="91">
        <f t="shared" si="3"/>
        <v>-460</v>
      </c>
    </row>
    <row r="14" spans="1:13">
      <c r="A14" s="36">
        <v>12</v>
      </c>
      <c r="B14" s="96" t="s">
        <v>103</v>
      </c>
      <c r="C14" s="91">
        <v>30061</v>
      </c>
      <c r="D14" s="91">
        <v>25791</v>
      </c>
      <c r="E14" s="91">
        <v>26377</v>
      </c>
      <c r="F14" s="91"/>
      <c r="G14" s="90"/>
      <c r="H14" s="91"/>
      <c r="I14" s="93">
        <f t="shared" si="0"/>
        <v>1.9047742842112142E-3</v>
      </c>
      <c r="J14" s="93">
        <f t="shared" si="1"/>
        <v>-0.12255081334619607</v>
      </c>
      <c r="K14" s="90">
        <f t="shared" si="2"/>
        <v>-3684</v>
      </c>
      <c r="L14" s="94">
        <f t="shared" si="4"/>
        <v>9.7316659534338202E-3</v>
      </c>
      <c r="M14" s="91">
        <f t="shared" si="3"/>
        <v>586</v>
      </c>
    </row>
    <row r="15" spans="1:13">
      <c r="A15" s="36">
        <v>13</v>
      </c>
      <c r="B15" s="96" t="s">
        <v>104</v>
      </c>
      <c r="C15" s="91">
        <v>29833</v>
      </c>
      <c r="D15" s="91">
        <v>28134</v>
      </c>
      <c r="E15" s="91">
        <v>29071</v>
      </c>
      <c r="F15" s="91"/>
      <c r="G15" s="90"/>
      <c r="H15" s="91"/>
      <c r="I15" s="93">
        <f t="shared" si="0"/>
        <v>2.0993173301097246E-3</v>
      </c>
      <c r="J15" s="93">
        <f t="shared" si="1"/>
        <v>-2.5542184828880769E-2</v>
      </c>
      <c r="K15" s="90">
        <f t="shared" si="2"/>
        <v>-762</v>
      </c>
      <c r="L15" s="94">
        <f t="shared" si="4"/>
        <v>2.0129015897167673E-3</v>
      </c>
      <c r="M15" s="91">
        <f t="shared" si="3"/>
        <v>937</v>
      </c>
    </row>
    <row r="16" spans="1:13">
      <c r="A16" s="36">
        <v>14</v>
      </c>
      <c r="B16" s="96" t="s">
        <v>105</v>
      </c>
      <c r="C16" s="91">
        <v>57742</v>
      </c>
      <c r="D16" s="91">
        <v>58997</v>
      </c>
      <c r="E16" s="91">
        <v>57213</v>
      </c>
      <c r="F16" s="91"/>
      <c r="G16" s="90"/>
      <c r="H16" s="91"/>
      <c r="I16" s="93">
        <f t="shared" si="0"/>
        <v>4.1315483611698151E-3</v>
      </c>
      <c r="J16" s="93">
        <f t="shared" si="1"/>
        <v>-9.1614422777181251E-3</v>
      </c>
      <c r="K16" s="90">
        <f t="shared" si="2"/>
        <v>-529</v>
      </c>
      <c r="L16" s="94">
        <f t="shared" si="4"/>
        <v>1.3974080590028477E-3</v>
      </c>
      <c r="M16" s="91">
        <f t="shared" si="3"/>
        <v>-1784</v>
      </c>
    </row>
    <row r="17" spans="1:13">
      <c r="A17" s="36">
        <v>15</v>
      </c>
      <c r="B17" s="96" t="s">
        <v>106</v>
      </c>
      <c r="C17" s="91">
        <v>33764</v>
      </c>
      <c r="D17" s="91">
        <v>31882</v>
      </c>
      <c r="E17" s="91">
        <v>31066</v>
      </c>
      <c r="F17" s="91"/>
      <c r="G17" s="90"/>
      <c r="H17" s="91"/>
      <c r="I17" s="93">
        <f t="shared" si="0"/>
        <v>2.243383171448822E-3</v>
      </c>
      <c r="J17" s="93">
        <f t="shared" si="1"/>
        <v>-7.990759388698021E-2</v>
      </c>
      <c r="K17" s="90">
        <f t="shared" si="2"/>
        <v>-2698</v>
      </c>
      <c r="L17" s="94">
        <f t="shared" si="4"/>
        <v>7.127045261228134E-3</v>
      </c>
      <c r="M17" s="91">
        <f t="shared" si="3"/>
        <v>-816</v>
      </c>
    </row>
    <row r="18" spans="1:13">
      <c r="A18" s="36">
        <v>16</v>
      </c>
      <c r="B18" s="96" t="s">
        <v>107</v>
      </c>
      <c r="C18" s="91">
        <v>668640</v>
      </c>
      <c r="D18" s="91">
        <v>678829</v>
      </c>
      <c r="E18" s="91">
        <v>655197</v>
      </c>
      <c r="F18" s="91"/>
      <c r="G18" s="90"/>
      <c r="H18" s="91"/>
      <c r="I18" s="93">
        <f t="shared" si="0"/>
        <v>4.7314038620477498E-2</v>
      </c>
      <c r="J18" s="93">
        <f t="shared" si="1"/>
        <v>-2.0104989231873652E-2</v>
      </c>
      <c r="K18" s="90">
        <f t="shared" si="2"/>
        <v>-13443</v>
      </c>
      <c r="L18" s="94">
        <f t="shared" si="4"/>
        <v>3.5511070958743444E-2</v>
      </c>
      <c r="M18" s="91">
        <f t="shared" si="3"/>
        <v>-23632</v>
      </c>
    </row>
    <row r="19" spans="1:13">
      <c r="A19" s="36">
        <v>17</v>
      </c>
      <c r="B19" s="96" t="s">
        <v>108</v>
      </c>
      <c r="C19" s="91">
        <v>83811</v>
      </c>
      <c r="D19" s="91">
        <v>86533</v>
      </c>
      <c r="E19" s="91">
        <v>83747</v>
      </c>
      <c r="F19" s="91"/>
      <c r="G19" s="90"/>
      <c r="H19" s="91"/>
      <c r="I19" s="93">
        <f t="shared" si="0"/>
        <v>6.0476601577069628E-3</v>
      </c>
      <c r="J19" s="93">
        <f t="shared" si="1"/>
        <v>-7.6362291346004701E-4</v>
      </c>
      <c r="K19" s="90">
        <f t="shared" si="2"/>
        <v>-64</v>
      </c>
      <c r="L19" s="94">
        <f t="shared" si="4"/>
        <v>1.6906260071111956E-4</v>
      </c>
      <c r="M19" s="91">
        <f t="shared" si="3"/>
        <v>-2786</v>
      </c>
    </row>
    <row r="20" spans="1:13">
      <c r="A20" s="36">
        <v>18</v>
      </c>
      <c r="B20" s="96" t="s">
        <v>109</v>
      </c>
      <c r="C20" s="91">
        <v>26634</v>
      </c>
      <c r="D20" s="91">
        <v>25113</v>
      </c>
      <c r="E20" s="91">
        <v>23365</v>
      </c>
      <c r="F20" s="91"/>
      <c r="G20" s="90"/>
      <c r="H20" s="91"/>
      <c r="I20" s="93">
        <f t="shared" si="0"/>
        <v>1.6872673598436146E-3</v>
      </c>
      <c r="J20" s="93">
        <f t="shared" si="1"/>
        <v>-0.12273785387099197</v>
      </c>
      <c r="K20" s="90">
        <f t="shared" si="2"/>
        <v>-3269</v>
      </c>
      <c r="L20" s="94">
        <f t="shared" si="4"/>
        <v>8.6354006519476535E-3</v>
      </c>
      <c r="M20" s="91">
        <f t="shared" si="3"/>
        <v>-1748</v>
      </c>
    </row>
    <row r="21" spans="1:13">
      <c r="A21" s="36">
        <v>19</v>
      </c>
      <c r="B21" s="96" t="s">
        <v>110</v>
      </c>
      <c r="C21" s="91">
        <v>57514</v>
      </c>
      <c r="D21" s="91">
        <v>56781</v>
      </c>
      <c r="E21" s="91">
        <v>56767</v>
      </c>
      <c r="F21" s="91"/>
      <c r="G21" s="90"/>
      <c r="H21" s="91"/>
      <c r="I21" s="93">
        <f t="shared" si="0"/>
        <v>4.0993411605496459E-3</v>
      </c>
      <c r="J21" s="93">
        <f t="shared" si="1"/>
        <v>-1.2988142017595716E-2</v>
      </c>
      <c r="K21" s="90">
        <f t="shared" si="2"/>
        <v>-747</v>
      </c>
      <c r="L21" s="94">
        <f t="shared" si="4"/>
        <v>1.9732775426750987E-3</v>
      </c>
      <c r="M21" s="91">
        <f t="shared" si="3"/>
        <v>-14</v>
      </c>
    </row>
    <row r="22" spans="1:13">
      <c r="A22" s="36">
        <v>20</v>
      </c>
      <c r="B22" s="96" t="s">
        <v>111</v>
      </c>
      <c r="C22" s="91">
        <v>184217</v>
      </c>
      <c r="D22" s="91">
        <v>187763</v>
      </c>
      <c r="E22" s="91">
        <v>182445</v>
      </c>
      <c r="F22" s="91"/>
      <c r="G22" s="90"/>
      <c r="H22" s="91"/>
      <c r="I22" s="93">
        <f t="shared" si="0"/>
        <v>1.3174983670732646E-2</v>
      </c>
      <c r="J22" s="93">
        <f t="shared" si="1"/>
        <v>-9.6190905291042624E-3</v>
      </c>
      <c r="K22" s="90">
        <f t="shared" si="2"/>
        <v>-1772</v>
      </c>
      <c r="L22" s="94">
        <f t="shared" si="4"/>
        <v>4.6809207571891229E-3</v>
      </c>
      <c r="M22" s="91">
        <f t="shared" si="3"/>
        <v>-5318</v>
      </c>
    </row>
    <row r="23" spans="1:13">
      <c r="A23" s="36">
        <v>21</v>
      </c>
      <c r="B23" s="96" t="s">
        <v>112</v>
      </c>
      <c r="C23" s="91">
        <v>153145</v>
      </c>
      <c r="D23" s="91">
        <v>151675</v>
      </c>
      <c r="E23" s="91">
        <v>149256</v>
      </c>
      <c r="F23" s="91"/>
      <c r="G23" s="90"/>
      <c r="H23" s="91"/>
      <c r="I23" s="93">
        <f t="shared" si="0"/>
        <v>1.0778291335793645E-2</v>
      </c>
      <c r="J23" s="93">
        <f t="shared" si="1"/>
        <v>-2.5394234222468903E-2</v>
      </c>
      <c r="K23" s="90">
        <f t="shared" si="2"/>
        <v>-3889</v>
      </c>
      <c r="L23" s="94">
        <f t="shared" si="4"/>
        <v>1.0273194596336625E-2</v>
      </c>
      <c r="M23" s="91">
        <f t="shared" si="3"/>
        <v>-2419</v>
      </c>
    </row>
    <row r="24" spans="1:13">
      <c r="A24" s="36">
        <v>22</v>
      </c>
      <c r="B24" s="96" t="s">
        <v>113</v>
      </c>
      <c r="C24" s="91">
        <v>60734</v>
      </c>
      <c r="D24" s="91">
        <v>60766</v>
      </c>
      <c r="E24" s="91">
        <v>59743</v>
      </c>
      <c r="F24" s="91"/>
      <c r="G24" s="90"/>
      <c r="H24" s="91"/>
      <c r="I24" s="93">
        <f t="shared" si="0"/>
        <v>4.3142484005622541E-3</v>
      </c>
      <c r="J24" s="93">
        <f t="shared" si="1"/>
        <v>-1.6317054697533508E-2</v>
      </c>
      <c r="K24" s="90">
        <f t="shared" si="2"/>
        <v>-991</v>
      </c>
      <c r="L24" s="94">
        <f t="shared" si="4"/>
        <v>2.6178287078862418E-3</v>
      </c>
      <c r="M24" s="91">
        <f t="shared" si="3"/>
        <v>-1023</v>
      </c>
    </row>
    <row r="25" spans="1:13">
      <c r="A25" s="36">
        <v>23</v>
      </c>
      <c r="B25" s="96" t="s">
        <v>114</v>
      </c>
      <c r="C25" s="91">
        <v>69570</v>
      </c>
      <c r="D25" s="91">
        <v>65994</v>
      </c>
      <c r="E25" s="91">
        <v>67561</v>
      </c>
      <c r="F25" s="91"/>
      <c r="G25" s="90"/>
      <c r="H25" s="91"/>
      <c r="I25" s="93">
        <f t="shared" si="0"/>
        <v>4.8788131863211834E-3</v>
      </c>
      <c r="J25" s="93">
        <f t="shared" si="1"/>
        <v>-2.8877389679459537E-2</v>
      </c>
      <c r="K25" s="90">
        <f t="shared" si="2"/>
        <v>-2009</v>
      </c>
      <c r="L25" s="94">
        <f t="shared" si="4"/>
        <v>5.3069807004474875E-3</v>
      </c>
      <c r="M25" s="91">
        <f t="shared" si="3"/>
        <v>1567</v>
      </c>
    </row>
    <row r="26" spans="1:13">
      <c r="A26" s="36">
        <v>24</v>
      </c>
      <c r="B26" s="96" t="s">
        <v>115</v>
      </c>
      <c r="C26" s="91">
        <v>32185</v>
      </c>
      <c r="D26" s="91">
        <v>28371</v>
      </c>
      <c r="E26" s="91">
        <v>28684</v>
      </c>
      <c r="F26" s="91"/>
      <c r="G26" s="90"/>
      <c r="H26" s="91"/>
      <c r="I26" s="93">
        <f t="shared" si="0"/>
        <v>2.071370723293569E-3</v>
      </c>
      <c r="J26" s="93">
        <f t="shared" si="1"/>
        <v>-0.10877738076743824</v>
      </c>
      <c r="K26" s="90">
        <f t="shared" si="2"/>
        <v>-3501</v>
      </c>
      <c r="L26" s="94">
        <f t="shared" si="4"/>
        <v>9.2482525795254625E-3</v>
      </c>
      <c r="M26" s="91">
        <f t="shared" si="3"/>
        <v>313</v>
      </c>
    </row>
    <row r="27" spans="1:13">
      <c r="A27" s="36">
        <v>25</v>
      </c>
      <c r="B27" s="96" t="s">
        <v>116</v>
      </c>
      <c r="C27" s="91">
        <v>84477</v>
      </c>
      <c r="D27" s="91">
        <v>80079</v>
      </c>
      <c r="E27" s="91">
        <v>80487</v>
      </c>
      <c r="F27" s="91"/>
      <c r="G27" s="90"/>
      <c r="H27" s="91"/>
      <c r="I27" s="93">
        <f t="shared" si="0"/>
        <v>5.8122442966716458E-3</v>
      </c>
      <c r="J27" s="93">
        <f t="shared" si="1"/>
        <v>-4.7231790901665544E-2</v>
      </c>
      <c r="K27" s="90">
        <f t="shared" si="2"/>
        <v>-3990</v>
      </c>
      <c r="L27" s="94">
        <f t="shared" si="4"/>
        <v>1.053999651308386E-2</v>
      </c>
      <c r="M27" s="91">
        <f t="shared" si="3"/>
        <v>408</v>
      </c>
    </row>
    <row r="28" spans="1:13">
      <c r="A28" s="36">
        <v>26</v>
      </c>
      <c r="B28" s="96" t="s">
        <v>117</v>
      </c>
      <c r="C28" s="91">
        <v>166927</v>
      </c>
      <c r="D28" s="91">
        <v>168973</v>
      </c>
      <c r="E28" s="91">
        <v>163376</v>
      </c>
      <c r="F28" s="91"/>
      <c r="G28" s="90"/>
      <c r="H28" s="91"/>
      <c r="I28" s="93">
        <f t="shared" si="0"/>
        <v>1.1797945310584651E-2</v>
      </c>
      <c r="J28" s="93">
        <f t="shared" si="1"/>
        <v>-2.1272771930244957E-2</v>
      </c>
      <c r="K28" s="90">
        <f t="shared" si="2"/>
        <v>-3551</v>
      </c>
      <c r="L28" s="94">
        <f t="shared" si="4"/>
        <v>9.3803327363310238E-3</v>
      </c>
      <c r="M28" s="91">
        <f t="shared" si="3"/>
        <v>-5597</v>
      </c>
    </row>
    <row r="29" spans="1:13">
      <c r="A29" s="36">
        <v>27</v>
      </c>
      <c r="B29" s="96" t="s">
        <v>118</v>
      </c>
      <c r="C29" s="91">
        <v>294445</v>
      </c>
      <c r="D29" s="91">
        <v>304069</v>
      </c>
      <c r="E29" s="91">
        <v>296372</v>
      </c>
      <c r="F29" s="91"/>
      <c r="G29" s="90"/>
      <c r="H29" s="91"/>
      <c r="I29" s="93">
        <f t="shared" si="0"/>
        <v>2.1402045879373922E-2</v>
      </c>
      <c r="J29" s="93">
        <f t="shared" si="1"/>
        <v>6.5445159537434834E-3</v>
      </c>
      <c r="K29" s="90">
        <f t="shared" si="2"/>
        <v>1927</v>
      </c>
      <c r="L29" s="94">
        <f t="shared" si="4"/>
        <v>-5.0903692432863658E-3</v>
      </c>
      <c r="M29" s="91">
        <f t="shared" si="3"/>
        <v>-7697</v>
      </c>
    </row>
    <row r="30" spans="1:13">
      <c r="A30" s="36">
        <v>28</v>
      </c>
      <c r="B30" s="96" t="s">
        <v>119</v>
      </c>
      <c r="C30" s="91">
        <v>53120</v>
      </c>
      <c r="D30" s="91">
        <v>53096</v>
      </c>
      <c r="E30" s="91">
        <v>52598</v>
      </c>
      <c r="F30" s="91"/>
      <c r="G30" s="90"/>
      <c r="H30" s="91"/>
      <c r="I30" s="93">
        <f t="shared" si="0"/>
        <v>3.7982832695507996E-3</v>
      </c>
      <c r="J30" s="93">
        <f t="shared" si="1"/>
        <v>-9.8268072289156624E-3</v>
      </c>
      <c r="K30" s="90">
        <f t="shared" si="2"/>
        <v>-522</v>
      </c>
      <c r="L30" s="94">
        <f t="shared" si="4"/>
        <v>1.378916837050069E-3</v>
      </c>
      <c r="M30" s="91">
        <f t="shared" si="3"/>
        <v>-498</v>
      </c>
    </row>
    <row r="31" spans="1:13">
      <c r="A31" s="36">
        <v>29</v>
      </c>
      <c r="B31" s="96" t="s">
        <v>120</v>
      </c>
      <c r="C31" s="91">
        <v>15934</v>
      </c>
      <c r="D31" s="91">
        <v>14429</v>
      </c>
      <c r="E31" s="91">
        <v>14474</v>
      </c>
      <c r="F31" s="91"/>
      <c r="G31" s="90"/>
      <c r="H31" s="91"/>
      <c r="I31" s="93">
        <f t="shared" si="0"/>
        <v>1.0452175376150857E-3</v>
      </c>
      <c r="J31" s="93">
        <f t="shared" si="1"/>
        <v>-9.1627965357098023E-2</v>
      </c>
      <c r="K31" s="90">
        <f t="shared" si="2"/>
        <v>-1460</v>
      </c>
      <c r="L31" s="94">
        <f t="shared" si="4"/>
        <v>3.856740578722415E-3</v>
      </c>
      <c r="M31" s="91">
        <f t="shared" si="3"/>
        <v>45</v>
      </c>
    </row>
    <row r="32" spans="1:13">
      <c r="A32" s="36">
        <v>30</v>
      </c>
      <c r="B32" s="96" t="s">
        <v>121</v>
      </c>
      <c r="C32" s="91">
        <v>23398</v>
      </c>
      <c r="D32" s="91">
        <v>22711</v>
      </c>
      <c r="E32" s="91">
        <v>23585</v>
      </c>
      <c r="F32" s="91"/>
      <c r="G32" s="90"/>
      <c r="H32" s="91"/>
      <c r="I32" s="93">
        <f t="shared" si="0"/>
        <v>1.7031543197907832E-3</v>
      </c>
      <c r="J32" s="93">
        <f t="shared" si="1"/>
        <v>7.9921360800068383E-3</v>
      </c>
      <c r="K32" s="90">
        <f t="shared" si="2"/>
        <v>187</v>
      </c>
      <c r="L32" s="94">
        <f t="shared" si="4"/>
        <v>-4.9397978645280248E-4</v>
      </c>
      <c r="M32" s="91">
        <f t="shared" si="3"/>
        <v>874</v>
      </c>
    </row>
    <row r="33" spans="1:13">
      <c r="A33" s="36">
        <v>31</v>
      </c>
      <c r="B33" s="96" t="s">
        <v>122</v>
      </c>
      <c r="C33" s="91">
        <v>167976</v>
      </c>
      <c r="D33" s="91">
        <v>169943</v>
      </c>
      <c r="E33" s="91">
        <v>165236</v>
      </c>
      <c r="F33" s="91"/>
      <c r="G33" s="90"/>
      <c r="H33" s="91"/>
      <c r="I33" s="93">
        <f t="shared" si="0"/>
        <v>1.1932262335592532E-2</v>
      </c>
      <c r="J33" s="93">
        <f t="shared" si="1"/>
        <v>-1.631185407439158E-2</v>
      </c>
      <c r="K33" s="90">
        <f t="shared" si="2"/>
        <v>-2740</v>
      </c>
      <c r="L33" s="94">
        <f t="shared" si="4"/>
        <v>7.2379925929448065E-3</v>
      </c>
      <c r="M33" s="91">
        <f t="shared" si="3"/>
        <v>-4707</v>
      </c>
    </row>
    <row r="34" spans="1:13">
      <c r="A34" s="36">
        <v>32</v>
      </c>
      <c r="B34" s="96" t="s">
        <v>123</v>
      </c>
      <c r="C34" s="91">
        <v>58568</v>
      </c>
      <c r="D34" s="91">
        <v>57814</v>
      </c>
      <c r="E34" s="91">
        <v>56260</v>
      </c>
      <c r="F34" s="91"/>
      <c r="G34" s="90"/>
      <c r="H34" s="91"/>
      <c r="I34" s="93">
        <f t="shared" si="0"/>
        <v>4.0627289392168526E-3</v>
      </c>
      <c r="J34" s="93">
        <f t="shared" si="1"/>
        <v>-3.9407184810818195E-2</v>
      </c>
      <c r="K34" s="90">
        <f t="shared" si="2"/>
        <v>-2308</v>
      </c>
      <c r="L34" s="94">
        <f t="shared" si="4"/>
        <v>6.0968200381447497E-3</v>
      </c>
      <c r="M34" s="91">
        <f t="shared" si="3"/>
        <v>-1554</v>
      </c>
    </row>
    <row r="35" spans="1:13">
      <c r="A35" s="36">
        <v>33</v>
      </c>
      <c r="B35" s="96" t="s">
        <v>124</v>
      </c>
      <c r="C35" s="91">
        <v>238907</v>
      </c>
      <c r="D35" s="91">
        <v>248472</v>
      </c>
      <c r="E35" s="91">
        <v>242053</v>
      </c>
      <c r="F35" s="91"/>
      <c r="G35" s="90"/>
      <c r="H35" s="91"/>
      <c r="I35" s="93">
        <f t="shared" si="0"/>
        <v>1.7479483254963683E-2</v>
      </c>
      <c r="J35" s="93">
        <f t="shared" si="1"/>
        <v>1.3168303984395602E-2</v>
      </c>
      <c r="K35" s="90">
        <f t="shared" si="2"/>
        <v>3146</v>
      </c>
      <c r="L35" s="94">
        <f t="shared" si="4"/>
        <v>-8.3104834662059719E-3</v>
      </c>
      <c r="M35" s="91">
        <f t="shared" si="3"/>
        <v>-6419</v>
      </c>
    </row>
    <row r="36" spans="1:13">
      <c r="A36" s="36">
        <v>34</v>
      </c>
      <c r="B36" s="96" t="s">
        <v>125</v>
      </c>
      <c r="C36" s="91">
        <v>3994414</v>
      </c>
      <c r="D36" s="91">
        <v>4148722</v>
      </c>
      <c r="E36" s="91">
        <v>3942689</v>
      </c>
      <c r="F36" s="91"/>
      <c r="G36" s="90"/>
      <c r="H36" s="91"/>
      <c r="I36" s="93">
        <f t="shared" si="0"/>
        <v>0.2847151919415562</v>
      </c>
      <c r="J36" s="93">
        <f t="shared" si="1"/>
        <v>-1.2949333744574298E-2</v>
      </c>
      <c r="K36" s="90">
        <f t="shared" si="2"/>
        <v>-51725</v>
      </c>
      <c r="L36" s="94">
        <f t="shared" si="4"/>
        <v>0.13663692221535406</v>
      </c>
      <c r="M36" s="91">
        <f t="shared" si="3"/>
        <v>-206033</v>
      </c>
    </row>
    <row r="37" spans="1:13">
      <c r="A37" s="36">
        <v>35</v>
      </c>
      <c r="B37" s="96" t="s">
        <v>126</v>
      </c>
      <c r="C37" s="91">
        <v>878977</v>
      </c>
      <c r="D37" s="91">
        <v>891803</v>
      </c>
      <c r="E37" s="91">
        <v>857400</v>
      </c>
      <c r="F37" s="91"/>
      <c r="G37" s="90"/>
      <c r="H37" s="91"/>
      <c r="I37" s="93">
        <f t="shared" si="0"/>
        <v>6.1915815721374494E-2</v>
      </c>
      <c r="J37" s="93">
        <f t="shared" si="1"/>
        <v>-2.4547855063329301E-2</v>
      </c>
      <c r="K37" s="90">
        <f t="shared" si="2"/>
        <v>-21577</v>
      </c>
      <c r="L37" s="94">
        <f t="shared" si="4"/>
        <v>5.6997870867872294E-2</v>
      </c>
      <c r="M37" s="91">
        <f t="shared" si="3"/>
        <v>-34403</v>
      </c>
    </row>
    <row r="38" spans="1:13">
      <c r="A38" s="36">
        <v>36</v>
      </c>
      <c r="B38" s="96" t="s">
        <v>127</v>
      </c>
      <c r="C38" s="91">
        <v>25920</v>
      </c>
      <c r="D38" s="91">
        <v>23336</v>
      </c>
      <c r="E38" s="91">
        <v>23518</v>
      </c>
      <c r="F38" s="91"/>
      <c r="G38" s="90"/>
      <c r="H38" s="91"/>
      <c r="I38" s="93">
        <f t="shared" si="0"/>
        <v>1.6983160183523273E-3</v>
      </c>
      <c r="J38" s="93">
        <f t="shared" si="1"/>
        <v>-9.2669753086419754E-2</v>
      </c>
      <c r="K38" s="90">
        <f t="shared" si="2"/>
        <v>-2402</v>
      </c>
      <c r="L38" s="94">
        <f t="shared" si="4"/>
        <v>6.3451307329392059E-3</v>
      </c>
      <c r="M38" s="91">
        <f t="shared" si="3"/>
        <v>182</v>
      </c>
    </row>
    <row r="39" spans="1:13">
      <c r="A39" s="36">
        <v>37</v>
      </c>
      <c r="B39" s="96" t="s">
        <v>128</v>
      </c>
      <c r="C39" s="91">
        <v>48219</v>
      </c>
      <c r="D39" s="91">
        <v>47915</v>
      </c>
      <c r="E39" s="91">
        <v>47756</v>
      </c>
      <c r="F39" s="91"/>
      <c r="G39" s="90"/>
      <c r="H39" s="91"/>
      <c r="I39" s="93">
        <f t="shared" si="0"/>
        <v>3.4486257238044793E-3</v>
      </c>
      <c r="J39" s="93">
        <f t="shared" si="1"/>
        <v>-9.602024098384454E-3</v>
      </c>
      <c r="K39" s="90">
        <f t="shared" si="2"/>
        <v>-463</v>
      </c>
      <c r="L39" s="94">
        <f t="shared" si="4"/>
        <v>1.2230622520195055E-3</v>
      </c>
      <c r="M39" s="91">
        <f t="shared" si="3"/>
        <v>-159</v>
      </c>
    </row>
    <row r="40" spans="1:13">
      <c r="A40" s="36">
        <v>38</v>
      </c>
      <c r="B40" s="96" t="s">
        <v>129</v>
      </c>
      <c r="C40" s="91">
        <v>213565</v>
      </c>
      <c r="D40" s="91">
        <v>220137</v>
      </c>
      <c r="E40" s="91">
        <v>213887</v>
      </c>
      <c r="F40" s="91"/>
      <c r="G40" s="90"/>
      <c r="H40" s="91"/>
      <c r="I40" s="93">
        <f t="shared" si="0"/>
        <v>1.5445519101000265E-2</v>
      </c>
      <c r="J40" s="93">
        <f t="shared" si="1"/>
        <v>1.5077376911010699E-3</v>
      </c>
      <c r="K40" s="90">
        <f t="shared" si="2"/>
        <v>322</v>
      </c>
      <c r="L40" s="94">
        <f t="shared" si="4"/>
        <v>-8.5059620982782028E-4</v>
      </c>
      <c r="M40" s="91">
        <f t="shared" si="3"/>
        <v>-6250</v>
      </c>
    </row>
    <row r="41" spans="1:13">
      <c r="A41" s="36">
        <v>39</v>
      </c>
      <c r="B41" s="96" t="s">
        <v>130</v>
      </c>
      <c r="C41" s="91">
        <v>67157</v>
      </c>
      <c r="D41" s="91">
        <v>67662</v>
      </c>
      <c r="E41" s="91">
        <v>65937</v>
      </c>
      <c r="F41" s="91"/>
      <c r="G41" s="90"/>
      <c r="H41" s="91"/>
      <c r="I41" s="93">
        <f t="shared" si="0"/>
        <v>4.7615385365293566E-3</v>
      </c>
      <c r="J41" s="93">
        <f t="shared" si="1"/>
        <v>-1.816638622928362E-2</v>
      </c>
      <c r="K41" s="90">
        <f t="shared" si="2"/>
        <v>-1220</v>
      </c>
      <c r="L41" s="94">
        <f t="shared" si="4"/>
        <v>3.2227558260557168E-3</v>
      </c>
      <c r="M41" s="91">
        <f t="shared" si="3"/>
        <v>-1725</v>
      </c>
    </row>
    <row r="42" spans="1:13">
      <c r="A42" s="36">
        <v>40</v>
      </c>
      <c r="B42" s="96" t="s">
        <v>131</v>
      </c>
      <c r="C42" s="91">
        <v>26139</v>
      </c>
      <c r="D42" s="91">
        <v>23855</v>
      </c>
      <c r="E42" s="91">
        <v>24176</v>
      </c>
      <c r="F42" s="91"/>
      <c r="G42" s="90"/>
      <c r="H42" s="91"/>
      <c r="I42" s="93">
        <f t="shared" si="0"/>
        <v>1.7458324712852225E-3</v>
      </c>
      <c r="J42" s="93">
        <f t="shared" si="1"/>
        <v>-7.5098511802287771E-2</v>
      </c>
      <c r="K42" s="90">
        <f t="shared" si="2"/>
        <v>-1963</v>
      </c>
      <c r="L42" s="94">
        <f t="shared" si="4"/>
        <v>5.1854669561863702E-3</v>
      </c>
      <c r="M42" s="91">
        <f t="shared" si="3"/>
        <v>321</v>
      </c>
    </row>
    <row r="43" spans="1:13">
      <c r="A43" s="36">
        <v>41</v>
      </c>
      <c r="B43" s="96" t="s">
        <v>132</v>
      </c>
      <c r="C43" s="91">
        <v>492884</v>
      </c>
      <c r="D43" s="91">
        <v>506301</v>
      </c>
      <c r="E43" s="91">
        <v>492856</v>
      </c>
      <c r="F43" s="91"/>
      <c r="G43" s="90"/>
      <c r="H43" s="91"/>
      <c r="I43" s="93">
        <f t="shared" si="0"/>
        <v>3.5590834235098845E-2</v>
      </c>
      <c r="J43" s="93">
        <f t="shared" si="1"/>
        <v>-5.6808498551383284E-5</v>
      </c>
      <c r="K43" s="90">
        <f t="shared" si="2"/>
        <v>-28</v>
      </c>
      <c r="L43" s="94">
        <f t="shared" si="4"/>
        <v>7.3964887811114812E-5</v>
      </c>
      <c r="M43" s="91">
        <f t="shared" si="3"/>
        <v>-13445</v>
      </c>
    </row>
    <row r="44" spans="1:13">
      <c r="A44" s="36">
        <v>42</v>
      </c>
      <c r="B44" s="96" t="s">
        <v>133</v>
      </c>
      <c r="C44" s="91">
        <v>297446</v>
      </c>
      <c r="D44" s="91">
        <v>305210</v>
      </c>
      <c r="E44" s="91">
        <v>299848</v>
      </c>
      <c r="F44" s="91"/>
      <c r="G44" s="90"/>
      <c r="H44" s="91"/>
      <c r="I44" s="93">
        <f t="shared" si="0"/>
        <v>2.1653059846539188E-2</v>
      </c>
      <c r="J44" s="93">
        <f t="shared" si="1"/>
        <v>8.0754153695124491E-3</v>
      </c>
      <c r="K44" s="90">
        <f t="shared" si="2"/>
        <v>2402</v>
      </c>
      <c r="L44" s="94">
        <f t="shared" si="4"/>
        <v>-6.3451307329392059E-3</v>
      </c>
      <c r="M44" s="91">
        <f t="shared" si="3"/>
        <v>-5362</v>
      </c>
    </row>
    <row r="45" spans="1:13">
      <c r="A45" s="36">
        <v>43</v>
      </c>
      <c r="B45" s="96" t="s">
        <v>134</v>
      </c>
      <c r="C45" s="91">
        <v>81355</v>
      </c>
      <c r="D45" s="91">
        <v>81957</v>
      </c>
      <c r="E45" s="91">
        <v>80605</v>
      </c>
      <c r="F45" s="91"/>
      <c r="G45" s="90"/>
      <c r="H45" s="91"/>
      <c r="I45" s="93">
        <f t="shared" si="0"/>
        <v>5.8207654842796722E-3</v>
      </c>
      <c r="J45" s="93">
        <f t="shared" si="1"/>
        <v>-9.2188556327207922E-3</v>
      </c>
      <c r="K45" s="90">
        <f t="shared" si="2"/>
        <v>-750</v>
      </c>
      <c r="L45" s="94">
        <f t="shared" si="4"/>
        <v>1.9812023520834323E-3</v>
      </c>
      <c r="M45" s="91">
        <f t="shared" si="3"/>
        <v>-1352</v>
      </c>
    </row>
    <row r="46" spans="1:13">
      <c r="A46" s="36">
        <v>44</v>
      </c>
      <c r="B46" s="96" t="s">
        <v>135</v>
      </c>
      <c r="C46" s="91">
        <v>99248</v>
      </c>
      <c r="D46" s="91">
        <v>97009</v>
      </c>
      <c r="E46" s="91">
        <v>98638</v>
      </c>
      <c r="F46" s="91"/>
      <c r="G46" s="90"/>
      <c r="H46" s="91"/>
      <c r="I46" s="93">
        <f t="shared" si="0"/>
        <v>7.1229907057673639E-3</v>
      </c>
      <c r="J46" s="93">
        <f t="shared" si="1"/>
        <v>-6.1462195711752378E-3</v>
      </c>
      <c r="K46" s="90">
        <f t="shared" si="2"/>
        <v>-610</v>
      </c>
      <c r="L46" s="94">
        <f t="shared" si="4"/>
        <v>1.6113779130278584E-3</v>
      </c>
      <c r="M46" s="91">
        <f t="shared" si="3"/>
        <v>1629</v>
      </c>
    </row>
    <row r="47" spans="1:13">
      <c r="A47" s="36">
        <v>45</v>
      </c>
      <c r="B47" s="96" t="s">
        <v>136</v>
      </c>
      <c r="C47" s="91">
        <v>235897</v>
      </c>
      <c r="D47" s="91">
        <v>235563</v>
      </c>
      <c r="E47" s="91">
        <v>230094</v>
      </c>
      <c r="F47" s="91"/>
      <c r="G47" s="90"/>
      <c r="H47" s="91"/>
      <c r="I47" s="93">
        <f t="shared" si="0"/>
        <v>1.6615882554926457E-2</v>
      </c>
      <c r="J47" s="93">
        <f t="shared" si="1"/>
        <v>-2.459971936904666E-2</v>
      </c>
      <c r="K47" s="90">
        <f t="shared" si="2"/>
        <v>-5803</v>
      </c>
      <c r="L47" s="94">
        <f t="shared" si="4"/>
        <v>1.5329222998853545E-2</v>
      </c>
      <c r="M47" s="91">
        <f t="shared" si="3"/>
        <v>-5469</v>
      </c>
    </row>
    <row r="48" spans="1:13">
      <c r="A48" s="36">
        <v>46</v>
      </c>
      <c r="B48" s="96" t="s">
        <v>137</v>
      </c>
      <c r="C48" s="91">
        <v>143218</v>
      </c>
      <c r="D48" s="91">
        <v>144117</v>
      </c>
      <c r="E48" s="91">
        <v>140752</v>
      </c>
      <c r="F48" s="91"/>
      <c r="G48" s="90"/>
      <c r="H48" s="91"/>
      <c r="I48" s="93">
        <f t="shared" si="0"/>
        <v>1.0164188120381272E-2</v>
      </c>
      <c r="J48" s="93">
        <f t="shared" si="1"/>
        <v>-1.7218506053708334E-2</v>
      </c>
      <c r="K48" s="90">
        <f t="shared" si="2"/>
        <v>-2466</v>
      </c>
      <c r="L48" s="94">
        <f t="shared" si="4"/>
        <v>6.5141933336503258E-3</v>
      </c>
      <c r="M48" s="91">
        <f t="shared" si="3"/>
        <v>-3365</v>
      </c>
    </row>
    <row r="49" spans="1:13">
      <c r="A49" s="36">
        <v>47</v>
      </c>
      <c r="B49" s="96" t="s">
        <v>138</v>
      </c>
      <c r="C49" s="91">
        <v>79535</v>
      </c>
      <c r="D49" s="91">
        <v>84374</v>
      </c>
      <c r="E49" s="91">
        <v>83061</v>
      </c>
      <c r="F49" s="91"/>
      <c r="G49" s="90"/>
      <c r="H49" s="91"/>
      <c r="I49" s="93">
        <f t="shared" si="0"/>
        <v>5.9981217280535189E-3</v>
      </c>
      <c r="J49" s="93">
        <f t="shared" si="1"/>
        <v>4.4332683724146602E-2</v>
      </c>
      <c r="K49" s="90">
        <f t="shared" si="2"/>
        <v>3526</v>
      </c>
      <c r="L49" s="94">
        <f t="shared" si="4"/>
        <v>-9.3142926579282432E-3</v>
      </c>
      <c r="M49" s="91">
        <f t="shared" si="3"/>
        <v>-1313</v>
      </c>
    </row>
    <row r="50" spans="1:13">
      <c r="A50" s="36">
        <v>48</v>
      </c>
      <c r="B50" s="96" t="s">
        <v>139</v>
      </c>
      <c r="C50" s="91">
        <v>215564</v>
      </c>
      <c r="D50" s="91">
        <v>191929</v>
      </c>
      <c r="E50" s="91">
        <v>180009</v>
      </c>
      <c r="F50" s="91"/>
      <c r="G50" s="90"/>
      <c r="H50" s="91"/>
      <c r="I50" s="93">
        <f t="shared" si="0"/>
        <v>1.2999071696044905E-2</v>
      </c>
      <c r="J50" s="93">
        <f t="shared" si="1"/>
        <v>-0.16493941474457702</v>
      </c>
      <c r="K50" s="90">
        <f t="shared" si="2"/>
        <v>-35555</v>
      </c>
      <c r="L50" s="94">
        <f t="shared" si="4"/>
        <v>9.3922199504435255E-2</v>
      </c>
      <c r="M50" s="91">
        <f t="shared" si="3"/>
        <v>-11920</v>
      </c>
    </row>
    <row r="51" spans="1:13">
      <c r="A51" s="36">
        <v>49</v>
      </c>
      <c r="B51" s="96" t="s">
        <v>140</v>
      </c>
      <c r="C51" s="91">
        <v>28375</v>
      </c>
      <c r="D51" s="91">
        <v>28565</v>
      </c>
      <c r="E51" s="91">
        <v>29062</v>
      </c>
      <c r="F51" s="91"/>
      <c r="G51" s="90"/>
      <c r="H51" s="91"/>
      <c r="I51" s="93">
        <f t="shared" si="0"/>
        <v>2.0986674090209771E-3</v>
      </c>
      <c r="J51" s="93">
        <f t="shared" si="1"/>
        <v>2.4211453744493391E-2</v>
      </c>
      <c r="K51" s="90">
        <f t="shared" si="2"/>
        <v>687</v>
      </c>
      <c r="L51" s="94">
        <f t="shared" si="4"/>
        <v>-1.814781354508424E-3</v>
      </c>
      <c r="M51" s="91">
        <f t="shared" si="3"/>
        <v>497</v>
      </c>
    </row>
    <row r="52" spans="1:13">
      <c r="A52" s="36">
        <v>50</v>
      </c>
      <c r="B52" s="96" t="s">
        <v>141</v>
      </c>
      <c r="C52" s="91">
        <v>40817</v>
      </c>
      <c r="D52" s="91">
        <v>43297</v>
      </c>
      <c r="E52" s="91">
        <v>42036</v>
      </c>
      <c r="F52" s="91"/>
      <c r="G52" s="90"/>
      <c r="H52" s="91"/>
      <c r="I52" s="93">
        <f t="shared" si="0"/>
        <v>3.0355647651780946E-3</v>
      </c>
      <c r="J52" s="93">
        <f t="shared" si="1"/>
        <v>2.9865007227380749E-2</v>
      </c>
      <c r="K52" s="90">
        <f t="shared" si="2"/>
        <v>1219</v>
      </c>
      <c r="L52" s="94">
        <f t="shared" si="4"/>
        <v>-3.2201142229196056E-3</v>
      </c>
      <c r="M52" s="91">
        <f t="shared" si="3"/>
        <v>-1261</v>
      </c>
    </row>
    <row r="53" spans="1:13">
      <c r="A53" s="36">
        <v>51</v>
      </c>
      <c r="B53" s="96" t="s">
        <v>142</v>
      </c>
      <c r="C53" s="91">
        <v>37646</v>
      </c>
      <c r="D53" s="91">
        <v>35236</v>
      </c>
      <c r="E53" s="91">
        <v>34901</v>
      </c>
      <c r="F53" s="91"/>
      <c r="G53" s="90"/>
      <c r="H53" s="91"/>
      <c r="I53" s="93">
        <f t="shared" si="0"/>
        <v>2.5203217687096934E-3</v>
      </c>
      <c r="J53" s="93">
        <f t="shared" si="1"/>
        <v>-7.2916113265685603E-2</v>
      </c>
      <c r="K53" s="90">
        <f t="shared" si="2"/>
        <v>-2745</v>
      </c>
      <c r="L53" s="94">
        <f t="shared" si="4"/>
        <v>7.251200608625363E-3</v>
      </c>
      <c r="M53" s="91">
        <f t="shared" si="3"/>
        <v>-335</v>
      </c>
    </row>
    <row r="54" spans="1:13">
      <c r="A54" s="36">
        <v>52</v>
      </c>
      <c r="B54" s="96" t="s">
        <v>143</v>
      </c>
      <c r="C54" s="91">
        <v>85030</v>
      </c>
      <c r="D54" s="91">
        <v>83325</v>
      </c>
      <c r="E54" s="91">
        <v>82007</v>
      </c>
      <c r="F54" s="91"/>
      <c r="G54" s="90"/>
      <c r="H54" s="91"/>
      <c r="I54" s="93">
        <f t="shared" si="0"/>
        <v>5.9220087472157202E-3</v>
      </c>
      <c r="J54" s="93">
        <f t="shared" si="1"/>
        <v>-3.5552158061860517E-2</v>
      </c>
      <c r="K54" s="90">
        <f t="shared" si="2"/>
        <v>-3023</v>
      </c>
      <c r="L54" s="94">
        <f t="shared" si="4"/>
        <v>7.9855662804642884E-3</v>
      </c>
      <c r="M54" s="91">
        <f t="shared" si="3"/>
        <v>-1318</v>
      </c>
    </row>
    <row r="55" spans="1:13">
      <c r="A55" s="36">
        <v>53</v>
      </c>
      <c r="B55" s="96" t="s">
        <v>144</v>
      </c>
      <c r="C55" s="91">
        <v>50451</v>
      </c>
      <c r="D55" s="91">
        <v>46639</v>
      </c>
      <c r="E55" s="91">
        <v>45667</v>
      </c>
      <c r="F55" s="91"/>
      <c r="G55" s="90"/>
      <c r="H55" s="91"/>
      <c r="I55" s="93">
        <f t="shared" si="0"/>
        <v>3.2977718177606826E-3</v>
      </c>
      <c r="J55" s="93">
        <f t="shared" si="1"/>
        <v>-9.4824681374006459E-2</v>
      </c>
      <c r="K55" s="90">
        <f t="shared" si="2"/>
        <v>-4784</v>
      </c>
      <c r="L55" s="94">
        <f t="shared" si="4"/>
        <v>1.2637429403156188E-2</v>
      </c>
      <c r="M55" s="91">
        <f t="shared" si="3"/>
        <v>-972</v>
      </c>
    </row>
    <row r="56" spans="1:13">
      <c r="A56" s="36">
        <v>54</v>
      </c>
      <c r="B56" s="96" t="s">
        <v>145</v>
      </c>
      <c r="C56" s="91">
        <v>175122</v>
      </c>
      <c r="D56" s="91">
        <v>180050</v>
      </c>
      <c r="E56" s="91">
        <v>174562</v>
      </c>
      <c r="F56" s="91"/>
      <c r="G56" s="90"/>
      <c r="H56" s="91"/>
      <c r="I56" s="93">
        <f t="shared" si="0"/>
        <v>1.2605725010443871E-2</v>
      </c>
      <c r="J56" s="93">
        <f t="shared" si="1"/>
        <v>-3.1977706969998059E-3</v>
      </c>
      <c r="K56" s="90">
        <f t="shared" si="2"/>
        <v>-560</v>
      </c>
      <c r="L56" s="94">
        <f t="shared" si="4"/>
        <v>1.4792977562222962E-3</v>
      </c>
      <c r="M56" s="91">
        <f t="shared" si="3"/>
        <v>-5488</v>
      </c>
    </row>
    <row r="57" spans="1:13">
      <c r="A57" s="36">
        <v>55</v>
      </c>
      <c r="B57" s="96" t="s">
        <v>146</v>
      </c>
      <c r="C57" s="91">
        <v>163143</v>
      </c>
      <c r="D57" s="91">
        <v>167250</v>
      </c>
      <c r="E57" s="91">
        <v>161440</v>
      </c>
      <c r="F57" s="91"/>
      <c r="G57" s="90"/>
      <c r="H57" s="91"/>
      <c r="I57" s="93">
        <f t="shared" si="0"/>
        <v>1.1658140063049566E-2</v>
      </c>
      <c r="J57" s="93">
        <f t="shared" si="1"/>
        <v>-1.0438694887307455E-2</v>
      </c>
      <c r="K57" s="90">
        <f t="shared" si="2"/>
        <v>-1703</v>
      </c>
      <c r="L57" s="94">
        <f t="shared" si="4"/>
        <v>4.4986501407974474E-3</v>
      </c>
      <c r="M57" s="91">
        <f t="shared" si="3"/>
        <v>-5810</v>
      </c>
    </row>
    <row r="58" spans="1:13">
      <c r="A58" s="36">
        <v>56</v>
      </c>
      <c r="B58" s="96" t="s">
        <v>147</v>
      </c>
      <c r="C58" s="91">
        <v>30249</v>
      </c>
      <c r="D58" s="91">
        <v>29550</v>
      </c>
      <c r="E58" s="91">
        <v>29063</v>
      </c>
      <c r="F58" s="91"/>
      <c r="G58" s="90"/>
      <c r="H58" s="91"/>
      <c r="I58" s="93">
        <f t="shared" si="0"/>
        <v>2.0987396224752823E-3</v>
      </c>
      <c r="J58" s="93">
        <f t="shared" si="1"/>
        <v>-3.9207907699428078E-2</v>
      </c>
      <c r="K58" s="90">
        <f t="shared" si="2"/>
        <v>-1186</v>
      </c>
      <c r="L58" s="94">
        <f t="shared" si="4"/>
        <v>3.1329413194279344E-3</v>
      </c>
      <c r="M58" s="91">
        <f t="shared" si="3"/>
        <v>-487</v>
      </c>
    </row>
    <row r="59" spans="1:13">
      <c r="A59" s="36">
        <v>57</v>
      </c>
      <c r="B59" s="96" t="s">
        <v>148</v>
      </c>
      <c r="C59" s="91">
        <v>24701</v>
      </c>
      <c r="D59" s="91">
        <v>23833</v>
      </c>
      <c r="E59" s="91">
        <v>24100</v>
      </c>
      <c r="F59" s="91"/>
      <c r="G59" s="90"/>
      <c r="H59" s="91"/>
      <c r="I59" s="93">
        <f t="shared" si="0"/>
        <v>1.7403442487580187E-3</v>
      </c>
      <c r="J59" s="93">
        <f t="shared" si="1"/>
        <v>-2.4330998744990083E-2</v>
      </c>
      <c r="K59" s="90">
        <f t="shared" si="2"/>
        <v>-601</v>
      </c>
      <c r="L59" s="94">
        <f t="shared" si="4"/>
        <v>1.5876034848028571E-3</v>
      </c>
      <c r="M59" s="91">
        <f t="shared" si="3"/>
        <v>267</v>
      </c>
    </row>
    <row r="60" spans="1:13">
      <c r="A60" s="36">
        <v>58</v>
      </c>
      <c r="B60" s="96" t="s">
        <v>149</v>
      </c>
      <c r="C60" s="91">
        <v>76501</v>
      </c>
      <c r="D60" s="91">
        <v>69778</v>
      </c>
      <c r="E60" s="91">
        <v>70007</v>
      </c>
      <c r="F60" s="91"/>
      <c r="G60" s="90"/>
      <c r="H60" s="91"/>
      <c r="I60" s="93">
        <f t="shared" si="0"/>
        <v>5.0554472955519764E-3</v>
      </c>
      <c r="J60" s="93">
        <f t="shared" si="1"/>
        <v>-8.4887779244715758E-2</v>
      </c>
      <c r="K60" s="90">
        <f t="shared" si="2"/>
        <v>-6494</v>
      </c>
      <c r="L60" s="94">
        <f t="shared" si="4"/>
        <v>1.7154570765906412E-2</v>
      </c>
      <c r="M60" s="91">
        <f t="shared" si="3"/>
        <v>229</v>
      </c>
    </row>
    <row r="61" spans="1:13">
      <c r="A61" s="36">
        <v>59</v>
      </c>
      <c r="B61" s="96" t="s">
        <v>150</v>
      </c>
      <c r="C61" s="91">
        <v>262085</v>
      </c>
      <c r="D61" s="91">
        <v>272599</v>
      </c>
      <c r="E61" s="91">
        <v>263662</v>
      </c>
      <c r="F61" s="91"/>
      <c r="G61" s="90"/>
      <c r="H61" s="91"/>
      <c r="I61" s="93">
        <f t="shared" si="0"/>
        <v>1.9039943789047168E-2</v>
      </c>
      <c r="J61" s="93">
        <f t="shared" si="1"/>
        <v>6.017131846538337E-3</v>
      </c>
      <c r="K61" s="90">
        <f t="shared" si="2"/>
        <v>1577</v>
      </c>
      <c r="L61" s="94">
        <f t="shared" si="4"/>
        <v>-4.1658081456474308E-3</v>
      </c>
      <c r="M61" s="91">
        <f t="shared" si="3"/>
        <v>-8937</v>
      </c>
    </row>
    <row r="62" spans="1:13">
      <c r="A62" s="36">
        <v>60</v>
      </c>
      <c r="B62" s="96" t="s">
        <v>151</v>
      </c>
      <c r="C62" s="91">
        <v>59418</v>
      </c>
      <c r="D62" s="91">
        <v>57999</v>
      </c>
      <c r="E62" s="91">
        <v>56924</v>
      </c>
      <c r="F62" s="91"/>
      <c r="G62" s="90"/>
      <c r="H62" s="91"/>
      <c r="I62" s="93">
        <f t="shared" si="0"/>
        <v>4.1106786728755795E-3</v>
      </c>
      <c r="J62" s="93">
        <f t="shared" si="1"/>
        <v>-4.1973812649365512E-2</v>
      </c>
      <c r="K62" s="90">
        <f t="shared" si="2"/>
        <v>-2494</v>
      </c>
      <c r="L62" s="94">
        <f t="shared" si="4"/>
        <v>6.5881582214614405E-3</v>
      </c>
      <c r="M62" s="91">
        <f t="shared" si="3"/>
        <v>-1075</v>
      </c>
    </row>
    <row r="63" spans="1:13">
      <c r="A63" s="36">
        <v>61</v>
      </c>
      <c r="B63" s="96" t="s">
        <v>152</v>
      </c>
      <c r="C63" s="91">
        <v>117005</v>
      </c>
      <c r="D63" s="91">
        <v>113569</v>
      </c>
      <c r="E63" s="91">
        <v>109010</v>
      </c>
      <c r="F63" s="91"/>
      <c r="G63" s="90"/>
      <c r="H63" s="91"/>
      <c r="I63" s="93">
        <f t="shared" si="0"/>
        <v>7.8719886538220589E-3</v>
      </c>
      <c r="J63" s="93">
        <f t="shared" si="1"/>
        <v>-6.8330413230203835E-2</v>
      </c>
      <c r="K63" s="90">
        <f t="shared" si="2"/>
        <v>-7995</v>
      </c>
      <c r="L63" s="94">
        <f t="shared" si="4"/>
        <v>2.111961707320939E-2</v>
      </c>
      <c r="M63" s="91">
        <f t="shared" si="3"/>
        <v>-4559</v>
      </c>
    </row>
    <row r="64" spans="1:13">
      <c r="A64" s="36">
        <v>62</v>
      </c>
      <c r="B64" s="96" t="s">
        <v>153</v>
      </c>
      <c r="C64" s="91">
        <v>9260</v>
      </c>
      <c r="D64" s="91">
        <v>8483</v>
      </c>
      <c r="E64" s="91">
        <v>8222</v>
      </c>
      <c r="F64" s="91"/>
      <c r="G64" s="90"/>
      <c r="H64" s="91"/>
      <c r="I64" s="93">
        <f t="shared" si="0"/>
        <v>5.9373902129827513E-4</v>
      </c>
      <c r="J64" s="93">
        <f t="shared" si="1"/>
        <v>-0.1120950323974082</v>
      </c>
      <c r="K64" s="90">
        <f t="shared" si="2"/>
        <v>-1038</v>
      </c>
      <c r="L64" s="94">
        <f t="shared" si="4"/>
        <v>2.7419840552834703E-3</v>
      </c>
      <c r="M64" s="91">
        <f t="shared" si="3"/>
        <v>-261</v>
      </c>
    </row>
    <row r="65" spans="1:13">
      <c r="A65" s="36">
        <v>63</v>
      </c>
      <c r="B65" s="96" t="s">
        <v>154</v>
      </c>
      <c r="C65" s="91">
        <v>139940</v>
      </c>
      <c r="D65" s="91">
        <v>146205</v>
      </c>
      <c r="E65" s="91">
        <v>144731</v>
      </c>
      <c r="F65" s="91"/>
      <c r="G65" s="90"/>
      <c r="H65" s="91"/>
      <c r="I65" s="93">
        <f t="shared" si="0"/>
        <v>1.0451525455062109E-2</v>
      </c>
      <c r="J65" s="93">
        <f t="shared" si="1"/>
        <v>3.4236101186222667E-2</v>
      </c>
      <c r="K65" s="90">
        <f t="shared" si="2"/>
        <v>4791</v>
      </c>
      <c r="L65" s="94">
        <f t="shared" si="4"/>
        <v>-1.2655920625108966E-2</v>
      </c>
      <c r="M65" s="91">
        <f t="shared" si="3"/>
        <v>-1474</v>
      </c>
    </row>
    <row r="66" spans="1:13">
      <c r="A66" s="36">
        <v>64</v>
      </c>
      <c r="B66" s="96" t="s">
        <v>155</v>
      </c>
      <c r="C66" s="91">
        <v>61507</v>
      </c>
      <c r="D66" s="91">
        <v>63074</v>
      </c>
      <c r="E66" s="91">
        <v>61210</v>
      </c>
      <c r="F66" s="91"/>
      <c r="G66" s="90"/>
      <c r="H66" s="91"/>
      <c r="I66" s="93">
        <f t="shared" si="0"/>
        <v>4.4201855380281464E-3</v>
      </c>
      <c r="J66" s="93">
        <f t="shared" si="1"/>
        <v>-4.8287186824263906E-3</v>
      </c>
      <c r="K66" s="90">
        <f t="shared" si="2"/>
        <v>-297</v>
      </c>
      <c r="L66" s="94">
        <f t="shared" si="4"/>
        <v>7.845561314250392E-4</v>
      </c>
      <c r="M66" s="91">
        <f t="shared" si="3"/>
        <v>-1864</v>
      </c>
    </row>
    <row r="67" spans="1:13">
      <c r="A67" s="36">
        <v>65</v>
      </c>
      <c r="B67" s="96" t="s">
        <v>156</v>
      </c>
      <c r="C67" s="91">
        <v>92677</v>
      </c>
      <c r="D67" s="91">
        <v>91444</v>
      </c>
      <c r="E67" s="91">
        <v>89499</v>
      </c>
      <c r="F67" s="91"/>
      <c r="G67" s="90"/>
      <c r="H67" s="91"/>
      <c r="I67" s="93">
        <f t="shared" ref="I67:I84" si="5">E67/$E$84</f>
        <v>6.4630319468711173E-3</v>
      </c>
      <c r="J67" s="93">
        <f t="shared" ref="J67:J84" si="6">(E67-C67)/C67</f>
        <v>-3.4291140196596785E-2</v>
      </c>
      <c r="K67" s="90">
        <f t="shared" ref="K67:K84" si="7">E67-C67</f>
        <v>-3178</v>
      </c>
      <c r="L67" s="94">
        <f t="shared" si="4"/>
        <v>8.3950147665615305E-3</v>
      </c>
      <c r="M67" s="91">
        <f t="shared" ref="M67:M84" si="8">E67-D67</f>
        <v>-1945</v>
      </c>
    </row>
    <row r="68" spans="1:13">
      <c r="A68" s="36">
        <v>66</v>
      </c>
      <c r="B68" s="96" t="s">
        <v>157</v>
      </c>
      <c r="C68" s="91">
        <v>40902</v>
      </c>
      <c r="D68" s="91">
        <v>39102</v>
      </c>
      <c r="E68" s="91">
        <v>39475</v>
      </c>
      <c r="F68" s="91"/>
      <c r="G68" s="90"/>
      <c r="H68" s="91"/>
      <c r="I68" s="93">
        <f t="shared" si="5"/>
        <v>2.8506261087021907E-3</v>
      </c>
      <c r="J68" s="93">
        <f t="shared" si="6"/>
        <v>-3.4888269522272752E-2</v>
      </c>
      <c r="K68" s="90">
        <f t="shared" si="7"/>
        <v>-1427</v>
      </c>
      <c r="L68" s="94">
        <f t="shared" ref="L68:L84" si="9">K68/$K$84</f>
        <v>3.7695676752307439E-3</v>
      </c>
      <c r="M68" s="91">
        <f t="shared" si="8"/>
        <v>373</v>
      </c>
    </row>
    <row r="69" spans="1:13">
      <c r="A69" s="36">
        <v>67</v>
      </c>
      <c r="B69" s="96" t="s">
        <v>158</v>
      </c>
      <c r="C69" s="91">
        <v>86016</v>
      </c>
      <c r="D69" s="91">
        <v>86871</v>
      </c>
      <c r="E69" s="91">
        <v>84422</v>
      </c>
      <c r="F69" s="91"/>
      <c r="G69" s="90"/>
      <c r="H69" s="91"/>
      <c r="I69" s="93">
        <f t="shared" si="5"/>
        <v>6.0964042393630482E-3</v>
      </c>
      <c r="J69" s="93">
        <f t="shared" si="6"/>
        <v>-1.853143601190476E-2</v>
      </c>
      <c r="K69" s="90">
        <f t="shared" si="7"/>
        <v>-1594</v>
      </c>
      <c r="L69" s="94">
        <f t="shared" si="9"/>
        <v>4.2107153989613217E-3</v>
      </c>
      <c r="M69" s="91">
        <f t="shared" si="8"/>
        <v>-2449</v>
      </c>
    </row>
    <row r="70" spans="1:13">
      <c r="A70" s="36">
        <v>68</v>
      </c>
      <c r="B70" s="96" t="s">
        <v>159</v>
      </c>
      <c r="C70" s="91">
        <v>51883</v>
      </c>
      <c r="D70" s="91">
        <v>50694</v>
      </c>
      <c r="E70" s="91">
        <v>50966</v>
      </c>
      <c r="F70" s="91"/>
      <c r="G70" s="90"/>
      <c r="H70" s="91"/>
      <c r="I70" s="93">
        <f t="shared" si="5"/>
        <v>3.6804309121245306E-3</v>
      </c>
      <c r="J70" s="93">
        <f t="shared" si="6"/>
        <v>-1.7674382745793419E-2</v>
      </c>
      <c r="K70" s="90">
        <f t="shared" si="7"/>
        <v>-917</v>
      </c>
      <c r="L70" s="94">
        <f t="shared" si="9"/>
        <v>2.4223500758140102E-3</v>
      </c>
      <c r="M70" s="91">
        <f t="shared" si="8"/>
        <v>272</v>
      </c>
    </row>
    <row r="71" spans="1:13">
      <c r="A71" s="36">
        <v>69</v>
      </c>
      <c r="B71" s="96" t="s">
        <v>160</v>
      </c>
      <c r="C71" s="91">
        <v>9952</v>
      </c>
      <c r="D71" s="91">
        <v>8112</v>
      </c>
      <c r="E71" s="91">
        <v>8125</v>
      </c>
      <c r="F71" s="91"/>
      <c r="G71" s="90"/>
      <c r="H71" s="91"/>
      <c r="I71" s="93">
        <f t="shared" si="5"/>
        <v>5.8673431623065993E-4</v>
      </c>
      <c r="J71" s="93">
        <f t="shared" si="6"/>
        <v>-0.18358118971061094</v>
      </c>
      <c r="K71" s="90">
        <f t="shared" si="7"/>
        <v>-1827</v>
      </c>
      <c r="L71" s="94">
        <f t="shared" si="9"/>
        <v>4.8262089296752415E-3</v>
      </c>
      <c r="M71" s="91">
        <f t="shared" si="8"/>
        <v>13</v>
      </c>
    </row>
    <row r="72" spans="1:13">
      <c r="A72" s="36">
        <v>70</v>
      </c>
      <c r="B72" s="96" t="s">
        <v>161</v>
      </c>
      <c r="C72" s="91">
        <v>39061</v>
      </c>
      <c r="D72" s="91">
        <v>39322</v>
      </c>
      <c r="E72" s="91">
        <v>39225</v>
      </c>
      <c r="F72" s="91"/>
      <c r="G72" s="90"/>
      <c r="H72" s="91"/>
      <c r="I72" s="93">
        <f t="shared" si="5"/>
        <v>2.8325727451258627E-3</v>
      </c>
      <c r="J72" s="93">
        <f t="shared" si="6"/>
        <v>4.1985612247510302E-3</v>
      </c>
      <c r="K72" s="90">
        <f t="shared" si="7"/>
        <v>164</v>
      </c>
      <c r="L72" s="94">
        <f t="shared" si="9"/>
        <v>-4.3322291432224387E-4</v>
      </c>
      <c r="M72" s="91">
        <f t="shared" si="8"/>
        <v>-97</v>
      </c>
    </row>
    <row r="73" spans="1:13">
      <c r="A73" s="36">
        <v>71</v>
      </c>
      <c r="B73" s="96" t="s">
        <v>162</v>
      </c>
      <c r="C73" s="91">
        <v>34866</v>
      </c>
      <c r="D73" s="91">
        <v>33615</v>
      </c>
      <c r="E73" s="91">
        <v>32817</v>
      </c>
      <c r="F73" s="91"/>
      <c r="G73" s="90"/>
      <c r="H73" s="91"/>
      <c r="I73" s="93">
        <f t="shared" si="5"/>
        <v>2.3698289299374235E-3</v>
      </c>
      <c r="J73" s="93">
        <f t="shared" si="6"/>
        <v>-5.8767854069867495E-2</v>
      </c>
      <c r="K73" s="90">
        <f t="shared" si="7"/>
        <v>-2049</v>
      </c>
      <c r="L73" s="94">
        <f t="shared" si="9"/>
        <v>5.4126448258919376E-3</v>
      </c>
      <c r="M73" s="91">
        <f t="shared" si="8"/>
        <v>-798</v>
      </c>
    </row>
    <row r="74" spans="1:13">
      <c r="A74" s="36">
        <v>72</v>
      </c>
      <c r="B74" s="96" t="s">
        <v>163</v>
      </c>
      <c r="C74" s="91">
        <v>66555</v>
      </c>
      <c r="D74" s="91">
        <v>70799</v>
      </c>
      <c r="E74" s="91">
        <v>69486</v>
      </c>
      <c r="F74" s="91"/>
      <c r="G74" s="90"/>
      <c r="H74" s="91"/>
      <c r="I74" s="93">
        <f t="shared" si="5"/>
        <v>5.0178240858589082E-3</v>
      </c>
      <c r="J74" s="93">
        <f t="shared" si="6"/>
        <v>4.4038764931259862E-2</v>
      </c>
      <c r="K74" s="90">
        <f t="shared" si="7"/>
        <v>2931</v>
      </c>
      <c r="L74" s="94">
        <f t="shared" si="9"/>
        <v>-7.7425387919420538E-3</v>
      </c>
      <c r="M74" s="91">
        <f t="shared" si="8"/>
        <v>-1313</v>
      </c>
    </row>
    <row r="75" spans="1:13">
      <c r="A75" s="36">
        <v>73</v>
      </c>
      <c r="B75" s="96" t="s">
        <v>164</v>
      </c>
      <c r="C75" s="91">
        <v>48904</v>
      </c>
      <c r="D75" s="91">
        <v>48204</v>
      </c>
      <c r="E75" s="91">
        <v>47736</v>
      </c>
      <c r="F75" s="91"/>
      <c r="G75" s="90"/>
      <c r="H75" s="91"/>
      <c r="I75" s="93">
        <f t="shared" si="5"/>
        <v>3.4471814547183729E-3</v>
      </c>
      <c r="J75" s="93">
        <f t="shared" si="6"/>
        <v>-2.3883526909864224E-2</v>
      </c>
      <c r="K75" s="90">
        <f t="shared" si="7"/>
        <v>-1168</v>
      </c>
      <c r="L75" s="94">
        <f t="shared" si="9"/>
        <v>3.0853924629779322E-3</v>
      </c>
      <c r="M75" s="91">
        <f t="shared" si="8"/>
        <v>-468</v>
      </c>
    </row>
    <row r="76" spans="1:13">
      <c r="A76" s="36">
        <v>74</v>
      </c>
      <c r="B76" s="96" t="s">
        <v>165</v>
      </c>
      <c r="C76" s="91">
        <v>26562</v>
      </c>
      <c r="D76" s="91">
        <v>26976</v>
      </c>
      <c r="E76" s="91">
        <v>26523</v>
      </c>
      <c r="F76" s="91"/>
      <c r="G76" s="90"/>
      <c r="H76" s="91"/>
      <c r="I76" s="93">
        <f t="shared" si="5"/>
        <v>1.9153174485397899E-3</v>
      </c>
      <c r="J76" s="93">
        <f t="shared" si="6"/>
        <v>-1.4682629320081318E-3</v>
      </c>
      <c r="K76" s="90">
        <f t="shared" si="7"/>
        <v>-39</v>
      </c>
      <c r="L76" s="94">
        <f t="shared" si="9"/>
        <v>1.0302252230833848E-4</v>
      </c>
      <c r="M76" s="91">
        <f t="shared" si="8"/>
        <v>-453</v>
      </c>
    </row>
    <row r="77" spans="1:13">
      <c r="A77" s="36">
        <v>75</v>
      </c>
      <c r="B77" s="96" t="s">
        <v>166</v>
      </c>
      <c r="C77" s="91">
        <v>11399</v>
      </c>
      <c r="D77" s="91">
        <v>8639</v>
      </c>
      <c r="E77" s="91">
        <v>8626</v>
      </c>
      <c r="F77" s="91"/>
      <c r="G77" s="90"/>
      <c r="H77" s="91"/>
      <c r="I77" s="93">
        <f t="shared" si="5"/>
        <v>6.2291325683762116E-4</v>
      </c>
      <c r="J77" s="93">
        <f t="shared" si="6"/>
        <v>-0.2432669532415124</v>
      </c>
      <c r="K77" s="90">
        <f t="shared" si="7"/>
        <v>-2773</v>
      </c>
      <c r="L77" s="94">
        <f t="shared" si="9"/>
        <v>7.3251654964364777E-3</v>
      </c>
      <c r="M77" s="91">
        <f t="shared" si="8"/>
        <v>-13</v>
      </c>
    </row>
    <row r="78" spans="1:13">
      <c r="A78" s="36">
        <v>76</v>
      </c>
      <c r="B78" s="96" t="s">
        <v>167</v>
      </c>
      <c r="C78" s="91">
        <v>17287</v>
      </c>
      <c r="D78" s="91">
        <v>16353</v>
      </c>
      <c r="E78" s="91">
        <v>16669</v>
      </c>
      <c r="F78" s="91"/>
      <c r="G78" s="90"/>
      <c r="H78" s="91"/>
      <c r="I78" s="93">
        <f t="shared" si="5"/>
        <v>1.2037260698152454E-3</v>
      </c>
      <c r="J78" s="93">
        <f t="shared" si="6"/>
        <v>-3.5749407068895699E-2</v>
      </c>
      <c r="K78" s="90">
        <f t="shared" si="7"/>
        <v>-618</v>
      </c>
      <c r="L78" s="94">
        <f t="shared" si="9"/>
        <v>1.6325107381167483E-3</v>
      </c>
      <c r="M78" s="91">
        <f t="shared" si="8"/>
        <v>316</v>
      </c>
    </row>
    <row r="79" spans="1:13">
      <c r="A79" s="36">
        <v>77</v>
      </c>
      <c r="B79" s="96" t="s">
        <v>168</v>
      </c>
      <c r="C79" s="91">
        <v>58376</v>
      </c>
      <c r="D79" s="91">
        <v>61181</v>
      </c>
      <c r="E79" s="91">
        <v>57606</v>
      </c>
      <c r="F79" s="91"/>
      <c r="G79" s="90"/>
      <c r="H79" s="91"/>
      <c r="I79" s="93">
        <f t="shared" si="5"/>
        <v>4.1599282487118023E-3</v>
      </c>
      <c r="J79" s="93">
        <f t="shared" si="6"/>
        <v>-1.3190352199534055E-2</v>
      </c>
      <c r="K79" s="90">
        <f t="shared" si="7"/>
        <v>-770</v>
      </c>
      <c r="L79" s="94">
        <f t="shared" si="9"/>
        <v>2.0340344148056574E-3</v>
      </c>
      <c r="M79" s="91">
        <f t="shared" si="8"/>
        <v>-3575</v>
      </c>
    </row>
    <row r="80" spans="1:13">
      <c r="A80" s="36">
        <v>78</v>
      </c>
      <c r="B80" s="96" t="s">
        <v>169</v>
      </c>
      <c r="C80" s="91">
        <v>37665</v>
      </c>
      <c r="D80" s="91">
        <v>35789</v>
      </c>
      <c r="E80" s="91">
        <v>35046</v>
      </c>
      <c r="F80" s="91"/>
      <c r="G80" s="90"/>
      <c r="H80" s="91"/>
      <c r="I80" s="93">
        <f t="shared" si="5"/>
        <v>2.5307927195839641E-3</v>
      </c>
      <c r="J80" s="93">
        <f t="shared" si="6"/>
        <v>-6.9534050179211465E-2</v>
      </c>
      <c r="K80" s="90">
        <f t="shared" si="7"/>
        <v>-2619</v>
      </c>
      <c r="L80" s="94">
        <f t="shared" si="9"/>
        <v>6.9183586134753455E-3</v>
      </c>
      <c r="M80" s="91">
        <f t="shared" si="8"/>
        <v>-743</v>
      </c>
    </row>
    <row r="81" spans="1:13">
      <c r="A81" s="36">
        <v>79</v>
      </c>
      <c r="B81" s="96" t="s">
        <v>170</v>
      </c>
      <c r="C81" s="91">
        <v>18231</v>
      </c>
      <c r="D81" s="91">
        <v>16490</v>
      </c>
      <c r="E81" s="91">
        <v>15777</v>
      </c>
      <c r="F81" s="91"/>
      <c r="G81" s="90"/>
      <c r="H81" s="91"/>
      <c r="I81" s="93">
        <f t="shared" si="5"/>
        <v>1.1393116685749073E-3</v>
      </c>
      <c r="J81" s="93">
        <f t="shared" si="6"/>
        <v>-0.13460589106467008</v>
      </c>
      <c r="K81" s="90">
        <f t="shared" si="7"/>
        <v>-2454</v>
      </c>
      <c r="L81" s="94">
        <f t="shared" si="9"/>
        <v>6.4824940960169905E-3</v>
      </c>
      <c r="M81" s="91">
        <f t="shared" si="8"/>
        <v>-713</v>
      </c>
    </row>
    <row r="82" spans="1:13">
      <c r="A82" s="36">
        <v>80</v>
      </c>
      <c r="B82" s="96" t="s">
        <v>171</v>
      </c>
      <c r="C82" s="91">
        <v>52674</v>
      </c>
      <c r="D82" s="91">
        <v>51469</v>
      </c>
      <c r="E82" s="91">
        <v>50035</v>
      </c>
      <c r="F82" s="91"/>
      <c r="G82" s="90"/>
      <c r="H82" s="91"/>
      <c r="I82" s="93">
        <f t="shared" si="5"/>
        <v>3.6132001861662851E-3</v>
      </c>
      <c r="J82" s="93">
        <f t="shared" si="6"/>
        <v>-5.0100618901165662E-2</v>
      </c>
      <c r="K82" s="90">
        <f t="shared" si="7"/>
        <v>-2639</v>
      </c>
      <c r="L82" s="94">
        <f t="shared" si="9"/>
        <v>6.9711906761975705E-3</v>
      </c>
      <c r="M82" s="91">
        <f t="shared" si="8"/>
        <v>-1434</v>
      </c>
    </row>
    <row r="83" spans="1:13">
      <c r="A83" s="36">
        <v>81</v>
      </c>
      <c r="B83" s="96" t="s">
        <v>172</v>
      </c>
      <c r="C83" s="91">
        <v>68775</v>
      </c>
      <c r="D83" s="91">
        <v>71343</v>
      </c>
      <c r="E83" s="91">
        <v>69187</v>
      </c>
      <c r="F83" s="91"/>
      <c r="G83" s="90"/>
      <c r="H83" s="91"/>
      <c r="I83" s="93">
        <f t="shared" si="5"/>
        <v>4.9962322630216207E-3</v>
      </c>
      <c r="J83" s="93">
        <f t="shared" si="6"/>
        <v>5.9905488913122498E-3</v>
      </c>
      <c r="K83" s="90">
        <f t="shared" si="7"/>
        <v>412</v>
      </c>
      <c r="L83" s="94">
        <f t="shared" si="9"/>
        <v>-1.0883404920778322E-3</v>
      </c>
      <c r="M83" s="91">
        <f t="shared" si="8"/>
        <v>-2156</v>
      </c>
    </row>
    <row r="84" spans="1:13" s="102" customFormat="1">
      <c r="A84" s="178" t="s">
        <v>173</v>
      </c>
      <c r="B84" s="178"/>
      <c r="C84" s="56">
        <v>14226393</v>
      </c>
      <c r="D84" s="56">
        <v>14339304</v>
      </c>
      <c r="E84" s="56">
        <v>13847835</v>
      </c>
      <c r="F84" s="56"/>
      <c r="G84" s="57"/>
      <c r="H84" s="56"/>
      <c r="I84" s="62">
        <f t="shared" si="5"/>
        <v>1</v>
      </c>
      <c r="J84" s="62">
        <f t="shared" si="6"/>
        <v>-2.6609555914840818E-2</v>
      </c>
      <c r="K84" s="57">
        <f t="shared" si="7"/>
        <v>-378558</v>
      </c>
      <c r="L84" s="63">
        <f t="shared" si="9"/>
        <v>1</v>
      </c>
      <c r="M84" s="57">
        <f t="shared" si="8"/>
        <v>-491469</v>
      </c>
    </row>
    <row r="85" spans="1:13">
      <c r="C85" s="122"/>
      <c r="D85" s="120"/>
      <c r="E85" s="121"/>
      <c r="F85" s="131"/>
      <c r="G85" s="131"/>
      <c r="H85" s="131"/>
      <c r="L85" s="9"/>
    </row>
    <row r="86" spans="1:13">
      <c r="C86" s="118"/>
      <c r="D86" s="118"/>
      <c r="E86" s="118"/>
      <c r="F86" s="118"/>
      <c r="G86" s="118"/>
      <c r="H86" s="118"/>
    </row>
    <row r="88" spans="1:13">
      <c r="D88" s="13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84"/>
  <sheetViews>
    <sheetView zoomScale="92" zoomScaleNormal="92" workbookViewId="0">
      <pane ySplit="2" topLeftCell="A3" activePane="bottomLeft" state="frozen"/>
      <selection activeCell="W1" sqref="W1"/>
      <selection pane="bottomLeft" activeCell="P6" sqref="P6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3.5703125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3" width="23.140625" style="3" customWidth="1"/>
    <col min="14" max="16384" width="9.140625" style="3"/>
  </cols>
  <sheetData>
    <row r="1" spans="1:13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3" ht="30">
      <c r="A2" s="14" t="s">
        <v>91</v>
      </c>
      <c r="B2" s="14" t="s">
        <v>174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52" t="s">
        <v>303</v>
      </c>
      <c r="J2" s="10" t="s">
        <v>341</v>
      </c>
      <c r="K2" s="85" t="s">
        <v>342</v>
      </c>
      <c r="L2" s="85" t="s">
        <v>331</v>
      </c>
      <c r="M2" s="89" t="s">
        <v>343</v>
      </c>
    </row>
    <row r="3" spans="1:13">
      <c r="A3" s="36">
        <v>1</v>
      </c>
      <c r="B3" s="96" t="s">
        <v>92</v>
      </c>
      <c r="C3" s="48">
        <v>51239</v>
      </c>
      <c r="D3" s="48">
        <v>52501</v>
      </c>
      <c r="E3" s="48">
        <v>53115</v>
      </c>
      <c r="F3" s="48"/>
      <c r="G3" s="48"/>
      <c r="H3" s="48"/>
      <c r="I3" s="93">
        <f t="shared" ref="I3:I66" si="0">E3/$E$84</f>
        <v>2.4154084093411254E-2</v>
      </c>
      <c r="J3" s="93">
        <f t="shared" ref="J3:J66" si="1">(E3-C3)/C3</f>
        <v>3.6612736392201251E-2</v>
      </c>
      <c r="K3" s="90">
        <f t="shared" ref="K3:K66" si="2">E3-C3</f>
        <v>1876</v>
      </c>
      <c r="L3" s="94">
        <f>K3/$K$84</f>
        <v>1.9261966856274515E-2</v>
      </c>
      <c r="M3" s="91">
        <f t="shared" ref="M3:M66" si="3">E3-D3</f>
        <v>614</v>
      </c>
    </row>
    <row r="4" spans="1:13">
      <c r="A4" s="36">
        <v>2</v>
      </c>
      <c r="B4" s="96" t="s">
        <v>93</v>
      </c>
      <c r="C4" s="48">
        <v>11788</v>
      </c>
      <c r="D4" s="48">
        <v>12378</v>
      </c>
      <c r="E4" s="48">
        <v>12537</v>
      </c>
      <c r="F4" s="48"/>
      <c r="G4" s="48"/>
      <c r="H4" s="48"/>
      <c r="I4" s="93">
        <f t="shared" si="0"/>
        <v>5.7012096823702701E-3</v>
      </c>
      <c r="J4" s="93">
        <f t="shared" si="1"/>
        <v>6.3539192399049885E-2</v>
      </c>
      <c r="K4" s="90">
        <f t="shared" si="2"/>
        <v>749</v>
      </c>
      <c r="L4" s="94">
        <f t="shared" ref="L4:L67" si="4">K4/$K$84</f>
        <v>7.6904121403782574E-3</v>
      </c>
      <c r="M4" s="91">
        <f t="shared" si="3"/>
        <v>159</v>
      </c>
    </row>
    <row r="5" spans="1:13">
      <c r="A5" s="36">
        <v>3</v>
      </c>
      <c r="B5" s="96" t="s">
        <v>94</v>
      </c>
      <c r="C5" s="48">
        <v>18417</v>
      </c>
      <c r="D5" s="48">
        <v>19024</v>
      </c>
      <c r="E5" s="48">
        <v>19032</v>
      </c>
      <c r="F5" s="48"/>
      <c r="G5" s="48"/>
      <c r="H5" s="48"/>
      <c r="I5" s="93">
        <f t="shared" si="0"/>
        <v>8.6548155599322791E-3</v>
      </c>
      <c r="J5" s="93">
        <f t="shared" si="1"/>
        <v>3.3393060759081286E-2</v>
      </c>
      <c r="K5" s="90">
        <f t="shared" si="2"/>
        <v>615</v>
      </c>
      <c r="L5" s="94">
        <f t="shared" si="4"/>
        <v>6.3145573649300776E-3</v>
      </c>
      <c r="M5" s="91">
        <f t="shared" si="3"/>
        <v>8</v>
      </c>
    </row>
    <row r="6" spans="1:13">
      <c r="A6" s="36">
        <v>4</v>
      </c>
      <c r="B6" s="96" t="s">
        <v>95</v>
      </c>
      <c r="C6" s="48">
        <v>7266</v>
      </c>
      <c r="D6" s="48">
        <v>7881</v>
      </c>
      <c r="E6" s="48">
        <v>7909</v>
      </c>
      <c r="F6" s="48"/>
      <c r="G6" s="48"/>
      <c r="H6" s="48"/>
      <c r="I6" s="93">
        <f t="shared" si="0"/>
        <v>3.5966233850096884E-3</v>
      </c>
      <c r="J6" s="93">
        <f t="shared" si="1"/>
        <v>8.8494357280484451E-2</v>
      </c>
      <c r="K6" s="90">
        <f t="shared" si="2"/>
        <v>643</v>
      </c>
      <c r="L6" s="94">
        <f t="shared" si="4"/>
        <v>6.6020494075610409E-3</v>
      </c>
      <c r="M6" s="91">
        <f t="shared" si="3"/>
        <v>28</v>
      </c>
    </row>
    <row r="7" spans="1:13">
      <c r="A7" s="36">
        <v>5</v>
      </c>
      <c r="B7" s="96" t="s">
        <v>96</v>
      </c>
      <c r="C7" s="48">
        <v>7887</v>
      </c>
      <c r="D7" s="48">
        <v>8052</v>
      </c>
      <c r="E7" s="48">
        <v>8224</v>
      </c>
      <c r="F7" s="48"/>
      <c r="G7" s="48"/>
      <c r="H7" s="48"/>
      <c r="I7" s="93">
        <f t="shared" si="0"/>
        <v>3.7398698594411023E-3</v>
      </c>
      <c r="J7" s="93">
        <f t="shared" si="1"/>
        <v>4.2728540636490425E-2</v>
      </c>
      <c r="K7" s="90">
        <f t="shared" si="2"/>
        <v>337</v>
      </c>
      <c r="L7" s="94">
        <f t="shared" si="4"/>
        <v>3.4601720845226606E-3</v>
      </c>
      <c r="M7" s="91">
        <f t="shared" si="3"/>
        <v>172</v>
      </c>
    </row>
    <row r="8" spans="1:13">
      <c r="A8" s="36">
        <v>6</v>
      </c>
      <c r="B8" s="96" t="s">
        <v>97</v>
      </c>
      <c r="C8" s="48">
        <v>133796</v>
      </c>
      <c r="D8" s="48">
        <v>138387</v>
      </c>
      <c r="E8" s="48">
        <v>139732</v>
      </c>
      <c r="F8" s="48"/>
      <c r="G8" s="48"/>
      <c r="H8" s="48"/>
      <c r="I8" s="93">
        <f t="shared" si="0"/>
        <v>6.354322655635021E-2</v>
      </c>
      <c r="J8" s="93">
        <f t="shared" si="1"/>
        <v>4.4366049807169121E-2</v>
      </c>
      <c r="K8" s="90">
        <f t="shared" si="2"/>
        <v>5936</v>
      </c>
      <c r="L8" s="94">
        <f t="shared" si="4"/>
        <v>6.0948313037764136E-2</v>
      </c>
      <c r="M8" s="91">
        <f t="shared" si="3"/>
        <v>1345</v>
      </c>
    </row>
    <row r="9" spans="1:13">
      <c r="A9" s="36">
        <v>7</v>
      </c>
      <c r="B9" s="96" t="s">
        <v>98</v>
      </c>
      <c r="C9" s="48">
        <v>91712</v>
      </c>
      <c r="D9" s="48">
        <v>95931</v>
      </c>
      <c r="E9" s="48">
        <v>96947</v>
      </c>
      <c r="F9" s="48"/>
      <c r="G9" s="48"/>
      <c r="H9" s="48"/>
      <c r="I9" s="93">
        <f t="shared" si="0"/>
        <v>4.4086717322864365E-2</v>
      </c>
      <c r="J9" s="93">
        <f t="shared" si="1"/>
        <v>5.708086182833217E-2</v>
      </c>
      <c r="K9" s="90">
        <f t="shared" si="2"/>
        <v>5235</v>
      </c>
      <c r="L9" s="94">
        <f t="shared" si="4"/>
        <v>5.3750744399038958E-2</v>
      </c>
      <c r="M9" s="91">
        <f t="shared" si="3"/>
        <v>1016</v>
      </c>
    </row>
    <row r="10" spans="1:13">
      <c r="A10" s="36">
        <v>8</v>
      </c>
      <c r="B10" s="96" t="s">
        <v>99</v>
      </c>
      <c r="C10" s="48">
        <v>4338</v>
      </c>
      <c r="D10" s="48">
        <v>4407</v>
      </c>
      <c r="E10" s="48">
        <v>4405</v>
      </c>
      <c r="F10" s="48"/>
      <c r="G10" s="48"/>
      <c r="H10" s="48"/>
      <c r="I10" s="93">
        <f t="shared" si="0"/>
        <v>2.0031768884773899E-3</v>
      </c>
      <c r="J10" s="93">
        <f t="shared" si="1"/>
        <v>1.5444905486399263E-2</v>
      </c>
      <c r="K10" s="90">
        <f t="shared" si="2"/>
        <v>67</v>
      </c>
      <c r="L10" s="94">
        <f t="shared" si="4"/>
        <v>6.8792738772408977E-4</v>
      </c>
      <c r="M10" s="91">
        <f t="shared" si="3"/>
        <v>-2</v>
      </c>
    </row>
    <row r="11" spans="1:13">
      <c r="A11" s="36">
        <v>9</v>
      </c>
      <c r="B11" s="96" t="s">
        <v>100</v>
      </c>
      <c r="C11" s="48">
        <v>36015</v>
      </c>
      <c r="D11" s="48">
        <v>37294</v>
      </c>
      <c r="E11" s="48">
        <v>37503</v>
      </c>
      <c r="F11" s="48"/>
      <c r="G11" s="48"/>
      <c r="H11" s="48"/>
      <c r="I11" s="93">
        <f t="shared" si="0"/>
        <v>1.7054515970162897E-2</v>
      </c>
      <c r="J11" s="93">
        <f t="shared" si="1"/>
        <v>4.1316118284048312E-2</v>
      </c>
      <c r="K11" s="90">
        <f t="shared" si="2"/>
        <v>1488</v>
      </c>
      <c r="L11" s="94">
        <f t="shared" si="4"/>
        <v>1.5278148551245457E-2</v>
      </c>
      <c r="M11" s="91">
        <f t="shared" si="3"/>
        <v>209</v>
      </c>
    </row>
    <row r="12" spans="1:13">
      <c r="A12" s="36">
        <v>10</v>
      </c>
      <c r="B12" s="96" t="s">
        <v>101</v>
      </c>
      <c r="C12" s="48">
        <v>35207</v>
      </c>
      <c r="D12" s="48">
        <v>36098</v>
      </c>
      <c r="E12" s="48">
        <v>36484</v>
      </c>
      <c r="F12" s="48"/>
      <c r="G12" s="48"/>
      <c r="H12" s="48"/>
      <c r="I12" s="93">
        <f t="shared" si="0"/>
        <v>1.6591124994145084E-2</v>
      </c>
      <c r="J12" s="93">
        <f t="shared" si="1"/>
        <v>3.6271196068963556E-2</v>
      </c>
      <c r="K12" s="90">
        <f t="shared" si="2"/>
        <v>1277</v>
      </c>
      <c r="L12" s="94">
        <f t="shared" si="4"/>
        <v>1.3111690658562129E-2</v>
      </c>
      <c r="M12" s="91">
        <f t="shared" si="3"/>
        <v>386</v>
      </c>
    </row>
    <row r="13" spans="1:13">
      <c r="A13" s="36">
        <v>11</v>
      </c>
      <c r="B13" s="96" t="s">
        <v>102</v>
      </c>
      <c r="C13" s="48">
        <v>4132</v>
      </c>
      <c r="D13" s="48">
        <v>4290</v>
      </c>
      <c r="E13" s="48">
        <v>4325</v>
      </c>
      <c r="F13" s="48"/>
      <c r="G13" s="48"/>
      <c r="H13" s="48"/>
      <c r="I13" s="93">
        <f t="shared" si="0"/>
        <v>1.9667968314789359E-3</v>
      </c>
      <c r="J13" s="93">
        <f t="shared" si="1"/>
        <v>4.6708615682478222E-2</v>
      </c>
      <c r="K13" s="90">
        <f t="shared" si="2"/>
        <v>193</v>
      </c>
      <c r="L13" s="94">
        <f t="shared" si="4"/>
        <v>1.981641579563423E-3</v>
      </c>
      <c r="M13" s="91">
        <f t="shared" si="3"/>
        <v>35</v>
      </c>
    </row>
    <row r="14" spans="1:13">
      <c r="A14" s="36">
        <v>12</v>
      </c>
      <c r="B14" s="96" t="s">
        <v>103</v>
      </c>
      <c r="C14" s="48">
        <v>3735</v>
      </c>
      <c r="D14" s="48">
        <v>4112</v>
      </c>
      <c r="E14" s="48">
        <v>4151</v>
      </c>
      <c r="F14" s="48"/>
      <c r="G14" s="48"/>
      <c r="H14" s="48"/>
      <c r="I14" s="93">
        <f t="shared" si="0"/>
        <v>1.8876702075072975E-3</v>
      </c>
      <c r="J14" s="93">
        <f t="shared" si="1"/>
        <v>0.11137884872824631</v>
      </c>
      <c r="K14" s="90">
        <f t="shared" si="2"/>
        <v>416</v>
      </c>
      <c r="L14" s="94">
        <f t="shared" si="4"/>
        <v>4.2713103476600201E-3</v>
      </c>
      <c r="M14" s="91">
        <f t="shared" si="3"/>
        <v>39</v>
      </c>
    </row>
    <row r="15" spans="1:13">
      <c r="A15" s="36">
        <v>13</v>
      </c>
      <c r="B15" s="96" t="s">
        <v>104</v>
      </c>
      <c r="C15" s="48">
        <v>5204</v>
      </c>
      <c r="D15" s="48">
        <v>5452</v>
      </c>
      <c r="E15" s="48">
        <v>5517</v>
      </c>
      <c r="F15" s="48"/>
      <c r="G15" s="48"/>
      <c r="H15" s="48"/>
      <c r="I15" s="93">
        <f t="shared" si="0"/>
        <v>2.5088596807559048E-3</v>
      </c>
      <c r="J15" s="93">
        <f t="shared" si="1"/>
        <v>6.0146041506533438E-2</v>
      </c>
      <c r="K15" s="90">
        <f t="shared" si="2"/>
        <v>313</v>
      </c>
      <c r="L15" s="94">
        <f t="shared" si="4"/>
        <v>3.2137503336961211E-3</v>
      </c>
      <c r="M15" s="91">
        <f t="shared" si="3"/>
        <v>65</v>
      </c>
    </row>
    <row r="16" spans="1:13">
      <c r="A16" s="36">
        <v>14</v>
      </c>
      <c r="B16" s="96" t="s">
        <v>105</v>
      </c>
      <c r="C16" s="48">
        <v>6816</v>
      </c>
      <c r="D16" s="48">
        <v>6985</v>
      </c>
      <c r="E16" s="48">
        <v>7012</v>
      </c>
      <c r="F16" s="48"/>
      <c r="G16" s="48"/>
      <c r="H16" s="48"/>
      <c r="I16" s="93">
        <f t="shared" si="0"/>
        <v>3.1887119959145196E-3</v>
      </c>
      <c r="J16" s="93">
        <f t="shared" si="1"/>
        <v>2.8755868544600938E-2</v>
      </c>
      <c r="K16" s="90">
        <f t="shared" si="2"/>
        <v>196</v>
      </c>
      <c r="L16" s="94">
        <f t="shared" si="4"/>
        <v>2.0124442984167401E-3</v>
      </c>
      <c r="M16" s="91">
        <f t="shared" si="3"/>
        <v>27</v>
      </c>
    </row>
    <row r="17" spans="1:13">
      <c r="A17" s="36">
        <v>15</v>
      </c>
      <c r="B17" s="96" t="s">
        <v>106</v>
      </c>
      <c r="C17" s="48">
        <v>8770</v>
      </c>
      <c r="D17" s="48">
        <v>9127</v>
      </c>
      <c r="E17" s="48">
        <v>9207</v>
      </c>
      <c r="F17" s="48"/>
      <c r="G17" s="48"/>
      <c r="H17" s="48"/>
      <c r="I17" s="93">
        <f t="shared" si="0"/>
        <v>4.1868898098096092E-3</v>
      </c>
      <c r="J17" s="93">
        <f t="shared" si="1"/>
        <v>4.9828962371721776E-2</v>
      </c>
      <c r="K17" s="90">
        <f t="shared" si="2"/>
        <v>437</v>
      </c>
      <c r="L17" s="94">
        <f t="shared" si="4"/>
        <v>4.4869293796332421E-3</v>
      </c>
      <c r="M17" s="91">
        <f t="shared" si="3"/>
        <v>80</v>
      </c>
    </row>
    <row r="18" spans="1:13">
      <c r="A18" s="36">
        <v>16</v>
      </c>
      <c r="B18" s="96" t="s">
        <v>107</v>
      </c>
      <c r="C18" s="48">
        <v>83264</v>
      </c>
      <c r="D18" s="48">
        <v>86619</v>
      </c>
      <c r="E18" s="48">
        <v>87521</v>
      </c>
      <c r="F18" s="48"/>
      <c r="G18" s="48"/>
      <c r="H18" s="48"/>
      <c r="I18" s="93">
        <f t="shared" si="0"/>
        <v>3.9800237107021484E-2</v>
      </c>
      <c r="J18" s="93">
        <f t="shared" si="1"/>
        <v>5.1126537279016143E-2</v>
      </c>
      <c r="K18" s="90">
        <f t="shared" si="2"/>
        <v>4257</v>
      </c>
      <c r="L18" s="94">
        <f t="shared" si="4"/>
        <v>4.3709058052857463E-2</v>
      </c>
      <c r="M18" s="91">
        <f t="shared" si="3"/>
        <v>902</v>
      </c>
    </row>
    <row r="19" spans="1:13">
      <c r="A19" s="36">
        <v>17</v>
      </c>
      <c r="B19" s="96" t="s">
        <v>108</v>
      </c>
      <c r="C19" s="48">
        <v>16363</v>
      </c>
      <c r="D19" s="48">
        <v>16949</v>
      </c>
      <c r="E19" s="48">
        <v>17086</v>
      </c>
      <c r="F19" s="48"/>
      <c r="G19" s="48"/>
      <c r="H19" s="48"/>
      <c r="I19" s="93">
        <f t="shared" si="0"/>
        <v>7.7698706734448779E-3</v>
      </c>
      <c r="J19" s="93">
        <f t="shared" si="1"/>
        <v>4.4185051640897144E-2</v>
      </c>
      <c r="K19" s="90">
        <f t="shared" si="2"/>
        <v>723</v>
      </c>
      <c r="L19" s="94">
        <f t="shared" si="4"/>
        <v>7.4234552436495058E-3</v>
      </c>
      <c r="M19" s="91">
        <f t="shared" si="3"/>
        <v>137</v>
      </c>
    </row>
    <row r="20" spans="1:13">
      <c r="A20" s="36">
        <v>18</v>
      </c>
      <c r="B20" s="96" t="s">
        <v>109</v>
      </c>
      <c r="C20" s="48">
        <v>3009</v>
      </c>
      <c r="D20" s="48">
        <v>3138</v>
      </c>
      <c r="E20" s="48">
        <v>3139</v>
      </c>
      <c r="F20" s="48"/>
      <c r="G20" s="48"/>
      <c r="H20" s="48"/>
      <c r="I20" s="93">
        <f t="shared" si="0"/>
        <v>1.4274624864768508E-3</v>
      </c>
      <c r="J20" s="93">
        <f t="shared" si="1"/>
        <v>4.3203722166832832E-2</v>
      </c>
      <c r="K20" s="90">
        <f t="shared" si="2"/>
        <v>130</v>
      </c>
      <c r="L20" s="94">
        <f t="shared" si="4"/>
        <v>1.3347844836437562E-3</v>
      </c>
      <c r="M20" s="91">
        <f t="shared" si="3"/>
        <v>1</v>
      </c>
    </row>
    <row r="21" spans="1:13">
      <c r="A21" s="36">
        <v>19</v>
      </c>
      <c r="B21" s="96" t="s">
        <v>110</v>
      </c>
      <c r="C21" s="48">
        <v>12125</v>
      </c>
      <c r="D21" s="48">
        <v>12560</v>
      </c>
      <c r="E21" s="48">
        <v>12784</v>
      </c>
      <c r="F21" s="48"/>
      <c r="G21" s="48"/>
      <c r="H21" s="48"/>
      <c r="I21" s="93">
        <f t="shared" si="0"/>
        <v>5.8135331083529976E-3</v>
      </c>
      <c r="J21" s="93">
        <f t="shared" si="1"/>
        <v>5.4350515463917524E-2</v>
      </c>
      <c r="K21" s="90">
        <f t="shared" si="2"/>
        <v>659</v>
      </c>
      <c r="L21" s="94">
        <f t="shared" si="4"/>
        <v>6.7663305747787334E-3</v>
      </c>
      <c r="M21" s="91">
        <f t="shared" si="3"/>
        <v>224</v>
      </c>
    </row>
    <row r="22" spans="1:13">
      <c r="A22" s="36">
        <v>20</v>
      </c>
      <c r="B22" s="96" t="s">
        <v>111</v>
      </c>
      <c r="C22" s="48">
        <v>35347</v>
      </c>
      <c r="D22" s="48">
        <v>36361</v>
      </c>
      <c r="E22" s="48">
        <v>36917</v>
      </c>
      <c r="F22" s="48"/>
      <c r="G22" s="48"/>
      <c r="H22" s="48"/>
      <c r="I22" s="93">
        <f t="shared" si="0"/>
        <v>1.678803205264922E-2</v>
      </c>
      <c r="J22" s="93">
        <f t="shared" si="1"/>
        <v>4.4416782188021614E-2</v>
      </c>
      <c r="K22" s="90">
        <f t="shared" si="2"/>
        <v>1570</v>
      </c>
      <c r="L22" s="94">
        <f t="shared" si="4"/>
        <v>1.6120089533236133E-2</v>
      </c>
      <c r="M22" s="91">
        <f t="shared" si="3"/>
        <v>556</v>
      </c>
    </row>
    <row r="23" spans="1:13">
      <c r="A23" s="36">
        <v>21</v>
      </c>
      <c r="B23" s="96" t="s">
        <v>112</v>
      </c>
      <c r="C23" s="48">
        <v>20990</v>
      </c>
      <c r="D23" s="48">
        <v>21930</v>
      </c>
      <c r="E23" s="48">
        <v>22169</v>
      </c>
      <c r="F23" s="48"/>
      <c r="G23" s="48"/>
      <c r="H23" s="48"/>
      <c r="I23" s="93">
        <f t="shared" si="0"/>
        <v>1.0081368544984167E-2</v>
      </c>
      <c r="J23" s="93">
        <f t="shared" si="1"/>
        <v>5.616960457360648E-2</v>
      </c>
      <c r="K23" s="90">
        <f t="shared" si="2"/>
        <v>1179</v>
      </c>
      <c r="L23" s="94">
        <f t="shared" si="4"/>
        <v>1.2105468509353758E-2</v>
      </c>
      <c r="M23" s="91">
        <f t="shared" si="3"/>
        <v>239</v>
      </c>
    </row>
    <row r="24" spans="1:13">
      <c r="A24" s="36">
        <v>22</v>
      </c>
      <c r="B24" s="96" t="s">
        <v>113</v>
      </c>
      <c r="C24" s="48">
        <v>11415</v>
      </c>
      <c r="D24" s="48">
        <v>11722</v>
      </c>
      <c r="E24" s="48">
        <v>11758</v>
      </c>
      <c r="F24" s="48"/>
      <c r="G24" s="48"/>
      <c r="H24" s="48"/>
      <c r="I24" s="93">
        <f t="shared" si="0"/>
        <v>5.3469588773478209E-3</v>
      </c>
      <c r="J24" s="93">
        <f t="shared" si="1"/>
        <v>3.0048182216381954E-2</v>
      </c>
      <c r="K24" s="90">
        <f t="shared" si="2"/>
        <v>343</v>
      </c>
      <c r="L24" s="94">
        <f t="shared" si="4"/>
        <v>3.5217775222292956E-3</v>
      </c>
      <c r="M24" s="91">
        <f t="shared" si="3"/>
        <v>36</v>
      </c>
    </row>
    <row r="25" spans="1:13">
      <c r="A25" s="36">
        <v>23</v>
      </c>
      <c r="B25" s="96" t="s">
        <v>114</v>
      </c>
      <c r="C25" s="48">
        <v>10033</v>
      </c>
      <c r="D25" s="48">
        <v>10543</v>
      </c>
      <c r="E25" s="48">
        <v>10590</v>
      </c>
      <c r="F25" s="48"/>
      <c r="G25" s="48"/>
      <c r="H25" s="48"/>
      <c r="I25" s="93">
        <f t="shared" si="0"/>
        <v>4.8158100451703885E-3</v>
      </c>
      <c r="J25" s="93">
        <f t="shared" si="1"/>
        <v>5.551679457789295E-2</v>
      </c>
      <c r="K25" s="90">
        <f t="shared" si="2"/>
        <v>557</v>
      </c>
      <c r="L25" s="94">
        <f t="shared" si="4"/>
        <v>5.7190381337659402E-3</v>
      </c>
      <c r="M25" s="91">
        <f t="shared" si="3"/>
        <v>47</v>
      </c>
    </row>
    <row r="26" spans="1:13">
      <c r="A26" s="36">
        <v>24</v>
      </c>
      <c r="B26" s="96" t="s">
        <v>115</v>
      </c>
      <c r="C26" s="48">
        <v>4885</v>
      </c>
      <c r="D26" s="48">
        <v>4917</v>
      </c>
      <c r="E26" s="48">
        <v>4912</v>
      </c>
      <c r="F26" s="48"/>
      <c r="G26" s="48"/>
      <c r="H26" s="48"/>
      <c r="I26" s="93">
        <f t="shared" si="0"/>
        <v>2.2337354997050943E-3</v>
      </c>
      <c r="J26" s="93">
        <f t="shared" si="1"/>
        <v>5.5271238485158653E-3</v>
      </c>
      <c r="K26" s="90">
        <f t="shared" si="2"/>
        <v>27</v>
      </c>
      <c r="L26" s="94">
        <f t="shared" si="4"/>
        <v>2.7722446967985709E-4</v>
      </c>
      <c r="M26" s="91">
        <f t="shared" si="3"/>
        <v>-5</v>
      </c>
    </row>
    <row r="27" spans="1:13">
      <c r="A27" s="36">
        <v>25</v>
      </c>
      <c r="B27" s="96" t="s">
        <v>116</v>
      </c>
      <c r="C27" s="48">
        <v>12858</v>
      </c>
      <c r="D27" s="48">
        <v>13394</v>
      </c>
      <c r="E27" s="48">
        <v>13565</v>
      </c>
      <c r="F27" s="48"/>
      <c r="G27" s="48"/>
      <c r="H27" s="48"/>
      <c r="I27" s="93">
        <f t="shared" si="0"/>
        <v>6.1686934148004078E-3</v>
      </c>
      <c r="J27" s="93">
        <f t="shared" si="1"/>
        <v>5.4985223207341734E-2</v>
      </c>
      <c r="K27" s="90">
        <f t="shared" si="2"/>
        <v>707</v>
      </c>
      <c r="L27" s="94">
        <f t="shared" si="4"/>
        <v>7.2591740764318133E-3</v>
      </c>
      <c r="M27" s="91">
        <f t="shared" si="3"/>
        <v>171</v>
      </c>
    </row>
    <row r="28" spans="1:13">
      <c r="A28" s="36">
        <v>26</v>
      </c>
      <c r="B28" s="96" t="s">
        <v>117</v>
      </c>
      <c r="C28" s="48">
        <v>18147</v>
      </c>
      <c r="D28" s="48">
        <v>18858</v>
      </c>
      <c r="E28" s="48">
        <v>18909</v>
      </c>
      <c r="F28" s="48"/>
      <c r="G28" s="48"/>
      <c r="H28" s="48"/>
      <c r="I28" s="93">
        <f t="shared" si="0"/>
        <v>8.5988812222971556E-3</v>
      </c>
      <c r="J28" s="93">
        <f t="shared" si="1"/>
        <v>4.1990411638287317E-2</v>
      </c>
      <c r="K28" s="90">
        <f t="shared" si="2"/>
        <v>762</v>
      </c>
      <c r="L28" s="94">
        <f t="shared" si="4"/>
        <v>7.8238905887426328E-3</v>
      </c>
      <c r="M28" s="91">
        <f t="shared" si="3"/>
        <v>51</v>
      </c>
    </row>
    <row r="29" spans="1:13">
      <c r="A29" s="36">
        <v>27</v>
      </c>
      <c r="B29" s="96" t="s">
        <v>118</v>
      </c>
      <c r="C29" s="48">
        <v>48264</v>
      </c>
      <c r="D29" s="48">
        <v>51606</v>
      </c>
      <c r="E29" s="48">
        <v>52178</v>
      </c>
      <c r="F29" s="48"/>
      <c r="G29" s="48"/>
      <c r="H29" s="48"/>
      <c r="I29" s="93">
        <f t="shared" si="0"/>
        <v>2.3727982675816859E-2</v>
      </c>
      <c r="J29" s="93">
        <f t="shared" si="1"/>
        <v>8.1095640643129449E-2</v>
      </c>
      <c r="K29" s="90">
        <f t="shared" si="2"/>
        <v>3914</v>
      </c>
      <c r="L29" s="94">
        <f t="shared" si="4"/>
        <v>4.0187280530628172E-2</v>
      </c>
      <c r="M29" s="91">
        <f t="shared" si="3"/>
        <v>572</v>
      </c>
    </row>
    <row r="30" spans="1:13">
      <c r="A30" s="36">
        <v>28</v>
      </c>
      <c r="B30" s="96" t="s">
        <v>119</v>
      </c>
      <c r="C30" s="48">
        <v>10227</v>
      </c>
      <c r="D30" s="48">
        <v>10383</v>
      </c>
      <c r="E30" s="48">
        <v>10422</v>
      </c>
      <c r="F30" s="48"/>
      <c r="G30" s="48"/>
      <c r="H30" s="48"/>
      <c r="I30" s="93">
        <f t="shared" si="0"/>
        <v>4.7394119254736342E-3</v>
      </c>
      <c r="J30" s="93">
        <f t="shared" si="1"/>
        <v>1.9067175124669992E-2</v>
      </c>
      <c r="K30" s="90">
        <f t="shared" si="2"/>
        <v>195</v>
      </c>
      <c r="L30" s="94">
        <f t="shared" si="4"/>
        <v>2.0021767254656342E-3</v>
      </c>
      <c r="M30" s="91">
        <f t="shared" si="3"/>
        <v>39</v>
      </c>
    </row>
    <row r="31" spans="1:13">
      <c r="A31" s="36">
        <v>29</v>
      </c>
      <c r="B31" s="96" t="s">
        <v>120</v>
      </c>
      <c r="C31" s="48">
        <v>2406</v>
      </c>
      <c r="D31" s="48">
        <v>2615</v>
      </c>
      <c r="E31" s="48">
        <v>2604</v>
      </c>
      <c r="F31" s="48"/>
      <c r="G31" s="48"/>
      <c r="H31" s="48"/>
      <c r="I31" s="93">
        <f t="shared" si="0"/>
        <v>1.1841708552996876E-3</v>
      </c>
      <c r="J31" s="93">
        <f t="shared" si="1"/>
        <v>8.2294264339152115E-2</v>
      </c>
      <c r="K31" s="90">
        <f t="shared" si="2"/>
        <v>198</v>
      </c>
      <c r="L31" s="94">
        <f t="shared" si="4"/>
        <v>2.0329794443189517E-3</v>
      </c>
      <c r="M31" s="91">
        <f t="shared" si="3"/>
        <v>-11</v>
      </c>
    </row>
    <row r="32" spans="1:13">
      <c r="A32" s="36">
        <v>30</v>
      </c>
      <c r="B32" s="96" t="s">
        <v>121</v>
      </c>
      <c r="C32" s="48">
        <v>3867</v>
      </c>
      <c r="D32" s="48">
        <v>3931</v>
      </c>
      <c r="E32" s="48">
        <v>4022</v>
      </c>
      <c r="F32" s="48"/>
      <c r="G32" s="48"/>
      <c r="H32" s="48"/>
      <c r="I32" s="93">
        <f t="shared" si="0"/>
        <v>1.82900736559729E-3</v>
      </c>
      <c r="J32" s="93">
        <f t="shared" si="1"/>
        <v>4.0082751486940779E-2</v>
      </c>
      <c r="K32" s="90">
        <f t="shared" si="2"/>
        <v>155</v>
      </c>
      <c r="L32" s="94">
        <f t="shared" si="4"/>
        <v>1.5914738074214018E-3</v>
      </c>
      <c r="M32" s="91">
        <f t="shared" si="3"/>
        <v>91</v>
      </c>
    </row>
    <row r="33" spans="1:13">
      <c r="A33" s="36">
        <v>31</v>
      </c>
      <c r="B33" s="96" t="s">
        <v>122</v>
      </c>
      <c r="C33" s="48">
        <v>40604</v>
      </c>
      <c r="D33" s="48">
        <v>42466</v>
      </c>
      <c r="E33" s="48">
        <v>42718</v>
      </c>
      <c r="F33" s="48"/>
      <c r="G33" s="48"/>
      <c r="H33" s="48"/>
      <c r="I33" s="93">
        <f t="shared" si="0"/>
        <v>1.9426040935749636E-2</v>
      </c>
      <c r="J33" s="93">
        <f t="shared" si="1"/>
        <v>5.206383607526352E-2</v>
      </c>
      <c r="K33" s="90">
        <f t="shared" si="2"/>
        <v>2114</v>
      </c>
      <c r="L33" s="94">
        <f t="shared" si="4"/>
        <v>2.1705649218637699E-2</v>
      </c>
      <c r="M33" s="91">
        <f t="shared" si="3"/>
        <v>252</v>
      </c>
    </row>
    <row r="34" spans="1:13">
      <c r="A34" s="36">
        <v>32</v>
      </c>
      <c r="B34" s="96" t="s">
        <v>123</v>
      </c>
      <c r="C34" s="48">
        <v>11105</v>
      </c>
      <c r="D34" s="48">
        <v>11328</v>
      </c>
      <c r="E34" s="48">
        <v>11433</v>
      </c>
      <c r="F34" s="48"/>
      <c r="G34" s="48"/>
      <c r="H34" s="48"/>
      <c r="I34" s="93">
        <f t="shared" si="0"/>
        <v>5.1991648957916007E-3</v>
      </c>
      <c r="J34" s="93">
        <f t="shared" si="1"/>
        <v>2.9536244934714094E-2</v>
      </c>
      <c r="K34" s="90">
        <f t="shared" si="2"/>
        <v>328</v>
      </c>
      <c r="L34" s="94">
        <f t="shared" si="4"/>
        <v>3.3677639279627082E-3</v>
      </c>
      <c r="M34" s="91">
        <f t="shared" si="3"/>
        <v>105</v>
      </c>
    </row>
    <row r="35" spans="1:13">
      <c r="A35" s="36">
        <v>33</v>
      </c>
      <c r="B35" s="96" t="s">
        <v>124</v>
      </c>
      <c r="C35" s="48">
        <v>51071</v>
      </c>
      <c r="D35" s="48">
        <v>52633</v>
      </c>
      <c r="E35" s="48">
        <v>53045</v>
      </c>
      <c r="F35" s="48"/>
      <c r="G35" s="48"/>
      <c r="H35" s="48"/>
      <c r="I35" s="93">
        <f t="shared" si="0"/>
        <v>2.4122251543537605E-2</v>
      </c>
      <c r="J35" s="93">
        <f t="shared" si="1"/>
        <v>3.8652072604805077E-2</v>
      </c>
      <c r="K35" s="90">
        <f t="shared" si="2"/>
        <v>1974</v>
      </c>
      <c r="L35" s="94">
        <f t="shared" si="4"/>
        <v>2.0268189005482884E-2</v>
      </c>
      <c r="M35" s="91">
        <f t="shared" si="3"/>
        <v>412</v>
      </c>
    </row>
    <row r="36" spans="1:13">
      <c r="A36" s="36">
        <v>34</v>
      </c>
      <c r="B36" s="96" t="s">
        <v>125</v>
      </c>
      <c r="C36" s="48">
        <v>499008</v>
      </c>
      <c r="D36" s="48">
        <v>517762</v>
      </c>
      <c r="E36" s="48">
        <v>522179</v>
      </c>
      <c r="F36" s="48"/>
      <c r="G36" s="48"/>
      <c r="H36" s="48"/>
      <c r="I36" s="93">
        <f t="shared" si="0"/>
        <v>0.23746127229244837</v>
      </c>
      <c r="J36" s="93">
        <f t="shared" si="1"/>
        <v>4.6434125304604335E-2</v>
      </c>
      <c r="K36" s="90">
        <f t="shared" si="2"/>
        <v>23171</v>
      </c>
      <c r="L36" s="94">
        <f t="shared" si="4"/>
        <v>0.23790993285007289</v>
      </c>
      <c r="M36" s="91">
        <f t="shared" si="3"/>
        <v>4417</v>
      </c>
    </row>
    <row r="37" spans="1:13">
      <c r="A37" s="36">
        <v>35</v>
      </c>
      <c r="B37" s="96" t="s">
        <v>126</v>
      </c>
      <c r="C37" s="48">
        <v>125204</v>
      </c>
      <c r="D37" s="48">
        <v>127896</v>
      </c>
      <c r="E37" s="48">
        <v>128993</v>
      </c>
      <c r="F37" s="48"/>
      <c r="G37" s="48"/>
      <c r="H37" s="48"/>
      <c r="I37" s="93">
        <f t="shared" si="0"/>
        <v>5.8659658655020201E-2</v>
      </c>
      <c r="J37" s="93">
        <f t="shared" si="1"/>
        <v>3.0262611418165553E-2</v>
      </c>
      <c r="K37" s="90">
        <f t="shared" si="2"/>
        <v>3789</v>
      </c>
      <c r="L37" s="94">
        <f t="shared" si="4"/>
        <v>3.8903833911739946E-2</v>
      </c>
      <c r="M37" s="91">
        <f t="shared" si="3"/>
        <v>1097</v>
      </c>
    </row>
    <row r="38" spans="1:13">
      <c r="A38" s="36">
        <v>36</v>
      </c>
      <c r="B38" s="96" t="s">
        <v>127</v>
      </c>
      <c r="C38" s="48">
        <v>4576</v>
      </c>
      <c r="D38" s="48">
        <v>4860</v>
      </c>
      <c r="E38" s="48">
        <v>4833</v>
      </c>
      <c r="F38" s="48"/>
      <c r="G38" s="48"/>
      <c r="H38" s="48"/>
      <c r="I38" s="93">
        <f t="shared" si="0"/>
        <v>2.1978101934191207E-3</v>
      </c>
      <c r="J38" s="93">
        <f t="shared" si="1"/>
        <v>5.6162587412587416E-2</v>
      </c>
      <c r="K38" s="90">
        <f t="shared" si="2"/>
        <v>257</v>
      </c>
      <c r="L38" s="94">
        <f t="shared" si="4"/>
        <v>2.6387662484341949E-3</v>
      </c>
      <c r="M38" s="91">
        <f t="shared" si="3"/>
        <v>-27</v>
      </c>
    </row>
    <row r="39" spans="1:13">
      <c r="A39" s="36">
        <v>37</v>
      </c>
      <c r="B39" s="96" t="s">
        <v>128</v>
      </c>
      <c r="C39" s="48">
        <v>9273</v>
      </c>
      <c r="D39" s="48">
        <v>9804</v>
      </c>
      <c r="E39" s="48">
        <v>9849</v>
      </c>
      <c r="F39" s="48"/>
      <c r="G39" s="48"/>
      <c r="H39" s="48"/>
      <c r="I39" s="93">
        <f t="shared" si="0"/>
        <v>4.4788397672222051E-3</v>
      </c>
      <c r="J39" s="93">
        <f t="shared" si="1"/>
        <v>6.2115820122937558E-2</v>
      </c>
      <c r="K39" s="90">
        <f t="shared" si="2"/>
        <v>576</v>
      </c>
      <c r="L39" s="94">
        <f t="shared" si="4"/>
        <v>5.9141220198369506E-3</v>
      </c>
      <c r="M39" s="91">
        <f t="shared" si="3"/>
        <v>45</v>
      </c>
    </row>
    <row r="40" spans="1:13">
      <c r="A40" s="36">
        <v>38</v>
      </c>
      <c r="B40" s="96" t="s">
        <v>129</v>
      </c>
      <c r="C40" s="48">
        <v>32262</v>
      </c>
      <c r="D40" s="48">
        <v>33717</v>
      </c>
      <c r="E40" s="48">
        <v>34045</v>
      </c>
      <c r="F40" s="48"/>
      <c r="G40" s="48"/>
      <c r="H40" s="48"/>
      <c r="I40" s="93">
        <f t="shared" si="0"/>
        <v>1.5481988006404709E-2</v>
      </c>
      <c r="J40" s="93">
        <f t="shared" si="1"/>
        <v>5.5266257516582977E-2</v>
      </c>
      <c r="K40" s="90">
        <f t="shared" si="2"/>
        <v>1783</v>
      </c>
      <c r="L40" s="94">
        <f t="shared" si="4"/>
        <v>1.8307082571821672E-2</v>
      </c>
      <c r="M40" s="91">
        <f t="shared" si="3"/>
        <v>328</v>
      </c>
    </row>
    <row r="41" spans="1:13">
      <c r="A41" s="36">
        <v>39</v>
      </c>
      <c r="B41" s="96" t="s">
        <v>130</v>
      </c>
      <c r="C41" s="48">
        <v>9628</v>
      </c>
      <c r="D41" s="48">
        <v>9833</v>
      </c>
      <c r="E41" s="48">
        <v>9904</v>
      </c>
      <c r="F41" s="48"/>
      <c r="G41" s="48"/>
      <c r="H41" s="48"/>
      <c r="I41" s="93">
        <f t="shared" si="0"/>
        <v>4.5038510564086422E-3</v>
      </c>
      <c r="J41" s="93">
        <f t="shared" si="1"/>
        <v>2.8666389696717906E-2</v>
      </c>
      <c r="K41" s="90">
        <f t="shared" si="2"/>
        <v>276</v>
      </c>
      <c r="L41" s="94">
        <f t="shared" si="4"/>
        <v>2.8338501345052058E-3</v>
      </c>
      <c r="M41" s="91">
        <f t="shared" si="3"/>
        <v>71</v>
      </c>
    </row>
    <row r="42" spans="1:13">
      <c r="A42" s="36">
        <v>40</v>
      </c>
      <c r="B42" s="96" t="s">
        <v>131</v>
      </c>
      <c r="C42" s="48">
        <v>5144</v>
      </c>
      <c r="D42" s="48">
        <v>5367</v>
      </c>
      <c r="E42" s="48">
        <v>5416</v>
      </c>
      <c r="F42" s="48"/>
      <c r="G42" s="48"/>
      <c r="H42" s="48"/>
      <c r="I42" s="93">
        <f t="shared" si="0"/>
        <v>2.4629298587953564E-3</v>
      </c>
      <c r="J42" s="93">
        <f t="shared" si="1"/>
        <v>5.2877138413685847E-2</v>
      </c>
      <c r="K42" s="90">
        <f t="shared" si="2"/>
        <v>272</v>
      </c>
      <c r="L42" s="94">
        <f t="shared" si="4"/>
        <v>2.7927798427007824E-3</v>
      </c>
      <c r="M42" s="91">
        <f t="shared" si="3"/>
        <v>49</v>
      </c>
    </row>
    <row r="43" spans="1:13">
      <c r="A43" s="36">
        <v>41</v>
      </c>
      <c r="B43" s="96" t="s">
        <v>132</v>
      </c>
      <c r="C43" s="48">
        <v>39380</v>
      </c>
      <c r="D43" s="48">
        <v>41125</v>
      </c>
      <c r="E43" s="48">
        <v>41470</v>
      </c>
      <c r="F43" s="48"/>
      <c r="G43" s="48"/>
      <c r="H43" s="48"/>
      <c r="I43" s="93">
        <f t="shared" si="0"/>
        <v>1.8858512046573749E-2</v>
      </c>
      <c r="J43" s="93">
        <f t="shared" si="1"/>
        <v>5.3072625698324022E-2</v>
      </c>
      <c r="K43" s="90">
        <f t="shared" si="2"/>
        <v>2090</v>
      </c>
      <c r="L43" s="94">
        <f t="shared" si="4"/>
        <v>2.1459227467811159E-2</v>
      </c>
      <c r="M43" s="91">
        <f t="shared" si="3"/>
        <v>345</v>
      </c>
    </row>
    <row r="44" spans="1:13">
      <c r="A44" s="36">
        <v>42</v>
      </c>
      <c r="B44" s="96" t="s">
        <v>133</v>
      </c>
      <c r="C44" s="48">
        <v>63628</v>
      </c>
      <c r="D44" s="48">
        <v>66136</v>
      </c>
      <c r="E44" s="48">
        <v>66595</v>
      </c>
      <c r="F44" s="48"/>
      <c r="G44" s="48"/>
      <c r="H44" s="48"/>
      <c r="I44" s="93">
        <f t="shared" si="0"/>
        <v>3.0284123697650805E-2</v>
      </c>
      <c r="J44" s="93">
        <f t="shared" si="1"/>
        <v>4.6630414283020054E-2</v>
      </c>
      <c r="K44" s="90">
        <f t="shared" si="2"/>
        <v>2967</v>
      </c>
      <c r="L44" s="94">
        <f t="shared" si="4"/>
        <v>3.046388894593096E-2</v>
      </c>
      <c r="M44" s="91">
        <f t="shared" si="3"/>
        <v>459</v>
      </c>
    </row>
    <row r="45" spans="1:13">
      <c r="A45" s="36">
        <v>43</v>
      </c>
      <c r="B45" s="96" t="s">
        <v>134</v>
      </c>
      <c r="C45" s="48">
        <v>12382</v>
      </c>
      <c r="D45" s="48">
        <v>12564</v>
      </c>
      <c r="E45" s="48">
        <v>12621</v>
      </c>
      <c r="F45" s="48"/>
      <c r="G45" s="48"/>
      <c r="H45" s="48"/>
      <c r="I45" s="93">
        <f t="shared" si="0"/>
        <v>5.7394087422186464E-3</v>
      </c>
      <c r="J45" s="93">
        <f t="shared" si="1"/>
        <v>1.9302212889678566E-2</v>
      </c>
      <c r="K45" s="90">
        <f t="shared" si="2"/>
        <v>239</v>
      </c>
      <c r="L45" s="94">
        <f t="shared" si="4"/>
        <v>2.4539499353142904E-3</v>
      </c>
      <c r="M45" s="91">
        <f t="shared" si="3"/>
        <v>57</v>
      </c>
    </row>
    <row r="46" spans="1:13">
      <c r="A46" s="36">
        <v>44</v>
      </c>
      <c r="B46" s="96" t="s">
        <v>135</v>
      </c>
      <c r="C46" s="48">
        <v>15710</v>
      </c>
      <c r="D46" s="48">
        <v>16228</v>
      </c>
      <c r="E46" s="48">
        <v>16337</v>
      </c>
      <c r="F46" s="48"/>
      <c r="G46" s="48"/>
      <c r="H46" s="48"/>
      <c r="I46" s="93">
        <f t="shared" si="0"/>
        <v>7.4292623897968492E-3</v>
      </c>
      <c r="J46" s="93">
        <f t="shared" si="1"/>
        <v>3.9910884786760026E-2</v>
      </c>
      <c r="K46" s="90">
        <f t="shared" si="2"/>
        <v>627</v>
      </c>
      <c r="L46" s="94">
        <f t="shared" si="4"/>
        <v>6.4377682403433476E-3</v>
      </c>
      <c r="M46" s="91">
        <f t="shared" si="3"/>
        <v>109</v>
      </c>
    </row>
    <row r="47" spans="1:13">
      <c r="A47" s="36">
        <v>45</v>
      </c>
      <c r="B47" s="96" t="s">
        <v>136</v>
      </c>
      <c r="C47" s="48">
        <v>39332</v>
      </c>
      <c r="D47" s="48">
        <v>41081</v>
      </c>
      <c r="E47" s="48">
        <v>41401</v>
      </c>
      <c r="F47" s="48"/>
      <c r="G47" s="48"/>
      <c r="H47" s="48"/>
      <c r="I47" s="93">
        <f t="shared" si="0"/>
        <v>1.8827134247412582E-2</v>
      </c>
      <c r="J47" s="93">
        <f t="shared" si="1"/>
        <v>5.2603478084002848E-2</v>
      </c>
      <c r="K47" s="90">
        <f t="shared" si="2"/>
        <v>2069</v>
      </c>
      <c r="L47" s="94">
        <f t="shared" si="4"/>
        <v>2.1243608435837936E-2</v>
      </c>
      <c r="M47" s="91">
        <f t="shared" si="3"/>
        <v>320</v>
      </c>
    </row>
    <row r="48" spans="1:13">
      <c r="A48" s="36">
        <v>46</v>
      </c>
      <c r="B48" s="96" t="s">
        <v>137</v>
      </c>
      <c r="C48" s="48">
        <v>24230</v>
      </c>
      <c r="D48" s="48">
        <v>24892</v>
      </c>
      <c r="E48" s="48">
        <v>25150</v>
      </c>
      <c r="F48" s="48"/>
      <c r="G48" s="48"/>
      <c r="H48" s="48"/>
      <c r="I48" s="93">
        <f t="shared" si="0"/>
        <v>1.1436980418889072E-2</v>
      </c>
      <c r="J48" s="93">
        <f t="shared" si="1"/>
        <v>3.7969459347915804E-2</v>
      </c>
      <c r="K48" s="90">
        <f t="shared" si="2"/>
        <v>920</v>
      </c>
      <c r="L48" s="94">
        <f t="shared" si="4"/>
        <v>9.4461671150173517E-3</v>
      </c>
      <c r="M48" s="91">
        <f t="shared" si="3"/>
        <v>258</v>
      </c>
    </row>
    <row r="49" spans="1:13">
      <c r="A49" s="36">
        <v>47</v>
      </c>
      <c r="B49" s="96" t="s">
        <v>138</v>
      </c>
      <c r="C49" s="48">
        <v>11267</v>
      </c>
      <c r="D49" s="48">
        <v>11719</v>
      </c>
      <c r="E49" s="48">
        <v>11777</v>
      </c>
      <c r="F49" s="48"/>
      <c r="G49" s="48"/>
      <c r="H49" s="48"/>
      <c r="I49" s="93">
        <f t="shared" si="0"/>
        <v>5.3555991408849538E-3</v>
      </c>
      <c r="J49" s="93">
        <f t="shared" si="1"/>
        <v>4.5264932990148221E-2</v>
      </c>
      <c r="K49" s="90">
        <f t="shared" si="2"/>
        <v>510</v>
      </c>
      <c r="L49" s="94">
        <f t="shared" si="4"/>
        <v>5.2364622050639666E-3</v>
      </c>
      <c r="M49" s="91">
        <f t="shared" si="3"/>
        <v>58</v>
      </c>
    </row>
    <row r="50" spans="1:13">
      <c r="A50" s="36">
        <v>48</v>
      </c>
      <c r="B50" s="96" t="s">
        <v>139</v>
      </c>
      <c r="C50" s="48">
        <v>38620</v>
      </c>
      <c r="D50" s="48">
        <v>39979</v>
      </c>
      <c r="E50" s="48">
        <v>40374</v>
      </c>
      <c r="F50" s="48"/>
      <c r="G50" s="48"/>
      <c r="H50" s="48"/>
      <c r="I50" s="93">
        <f t="shared" si="0"/>
        <v>1.8360105265694926E-2</v>
      </c>
      <c r="J50" s="93">
        <f t="shared" si="1"/>
        <v>4.5416882444329364E-2</v>
      </c>
      <c r="K50" s="90">
        <f t="shared" si="2"/>
        <v>1754</v>
      </c>
      <c r="L50" s="94">
        <f t="shared" si="4"/>
        <v>1.8009322956239603E-2</v>
      </c>
      <c r="M50" s="91">
        <f t="shared" si="3"/>
        <v>395</v>
      </c>
    </row>
    <row r="51" spans="1:13">
      <c r="A51" s="36">
        <v>49</v>
      </c>
      <c r="B51" s="96" t="s">
        <v>140</v>
      </c>
      <c r="C51" s="48">
        <v>4928</v>
      </c>
      <c r="D51" s="48">
        <v>5052</v>
      </c>
      <c r="E51" s="48">
        <v>5050</v>
      </c>
      <c r="F51" s="48"/>
      <c r="G51" s="48"/>
      <c r="H51" s="48"/>
      <c r="I51" s="93">
        <f t="shared" si="0"/>
        <v>2.2964910980274277E-3</v>
      </c>
      <c r="J51" s="93">
        <f t="shared" si="1"/>
        <v>2.4756493506493508E-2</v>
      </c>
      <c r="K51" s="90">
        <f t="shared" si="2"/>
        <v>122</v>
      </c>
      <c r="L51" s="94">
        <f t="shared" si="4"/>
        <v>1.2526439000349098E-3</v>
      </c>
      <c r="M51" s="91">
        <f t="shared" si="3"/>
        <v>-2</v>
      </c>
    </row>
    <row r="52" spans="1:13">
      <c r="A52" s="36">
        <v>50</v>
      </c>
      <c r="B52" s="96" t="s">
        <v>141</v>
      </c>
      <c r="C52" s="48">
        <v>9514</v>
      </c>
      <c r="D52" s="48">
        <v>9911</v>
      </c>
      <c r="E52" s="48">
        <v>10040</v>
      </c>
      <c r="F52" s="48"/>
      <c r="G52" s="48"/>
      <c r="H52" s="48"/>
      <c r="I52" s="93">
        <f t="shared" si="0"/>
        <v>4.5656971533060151E-3</v>
      </c>
      <c r="J52" s="93">
        <f t="shared" si="1"/>
        <v>5.5286945553920538E-2</v>
      </c>
      <c r="K52" s="90">
        <f t="shared" si="2"/>
        <v>526</v>
      </c>
      <c r="L52" s="94">
        <f t="shared" si="4"/>
        <v>5.4007433722816599E-3</v>
      </c>
      <c r="M52" s="91">
        <f t="shared" si="3"/>
        <v>129</v>
      </c>
    </row>
    <row r="53" spans="1:13">
      <c r="A53" s="36">
        <v>51</v>
      </c>
      <c r="B53" s="96" t="s">
        <v>142</v>
      </c>
      <c r="C53" s="48">
        <v>9010</v>
      </c>
      <c r="D53" s="48">
        <v>9493</v>
      </c>
      <c r="E53" s="48">
        <v>9549</v>
      </c>
      <c r="F53" s="48"/>
      <c r="G53" s="48"/>
      <c r="H53" s="48"/>
      <c r="I53" s="93">
        <f t="shared" si="0"/>
        <v>4.3424145534780014E-3</v>
      </c>
      <c r="J53" s="93">
        <f t="shared" si="1"/>
        <v>5.9822419533851277E-2</v>
      </c>
      <c r="K53" s="90">
        <f t="shared" si="2"/>
        <v>539</v>
      </c>
      <c r="L53" s="94">
        <f t="shared" si="4"/>
        <v>5.5342218206460353E-3</v>
      </c>
      <c r="M53" s="91">
        <f t="shared" si="3"/>
        <v>56</v>
      </c>
    </row>
    <row r="54" spans="1:13">
      <c r="A54" s="36">
        <v>52</v>
      </c>
      <c r="B54" s="96" t="s">
        <v>143</v>
      </c>
      <c r="C54" s="48">
        <v>16868</v>
      </c>
      <c r="D54" s="48">
        <v>17460</v>
      </c>
      <c r="E54" s="48">
        <v>17507</v>
      </c>
      <c r="F54" s="48"/>
      <c r="G54" s="48"/>
      <c r="H54" s="48"/>
      <c r="I54" s="93">
        <f t="shared" si="0"/>
        <v>7.9613207233992442E-3</v>
      </c>
      <c r="J54" s="93">
        <f t="shared" si="1"/>
        <v>3.7882380839459329E-2</v>
      </c>
      <c r="K54" s="90">
        <f t="shared" si="2"/>
        <v>639</v>
      </c>
      <c r="L54" s="94">
        <f t="shared" si="4"/>
        <v>6.5609791157566176E-3</v>
      </c>
      <c r="M54" s="91">
        <f t="shared" si="3"/>
        <v>47</v>
      </c>
    </row>
    <row r="55" spans="1:13">
      <c r="A55" s="36">
        <v>53</v>
      </c>
      <c r="B55" s="96" t="s">
        <v>144</v>
      </c>
      <c r="C55" s="48">
        <v>7282</v>
      </c>
      <c r="D55" s="48">
        <v>7561</v>
      </c>
      <c r="E55" s="48">
        <v>7519</v>
      </c>
      <c r="F55" s="48"/>
      <c r="G55" s="48"/>
      <c r="H55" s="48"/>
      <c r="I55" s="93">
        <f t="shared" si="0"/>
        <v>3.4192706071422239E-3</v>
      </c>
      <c r="J55" s="93">
        <f t="shared" si="1"/>
        <v>3.2546003845097503E-2</v>
      </c>
      <c r="K55" s="90">
        <f t="shared" si="2"/>
        <v>237</v>
      </c>
      <c r="L55" s="94">
        <f t="shared" si="4"/>
        <v>2.4334147894120787E-3</v>
      </c>
      <c r="M55" s="91">
        <f t="shared" si="3"/>
        <v>-42</v>
      </c>
    </row>
    <row r="56" spans="1:13">
      <c r="A56" s="36">
        <v>54</v>
      </c>
      <c r="B56" s="96" t="s">
        <v>145</v>
      </c>
      <c r="C56" s="48">
        <v>26592</v>
      </c>
      <c r="D56" s="48">
        <v>27613</v>
      </c>
      <c r="E56" s="48">
        <v>27843</v>
      </c>
      <c r="F56" s="48"/>
      <c r="G56" s="48"/>
      <c r="H56" s="48"/>
      <c r="I56" s="93">
        <f t="shared" si="0"/>
        <v>1.2661624087599539E-2</v>
      </c>
      <c r="J56" s="93">
        <f t="shared" si="1"/>
        <v>4.7044223826714804E-2</v>
      </c>
      <c r="K56" s="90">
        <f t="shared" si="2"/>
        <v>1251</v>
      </c>
      <c r="L56" s="94">
        <f t="shared" si="4"/>
        <v>1.2844733761833378E-2</v>
      </c>
      <c r="M56" s="91">
        <f t="shared" si="3"/>
        <v>230</v>
      </c>
    </row>
    <row r="57" spans="1:13">
      <c r="A57" s="36">
        <v>55</v>
      </c>
      <c r="B57" s="96" t="s">
        <v>146</v>
      </c>
      <c r="C57" s="48">
        <v>30453</v>
      </c>
      <c r="D57" s="48">
        <v>31379</v>
      </c>
      <c r="E57" s="48">
        <v>31918</v>
      </c>
      <c r="F57" s="48"/>
      <c r="G57" s="48"/>
      <c r="H57" s="48"/>
      <c r="I57" s="93">
        <f t="shared" si="0"/>
        <v>1.4514733240958306E-2</v>
      </c>
      <c r="J57" s="93">
        <f t="shared" si="1"/>
        <v>4.8106918858568944E-2</v>
      </c>
      <c r="K57" s="90">
        <f t="shared" si="2"/>
        <v>1465</v>
      </c>
      <c r="L57" s="94">
        <f t="shared" si="4"/>
        <v>1.5041994373370024E-2</v>
      </c>
      <c r="M57" s="91">
        <f t="shared" si="3"/>
        <v>539</v>
      </c>
    </row>
    <row r="58" spans="1:13">
      <c r="A58" s="36">
        <v>56</v>
      </c>
      <c r="B58" s="96" t="s">
        <v>147</v>
      </c>
      <c r="C58" s="48">
        <v>3502</v>
      </c>
      <c r="D58" s="48">
        <v>3682</v>
      </c>
      <c r="E58" s="48">
        <v>3740</v>
      </c>
      <c r="F58" s="48"/>
      <c r="G58" s="48"/>
      <c r="H58" s="48"/>
      <c r="I58" s="93">
        <f t="shared" si="0"/>
        <v>1.7007676646777386E-3</v>
      </c>
      <c r="J58" s="93">
        <f t="shared" si="1"/>
        <v>6.7961165048543687E-2</v>
      </c>
      <c r="K58" s="90">
        <f t="shared" si="2"/>
        <v>238</v>
      </c>
      <c r="L58" s="94">
        <f t="shared" si="4"/>
        <v>2.4436823623631846E-3</v>
      </c>
      <c r="M58" s="91">
        <f t="shared" si="3"/>
        <v>58</v>
      </c>
    </row>
    <row r="59" spans="1:13">
      <c r="A59" s="36">
        <v>57</v>
      </c>
      <c r="B59" s="96" t="s">
        <v>148</v>
      </c>
      <c r="C59" s="48">
        <v>4656</v>
      </c>
      <c r="D59" s="48">
        <v>4826</v>
      </c>
      <c r="E59" s="48">
        <v>4833</v>
      </c>
      <c r="F59" s="48"/>
      <c r="G59" s="48"/>
      <c r="H59" s="48"/>
      <c r="I59" s="93">
        <f t="shared" si="0"/>
        <v>2.1978101934191207E-3</v>
      </c>
      <c r="J59" s="93">
        <f t="shared" si="1"/>
        <v>3.801546391752577E-2</v>
      </c>
      <c r="K59" s="90">
        <f t="shared" si="2"/>
        <v>177</v>
      </c>
      <c r="L59" s="94">
        <f t="shared" si="4"/>
        <v>1.8173604123457297E-3</v>
      </c>
      <c r="M59" s="91">
        <f t="shared" si="3"/>
        <v>7</v>
      </c>
    </row>
    <row r="60" spans="1:13">
      <c r="A60" s="36">
        <v>58</v>
      </c>
      <c r="B60" s="96" t="s">
        <v>149</v>
      </c>
      <c r="C60" s="48">
        <v>12762</v>
      </c>
      <c r="D60" s="48">
        <v>12945</v>
      </c>
      <c r="E60" s="48">
        <v>13057</v>
      </c>
      <c r="F60" s="48"/>
      <c r="G60" s="48"/>
      <c r="H60" s="48"/>
      <c r="I60" s="93">
        <f t="shared" si="0"/>
        <v>5.937680052860223E-3</v>
      </c>
      <c r="J60" s="93">
        <f t="shared" si="1"/>
        <v>2.3115499138066133E-2</v>
      </c>
      <c r="K60" s="90">
        <f t="shared" si="2"/>
        <v>295</v>
      </c>
      <c r="L60" s="94">
        <f t="shared" si="4"/>
        <v>3.0289340205762161E-3</v>
      </c>
      <c r="M60" s="91">
        <f t="shared" si="3"/>
        <v>112</v>
      </c>
    </row>
    <row r="61" spans="1:13">
      <c r="A61" s="36">
        <v>59</v>
      </c>
      <c r="B61" s="96" t="s">
        <v>150</v>
      </c>
      <c r="C61" s="48">
        <v>25673</v>
      </c>
      <c r="D61" s="48">
        <v>26586</v>
      </c>
      <c r="E61" s="48">
        <v>26872</v>
      </c>
      <c r="F61" s="48"/>
      <c r="G61" s="48"/>
      <c r="H61" s="48"/>
      <c r="I61" s="93">
        <f t="shared" si="0"/>
        <v>1.22200611457808E-2</v>
      </c>
      <c r="J61" s="93">
        <f t="shared" si="1"/>
        <v>4.6702761656214703E-2</v>
      </c>
      <c r="K61" s="90">
        <f t="shared" si="2"/>
        <v>1199</v>
      </c>
      <c r="L61" s="94">
        <f t="shared" si="4"/>
        <v>1.2310819968375875E-2</v>
      </c>
      <c r="M61" s="91">
        <f t="shared" si="3"/>
        <v>286</v>
      </c>
    </row>
    <row r="62" spans="1:13">
      <c r="A62" s="36">
        <v>60</v>
      </c>
      <c r="B62" s="96" t="s">
        <v>151</v>
      </c>
      <c r="C62" s="48">
        <v>12845</v>
      </c>
      <c r="D62" s="48">
        <v>13142</v>
      </c>
      <c r="E62" s="48">
        <v>13205</v>
      </c>
      <c r="F62" s="48"/>
      <c r="G62" s="48"/>
      <c r="H62" s="48"/>
      <c r="I62" s="93">
        <f t="shared" si="0"/>
        <v>6.0049831583073631E-3</v>
      </c>
      <c r="J62" s="93">
        <f t="shared" si="1"/>
        <v>2.8026469443363178E-2</v>
      </c>
      <c r="K62" s="90">
        <f t="shared" si="2"/>
        <v>360</v>
      </c>
      <c r="L62" s="94">
        <f t="shared" si="4"/>
        <v>3.6963262623980944E-3</v>
      </c>
      <c r="M62" s="91">
        <f t="shared" si="3"/>
        <v>63</v>
      </c>
    </row>
    <row r="63" spans="1:13">
      <c r="A63" s="36">
        <v>61</v>
      </c>
      <c r="B63" s="96" t="s">
        <v>152</v>
      </c>
      <c r="C63" s="48">
        <v>18405</v>
      </c>
      <c r="D63" s="48">
        <v>18942</v>
      </c>
      <c r="E63" s="48">
        <v>19037</v>
      </c>
      <c r="F63" s="48"/>
      <c r="G63" s="48"/>
      <c r="H63" s="48"/>
      <c r="I63" s="93">
        <f t="shared" si="0"/>
        <v>8.6570893134946814E-3</v>
      </c>
      <c r="J63" s="93">
        <f t="shared" si="1"/>
        <v>3.4338494974191794E-2</v>
      </c>
      <c r="K63" s="90">
        <f t="shared" si="2"/>
        <v>632</v>
      </c>
      <c r="L63" s="94">
        <f t="shared" si="4"/>
        <v>6.4891061050988763E-3</v>
      </c>
      <c r="M63" s="91">
        <f t="shared" si="3"/>
        <v>95</v>
      </c>
    </row>
    <row r="64" spans="1:13">
      <c r="A64" s="36">
        <v>62</v>
      </c>
      <c r="B64" s="96" t="s">
        <v>153</v>
      </c>
      <c r="C64" s="48">
        <v>2009</v>
      </c>
      <c r="D64" s="48">
        <v>1983</v>
      </c>
      <c r="E64" s="48">
        <v>1996</v>
      </c>
      <c r="F64" s="48"/>
      <c r="G64" s="48"/>
      <c r="H64" s="48"/>
      <c r="I64" s="93">
        <f t="shared" si="0"/>
        <v>9.0768242211143482E-4</v>
      </c>
      <c r="J64" s="93">
        <f t="shared" si="1"/>
        <v>-6.4708810353409658E-3</v>
      </c>
      <c r="K64" s="90">
        <f t="shared" si="2"/>
        <v>-13</v>
      </c>
      <c r="L64" s="94">
        <f t="shared" si="4"/>
        <v>-1.3347844836437563E-4</v>
      </c>
      <c r="M64" s="91">
        <f t="shared" si="3"/>
        <v>13</v>
      </c>
    </row>
    <row r="65" spans="1:13">
      <c r="A65" s="36">
        <v>63</v>
      </c>
      <c r="B65" s="96" t="s">
        <v>154</v>
      </c>
      <c r="C65" s="48">
        <v>33976</v>
      </c>
      <c r="D65" s="48">
        <v>36193</v>
      </c>
      <c r="E65" s="48">
        <v>36569</v>
      </c>
      <c r="F65" s="48"/>
      <c r="G65" s="48"/>
      <c r="H65" s="48"/>
      <c r="I65" s="93">
        <f t="shared" si="0"/>
        <v>1.6629778804705942E-2</v>
      </c>
      <c r="J65" s="93">
        <f t="shared" si="1"/>
        <v>7.6318577819637384E-2</v>
      </c>
      <c r="K65" s="90">
        <f t="shared" si="2"/>
        <v>2593</v>
      </c>
      <c r="L65" s="94">
        <f t="shared" si="4"/>
        <v>2.6623816662217387E-2</v>
      </c>
      <c r="M65" s="91">
        <f t="shared" si="3"/>
        <v>376</v>
      </c>
    </row>
    <row r="66" spans="1:13">
      <c r="A66" s="36">
        <v>64</v>
      </c>
      <c r="B66" s="96" t="s">
        <v>155</v>
      </c>
      <c r="C66" s="48">
        <v>11407</v>
      </c>
      <c r="D66" s="48">
        <v>11749</v>
      </c>
      <c r="E66" s="48">
        <v>11851</v>
      </c>
      <c r="F66" s="48"/>
      <c r="G66" s="48"/>
      <c r="H66" s="48"/>
      <c r="I66" s="93">
        <f t="shared" si="0"/>
        <v>5.3892506936085239E-3</v>
      </c>
      <c r="J66" s="93">
        <f t="shared" si="1"/>
        <v>3.8923468045936709E-2</v>
      </c>
      <c r="K66" s="90">
        <f t="shared" si="2"/>
        <v>444</v>
      </c>
      <c r="L66" s="94">
        <f t="shared" si="4"/>
        <v>4.5588023902909834E-3</v>
      </c>
      <c r="M66" s="91">
        <f t="shared" si="3"/>
        <v>102</v>
      </c>
    </row>
    <row r="67" spans="1:13">
      <c r="A67" s="36">
        <v>65</v>
      </c>
      <c r="B67" s="96" t="s">
        <v>156</v>
      </c>
      <c r="C67" s="48">
        <v>15163</v>
      </c>
      <c r="D67" s="48">
        <v>16110</v>
      </c>
      <c r="E67" s="48">
        <v>16317</v>
      </c>
      <c r="F67" s="48"/>
      <c r="G67" s="48"/>
      <c r="H67" s="48"/>
      <c r="I67" s="93">
        <f t="shared" ref="I67:I84" si="5">E67/$E$84</f>
        <v>7.4201673755472358E-3</v>
      </c>
      <c r="J67" s="93">
        <f t="shared" ref="J67:J84" si="6">(E67-C67)/C67</f>
        <v>7.6106311415946717E-2</v>
      </c>
      <c r="K67" s="90">
        <f t="shared" ref="K67:K84" si="7">E67-C67</f>
        <v>1154</v>
      </c>
      <c r="L67" s="94">
        <f t="shared" si="4"/>
        <v>1.1848779185576114E-2</v>
      </c>
      <c r="M67" s="91">
        <f t="shared" ref="M67:M84" si="8">E67-D67</f>
        <v>207</v>
      </c>
    </row>
    <row r="68" spans="1:13">
      <c r="A68" s="36">
        <v>66</v>
      </c>
      <c r="B68" s="96" t="s">
        <v>157</v>
      </c>
      <c r="C68" s="48">
        <v>10285</v>
      </c>
      <c r="D68" s="48">
        <v>10678</v>
      </c>
      <c r="E68" s="48">
        <v>10718</v>
      </c>
      <c r="F68" s="48"/>
      <c r="G68" s="48"/>
      <c r="H68" s="48"/>
      <c r="I68" s="93">
        <f t="shared" si="5"/>
        <v>4.8740181363679152E-3</v>
      </c>
      <c r="J68" s="93">
        <f t="shared" si="6"/>
        <v>4.2100145843461355E-2</v>
      </c>
      <c r="K68" s="90">
        <f t="shared" si="7"/>
        <v>433</v>
      </c>
      <c r="L68" s="94">
        <f t="shared" ref="L68:L84" si="9">K68/$K$84</f>
        <v>4.4458590878288188E-3</v>
      </c>
      <c r="M68" s="91">
        <f t="shared" si="8"/>
        <v>40</v>
      </c>
    </row>
    <row r="69" spans="1:13">
      <c r="A69" s="36">
        <v>67</v>
      </c>
      <c r="B69" s="96" t="s">
        <v>158</v>
      </c>
      <c r="C69" s="48">
        <v>10196</v>
      </c>
      <c r="D69" s="48">
        <v>10460</v>
      </c>
      <c r="E69" s="48">
        <v>10508</v>
      </c>
      <c r="F69" s="48"/>
      <c r="G69" s="48"/>
      <c r="H69" s="48"/>
      <c r="I69" s="93">
        <f t="shared" si="5"/>
        <v>4.7785204867469722E-3</v>
      </c>
      <c r="J69" s="93">
        <f t="shared" si="6"/>
        <v>3.0600235386426051E-2</v>
      </c>
      <c r="K69" s="90">
        <f t="shared" si="7"/>
        <v>312</v>
      </c>
      <c r="L69" s="94">
        <f t="shared" si="9"/>
        <v>3.2034827607450153E-3</v>
      </c>
      <c r="M69" s="91">
        <f t="shared" si="8"/>
        <v>48</v>
      </c>
    </row>
    <row r="70" spans="1:13">
      <c r="A70" s="36">
        <v>68</v>
      </c>
      <c r="B70" s="96" t="s">
        <v>159</v>
      </c>
      <c r="C70" s="48">
        <v>11270</v>
      </c>
      <c r="D70" s="48">
        <v>11914</v>
      </c>
      <c r="E70" s="48">
        <v>11952</v>
      </c>
      <c r="F70" s="48"/>
      <c r="G70" s="48"/>
      <c r="H70" s="48"/>
      <c r="I70" s="93">
        <f t="shared" si="5"/>
        <v>5.4351805155690731E-3</v>
      </c>
      <c r="J70" s="93">
        <f t="shared" si="6"/>
        <v>6.0514640638864241E-2</v>
      </c>
      <c r="K70" s="90">
        <f t="shared" si="7"/>
        <v>682</v>
      </c>
      <c r="L70" s="94">
        <f t="shared" si="9"/>
        <v>7.0024847526541679E-3</v>
      </c>
      <c r="M70" s="91">
        <f t="shared" si="8"/>
        <v>38</v>
      </c>
    </row>
    <row r="71" spans="1:13">
      <c r="A71" s="36">
        <v>69</v>
      </c>
      <c r="B71" s="96" t="s">
        <v>160</v>
      </c>
      <c r="C71" s="48">
        <v>1578</v>
      </c>
      <c r="D71" s="48">
        <v>1640</v>
      </c>
      <c r="E71" s="48">
        <v>1649</v>
      </c>
      <c r="F71" s="48"/>
      <c r="G71" s="48"/>
      <c r="H71" s="48"/>
      <c r="I71" s="93">
        <f t="shared" si="5"/>
        <v>7.4988392488063932E-4</v>
      </c>
      <c r="J71" s="93">
        <f t="shared" si="6"/>
        <v>4.4993662864385296E-2</v>
      </c>
      <c r="K71" s="90">
        <f t="shared" si="7"/>
        <v>71</v>
      </c>
      <c r="L71" s="94">
        <f t="shared" si="9"/>
        <v>7.289976795285131E-4</v>
      </c>
      <c r="M71" s="91">
        <f t="shared" si="8"/>
        <v>9</v>
      </c>
    </row>
    <row r="72" spans="1:13">
      <c r="A72" s="36">
        <v>70</v>
      </c>
      <c r="B72" s="96" t="s">
        <v>161</v>
      </c>
      <c r="C72" s="48">
        <v>6836</v>
      </c>
      <c r="D72" s="48">
        <v>6910</v>
      </c>
      <c r="E72" s="48">
        <v>7015</v>
      </c>
      <c r="F72" s="48"/>
      <c r="G72" s="48"/>
      <c r="H72" s="48"/>
      <c r="I72" s="93">
        <f t="shared" si="5"/>
        <v>3.1900762480519618E-3</v>
      </c>
      <c r="J72" s="93">
        <f t="shared" si="6"/>
        <v>2.6184903452311292E-2</v>
      </c>
      <c r="K72" s="90">
        <f t="shared" si="7"/>
        <v>179</v>
      </c>
      <c r="L72" s="94">
        <f t="shared" si="9"/>
        <v>1.8378955582479413E-3</v>
      </c>
      <c r="M72" s="91">
        <f t="shared" si="8"/>
        <v>105</v>
      </c>
    </row>
    <row r="73" spans="1:13">
      <c r="A73" s="36">
        <v>71</v>
      </c>
      <c r="B73" s="96" t="s">
        <v>162</v>
      </c>
      <c r="C73" s="48">
        <v>5416</v>
      </c>
      <c r="D73" s="48">
        <v>5547</v>
      </c>
      <c r="E73" s="48">
        <v>5562</v>
      </c>
      <c r="F73" s="48"/>
      <c r="G73" s="48"/>
      <c r="H73" s="48"/>
      <c r="I73" s="93">
        <f t="shared" si="5"/>
        <v>2.5293234628175356E-3</v>
      </c>
      <c r="J73" s="93">
        <f t="shared" si="6"/>
        <v>2.6957163958641065E-2</v>
      </c>
      <c r="K73" s="90">
        <f t="shared" si="7"/>
        <v>146</v>
      </c>
      <c r="L73" s="94">
        <f t="shared" si="9"/>
        <v>1.4990656508614493E-3</v>
      </c>
      <c r="M73" s="91">
        <f t="shared" si="8"/>
        <v>15</v>
      </c>
    </row>
    <row r="74" spans="1:13">
      <c r="A74" s="36">
        <v>72</v>
      </c>
      <c r="B74" s="96" t="s">
        <v>163</v>
      </c>
      <c r="C74" s="48">
        <v>6361</v>
      </c>
      <c r="D74" s="48">
        <v>6722</v>
      </c>
      <c r="E74" s="48">
        <v>6888</v>
      </c>
      <c r="F74" s="48"/>
      <c r="G74" s="48"/>
      <c r="H74" s="48"/>
      <c r="I74" s="93">
        <f t="shared" si="5"/>
        <v>3.1323229075669156E-3</v>
      </c>
      <c r="J74" s="93">
        <f t="shared" si="6"/>
        <v>8.2848608709322438E-2</v>
      </c>
      <c r="K74" s="90">
        <f t="shared" si="7"/>
        <v>527</v>
      </c>
      <c r="L74" s="94">
        <f t="shared" si="9"/>
        <v>5.4110109452327661E-3</v>
      </c>
      <c r="M74" s="91">
        <f t="shared" si="8"/>
        <v>166</v>
      </c>
    </row>
    <row r="75" spans="1:13">
      <c r="A75" s="36">
        <v>73</v>
      </c>
      <c r="B75" s="96" t="s">
        <v>164</v>
      </c>
      <c r="C75" s="48">
        <v>5229</v>
      </c>
      <c r="D75" s="48">
        <v>5312</v>
      </c>
      <c r="E75" s="48">
        <v>5386</v>
      </c>
      <c r="F75" s="48"/>
      <c r="G75" s="48"/>
      <c r="H75" s="48"/>
      <c r="I75" s="93">
        <f t="shared" si="5"/>
        <v>2.4492873374209359E-3</v>
      </c>
      <c r="J75" s="93">
        <f t="shared" si="6"/>
        <v>3.0024861350162555E-2</v>
      </c>
      <c r="K75" s="90">
        <f t="shared" si="7"/>
        <v>157</v>
      </c>
      <c r="L75" s="94">
        <f t="shared" si="9"/>
        <v>1.6120089533236135E-3</v>
      </c>
      <c r="M75" s="91">
        <f t="shared" si="8"/>
        <v>74</v>
      </c>
    </row>
    <row r="76" spans="1:13">
      <c r="A76" s="36">
        <v>74</v>
      </c>
      <c r="B76" s="96" t="s">
        <v>165</v>
      </c>
      <c r="C76" s="48">
        <v>4154</v>
      </c>
      <c r="D76" s="48">
        <v>4209</v>
      </c>
      <c r="E76" s="48">
        <v>4238</v>
      </c>
      <c r="F76" s="48"/>
      <c r="G76" s="48"/>
      <c r="H76" s="48"/>
      <c r="I76" s="93">
        <f t="shared" si="5"/>
        <v>1.9272335194931167E-3</v>
      </c>
      <c r="J76" s="93">
        <f t="shared" si="6"/>
        <v>2.0221473278767454E-2</v>
      </c>
      <c r="K76" s="90">
        <f t="shared" si="7"/>
        <v>84</v>
      </c>
      <c r="L76" s="94">
        <f t="shared" si="9"/>
        <v>8.624761278928887E-4</v>
      </c>
      <c r="M76" s="91">
        <f t="shared" si="8"/>
        <v>29</v>
      </c>
    </row>
    <row r="77" spans="1:13">
      <c r="A77" s="36">
        <v>75</v>
      </c>
      <c r="B77" s="96" t="s">
        <v>166</v>
      </c>
      <c r="C77" s="48">
        <v>2055</v>
      </c>
      <c r="D77" s="48">
        <v>2168</v>
      </c>
      <c r="E77" s="48">
        <v>2173</v>
      </c>
      <c r="F77" s="48"/>
      <c r="G77" s="48"/>
      <c r="H77" s="48"/>
      <c r="I77" s="93">
        <f t="shared" si="5"/>
        <v>9.8817329822051508E-4</v>
      </c>
      <c r="J77" s="93">
        <f t="shared" si="6"/>
        <v>5.7420924574209248E-2</v>
      </c>
      <c r="K77" s="90">
        <f t="shared" si="7"/>
        <v>118</v>
      </c>
      <c r="L77" s="94">
        <f t="shared" si="9"/>
        <v>1.2115736082304865E-3</v>
      </c>
      <c r="M77" s="91">
        <f t="shared" si="8"/>
        <v>5</v>
      </c>
    </row>
    <row r="78" spans="1:13">
      <c r="A78" s="36">
        <v>76</v>
      </c>
      <c r="B78" s="96" t="s">
        <v>167</v>
      </c>
      <c r="C78" s="48">
        <v>3996</v>
      </c>
      <c r="D78" s="48">
        <v>4230</v>
      </c>
      <c r="E78" s="48">
        <v>4257</v>
      </c>
      <c r="F78" s="48"/>
      <c r="G78" s="48"/>
      <c r="H78" s="48"/>
      <c r="I78" s="93">
        <f t="shared" si="5"/>
        <v>1.9358737830302496E-3</v>
      </c>
      <c r="J78" s="93">
        <f t="shared" si="6"/>
        <v>6.5315315315315314E-2</v>
      </c>
      <c r="K78" s="90">
        <f t="shared" si="7"/>
        <v>261</v>
      </c>
      <c r="L78" s="94">
        <f t="shared" si="9"/>
        <v>2.6798365402386183E-3</v>
      </c>
      <c r="M78" s="91">
        <f t="shared" si="8"/>
        <v>27</v>
      </c>
    </row>
    <row r="79" spans="1:13">
      <c r="A79" s="36">
        <v>77</v>
      </c>
      <c r="B79" s="96" t="s">
        <v>168</v>
      </c>
      <c r="C79" s="48">
        <v>7244</v>
      </c>
      <c r="D79" s="48">
        <v>7602</v>
      </c>
      <c r="E79" s="48">
        <v>7638</v>
      </c>
      <c r="F79" s="48"/>
      <c r="G79" s="48"/>
      <c r="H79" s="48"/>
      <c r="I79" s="93">
        <f t="shared" si="5"/>
        <v>3.4733859419274244E-3</v>
      </c>
      <c r="J79" s="93">
        <f t="shared" si="6"/>
        <v>5.438983986747653E-2</v>
      </c>
      <c r="K79" s="90">
        <f t="shared" si="7"/>
        <v>394</v>
      </c>
      <c r="L79" s="94">
        <f t="shared" si="9"/>
        <v>4.0454237427356918E-3</v>
      </c>
      <c r="M79" s="91">
        <f t="shared" si="8"/>
        <v>36</v>
      </c>
    </row>
    <row r="80" spans="1:13">
      <c r="A80" s="36">
        <v>78</v>
      </c>
      <c r="B80" s="96" t="s">
        <v>169</v>
      </c>
      <c r="C80" s="48">
        <v>4844</v>
      </c>
      <c r="D80" s="48">
        <v>4861</v>
      </c>
      <c r="E80" s="48">
        <v>4861</v>
      </c>
      <c r="F80" s="48"/>
      <c r="G80" s="48"/>
      <c r="H80" s="48"/>
      <c r="I80" s="93">
        <f t="shared" si="5"/>
        <v>2.2105432133685795E-3</v>
      </c>
      <c r="J80" s="93">
        <f t="shared" si="6"/>
        <v>3.5094962840627581E-3</v>
      </c>
      <c r="K80" s="90">
        <f t="shared" si="7"/>
        <v>17</v>
      </c>
      <c r="L80" s="94">
        <f t="shared" si="9"/>
        <v>1.745487401687989E-4</v>
      </c>
      <c r="M80" s="91">
        <f t="shared" si="8"/>
        <v>0</v>
      </c>
    </row>
    <row r="81" spans="1:13">
      <c r="A81" s="36">
        <v>79</v>
      </c>
      <c r="B81" s="96" t="s">
        <v>170</v>
      </c>
      <c r="C81" s="48">
        <v>3828</v>
      </c>
      <c r="D81" s="48">
        <v>4285</v>
      </c>
      <c r="E81" s="48">
        <v>4337</v>
      </c>
      <c r="F81" s="48"/>
      <c r="G81" s="48"/>
      <c r="H81" s="48"/>
      <c r="I81" s="93">
        <f t="shared" si="5"/>
        <v>1.9722538400287039E-3</v>
      </c>
      <c r="J81" s="93">
        <f t="shared" si="6"/>
        <v>0.13296760710553815</v>
      </c>
      <c r="K81" s="90">
        <f t="shared" si="7"/>
        <v>509</v>
      </c>
      <c r="L81" s="94">
        <f t="shared" si="9"/>
        <v>5.2261946321128612E-3</v>
      </c>
      <c r="M81" s="91">
        <f t="shared" si="8"/>
        <v>52</v>
      </c>
    </row>
    <row r="82" spans="1:13">
      <c r="A82" s="36">
        <v>80</v>
      </c>
      <c r="B82" s="96" t="s">
        <v>171</v>
      </c>
      <c r="C82" s="48">
        <v>11738</v>
      </c>
      <c r="D82" s="48">
        <v>12222</v>
      </c>
      <c r="E82" s="48">
        <v>12311</v>
      </c>
      <c r="F82" s="48"/>
      <c r="G82" s="48"/>
      <c r="H82" s="48"/>
      <c r="I82" s="93">
        <f t="shared" si="5"/>
        <v>5.5984360213496365E-3</v>
      </c>
      <c r="J82" s="93">
        <f t="shared" si="6"/>
        <v>4.88158118929971E-2</v>
      </c>
      <c r="K82" s="90">
        <f t="shared" si="7"/>
        <v>573</v>
      </c>
      <c r="L82" s="94">
        <f t="shared" si="9"/>
        <v>5.8833193009836336E-3</v>
      </c>
      <c r="M82" s="91">
        <f t="shared" si="8"/>
        <v>89</v>
      </c>
    </row>
    <row r="83" spans="1:13">
      <c r="A83" s="36">
        <v>81</v>
      </c>
      <c r="B83" s="96" t="s">
        <v>172</v>
      </c>
      <c r="C83" s="48">
        <v>9592</v>
      </c>
      <c r="D83" s="48">
        <v>9760</v>
      </c>
      <c r="E83" s="48">
        <v>9795</v>
      </c>
      <c r="F83" s="48"/>
      <c r="G83" s="48"/>
      <c r="H83" s="48"/>
      <c r="I83" s="93">
        <f t="shared" si="5"/>
        <v>4.4542832287482485E-3</v>
      </c>
      <c r="J83" s="93">
        <f t="shared" si="6"/>
        <v>2.116346955796497E-2</v>
      </c>
      <c r="K83" s="90">
        <f t="shared" si="7"/>
        <v>203</v>
      </c>
      <c r="L83" s="94">
        <f t="shared" si="9"/>
        <v>2.0843173090744809E-3</v>
      </c>
      <c r="M83" s="91">
        <f t="shared" si="8"/>
        <v>35</v>
      </c>
    </row>
    <row r="84" spans="1:13" s="102" customFormat="1">
      <c r="A84" s="179" t="s">
        <v>173</v>
      </c>
      <c r="B84" s="179"/>
      <c r="C84" s="56">
        <v>2101613</v>
      </c>
      <c r="D84" s="56">
        <v>2179982</v>
      </c>
      <c r="E84" s="56">
        <v>2199007</v>
      </c>
      <c r="F84" s="56"/>
      <c r="G84" s="56"/>
      <c r="H84" s="56"/>
      <c r="I84" s="93">
        <f t="shared" si="5"/>
        <v>1</v>
      </c>
      <c r="J84" s="93">
        <f t="shared" si="6"/>
        <v>4.6342499784689191E-2</v>
      </c>
      <c r="K84" s="90">
        <f t="shared" si="7"/>
        <v>97394</v>
      </c>
      <c r="L84" s="94">
        <f t="shared" si="9"/>
        <v>1</v>
      </c>
      <c r="M84" s="90">
        <f t="shared" si="8"/>
        <v>19025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88"/>
  <sheetViews>
    <sheetView zoomScale="82" zoomScaleNormal="82" workbookViewId="0">
      <pane ySplit="2" topLeftCell="A3" activePane="bottomLeft" state="frozen"/>
      <selection activeCell="W1" sqref="W1"/>
      <selection pane="bottomLeft" activeCell="F86" sqref="F86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3" width="25.140625" style="3" customWidth="1"/>
    <col min="14" max="16384" width="9.140625" style="3"/>
  </cols>
  <sheetData>
    <row r="1" spans="1:13" ht="15.75" thickBot="1">
      <c r="C1" s="175" t="s">
        <v>281</v>
      </c>
      <c r="D1" s="175"/>
      <c r="E1" s="176"/>
      <c r="F1" s="177" t="s">
        <v>280</v>
      </c>
      <c r="G1" s="175"/>
      <c r="H1" s="176"/>
    </row>
    <row r="2" spans="1:13" ht="30">
      <c r="A2" s="86" t="s">
        <v>91</v>
      </c>
      <c r="B2" s="86" t="s">
        <v>174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85" t="s">
        <v>303</v>
      </c>
      <c r="J2" s="85" t="s">
        <v>338</v>
      </c>
      <c r="K2" s="85" t="s">
        <v>339</v>
      </c>
      <c r="L2" s="85" t="s">
        <v>331</v>
      </c>
      <c r="M2" s="37" t="s">
        <v>340</v>
      </c>
    </row>
    <row r="3" spans="1:13">
      <c r="A3" s="36">
        <v>1</v>
      </c>
      <c r="B3" s="96" t="s">
        <v>92</v>
      </c>
      <c r="C3" s="49">
        <v>14852</v>
      </c>
      <c r="D3" s="49">
        <v>13170</v>
      </c>
      <c r="E3" s="49">
        <v>13141</v>
      </c>
      <c r="F3" s="49"/>
      <c r="G3" s="49"/>
      <c r="H3" s="49"/>
      <c r="I3" s="93">
        <f>E3/$E$84</f>
        <v>2.2448435733003522E-2</v>
      </c>
      <c r="J3" s="93">
        <f t="shared" ref="J3:J66" si="0">(E3-C3)/C3</f>
        <v>-0.11520333961755992</v>
      </c>
      <c r="K3" s="90">
        <f t="shared" ref="K3:K66" si="1">E3-C3</f>
        <v>-1711</v>
      </c>
      <c r="L3" s="94">
        <f>K3/$K$84</f>
        <v>2.290617971511192E-2</v>
      </c>
      <c r="M3" s="91">
        <f t="shared" ref="M3:M66" si="2">E3-D3</f>
        <v>-29</v>
      </c>
    </row>
    <row r="4" spans="1:13">
      <c r="A4" s="36">
        <v>2</v>
      </c>
      <c r="B4" s="96" t="s">
        <v>93</v>
      </c>
      <c r="C4" s="49">
        <v>4414</v>
      </c>
      <c r="D4" s="49">
        <v>3771</v>
      </c>
      <c r="E4" s="49">
        <v>3758</v>
      </c>
      <c r="F4" s="49"/>
      <c r="G4" s="49"/>
      <c r="H4" s="49"/>
      <c r="I4" s="93">
        <f t="shared" ref="I4:I67" si="3">E4/$E$84</f>
        <v>6.419695722138896E-3</v>
      </c>
      <c r="J4" s="93">
        <f t="shared" si="0"/>
        <v>-0.14861803352967828</v>
      </c>
      <c r="K4" s="90">
        <f t="shared" si="1"/>
        <v>-656</v>
      </c>
      <c r="L4" s="94">
        <f t="shared" ref="L4:L67" si="4">K4/$K$84</f>
        <v>8.7822641105280066E-3</v>
      </c>
      <c r="M4" s="91">
        <f t="shared" si="2"/>
        <v>-13</v>
      </c>
    </row>
    <row r="5" spans="1:13">
      <c r="A5" s="36">
        <v>3</v>
      </c>
      <c r="B5" s="96" t="s">
        <v>94</v>
      </c>
      <c r="C5" s="49">
        <v>18154</v>
      </c>
      <c r="D5" s="49">
        <v>16983</v>
      </c>
      <c r="E5" s="49">
        <v>16982</v>
      </c>
      <c r="F5" s="49"/>
      <c r="G5" s="49"/>
      <c r="H5" s="49"/>
      <c r="I5" s="93">
        <f t="shared" si="3"/>
        <v>2.9009918241980504E-2</v>
      </c>
      <c r="J5" s="93">
        <f t="shared" si="0"/>
        <v>-6.455877492563622E-2</v>
      </c>
      <c r="K5" s="90">
        <f t="shared" si="1"/>
        <v>-1172</v>
      </c>
      <c r="L5" s="94">
        <f t="shared" si="4"/>
        <v>1.5690264538931135E-2</v>
      </c>
      <c r="M5" s="91">
        <f t="shared" si="2"/>
        <v>-1</v>
      </c>
    </row>
    <row r="6" spans="1:13">
      <c r="A6" s="36">
        <v>4</v>
      </c>
      <c r="B6" s="96" t="s">
        <v>95</v>
      </c>
      <c r="C6" s="49">
        <v>3336</v>
      </c>
      <c r="D6" s="49">
        <v>2880</v>
      </c>
      <c r="E6" s="49">
        <v>2939</v>
      </c>
      <c r="F6" s="49"/>
      <c r="G6" s="49"/>
      <c r="H6" s="49"/>
      <c r="I6" s="93">
        <f t="shared" si="3"/>
        <v>5.0206188737004298E-3</v>
      </c>
      <c r="J6" s="93">
        <f t="shared" si="0"/>
        <v>-0.11900479616306954</v>
      </c>
      <c r="K6" s="90">
        <f t="shared" si="1"/>
        <v>-397</v>
      </c>
      <c r="L6" s="94">
        <f t="shared" si="4"/>
        <v>5.3148762985969801E-3</v>
      </c>
      <c r="M6" s="91">
        <f t="shared" si="2"/>
        <v>59</v>
      </c>
    </row>
    <row r="7" spans="1:13">
      <c r="A7" s="36">
        <v>5</v>
      </c>
      <c r="B7" s="96" t="s">
        <v>96</v>
      </c>
      <c r="C7" s="49">
        <v>4852</v>
      </c>
      <c r="D7" s="49">
        <v>4275</v>
      </c>
      <c r="E7" s="49">
        <v>4288</v>
      </c>
      <c r="F7" s="49"/>
      <c r="G7" s="49"/>
      <c r="H7" s="49"/>
      <c r="I7" s="93">
        <f t="shared" si="3"/>
        <v>7.3250812284543871E-3</v>
      </c>
      <c r="J7" s="93">
        <f t="shared" si="0"/>
        <v>-0.11624072547403133</v>
      </c>
      <c r="K7" s="90">
        <f t="shared" si="1"/>
        <v>-564</v>
      </c>
      <c r="L7" s="94">
        <f t="shared" si="4"/>
        <v>7.550605119417372E-3</v>
      </c>
      <c r="M7" s="91">
        <f t="shared" si="2"/>
        <v>13</v>
      </c>
    </row>
    <row r="8" spans="1:13">
      <c r="A8" s="36">
        <v>6</v>
      </c>
      <c r="B8" s="96" t="s">
        <v>97</v>
      </c>
      <c r="C8" s="49">
        <v>14625</v>
      </c>
      <c r="D8" s="49">
        <v>13182</v>
      </c>
      <c r="E8" s="49">
        <v>13126</v>
      </c>
      <c r="F8" s="49"/>
      <c r="G8" s="49"/>
      <c r="H8" s="49"/>
      <c r="I8" s="93">
        <f t="shared" si="3"/>
        <v>2.2422811614900253E-2</v>
      </c>
      <c r="J8" s="93">
        <f t="shared" si="0"/>
        <v>-0.1024957264957265</v>
      </c>
      <c r="K8" s="90">
        <f t="shared" si="1"/>
        <v>-1499</v>
      </c>
      <c r="L8" s="94">
        <f t="shared" si="4"/>
        <v>2.0068008996465676E-2</v>
      </c>
      <c r="M8" s="91">
        <f t="shared" si="2"/>
        <v>-56</v>
      </c>
    </row>
    <row r="9" spans="1:13">
      <c r="A9" s="36">
        <v>7</v>
      </c>
      <c r="B9" s="96" t="s">
        <v>98</v>
      </c>
      <c r="C9" s="49">
        <v>33446</v>
      </c>
      <c r="D9" s="49">
        <v>30558</v>
      </c>
      <c r="E9" s="49">
        <v>30459</v>
      </c>
      <c r="F9" s="49"/>
      <c r="G9" s="49"/>
      <c r="H9" s="49"/>
      <c r="I9" s="93">
        <f t="shared" si="3"/>
        <v>5.2032334220497245E-2</v>
      </c>
      <c r="J9" s="93">
        <f t="shared" si="0"/>
        <v>-8.9308138491897393E-2</v>
      </c>
      <c r="K9" s="90">
        <f t="shared" si="1"/>
        <v>-2987</v>
      </c>
      <c r="L9" s="94">
        <f t="shared" si="4"/>
        <v>3.9988754417907252E-2</v>
      </c>
      <c r="M9" s="91">
        <f t="shared" si="2"/>
        <v>-99</v>
      </c>
    </row>
    <row r="10" spans="1:13">
      <c r="A10" s="36">
        <v>8</v>
      </c>
      <c r="B10" s="96" t="s">
        <v>99</v>
      </c>
      <c r="C10" s="49">
        <v>1061</v>
      </c>
      <c r="D10" s="49">
        <v>930</v>
      </c>
      <c r="E10" s="49">
        <v>939</v>
      </c>
      <c r="F10" s="49"/>
      <c r="G10" s="49"/>
      <c r="H10" s="49"/>
      <c r="I10" s="93">
        <f t="shared" si="3"/>
        <v>1.6040697932646151E-3</v>
      </c>
      <c r="J10" s="93">
        <f t="shared" si="0"/>
        <v>-0.11498586239396795</v>
      </c>
      <c r="K10" s="90">
        <f t="shared" si="1"/>
        <v>-122</v>
      </c>
      <c r="L10" s="94">
        <f t="shared" si="4"/>
        <v>1.6332869229945379E-3</v>
      </c>
      <c r="M10" s="91">
        <f t="shared" si="2"/>
        <v>9</v>
      </c>
    </row>
    <row r="11" spans="1:13">
      <c r="A11" s="36">
        <v>9</v>
      </c>
      <c r="B11" s="96" t="s">
        <v>100</v>
      </c>
      <c r="C11" s="49">
        <v>18246</v>
      </c>
      <c r="D11" s="49">
        <v>16409</v>
      </c>
      <c r="E11" s="49">
        <v>16343</v>
      </c>
      <c r="F11" s="49"/>
      <c r="G11" s="49"/>
      <c r="H11" s="49"/>
      <c r="I11" s="93">
        <f t="shared" si="3"/>
        <v>2.7918330810781263E-2</v>
      </c>
      <c r="J11" s="93">
        <f t="shared" si="0"/>
        <v>-0.10429683218239615</v>
      </c>
      <c r="K11" s="90">
        <f t="shared" si="1"/>
        <v>-1903</v>
      </c>
      <c r="L11" s="94">
        <f t="shared" si="4"/>
        <v>2.5476598479168899E-2</v>
      </c>
      <c r="M11" s="91">
        <f t="shared" si="2"/>
        <v>-66</v>
      </c>
    </row>
    <row r="12" spans="1:13">
      <c r="A12" s="36">
        <v>10</v>
      </c>
      <c r="B12" s="96" t="s">
        <v>101</v>
      </c>
      <c r="C12" s="49">
        <v>20554</v>
      </c>
      <c r="D12" s="49">
        <v>18176</v>
      </c>
      <c r="E12" s="49">
        <v>18109</v>
      </c>
      <c r="F12" s="49"/>
      <c r="G12" s="49"/>
      <c r="H12" s="49"/>
      <c r="I12" s="93">
        <f t="shared" si="3"/>
        <v>3.0935143648806087E-2</v>
      </c>
      <c r="J12" s="93">
        <f t="shared" si="0"/>
        <v>-0.11895494794200642</v>
      </c>
      <c r="K12" s="90">
        <f t="shared" si="1"/>
        <v>-2445</v>
      </c>
      <c r="L12" s="94">
        <f t="shared" si="4"/>
        <v>3.2732676448538077E-2</v>
      </c>
      <c r="M12" s="91">
        <f t="shared" si="2"/>
        <v>-67</v>
      </c>
    </row>
    <row r="13" spans="1:13">
      <c r="A13" s="36">
        <v>11</v>
      </c>
      <c r="B13" s="96" t="s">
        <v>102</v>
      </c>
      <c r="C13" s="49">
        <v>1940</v>
      </c>
      <c r="D13" s="49">
        <v>1791</v>
      </c>
      <c r="E13" s="49">
        <v>1784</v>
      </c>
      <c r="F13" s="49"/>
      <c r="G13" s="49"/>
      <c r="H13" s="49"/>
      <c r="I13" s="93">
        <f t="shared" si="3"/>
        <v>3.0475617797487472E-3</v>
      </c>
      <c r="J13" s="93">
        <f t="shared" si="0"/>
        <v>-8.0412371134020624E-2</v>
      </c>
      <c r="K13" s="90">
        <f t="shared" si="1"/>
        <v>-156</v>
      </c>
      <c r="L13" s="94">
        <f t="shared" si="4"/>
        <v>2.0884652457962942E-3</v>
      </c>
      <c r="M13" s="91">
        <f t="shared" si="2"/>
        <v>-7</v>
      </c>
    </row>
    <row r="14" spans="1:13">
      <c r="A14" s="36">
        <v>12</v>
      </c>
      <c r="B14" s="96" t="s">
        <v>103</v>
      </c>
      <c r="C14" s="49">
        <v>645</v>
      </c>
      <c r="D14" s="49">
        <v>510</v>
      </c>
      <c r="E14" s="49">
        <v>515</v>
      </c>
      <c r="F14" s="49"/>
      <c r="G14" s="49"/>
      <c r="H14" s="49"/>
      <c r="I14" s="93">
        <f t="shared" si="3"/>
        <v>8.7976138821222241E-4</v>
      </c>
      <c r="J14" s="93">
        <f t="shared" si="0"/>
        <v>-0.20155038759689922</v>
      </c>
      <c r="K14" s="90">
        <f t="shared" si="1"/>
        <v>-130</v>
      </c>
      <c r="L14" s="94">
        <f t="shared" si="4"/>
        <v>1.7403877048302453E-3</v>
      </c>
      <c r="M14" s="91">
        <f t="shared" si="2"/>
        <v>5</v>
      </c>
    </row>
    <row r="15" spans="1:13">
      <c r="A15" s="36">
        <v>13</v>
      </c>
      <c r="B15" s="96" t="s">
        <v>104</v>
      </c>
      <c r="C15" s="49">
        <v>2701</v>
      </c>
      <c r="D15" s="49">
        <v>2045</v>
      </c>
      <c r="E15" s="49">
        <v>2032</v>
      </c>
      <c r="F15" s="49"/>
      <c r="G15" s="49"/>
      <c r="H15" s="49"/>
      <c r="I15" s="93">
        <f t="shared" si="3"/>
        <v>3.4712138657227881E-3</v>
      </c>
      <c r="J15" s="93">
        <f t="shared" si="0"/>
        <v>-0.24768604220659016</v>
      </c>
      <c r="K15" s="90">
        <f t="shared" si="1"/>
        <v>-669</v>
      </c>
      <c r="L15" s="94">
        <f t="shared" si="4"/>
        <v>8.9563028810110308E-3</v>
      </c>
      <c r="M15" s="91">
        <f t="shared" si="2"/>
        <v>-13</v>
      </c>
    </row>
    <row r="16" spans="1:13">
      <c r="A16" s="36">
        <v>14</v>
      </c>
      <c r="B16" s="96" t="s">
        <v>105</v>
      </c>
      <c r="C16" s="49">
        <v>3192</v>
      </c>
      <c r="D16" s="49">
        <v>2825</v>
      </c>
      <c r="E16" s="49">
        <v>2815</v>
      </c>
      <c r="F16" s="49"/>
      <c r="G16" s="49"/>
      <c r="H16" s="49"/>
      <c r="I16" s="93">
        <f t="shared" si="3"/>
        <v>4.8087928307134096E-3</v>
      </c>
      <c r="J16" s="93">
        <f t="shared" si="0"/>
        <v>-0.1181077694235589</v>
      </c>
      <c r="K16" s="90">
        <f t="shared" si="1"/>
        <v>-377</v>
      </c>
      <c r="L16" s="94">
        <f t="shared" si="4"/>
        <v>5.0471243440077113E-3</v>
      </c>
      <c r="M16" s="91">
        <f t="shared" si="2"/>
        <v>-10</v>
      </c>
    </row>
    <row r="17" spans="1:13">
      <c r="A17" s="36">
        <v>15</v>
      </c>
      <c r="B17" s="96" t="s">
        <v>106</v>
      </c>
      <c r="C17" s="49">
        <v>6662</v>
      </c>
      <c r="D17" s="49">
        <v>6002</v>
      </c>
      <c r="E17" s="49">
        <v>6013</v>
      </c>
      <c r="F17" s="49"/>
      <c r="G17" s="49"/>
      <c r="H17" s="49"/>
      <c r="I17" s="93">
        <f t="shared" si="3"/>
        <v>1.0271854810330277E-2</v>
      </c>
      <c r="J17" s="93">
        <f t="shared" si="0"/>
        <v>-9.7418192734914436E-2</v>
      </c>
      <c r="K17" s="90">
        <f t="shared" si="1"/>
        <v>-649</v>
      </c>
      <c r="L17" s="94">
        <f t="shared" si="4"/>
        <v>8.6885509264217637E-3</v>
      </c>
      <c r="M17" s="91">
        <f t="shared" si="2"/>
        <v>11</v>
      </c>
    </row>
    <row r="18" spans="1:13">
      <c r="A18" s="36">
        <v>16</v>
      </c>
      <c r="B18" s="96" t="s">
        <v>107</v>
      </c>
      <c r="C18" s="49">
        <v>16633</v>
      </c>
      <c r="D18" s="49">
        <v>15060</v>
      </c>
      <c r="E18" s="49">
        <v>15007</v>
      </c>
      <c r="F18" s="49"/>
      <c r="G18" s="49"/>
      <c r="H18" s="49"/>
      <c r="I18" s="93">
        <f t="shared" si="3"/>
        <v>2.5636076025050136E-2</v>
      </c>
      <c r="J18" s="93">
        <f t="shared" si="0"/>
        <v>-9.7757470089580953E-2</v>
      </c>
      <c r="K18" s="90">
        <f t="shared" si="1"/>
        <v>-1626</v>
      </c>
      <c r="L18" s="94">
        <f t="shared" si="4"/>
        <v>2.1768233908107528E-2</v>
      </c>
      <c r="M18" s="91">
        <f t="shared" si="2"/>
        <v>-53</v>
      </c>
    </row>
    <row r="19" spans="1:13">
      <c r="A19" s="36">
        <v>17</v>
      </c>
      <c r="B19" s="96" t="s">
        <v>108</v>
      </c>
      <c r="C19" s="49">
        <v>10045</v>
      </c>
      <c r="D19" s="49">
        <v>9252</v>
      </c>
      <c r="E19" s="49">
        <v>9206</v>
      </c>
      <c r="F19" s="49"/>
      <c r="G19" s="49"/>
      <c r="H19" s="49"/>
      <c r="I19" s="93">
        <f t="shared" si="3"/>
        <v>1.5726375417246058E-2</v>
      </c>
      <c r="J19" s="93">
        <f t="shared" si="0"/>
        <v>-8.3524141363862617E-2</v>
      </c>
      <c r="K19" s="90">
        <f t="shared" si="1"/>
        <v>-839</v>
      </c>
      <c r="L19" s="94">
        <f t="shared" si="4"/>
        <v>1.1232194495019814E-2</v>
      </c>
      <c r="M19" s="91">
        <f t="shared" si="2"/>
        <v>-46</v>
      </c>
    </row>
    <row r="20" spans="1:13">
      <c r="A20" s="36">
        <v>18</v>
      </c>
      <c r="B20" s="96" t="s">
        <v>109</v>
      </c>
      <c r="C20" s="49">
        <v>3397</v>
      </c>
      <c r="D20" s="49">
        <v>2924</v>
      </c>
      <c r="E20" s="49">
        <v>2927</v>
      </c>
      <c r="F20" s="49"/>
      <c r="G20" s="49"/>
      <c r="H20" s="49"/>
      <c r="I20" s="93">
        <f t="shared" si="3"/>
        <v>5.0001195792178151E-3</v>
      </c>
      <c r="J20" s="93">
        <f t="shared" si="0"/>
        <v>-0.138357374153665</v>
      </c>
      <c r="K20" s="90">
        <f t="shared" si="1"/>
        <v>-470</v>
      </c>
      <c r="L20" s="94">
        <f t="shared" si="4"/>
        <v>6.29217093284781E-3</v>
      </c>
      <c r="M20" s="91">
        <f t="shared" si="2"/>
        <v>3</v>
      </c>
    </row>
    <row r="21" spans="1:13">
      <c r="A21" s="36">
        <v>19</v>
      </c>
      <c r="B21" s="96" t="s">
        <v>110</v>
      </c>
      <c r="C21" s="49">
        <v>6479</v>
      </c>
      <c r="D21" s="49">
        <v>5463</v>
      </c>
      <c r="E21" s="49">
        <v>5503</v>
      </c>
      <c r="F21" s="49"/>
      <c r="G21" s="49"/>
      <c r="H21" s="49"/>
      <c r="I21" s="93">
        <f t="shared" si="3"/>
        <v>9.4006347948191443E-3</v>
      </c>
      <c r="J21" s="93">
        <f t="shared" si="0"/>
        <v>-0.15064053094613367</v>
      </c>
      <c r="K21" s="90">
        <f t="shared" si="1"/>
        <v>-976</v>
      </c>
      <c r="L21" s="94">
        <f t="shared" si="4"/>
        <v>1.3066295383956303E-2</v>
      </c>
      <c r="M21" s="91">
        <f t="shared" si="2"/>
        <v>40</v>
      </c>
    </row>
    <row r="22" spans="1:13">
      <c r="A22" s="36">
        <v>20</v>
      </c>
      <c r="B22" s="96" t="s">
        <v>111</v>
      </c>
      <c r="C22" s="49">
        <v>14568</v>
      </c>
      <c r="D22" s="49">
        <v>12939</v>
      </c>
      <c r="E22" s="49">
        <v>12995</v>
      </c>
      <c r="F22" s="49"/>
      <c r="G22" s="49"/>
      <c r="H22" s="49"/>
      <c r="I22" s="93">
        <f t="shared" si="3"/>
        <v>2.2199027650131709E-2</v>
      </c>
      <c r="J22" s="93">
        <f t="shared" si="0"/>
        <v>-0.1079763866007688</v>
      </c>
      <c r="K22" s="90">
        <f t="shared" si="1"/>
        <v>-1573</v>
      </c>
      <c r="L22" s="94">
        <f t="shared" si="4"/>
        <v>2.1058691228445968E-2</v>
      </c>
      <c r="M22" s="91">
        <f t="shared" si="2"/>
        <v>56</v>
      </c>
    </row>
    <row r="23" spans="1:13">
      <c r="A23" s="36">
        <v>21</v>
      </c>
      <c r="B23" s="96" t="s">
        <v>112</v>
      </c>
      <c r="C23" s="49">
        <v>6699</v>
      </c>
      <c r="D23" s="49">
        <v>5982</v>
      </c>
      <c r="E23" s="49">
        <v>5979</v>
      </c>
      <c r="F23" s="49"/>
      <c r="G23" s="49"/>
      <c r="H23" s="49"/>
      <c r="I23" s="93">
        <f t="shared" si="3"/>
        <v>1.0213773475962869E-2</v>
      </c>
      <c r="J23" s="93">
        <f t="shared" si="0"/>
        <v>-0.10747872816838334</v>
      </c>
      <c r="K23" s="90">
        <f t="shared" si="1"/>
        <v>-720</v>
      </c>
      <c r="L23" s="94">
        <f t="shared" si="4"/>
        <v>9.6390703652136662E-3</v>
      </c>
      <c r="M23" s="91">
        <f t="shared" si="2"/>
        <v>-3</v>
      </c>
    </row>
    <row r="24" spans="1:13">
      <c r="A24" s="36">
        <v>22</v>
      </c>
      <c r="B24" s="96" t="s">
        <v>113</v>
      </c>
      <c r="C24" s="49">
        <v>7796</v>
      </c>
      <c r="D24" s="49">
        <v>7031</v>
      </c>
      <c r="E24" s="49">
        <v>6987</v>
      </c>
      <c r="F24" s="49"/>
      <c r="G24" s="49"/>
      <c r="H24" s="49"/>
      <c r="I24" s="93">
        <f t="shared" si="3"/>
        <v>1.1935714212502519E-2</v>
      </c>
      <c r="J24" s="93">
        <f t="shared" si="0"/>
        <v>-0.10377116469984607</v>
      </c>
      <c r="K24" s="90">
        <f t="shared" si="1"/>
        <v>-809</v>
      </c>
      <c r="L24" s="94">
        <f t="shared" si="4"/>
        <v>1.0830566563135911E-2</v>
      </c>
      <c r="M24" s="91">
        <f t="shared" si="2"/>
        <v>-44</v>
      </c>
    </row>
    <row r="25" spans="1:13">
      <c r="A25" s="36">
        <v>23</v>
      </c>
      <c r="B25" s="96" t="s">
        <v>114</v>
      </c>
      <c r="C25" s="49">
        <v>4534</v>
      </c>
      <c r="D25" s="49">
        <v>3787</v>
      </c>
      <c r="E25" s="49">
        <v>3817</v>
      </c>
      <c r="F25" s="49"/>
      <c r="G25" s="49"/>
      <c r="H25" s="49"/>
      <c r="I25" s="93">
        <f t="shared" si="3"/>
        <v>6.5204839200117531E-3</v>
      </c>
      <c r="J25" s="93">
        <f t="shared" si="0"/>
        <v>-0.15813850904278781</v>
      </c>
      <c r="K25" s="90">
        <f t="shared" si="1"/>
        <v>-717</v>
      </c>
      <c r="L25" s="94">
        <f t="shared" si="4"/>
        <v>9.5989075720252764E-3</v>
      </c>
      <c r="M25" s="91">
        <f t="shared" si="2"/>
        <v>30</v>
      </c>
    </row>
    <row r="26" spans="1:13">
      <c r="A26" s="36">
        <v>24</v>
      </c>
      <c r="B26" s="96" t="s">
        <v>115</v>
      </c>
      <c r="C26" s="49">
        <v>3538</v>
      </c>
      <c r="D26" s="49">
        <v>3031</v>
      </c>
      <c r="E26" s="49">
        <v>3013</v>
      </c>
      <c r="F26" s="49"/>
      <c r="G26" s="49"/>
      <c r="H26" s="49"/>
      <c r="I26" s="93">
        <f t="shared" si="3"/>
        <v>5.1470311896765555E-3</v>
      </c>
      <c r="J26" s="93">
        <f t="shared" si="0"/>
        <v>-0.1483889202939514</v>
      </c>
      <c r="K26" s="90">
        <f t="shared" si="1"/>
        <v>-525</v>
      </c>
      <c r="L26" s="94">
        <f t="shared" si="4"/>
        <v>7.0284888079682984E-3</v>
      </c>
      <c r="M26" s="91">
        <f t="shared" si="2"/>
        <v>-18</v>
      </c>
    </row>
    <row r="27" spans="1:13">
      <c r="A27" s="36">
        <v>25</v>
      </c>
      <c r="B27" s="96" t="s">
        <v>116</v>
      </c>
      <c r="C27" s="49">
        <v>6724</v>
      </c>
      <c r="D27" s="49">
        <v>5782</v>
      </c>
      <c r="E27" s="49">
        <v>5771</v>
      </c>
      <c r="F27" s="49"/>
      <c r="G27" s="49"/>
      <c r="H27" s="49"/>
      <c r="I27" s="93">
        <f t="shared" si="3"/>
        <v>9.8584523715975446E-3</v>
      </c>
      <c r="J27" s="93">
        <f t="shared" si="0"/>
        <v>-0.14173111243307554</v>
      </c>
      <c r="K27" s="90">
        <f t="shared" si="1"/>
        <v>-953</v>
      </c>
      <c r="L27" s="94">
        <f t="shared" si="4"/>
        <v>1.2758380636178644E-2</v>
      </c>
      <c r="M27" s="91">
        <f t="shared" si="2"/>
        <v>-11</v>
      </c>
    </row>
    <row r="28" spans="1:13">
      <c r="A28" s="36">
        <v>26</v>
      </c>
      <c r="B28" s="96" t="s">
        <v>117</v>
      </c>
      <c r="C28" s="49">
        <v>6520</v>
      </c>
      <c r="D28" s="49">
        <v>6670</v>
      </c>
      <c r="E28" s="49">
        <v>6689</v>
      </c>
      <c r="F28" s="49"/>
      <c r="G28" s="49"/>
      <c r="H28" s="49"/>
      <c r="I28" s="93">
        <f t="shared" si="3"/>
        <v>1.1426648399517583E-2</v>
      </c>
      <c r="J28" s="93">
        <f t="shared" si="0"/>
        <v>2.5920245398773006E-2</v>
      </c>
      <c r="K28" s="90">
        <f t="shared" si="1"/>
        <v>169</v>
      </c>
      <c r="L28" s="94">
        <f t="shared" si="4"/>
        <v>-2.2625040162793189E-3</v>
      </c>
      <c r="M28" s="91">
        <f t="shared" si="2"/>
        <v>19</v>
      </c>
    </row>
    <row r="29" spans="1:13">
      <c r="A29" s="36">
        <v>27</v>
      </c>
      <c r="B29" s="96" t="s">
        <v>118</v>
      </c>
      <c r="C29" s="49">
        <v>15096</v>
      </c>
      <c r="D29" s="49">
        <v>13330</v>
      </c>
      <c r="E29" s="49">
        <v>13344</v>
      </c>
      <c r="F29" s="49"/>
      <c r="G29" s="49"/>
      <c r="H29" s="49"/>
      <c r="I29" s="93">
        <f t="shared" si="3"/>
        <v>2.2795215464667756E-2</v>
      </c>
      <c r="J29" s="93">
        <f t="shared" si="0"/>
        <v>-0.11605723370429252</v>
      </c>
      <c r="K29" s="90">
        <f t="shared" si="1"/>
        <v>-1752</v>
      </c>
      <c r="L29" s="94">
        <f t="shared" si="4"/>
        <v>2.3455071222019921E-2</v>
      </c>
      <c r="M29" s="91">
        <f t="shared" si="2"/>
        <v>14</v>
      </c>
    </row>
    <row r="30" spans="1:13">
      <c r="A30" s="36">
        <v>28</v>
      </c>
      <c r="B30" s="96" t="s">
        <v>119</v>
      </c>
      <c r="C30" s="49">
        <v>5973</v>
      </c>
      <c r="D30" s="49">
        <v>5636</v>
      </c>
      <c r="E30" s="49">
        <v>5576</v>
      </c>
      <c r="F30" s="49"/>
      <c r="G30" s="49"/>
      <c r="H30" s="49"/>
      <c r="I30" s="93">
        <f t="shared" si="3"/>
        <v>9.5253388362550526E-3</v>
      </c>
      <c r="J30" s="93">
        <f t="shared" si="0"/>
        <v>-6.646576259835929E-2</v>
      </c>
      <c r="K30" s="90">
        <f t="shared" si="1"/>
        <v>-397</v>
      </c>
      <c r="L30" s="94">
        <f t="shared" si="4"/>
        <v>5.3148762985969801E-3</v>
      </c>
      <c r="M30" s="91">
        <f t="shared" si="2"/>
        <v>-60</v>
      </c>
    </row>
    <row r="31" spans="1:13">
      <c r="A31" s="36">
        <v>29</v>
      </c>
      <c r="B31" s="96" t="s">
        <v>120</v>
      </c>
      <c r="C31" s="49">
        <v>2131</v>
      </c>
      <c r="D31" s="49">
        <v>1869</v>
      </c>
      <c r="E31" s="49">
        <v>1830</v>
      </c>
      <c r="F31" s="49"/>
      <c r="G31" s="49"/>
      <c r="H31" s="49"/>
      <c r="I31" s="93">
        <f t="shared" si="3"/>
        <v>3.1261424085987709E-3</v>
      </c>
      <c r="J31" s="93">
        <f t="shared" si="0"/>
        <v>-0.14124824026278743</v>
      </c>
      <c r="K31" s="90">
        <f t="shared" si="1"/>
        <v>-301</v>
      </c>
      <c r="L31" s="94">
        <f t="shared" si="4"/>
        <v>4.0296669165684907E-3</v>
      </c>
      <c r="M31" s="91">
        <f t="shared" si="2"/>
        <v>-39</v>
      </c>
    </row>
    <row r="32" spans="1:13">
      <c r="A32" s="36">
        <v>30</v>
      </c>
      <c r="B32" s="96" t="s">
        <v>121</v>
      </c>
      <c r="C32" s="49">
        <v>935</v>
      </c>
      <c r="D32" s="49">
        <v>805</v>
      </c>
      <c r="E32" s="49">
        <v>814</v>
      </c>
      <c r="F32" s="49"/>
      <c r="G32" s="49"/>
      <c r="H32" s="49"/>
      <c r="I32" s="93">
        <f t="shared" si="3"/>
        <v>1.3905354757373766E-3</v>
      </c>
      <c r="J32" s="93">
        <f t="shared" si="0"/>
        <v>-0.12941176470588237</v>
      </c>
      <c r="K32" s="90">
        <f t="shared" si="1"/>
        <v>-121</v>
      </c>
      <c r="L32" s="94">
        <f t="shared" si="4"/>
        <v>1.6198993252650744E-3</v>
      </c>
      <c r="M32" s="91">
        <f t="shared" si="2"/>
        <v>9</v>
      </c>
    </row>
    <row r="33" spans="1:13">
      <c r="A33" s="36">
        <v>31</v>
      </c>
      <c r="B33" s="96" t="s">
        <v>122</v>
      </c>
      <c r="C33" s="49">
        <v>13930</v>
      </c>
      <c r="D33" s="49">
        <v>11626</v>
      </c>
      <c r="E33" s="49">
        <v>11549</v>
      </c>
      <c r="F33" s="49"/>
      <c r="G33" s="49"/>
      <c r="H33" s="49"/>
      <c r="I33" s="93">
        <f t="shared" si="3"/>
        <v>1.9728862664976615E-2</v>
      </c>
      <c r="J33" s="93">
        <f t="shared" si="0"/>
        <v>-0.17092605886575735</v>
      </c>
      <c r="K33" s="90">
        <f t="shared" si="1"/>
        <v>-2381</v>
      </c>
      <c r="L33" s="94">
        <f t="shared" si="4"/>
        <v>3.1875870193852414E-2</v>
      </c>
      <c r="M33" s="91">
        <f t="shared" si="2"/>
        <v>-77</v>
      </c>
    </row>
    <row r="34" spans="1:13">
      <c r="A34" s="36">
        <v>32</v>
      </c>
      <c r="B34" s="96" t="s">
        <v>123</v>
      </c>
      <c r="C34" s="49">
        <v>5482</v>
      </c>
      <c r="D34" s="49">
        <v>4854</v>
      </c>
      <c r="E34" s="49">
        <v>4840</v>
      </c>
      <c r="F34" s="49"/>
      <c r="G34" s="49"/>
      <c r="H34" s="49"/>
      <c r="I34" s="93">
        <f t="shared" si="3"/>
        <v>8.2680487746546721E-3</v>
      </c>
      <c r="J34" s="93">
        <f t="shared" si="0"/>
        <v>-0.11711054359722729</v>
      </c>
      <c r="K34" s="90">
        <f t="shared" si="1"/>
        <v>-642</v>
      </c>
      <c r="L34" s="94">
        <f t="shared" si="4"/>
        <v>8.5948377423155191E-3</v>
      </c>
      <c r="M34" s="91">
        <f t="shared" si="2"/>
        <v>-14</v>
      </c>
    </row>
    <row r="35" spans="1:13">
      <c r="A35" s="36">
        <v>33</v>
      </c>
      <c r="B35" s="96" t="s">
        <v>124</v>
      </c>
      <c r="C35" s="49">
        <v>26027</v>
      </c>
      <c r="D35" s="49">
        <v>23241</v>
      </c>
      <c r="E35" s="49">
        <v>23182</v>
      </c>
      <c r="F35" s="49"/>
      <c r="G35" s="49"/>
      <c r="H35" s="49"/>
      <c r="I35" s="93">
        <f t="shared" si="3"/>
        <v>3.9601220391331529E-2</v>
      </c>
      <c r="J35" s="93">
        <f t="shared" si="0"/>
        <v>-0.10930956314596381</v>
      </c>
      <c r="K35" s="90">
        <f t="shared" si="1"/>
        <v>-2845</v>
      </c>
      <c r="L35" s="94">
        <f t="shared" si="4"/>
        <v>3.8087715540323447E-2</v>
      </c>
      <c r="M35" s="91">
        <f t="shared" si="2"/>
        <v>-59</v>
      </c>
    </row>
    <row r="36" spans="1:13">
      <c r="A36" s="36">
        <v>34</v>
      </c>
      <c r="B36" s="96" t="s">
        <v>125</v>
      </c>
      <c r="C36" s="49">
        <v>4548</v>
      </c>
      <c r="D36" s="49">
        <v>3931</v>
      </c>
      <c r="E36" s="49">
        <v>3903</v>
      </c>
      <c r="F36" s="49"/>
      <c r="G36" s="49"/>
      <c r="H36" s="49"/>
      <c r="I36" s="93">
        <f t="shared" si="3"/>
        <v>6.6673955304704926E-3</v>
      </c>
      <c r="J36" s="93">
        <f t="shared" si="0"/>
        <v>-0.14182058047493404</v>
      </c>
      <c r="K36" s="90">
        <f t="shared" si="1"/>
        <v>-645</v>
      </c>
      <c r="L36" s="94">
        <f t="shared" si="4"/>
        <v>8.6350005355039089E-3</v>
      </c>
      <c r="M36" s="91">
        <f t="shared" si="2"/>
        <v>-28</v>
      </c>
    </row>
    <row r="37" spans="1:13" ht="15.75" customHeight="1">
      <c r="A37" s="36">
        <v>35</v>
      </c>
      <c r="B37" s="96" t="s">
        <v>126</v>
      </c>
      <c r="C37" s="49">
        <v>25583</v>
      </c>
      <c r="D37" s="49">
        <v>23991</v>
      </c>
      <c r="E37" s="49">
        <v>23915</v>
      </c>
      <c r="F37" s="49"/>
      <c r="G37" s="49"/>
      <c r="H37" s="49"/>
      <c r="I37" s="93">
        <f t="shared" si="3"/>
        <v>4.0853385629311255E-2</v>
      </c>
      <c r="J37" s="93">
        <f t="shared" si="0"/>
        <v>-6.5199546573896733E-2</v>
      </c>
      <c r="K37" s="90">
        <f t="shared" si="1"/>
        <v>-1668</v>
      </c>
      <c r="L37" s="94">
        <f t="shared" si="4"/>
        <v>2.2330513012744992E-2</v>
      </c>
      <c r="M37" s="91">
        <f t="shared" si="2"/>
        <v>-76</v>
      </c>
    </row>
    <row r="38" spans="1:13">
      <c r="A38" s="36">
        <v>36</v>
      </c>
      <c r="B38" s="96" t="s">
        <v>127</v>
      </c>
      <c r="C38" s="49">
        <v>4367</v>
      </c>
      <c r="D38" s="49">
        <v>4163</v>
      </c>
      <c r="E38" s="49">
        <v>4251</v>
      </c>
      <c r="F38" s="49"/>
      <c r="G38" s="49"/>
      <c r="H38" s="49"/>
      <c r="I38" s="93">
        <f t="shared" si="3"/>
        <v>7.2618750704663247E-3</v>
      </c>
      <c r="J38" s="93">
        <f t="shared" si="0"/>
        <v>-2.6562857797114724E-2</v>
      </c>
      <c r="K38" s="90">
        <f t="shared" si="1"/>
        <v>-116</v>
      </c>
      <c r="L38" s="94">
        <f t="shared" si="4"/>
        <v>1.5529613366177574E-3</v>
      </c>
      <c r="M38" s="91">
        <f t="shared" si="2"/>
        <v>88</v>
      </c>
    </row>
    <row r="39" spans="1:13">
      <c r="A39" s="36">
        <v>37</v>
      </c>
      <c r="B39" s="96" t="s">
        <v>128</v>
      </c>
      <c r="C39" s="49">
        <v>7644</v>
      </c>
      <c r="D39" s="49">
        <v>6470</v>
      </c>
      <c r="E39" s="49">
        <v>6450</v>
      </c>
      <c r="F39" s="49"/>
      <c r="G39" s="49"/>
      <c r="H39" s="49"/>
      <c r="I39" s="93">
        <f t="shared" si="3"/>
        <v>1.1018370784405504E-2</v>
      </c>
      <c r="J39" s="93">
        <f t="shared" si="0"/>
        <v>-0.15620094191522763</v>
      </c>
      <c r="K39" s="90">
        <f t="shared" si="1"/>
        <v>-1194</v>
      </c>
      <c r="L39" s="94">
        <f t="shared" si="4"/>
        <v>1.598479168897933E-2</v>
      </c>
      <c r="M39" s="91">
        <f t="shared" si="2"/>
        <v>-20</v>
      </c>
    </row>
    <row r="40" spans="1:13">
      <c r="A40" s="36">
        <v>38</v>
      </c>
      <c r="B40" s="96" t="s">
        <v>129</v>
      </c>
      <c r="C40" s="49">
        <v>11762</v>
      </c>
      <c r="D40" s="49">
        <v>10531</v>
      </c>
      <c r="E40" s="49">
        <v>10505</v>
      </c>
      <c r="F40" s="49"/>
      <c r="G40" s="49"/>
      <c r="H40" s="49"/>
      <c r="I40" s="93">
        <f t="shared" si="3"/>
        <v>1.7945424044989118E-2</v>
      </c>
      <c r="J40" s="93">
        <f t="shared" si="0"/>
        <v>-0.10686958000340079</v>
      </c>
      <c r="K40" s="90">
        <f t="shared" si="1"/>
        <v>-1257</v>
      </c>
      <c r="L40" s="94">
        <f t="shared" si="4"/>
        <v>1.6828210345935526E-2</v>
      </c>
      <c r="M40" s="91">
        <f t="shared" si="2"/>
        <v>-26</v>
      </c>
    </row>
    <row r="41" spans="1:13">
      <c r="A41" s="36">
        <v>39</v>
      </c>
      <c r="B41" s="96" t="s">
        <v>130</v>
      </c>
      <c r="C41" s="49">
        <v>4199</v>
      </c>
      <c r="D41" s="49">
        <v>3712</v>
      </c>
      <c r="E41" s="49">
        <v>3705</v>
      </c>
      <c r="F41" s="49"/>
      <c r="G41" s="49"/>
      <c r="H41" s="49"/>
      <c r="I41" s="93">
        <f t="shared" si="3"/>
        <v>6.3291571715073476E-3</v>
      </c>
      <c r="J41" s="93">
        <f t="shared" si="0"/>
        <v>-0.11764705882352941</v>
      </c>
      <c r="K41" s="90">
        <f t="shared" si="1"/>
        <v>-494</v>
      </c>
      <c r="L41" s="94">
        <f t="shared" si="4"/>
        <v>6.6134732783549319E-3</v>
      </c>
      <c r="M41" s="91">
        <f t="shared" si="2"/>
        <v>-7</v>
      </c>
    </row>
    <row r="42" spans="1:13">
      <c r="A42" s="36">
        <v>40</v>
      </c>
      <c r="B42" s="96" t="s">
        <v>131</v>
      </c>
      <c r="C42" s="49">
        <v>3330</v>
      </c>
      <c r="D42" s="49">
        <v>2844</v>
      </c>
      <c r="E42" s="49">
        <v>2853</v>
      </c>
      <c r="F42" s="49"/>
      <c r="G42" s="49"/>
      <c r="H42" s="49"/>
      <c r="I42" s="93">
        <f t="shared" si="3"/>
        <v>4.8737072632416903E-3</v>
      </c>
      <c r="J42" s="93">
        <f t="shared" si="0"/>
        <v>-0.14324324324324325</v>
      </c>
      <c r="K42" s="90">
        <f t="shared" si="1"/>
        <v>-477</v>
      </c>
      <c r="L42" s="94">
        <f t="shared" si="4"/>
        <v>6.3858841169540537E-3</v>
      </c>
      <c r="M42" s="91">
        <f t="shared" si="2"/>
        <v>9</v>
      </c>
    </row>
    <row r="43" spans="1:13">
      <c r="A43" s="36">
        <v>41</v>
      </c>
      <c r="B43" s="96" t="s">
        <v>132</v>
      </c>
      <c r="C43" s="49">
        <v>2403</v>
      </c>
      <c r="D43" s="49">
        <v>2063</v>
      </c>
      <c r="E43" s="49">
        <v>2079</v>
      </c>
      <c r="F43" s="49"/>
      <c r="G43" s="49"/>
      <c r="H43" s="49"/>
      <c r="I43" s="93">
        <f t="shared" si="3"/>
        <v>3.5515027691130296E-3</v>
      </c>
      <c r="J43" s="93">
        <f t="shared" si="0"/>
        <v>-0.1348314606741573</v>
      </c>
      <c r="K43" s="90">
        <f t="shared" si="1"/>
        <v>-324</v>
      </c>
      <c r="L43" s="94">
        <f t="shared" si="4"/>
        <v>4.3375816643461493E-3</v>
      </c>
      <c r="M43" s="91">
        <f t="shared" si="2"/>
        <v>16</v>
      </c>
    </row>
    <row r="44" spans="1:13">
      <c r="A44" s="36">
        <v>42</v>
      </c>
      <c r="B44" s="96" t="s">
        <v>133</v>
      </c>
      <c r="C44" s="49">
        <v>39243</v>
      </c>
      <c r="D44" s="49">
        <v>36687</v>
      </c>
      <c r="E44" s="49">
        <v>36571</v>
      </c>
      <c r="F44" s="49"/>
      <c r="G44" s="49"/>
      <c r="H44" s="49"/>
      <c r="I44" s="93">
        <f t="shared" si="3"/>
        <v>6.2473308210309095E-2</v>
      </c>
      <c r="J44" s="93">
        <f t="shared" si="0"/>
        <v>-6.808857630660245E-2</v>
      </c>
      <c r="K44" s="90">
        <f t="shared" si="1"/>
        <v>-2672</v>
      </c>
      <c r="L44" s="94">
        <f t="shared" si="4"/>
        <v>3.577166113312627E-2</v>
      </c>
      <c r="M44" s="91">
        <f t="shared" si="2"/>
        <v>-116</v>
      </c>
    </row>
    <row r="45" spans="1:13">
      <c r="A45" s="36">
        <v>43</v>
      </c>
      <c r="B45" s="96" t="s">
        <v>134</v>
      </c>
      <c r="C45" s="49">
        <v>6454</v>
      </c>
      <c r="D45" s="49">
        <v>5884</v>
      </c>
      <c r="E45" s="49">
        <v>5890</v>
      </c>
      <c r="F45" s="49"/>
      <c r="G45" s="49"/>
      <c r="H45" s="49"/>
      <c r="I45" s="93">
        <f t="shared" si="3"/>
        <v>1.0061737041883475E-2</v>
      </c>
      <c r="J45" s="93">
        <f t="shared" si="0"/>
        <v>-8.7387666563371547E-2</v>
      </c>
      <c r="K45" s="90">
        <f t="shared" si="1"/>
        <v>-564</v>
      </c>
      <c r="L45" s="94">
        <f t="shared" si="4"/>
        <v>7.550605119417372E-3</v>
      </c>
      <c r="M45" s="91">
        <f t="shared" si="2"/>
        <v>6</v>
      </c>
    </row>
    <row r="46" spans="1:13">
      <c r="A46" s="36">
        <v>44</v>
      </c>
      <c r="B46" s="96" t="s">
        <v>135</v>
      </c>
      <c r="C46" s="49">
        <v>11042</v>
      </c>
      <c r="D46" s="49">
        <v>9386</v>
      </c>
      <c r="E46" s="49">
        <v>9373</v>
      </c>
      <c r="F46" s="49"/>
      <c r="G46" s="49"/>
      <c r="H46" s="49"/>
      <c r="I46" s="93">
        <f t="shared" si="3"/>
        <v>1.6011657265462446E-2</v>
      </c>
      <c r="J46" s="93">
        <f t="shared" si="0"/>
        <v>-0.15115015395761638</v>
      </c>
      <c r="K46" s="90">
        <f t="shared" si="1"/>
        <v>-1669</v>
      </c>
      <c r="L46" s="94">
        <f t="shared" si="4"/>
        <v>2.2343900610474456E-2</v>
      </c>
      <c r="M46" s="91">
        <f t="shared" si="2"/>
        <v>-13</v>
      </c>
    </row>
    <row r="47" spans="1:13">
      <c r="A47" s="36">
        <v>45</v>
      </c>
      <c r="B47" s="96" t="s">
        <v>136</v>
      </c>
      <c r="C47" s="49">
        <v>28502</v>
      </c>
      <c r="D47" s="49">
        <v>24982</v>
      </c>
      <c r="E47" s="49">
        <v>24948</v>
      </c>
      <c r="F47" s="49"/>
      <c r="G47" s="49"/>
      <c r="H47" s="49"/>
      <c r="I47" s="93">
        <f t="shared" si="3"/>
        <v>4.2618033229356353E-2</v>
      </c>
      <c r="J47" s="93">
        <f t="shared" si="0"/>
        <v>-0.12469300399971932</v>
      </c>
      <c r="K47" s="90">
        <f t="shared" si="1"/>
        <v>-3554</v>
      </c>
      <c r="L47" s="94">
        <f t="shared" si="4"/>
        <v>4.7579522330513012E-2</v>
      </c>
      <c r="M47" s="91">
        <f t="shared" si="2"/>
        <v>-34</v>
      </c>
    </row>
    <row r="48" spans="1:13">
      <c r="A48" s="36">
        <v>46</v>
      </c>
      <c r="B48" s="96" t="s">
        <v>137</v>
      </c>
      <c r="C48" s="49">
        <v>9426</v>
      </c>
      <c r="D48" s="49">
        <v>8357</v>
      </c>
      <c r="E48" s="49">
        <v>8342</v>
      </c>
      <c r="F48" s="49"/>
      <c r="G48" s="49"/>
      <c r="H48" s="49"/>
      <c r="I48" s="93">
        <f t="shared" si="3"/>
        <v>1.4250426214497784E-2</v>
      </c>
      <c r="J48" s="93">
        <f t="shared" si="0"/>
        <v>-0.11500106089539572</v>
      </c>
      <c r="K48" s="90">
        <f t="shared" si="1"/>
        <v>-1084</v>
      </c>
      <c r="L48" s="94">
        <f t="shared" si="4"/>
        <v>1.4512155938738353E-2</v>
      </c>
      <c r="M48" s="91">
        <f t="shared" si="2"/>
        <v>-15</v>
      </c>
    </row>
    <row r="49" spans="1:13">
      <c r="A49" s="36">
        <v>47</v>
      </c>
      <c r="B49" s="96" t="s">
        <v>138</v>
      </c>
      <c r="C49" s="49">
        <v>6851</v>
      </c>
      <c r="D49" s="49">
        <v>5649</v>
      </c>
      <c r="E49" s="49">
        <v>5643</v>
      </c>
      <c r="F49" s="49"/>
      <c r="G49" s="49"/>
      <c r="H49" s="49"/>
      <c r="I49" s="93">
        <f t="shared" si="3"/>
        <v>9.6397932304496513E-3</v>
      </c>
      <c r="J49" s="93">
        <f t="shared" si="0"/>
        <v>-0.17632462414246095</v>
      </c>
      <c r="K49" s="90">
        <f t="shared" si="1"/>
        <v>-1208</v>
      </c>
      <c r="L49" s="94">
        <f t="shared" si="4"/>
        <v>1.6172218057191816E-2</v>
      </c>
      <c r="M49" s="91">
        <f t="shared" si="2"/>
        <v>-6</v>
      </c>
    </row>
    <row r="50" spans="1:13">
      <c r="A50" s="36">
        <v>48</v>
      </c>
      <c r="B50" s="96" t="s">
        <v>139</v>
      </c>
      <c r="C50" s="49">
        <v>10552</v>
      </c>
      <c r="D50" s="49">
        <v>9078</v>
      </c>
      <c r="E50" s="49">
        <v>9049</v>
      </c>
      <c r="F50" s="49"/>
      <c r="G50" s="49"/>
      <c r="H50" s="49"/>
      <c r="I50" s="93">
        <f t="shared" si="3"/>
        <v>1.5458176314431846E-2</v>
      </c>
      <c r="J50" s="93">
        <f t="shared" si="0"/>
        <v>-0.14243745261561788</v>
      </c>
      <c r="K50" s="90">
        <f t="shared" si="1"/>
        <v>-1503</v>
      </c>
      <c r="L50" s="94">
        <f t="shared" si="4"/>
        <v>2.0121559387383529E-2</v>
      </c>
      <c r="M50" s="91">
        <f t="shared" si="2"/>
        <v>-29</v>
      </c>
    </row>
    <row r="51" spans="1:13">
      <c r="A51" s="36">
        <v>49</v>
      </c>
      <c r="B51" s="96" t="s">
        <v>140</v>
      </c>
      <c r="C51" s="49">
        <v>2295</v>
      </c>
      <c r="D51" s="49">
        <v>2182</v>
      </c>
      <c r="E51" s="49">
        <v>2221</v>
      </c>
      <c r="F51" s="49"/>
      <c r="G51" s="49"/>
      <c r="H51" s="49"/>
      <c r="I51" s="93">
        <f t="shared" si="3"/>
        <v>3.7940777538239727E-3</v>
      </c>
      <c r="J51" s="93">
        <f t="shared" si="0"/>
        <v>-3.2244008714596949E-2</v>
      </c>
      <c r="K51" s="90">
        <f t="shared" si="1"/>
        <v>-74</v>
      </c>
      <c r="L51" s="94">
        <f t="shared" si="4"/>
        <v>9.9068223198029337E-4</v>
      </c>
      <c r="M51" s="91">
        <f t="shared" si="2"/>
        <v>39</v>
      </c>
    </row>
    <row r="52" spans="1:13">
      <c r="A52" s="36">
        <v>50</v>
      </c>
      <c r="B52" s="96" t="s">
        <v>141</v>
      </c>
      <c r="C52" s="49">
        <v>7040</v>
      </c>
      <c r="D52" s="49">
        <v>6244</v>
      </c>
      <c r="E52" s="49">
        <v>6180</v>
      </c>
      <c r="F52" s="49"/>
      <c r="G52" s="49"/>
      <c r="H52" s="49"/>
      <c r="I52" s="93">
        <f t="shared" si="3"/>
        <v>1.0557136658546669E-2</v>
      </c>
      <c r="J52" s="93">
        <f t="shared" si="0"/>
        <v>-0.12215909090909091</v>
      </c>
      <c r="K52" s="90">
        <f t="shared" si="1"/>
        <v>-860</v>
      </c>
      <c r="L52" s="94">
        <f t="shared" si="4"/>
        <v>1.1513334047338546E-2</v>
      </c>
      <c r="M52" s="91">
        <f t="shared" si="2"/>
        <v>-64</v>
      </c>
    </row>
    <row r="53" spans="1:13">
      <c r="A53" s="36">
        <v>51</v>
      </c>
      <c r="B53" s="96" t="s">
        <v>142</v>
      </c>
      <c r="C53" s="49">
        <v>12490</v>
      </c>
      <c r="D53" s="49">
        <v>11219</v>
      </c>
      <c r="E53" s="49">
        <v>11177</v>
      </c>
      <c r="F53" s="49"/>
      <c r="G53" s="49"/>
      <c r="H53" s="49"/>
      <c r="I53" s="93">
        <f t="shared" si="3"/>
        <v>1.9093384536015553E-2</v>
      </c>
      <c r="J53" s="93">
        <f t="shared" si="0"/>
        <v>-0.10512409927942354</v>
      </c>
      <c r="K53" s="90">
        <f t="shared" si="1"/>
        <v>-1313</v>
      </c>
      <c r="L53" s="94">
        <f t="shared" si="4"/>
        <v>1.7577915818785476E-2</v>
      </c>
      <c r="M53" s="91">
        <f t="shared" si="2"/>
        <v>-42</v>
      </c>
    </row>
    <row r="54" spans="1:13">
      <c r="A54" s="36">
        <v>52</v>
      </c>
      <c r="B54" s="96" t="s">
        <v>143</v>
      </c>
      <c r="C54" s="49">
        <v>9051</v>
      </c>
      <c r="D54" s="49">
        <v>7362</v>
      </c>
      <c r="E54" s="49">
        <v>7433</v>
      </c>
      <c r="F54" s="49"/>
      <c r="G54" s="49"/>
      <c r="H54" s="49"/>
      <c r="I54" s="93">
        <f t="shared" si="3"/>
        <v>1.2697604657439706E-2</v>
      </c>
      <c r="J54" s="93">
        <f t="shared" si="0"/>
        <v>-0.17876477737266599</v>
      </c>
      <c r="K54" s="90">
        <f t="shared" si="1"/>
        <v>-1618</v>
      </c>
      <c r="L54" s="94">
        <f t="shared" si="4"/>
        <v>2.1661133126271822E-2</v>
      </c>
      <c r="M54" s="91">
        <f t="shared" si="2"/>
        <v>71</v>
      </c>
    </row>
    <row r="55" spans="1:13">
      <c r="A55" s="36">
        <v>53</v>
      </c>
      <c r="B55" s="96" t="s">
        <v>144</v>
      </c>
      <c r="C55" s="49">
        <v>7024</v>
      </c>
      <c r="D55" s="49">
        <v>5475</v>
      </c>
      <c r="E55" s="49">
        <v>5580</v>
      </c>
      <c r="F55" s="49"/>
      <c r="G55" s="49"/>
      <c r="H55" s="49"/>
      <c r="I55" s="93">
        <f t="shared" si="3"/>
        <v>9.5321719344159239E-3</v>
      </c>
      <c r="J55" s="93">
        <f t="shared" si="0"/>
        <v>-0.20558086560364464</v>
      </c>
      <c r="K55" s="90">
        <f t="shared" si="1"/>
        <v>-1444</v>
      </c>
      <c r="L55" s="94">
        <f t="shared" si="4"/>
        <v>1.9331691121345185E-2</v>
      </c>
      <c r="M55" s="91">
        <f t="shared" si="2"/>
        <v>105</v>
      </c>
    </row>
    <row r="56" spans="1:13">
      <c r="A56" s="36">
        <v>54</v>
      </c>
      <c r="B56" s="96" t="s">
        <v>145</v>
      </c>
      <c r="C56" s="49">
        <v>7783</v>
      </c>
      <c r="D56" s="49">
        <v>6874</v>
      </c>
      <c r="E56" s="49">
        <v>6891</v>
      </c>
      <c r="F56" s="49"/>
      <c r="G56" s="49"/>
      <c r="H56" s="49"/>
      <c r="I56" s="93">
        <f t="shared" si="3"/>
        <v>1.1771719856641601E-2</v>
      </c>
      <c r="J56" s="93">
        <f t="shared" si="0"/>
        <v>-0.11460876268790955</v>
      </c>
      <c r="K56" s="90">
        <f t="shared" si="1"/>
        <v>-892</v>
      </c>
      <c r="L56" s="94">
        <f t="shared" si="4"/>
        <v>1.1941737174681374E-2</v>
      </c>
      <c r="M56" s="91">
        <f t="shared" si="2"/>
        <v>17</v>
      </c>
    </row>
    <row r="57" spans="1:13">
      <c r="A57" s="36">
        <v>55</v>
      </c>
      <c r="B57" s="96" t="s">
        <v>146</v>
      </c>
      <c r="C57" s="49">
        <v>18082</v>
      </c>
      <c r="D57" s="49">
        <v>14852</v>
      </c>
      <c r="E57" s="49">
        <v>14923</v>
      </c>
      <c r="F57" s="49"/>
      <c r="G57" s="49"/>
      <c r="H57" s="49"/>
      <c r="I57" s="93">
        <f t="shared" si="3"/>
        <v>2.5492580963671834E-2</v>
      </c>
      <c r="J57" s="93">
        <f t="shared" si="0"/>
        <v>-0.17470412564981749</v>
      </c>
      <c r="K57" s="90">
        <f t="shared" si="1"/>
        <v>-3159</v>
      </c>
      <c r="L57" s="94">
        <f t="shared" si="4"/>
        <v>4.2291421227374962E-2</v>
      </c>
      <c r="M57" s="91">
        <f t="shared" si="2"/>
        <v>71</v>
      </c>
    </row>
    <row r="58" spans="1:13">
      <c r="A58" s="36">
        <v>56</v>
      </c>
      <c r="B58" s="96" t="s">
        <v>147</v>
      </c>
      <c r="C58" s="49">
        <v>1427</v>
      </c>
      <c r="D58" s="49">
        <v>1150</v>
      </c>
      <c r="E58" s="49">
        <v>1156</v>
      </c>
      <c r="F58" s="49"/>
      <c r="G58" s="49"/>
      <c r="H58" s="49"/>
      <c r="I58" s="93">
        <f t="shared" si="3"/>
        <v>1.9747653684919009E-3</v>
      </c>
      <c r="J58" s="93">
        <f t="shared" si="0"/>
        <v>-0.18990889978976874</v>
      </c>
      <c r="K58" s="90">
        <f t="shared" si="1"/>
        <v>-271</v>
      </c>
      <c r="L58" s="94">
        <f t="shared" si="4"/>
        <v>3.6280389846845883E-3</v>
      </c>
      <c r="M58" s="91">
        <f t="shared" si="2"/>
        <v>6</v>
      </c>
    </row>
    <row r="59" spans="1:13">
      <c r="A59" s="36">
        <v>57</v>
      </c>
      <c r="B59" s="96" t="s">
        <v>148</v>
      </c>
      <c r="C59" s="49">
        <v>2953</v>
      </c>
      <c r="D59" s="49">
        <v>2523</v>
      </c>
      <c r="E59" s="49">
        <v>2506</v>
      </c>
      <c r="F59" s="49"/>
      <c r="G59" s="49"/>
      <c r="H59" s="49"/>
      <c r="I59" s="93">
        <f t="shared" si="3"/>
        <v>4.2809359977860765E-3</v>
      </c>
      <c r="J59" s="93">
        <f t="shared" si="0"/>
        <v>-0.15137148662377242</v>
      </c>
      <c r="K59" s="90">
        <f t="shared" si="1"/>
        <v>-447</v>
      </c>
      <c r="L59" s="94">
        <f t="shared" si="4"/>
        <v>5.9842561850701513E-3</v>
      </c>
      <c r="M59" s="91">
        <f t="shared" si="2"/>
        <v>-17</v>
      </c>
    </row>
    <row r="60" spans="1:13">
      <c r="A60" s="36">
        <v>58</v>
      </c>
      <c r="B60" s="96" t="s">
        <v>149</v>
      </c>
      <c r="C60" s="49">
        <v>12639</v>
      </c>
      <c r="D60" s="49">
        <v>11044</v>
      </c>
      <c r="E60" s="49">
        <v>11009</v>
      </c>
      <c r="F60" s="49"/>
      <c r="G60" s="49"/>
      <c r="H60" s="49"/>
      <c r="I60" s="93">
        <f t="shared" si="3"/>
        <v>1.8806394413258945E-2</v>
      </c>
      <c r="J60" s="93">
        <f t="shared" si="0"/>
        <v>-0.12896589920088614</v>
      </c>
      <c r="K60" s="90">
        <f t="shared" si="1"/>
        <v>-1630</v>
      </c>
      <c r="L60" s="94">
        <f t="shared" si="4"/>
        <v>2.1821784299025381E-2</v>
      </c>
      <c r="M60" s="91">
        <f t="shared" si="2"/>
        <v>-35</v>
      </c>
    </row>
    <row r="61" spans="1:13">
      <c r="A61" s="36">
        <v>59</v>
      </c>
      <c r="B61" s="96" t="s">
        <v>150</v>
      </c>
      <c r="C61" s="49">
        <v>6158</v>
      </c>
      <c r="D61" s="49">
        <v>5498</v>
      </c>
      <c r="E61" s="49">
        <v>5484</v>
      </c>
      <c r="F61" s="49"/>
      <c r="G61" s="49"/>
      <c r="H61" s="49"/>
      <c r="I61" s="93">
        <f t="shared" si="3"/>
        <v>9.3681775785550044E-3</v>
      </c>
      <c r="J61" s="93">
        <f t="shared" si="0"/>
        <v>-0.10945112049366677</v>
      </c>
      <c r="K61" s="90">
        <f t="shared" si="1"/>
        <v>-674</v>
      </c>
      <c r="L61" s="94">
        <f t="shared" si="4"/>
        <v>9.0232408696583489E-3</v>
      </c>
      <c r="M61" s="91">
        <f t="shared" si="2"/>
        <v>-14</v>
      </c>
    </row>
    <row r="62" spans="1:13">
      <c r="A62" s="36">
        <v>60</v>
      </c>
      <c r="B62" s="96" t="s">
        <v>151</v>
      </c>
      <c r="C62" s="49">
        <v>8115</v>
      </c>
      <c r="D62" s="49">
        <v>6891</v>
      </c>
      <c r="E62" s="49">
        <v>6919</v>
      </c>
      <c r="F62" s="49"/>
      <c r="G62" s="49"/>
      <c r="H62" s="49"/>
      <c r="I62" s="93">
        <f t="shared" si="3"/>
        <v>1.1819551543767702E-2</v>
      </c>
      <c r="J62" s="93">
        <f t="shared" si="0"/>
        <v>-0.14738139248305607</v>
      </c>
      <c r="K62" s="90">
        <f t="shared" si="1"/>
        <v>-1196</v>
      </c>
      <c r="L62" s="94">
        <f t="shared" si="4"/>
        <v>1.6011566884438257E-2</v>
      </c>
      <c r="M62" s="91">
        <f t="shared" si="2"/>
        <v>28</v>
      </c>
    </row>
    <row r="63" spans="1:13">
      <c r="A63" s="36">
        <v>61</v>
      </c>
      <c r="B63" s="96" t="s">
        <v>152</v>
      </c>
      <c r="C63" s="49">
        <v>4275</v>
      </c>
      <c r="D63" s="49">
        <v>3283</v>
      </c>
      <c r="E63" s="49">
        <v>3323</v>
      </c>
      <c r="F63" s="49"/>
      <c r="G63" s="49"/>
      <c r="H63" s="49"/>
      <c r="I63" s="93">
        <f t="shared" si="3"/>
        <v>5.676596297144107E-3</v>
      </c>
      <c r="J63" s="93">
        <f t="shared" si="0"/>
        <v>-0.22269005847953216</v>
      </c>
      <c r="K63" s="90">
        <f t="shared" si="1"/>
        <v>-952</v>
      </c>
      <c r="L63" s="94">
        <f t="shared" si="4"/>
        <v>1.2744993038449181E-2</v>
      </c>
      <c r="M63" s="91">
        <f t="shared" si="2"/>
        <v>40</v>
      </c>
    </row>
    <row r="64" spans="1:13">
      <c r="A64" s="36">
        <v>62</v>
      </c>
      <c r="B64" s="96" t="s">
        <v>153</v>
      </c>
      <c r="C64" s="49">
        <v>935</v>
      </c>
      <c r="D64" s="49">
        <v>827</v>
      </c>
      <c r="E64" s="49">
        <v>828</v>
      </c>
      <c r="F64" s="49"/>
      <c r="G64" s="49"/>
      <c r="H64" s="49"/>
      <c r="I64" s="93">
        <f t="shared" si="3"/>
        <v>1.4144513193004274E-3</v>
      </c>
      <c r="J64" s="93">
        <f t="shared" si="0"/>
        <v>-0.11443850267379679</v>
      </c>
      <c r="K64" s="90">
        <f t="shared" si="1"/>
        <v>-107</v>
      </c>
      <c r="L64" s="94">
        <f t="shared" si="4"/>
        <v>1.4324729570525864E-3</v>
      </c>
      <c r="M64" s="91">
        <f t="shared" si="2"/>
        <v>1</v>
      </c>
    </row>
    <row r="65" spans="1:13">
      <c r="A65" s="36">
        <v>63</v>
      </c>
      <c r="B65" s="96" t="s">
        <v>154</v>
      </c>
      <c r="C65" s="49">
        <v>17762</v>
      </c>
      <c r="D65" s="49">
        <v>16165</v>
      </c>
      <c r="E65" s="49">
        <v>16146</v>
      </c>
      <c r="F65" s="49"/>
      <c r="G65" s="49"/>
      <c r="H65" s="49"/>
      <c r="I65" s="93">
        <f t="shared" si="3"/>
        <v>2.7581800726358335E-2</v>
      </c>
      <c r="J65" s="93">
        <f t="shared" si="0"/>
        <v>-9.0980745411552752E-2</v>
      </c>
      <c r="K65" s="90">
        <f t="shared" si="1"/>
        <v>-1616</v>
      </c>
      <c r="L65" s="94">
        <f t="shared" si="4"/>
        <v>2.1634357930812895E-2</v>
      </c>
      <c r="M65" s="91">
        <f t="shared" si="2"/>
        <v>-19</v>
      </c>
    </row>
    <row r="66" spans="1:13">
      <c r="A66" s="36">
        <v>64</v>
      </c>
      <c r="B66" s="96" t="s">
        <v>155</v>
      </c>
      <c r="C66" s="49">
        <v>6617</v>
      </c>
      <c r="D66" s="49">
        <v>5953</v>
      </c>
      <c r="E66" s="49">
        <v>5972</v>
      </c>
      <c r="F66" s="49"/>
      <c r="G66" s="49"/>
      <c r="H66" s="49"/>
      <c r="I66" s="93">
        <f t="shared" si="3"/>
        <v>1.0201815554181344E-2</v>
      </c>
      <c r="J66" s="93">
        <f t="shared" si="0"/>
        <v>-9.747619767266133E-2</v>
      </c>
      <c r="K66" s="90">
        <f t="shared" si="1"/>
        <v>-645</v>
      </c>
      <c r="L66" s="94">
        <f t="shared" si="4"/>
        <v>8.6350005355039089E-3</v>
      </c>
      <c r="M66" s="91">
        <f t="shared" si="2"/>
        <v>19</v>
      </c>
    </row>
    <row r="67" spans="1:13">
      <c r="A67" s="36">
        <v>65</v>
      </c>
      <c r="B67" s="96" t="s">
        <v>156</v>
      </c>
      <c r="C67" s="49">
        <v>2564</v>
      </c>
      <c r="D67" s="49">
        <v>2107</v>
      </c>
      <c r="E67" s="49">
        <v>2216</v>
      </c>
      <c r="F67" s="49"/>
      <c r="G67" s="49"/>
      <c r="H67" s="49"/>
      <c r="I67" s="93">
        <f t="shared" si="3"/>
        <v>3.7855363811228832E-3</v>
      </c>
      <c r="J67" s="93">
        <f t="shared" ref="J67:J84" si="5">(E67-C67)/C67</f>
        <v>-0.1357254290171607</v>
      </c>
      <c r="K67" s="90">
        <f t="shared" ref="K67:K83" si="6">E67-C67</f>
        <v>-348</v>
      </c>
      <c r="L67" s="94">
        <f t="shared" si="4"/>
        <v>4.6588840098532721E-3</v>
      </c>
      <c r="M67" s="91">
        <f t="shared" ref="M67:M83" si="7">E67-D67</f>
        <v>109</v>
      </c>
    </row>
    <row r="68" spans="1:13">
      <c r="A68" s="36">
        <v>66</v>
      </c>
      <c r="B68" s="96" t="s">
        <v>157</v>
      </c>
      <c r="C68" s="49">
        <v>11416</v>
      </c>
      <c r="D68" s="49">
        <v>10197</v>
      </c>
      <c r="E68" s="49">
        <v>10196</v>
      </c>
      <c r="F68" s="49"/>
      <c r="G68" s="49"/>
      <c r="H68" s="49"/>
      <c r="I68" s="93">
        <f t="shared" ref="I68:I83" si="8">E68/$E$84</f>
        <v>1.7417567212061783E-2</v>
      </c>
      <c r="J68" s="93">
        <f t="shared" si="5"/>
        <v>-0.10686755430974071</v>
      </c>
      <c r="K68" s="90">
        <f t="shared" si="6"/>
        <v>-1220</v>
      </c>
      <c r="L68" s="94">
        <f t="shared" ref="L68:L84" si="9">K68/$K$84</f>
        <v>1.6332869229945379E-2</v>
      </c>
      <c r="M68" s="91">
        <f t="shared" si="7"/>
        <v>-1</v>
      </c>
    </row>
    <row r="69" spans="1:13">
      <c r="A69" s="36">
        <v>67</v>
      </c>
      <c r="B69" s="96" t="s">
        <v>158</v>
      </c>
      <c r="C69" s="49">
        <v>1301</v>
      </c>
      <c r="D69" s="49">
        <v>1054</v>
      </c>
      <c r="E69" s="49">
        <v>1065</v>
      </c>
      <c r="F69" s="49"/>
      <c r="G69" s="49"/>
      <c r="H69" s="49"/>
      <c r="I69" s="93">
        <f t="shared" si="8"/>
        <v>1.8193123853320714E-3</v>
      </c>
      <c r="J69" s="93">
        <f t="shared" si="5"/>
        <v>-0.1813989239046887</v>
      </c>
      <c r="K69" s="90">
        <f t="shared" si="6"/>
        <v>-236</v>
      </c>
      <c r="L69" s="94">
        <f t="shared" si="9"/>
        <v>3.1594730641533683E-3</v>
      </c>
      <c r="M69" s="91">
        <f t="shared" si="7"/>
        <v>11</v>
      </c>
    </row>
    <row r="70" spans="1:13">
      <c r="A70" s="36">
        <v>68</v>
      </c>
      <c r="B70" s="96" t="s">
        <v>159</v>
      </c>
      <c r="C70" s="49">
        <v>9057</v>
      </c>
      <c r="D70" s="49">
        <v>8300</v>
      </c>
      <c r="E70" s="49">
        <v>8262</v>
      </c>
      <c r="F70" s="49"/>
      <c r="G70" s="49"/>
      <c r="H70" s="49"/>
      <c r="I70" s="93">
        <f t="shared" si="8"/>
        <v>1.4113764251280352E-2</v>
      </c>
      <c r="J70" s="93">
        <f t="shared" si="5"/>
        <v>-8.7777409738323944E-2</v>
      </c>
      <c r="K70" s="90">
        <f t="shared" si="6"/>
        <v>-795</v>
      </c>
      <c r="L70" s="94">
        <f t="shared" si="9"/>
        <v>1.0643140194923423E-2</v>
      </c>
      <c r="M70" s="91">
        <f t="shared" si="7"/>
        <v>-38</v>
      </c>
    </row>
    <row r="71" spans="1:13">
      <c r="A71" s="36">
        <v>69</v>
      </c>
      <c r="B71" s="96" t="s">
        <v>160</v>
      </c>
      <c r="C71" s="49">
        <v>1612</v>
      </c>
      <c r="D71" s="49">
        <v>1406</v>
      </c>
      <c r="E71" s="49">
        <v>1408</v>
      </c>
      <c r="F71" s="49"/>
      <c r="G71" s="49"/>
      <c r="H71" s="49"/>
      <c r="I71" s="93">
        <f t="shared" si="8"/>
        <v>2.4052505526268139E-3</v>
      </c>
      <c r="J71" s="93">
        <f t="shared" si="5"/>
        <v>-0.12655086848635236</v>
      </c>
      <c r="K71" s="90">
        <f t="shared" si="6"/>
        <v>-204</v>
      </c>
      <c r="L71" s="94">
        <f t="shared" si="9"/>
        <v>2.7310699368105389E-3</v>
      </c>
      <c r="M71" s="91">
        <f t="shared" si="7"/>
        <v>2</v>
      </c>
    </row>
    <row r="72" spans="1:13">
      <c r="A72" s="36">
        <v>70</v>
      </c>
      <c r="B72" s="96" t="s">
        <v>161</v>
      </c>
      <c r="C72" s="49">
        <v>5357</v>
      </c>
      <c r="D72" s="49">
        <v>4856</v>
      </c>
      <c r="E72" s="49">
        <v>4853</v>
      </c>
      <c r="F72" s="49"/>
      <c r="G72" s="49"/>
      <c r="H72" s="49"/>
      <c r="I72" s="93">
        <f t="shared" si="8"/>
        <v>8.2902563436775059E-3</v>
      </c>
      <c r="J72" s="93">
        <f t="shared" si="5"/>
        <v>-9.4082508866903114E-2</v>
      </c>
      <c r="K72" s="90">
        <f t="shared" si="6"/>
        <v>-504</v>
      </c>
      <c r="L72" s="94">
        <f t="shared" si="9"/>
        <v>6.7473492556495663E-3</v>
      </c>
      <c r="M72" s="91">
        <f t="shared" si="7"/>
        <v>-3</v>
      </c>
    </row>
    <row r="73" spans="1:13">
      <c r="A73" s="36">
        <v>71</v>
      </c>
      <c r="B73" s="96" t="s">
        <v>162</v>
      </c>
      <c r="C73" s="49">
        <v>2957</v>
      </c>
      <c r="D73" s="49">
        <v>2488</v>
      </c>
      <c r="E73" s="49">
        <v>2500</v>
      </c>
      <c r="F73" s="49"/>
      <c r="G73" s="49"/>
      <c r="H73" s="49"/>
      <c r="I73" s="93">
        <f t="shared" si="8"/>
        <v>4.2706863505447687E-3</v>
      </c>
      <c r="J73" s="93">
        <f t="shared" si="5"/>
        <v>-0.15454852891444032</v>
      </c>
      <c r="K73" s="90">
        <f t="shared" si="6"/>
        <v>-457</v>
      </c>
      <c r="L73" s="94">
        <f t="shared" si="9"/>
        <v>6.1181321623647849E-3</v>
      </c>
      <c r="M73" s="91">
        <f t="shared" si="7"/>
        <v>12</v>
      </c>
    </row>
    <row r="74" spans="1:13">
      <c r="A74" s="36">
        <v>72</v>
      </c>
      <c r="B74" s="96" t="s">
        <v>163</v>
      </c>
      <c r="C74" s="49">
        <v>901</v>
      </c>
      <c r="D74" s="49">
        <v>702</v>
      </c>
      <c r="E74" s="49">
        <v>683</v>
      </c>
      <c r="F74" s="49"/>
      <c r="G74" s="49"/>
      <c r="H74" s="49"/>
      <c r="I74" s="93">
        <f t="shared" si="8"/>
        <v>1.1667515109688308E-3</v>
      </c>
      <c r="J74" s="93">
        <f t="shared" si="5"/>
        <v>-0.24195338512763595</v>
      </c>
      <c r="K74" s="90">
        <f t="shared" si="6"/>
        <v>-218</v>
      </c>
      <c r="L74" s="94">
        <f t="shared" si="9"/>
        <v>2.9184963050230268E-3</v>
      </c>
      <c r="M74" s="91">
        <f t="shared" si="7"/>
        <v>-19</v>
      </c>
    </row>
    <row r="75" spans="1:13">
      <c r="A75" s="36">
        <v>73</v>
      </c>
      <c r="B75" s="96" t="s">
        <v>164</v>
      </c>
      <c r="C75" s="49">
        <v>812</v>
      </c>
      <c r="D75" s="49">
        <v>782</v>
      </c>
      <c r="E75" s="49">
        <v>804</v>
      </c>
      <c r="F75" s="49"/>
      <c r="G75" s="49"/>
      <c r="H75" s="49"/>
      <c r="I75" s="93">
        <f t="shared" si="8"/>
        <v>1.3734527303351975E-3</v>
      </c>
      <c r="J75" s="93">
        <f t="shared" si="5"/>
        <v>-9.852216748768473E-3</v>
      </c>
      <c r="K75" s="90">
        <f t="shared" si="6"/>
        <v>-8</v>
      </c>
      <c r="L75" s="94">
        <f t="shared" si="9"/>
        <v>1.071007818357074E-4</v>
      </c>
      <c r="M75" s="91">
        <f t="shared" si="7"/>
        <v>22</v>
      </c>
    </row>
    <row r="76" spans="1:13">
      <c r="A76" s="36">
        <v>74</v>
      </c>
      <c r="B76" s="96" t="s">
        <v>165</v>
      </c>
      <c r="C76" s="49">
        <v>618</v>
      </c>
      <c r="D76" s="49">
        <v>475</v>
      </c>
      <c r="E76" s="49">
        <v>480</v>
      </c>
      <c r="F76" s="49"/>
      <c r="G76" s="49"/>
      <c r="H76" s="49"/>
      <c r="I76" s="93">
        <f t="shared" si="8"/>
        <v>8.1997177930459564E-4</v>
      </c>
      <c r="J76" s="93">
        <f t="shared" si="5"/>
        <v>-0.22330097087378642</v>
      </c>
      <c r="K76" s="90">
        <f t="shared" si="6"/>
        <v>-138</v>
      </c>
      <c r="L76" s="94">
        <f t="shared" si="9"/>
        <v>1.8474884866659528E-3</v>
      </c>
      <c r="M76" s="91">
        <f t="shared" si="7"/>
        <v>5</v>
      </c>
    </row>
    <row r="77" spans="1:13">
      <c r="A77" s="36">
        <v>75</v>
      </c>
      <c r="B77" s="96" t="s">
        <v>166</v>
      </c>
      <c r="C77" s="49">
        <v>3438</v>
      </c>
      <c r="D77" s="49">
        <v>3143</v>
      </c>
      <c r="E77" s="49">
        <v>3155</v>
      </c>
      <c r="F77" s="49"/>
      <c r="G77" s="49"/>
      <c r="H77" s="49"/>
      <c r="I77" s="93">
        <f t="shared" si="8"/>
        <v>5.3896061743874983E-3</v>
      </c>
      <c r="J77" s="93">
        <f t="shared" si="5"/>
        <v>-8.2315299592786509E-2</v>
      </c>
      <c r="K77" s="90">
        <f t="shared" si="6"/>
        <v>-283</v>
      </c>
      <c r="L77" s="94">
        <f t="shared" si="9"/>
        <v>3.7886901574381493E-3</v>
      </c>
      <c r="M77" s="91">
        <f t="shared" si="7"/>
        <v>12</v>
      </c>
    </row>
    <row r="78" spans="1:13">
      <c r="A78" s="36">
        <v>76</v>
      </c>
      <c r="B78" s="96" t="s">
        <v>167</v>
      </c>
      <c r="C78" s="49">
        <v>1656</v>
      </c>
      <c r="D78" s="49">
        <v>1427</v>
      </c>
      <c r="E78" s="49">
        <v>1459</v>
      </c>
      <c r="F78" s="49"/>
      <c r="G78" s="49"/>
      <c r="H78" s="49"/>
      <c r="I78" s="93">
        <f t="shared" si="8"/>
        <v>2.4923725541779271E-3</v>
      </c>
      <c r="J78" s="93">
        <f t="shared" si="5"/>
        <v>-0.11896135265700483</v>
      </c>
      <c r="K78" s="90">
        <f t="shared" si="6"/>
        <v>-197</v>
      </c>
      <c r="L78" s="94">
        <f t="shared" si="9"/>
        <v>2.6373567527042947E-3</v>
      </c>
      <c r="M78" s="91">
        <f t="shared" si="7"/>
        <v>32</v>
      </c>
    </row>
    <row r="79" spans="1:13">
      <c r="A79" s="36">
        <v>77</v>
      </c>
      <c r="B79" s="96" t="s">
        <v>168</v>
      </c>
      <c r="C79" s="49">
        <v>1340</v>
      </c>
      <c r="D79" s="49">
        <v>1134</v>
      </c>
      <c r="E79" s="49">
        <v>1133</v>
      </c>
      <c r="F79" s="49"/>
      <c r="G79" s="49"/>
      <c r="H79" s="49"/>
      <c r="I79" s="93">
        <f t="shared" si="8"/>
        <v>1.9354750540668893E-3</v>
      </c>
      <c r="J79" s="93">
        <f t="shared" si="5"/>
        <v>-0.15447761194029852</v>
      </c>
      <c r="K79" s="90">
        <f t="shared" si="6"/>
        <v>-207</v>
      </c>
      <c r="L79" s="94">
        <f t="shared" si="9"/>
        <v>2.7712327299989291E-3</v>
      </c>
      <c r="M79" s="91">
        <f t="shared" si="7"/>
        <v>-1</v>
      </c>
    </row>
    <row r="80" spans="1:13">
      <c r="A80" s="36">
        <v>78</v>
      </c>
      <c r="B80" s="96" t="s">
        <v>169</v>
      </c>
      <c r="C80" s="49">
        <v>1032</v>
      </c>
      <c r="D80" s="49">
        <v>826</v>
      </c>
      <c r="E80" s="49">
        <v>834</v>
      </c>
      <c r="F80" s="49"/>
      <c r="G80" s="49"/>
      <c r="H80" s="49"/>
      <c r="I80" s="93">
        <f t="shared" si="8"/>
        <v>1.4247009665417348E-3</v>
      </c>
      <c r="J80" s="93">
        <f t="shared" si="5"/>
        <v>-0.19186046511627908</v>
      </c>
      <c r="K80" s="90">
        <f t="shared" si="6"/>
        <v>-198</v>
      </c>
      <c r="L80" s="94">
        <f t="shared" si="9"/>
        <v>2.650744350433758E-3</v>
      </c>
      <c r="M80" s="91">
        <f t="shared" si="7"/>
        <v>8</v>
      </c>
    </row>
    <row r="81" spans="1:13">
      <c r="A81" s="36">
        <v>79</v>
      </c>
      <c r="B81" s="96" t="s">
        <v>170</v>
      </c>
      <c r="C81" s="49">
        <v>2385</v>
      </c>
      <c r="D81" s="49">
        <v>2122</v>
      </c>
      <c r="E81" s="49">
        <v>2106</v>
      </c>
      <c r="F81" s="49"/>
      <c r="G81" s="49"/>
      <c r="H81" s="49"/>
      <c r="I81" s="93">
        <f t="shared" si="8"/>
        <v>3.5976261816989133E-3</v>
      </c>
      <c r="J81" s="93">
        <f t="shared" si="5"/>
        <v>-0.1169811320754717</v>
      </c>
      <c r="K81" s="90">
        <f t="shared" si="6"/>
        <v>-279</v>
      </c>
      <c r="L81" s="94">
        <f t="shared" si="9"/>
        <v>3.7351397665202958E-3</v>
      </c>
      <c r="M81" s="91">
        <f t="shared" si="7"/>
        <v>-16</v>
      </c>
    </row>
    <row r="82" spans="1:13">
      <c r="A82" s="36">
        <v>80</v>
      </c>
      <c r="B82" s="96" t="s">
        <v>171</v>
      </c>
      <c r="C82" s="49">
        <v>4568</v>
      </c>
      <c r="D82" s="49">
        <v>3894</v>
      </c>
      <c r="E82" s="49">
        <v>3904</v>
      </c>
      <c r="F82" s="49"/>
      <c r="G82" s="49"/>
      <c r="H82" s="49"/>
      <c r="I82" s="93">
        <f t="shared" si="8"/>
        <v>6.6691038050107109E-3</v>
      </c>
      <c r="J82" s="93">
        <f t="shared" si="5"/>
        <v>-0.14535901926444833</v>
      </c>
      <c r="K82" s="90">
        <f t="shared" si="6"/>
        <v>-664</v>
      </c>
      <c r="L82" s="94">
        <f t="shared" si="9"/>
        <v>8.8893648923637145E-3</v>
      </c>
      <c r="M82" s="91">
        <f t="shared" si="7"/>
        <v>10</v>
      </c>
    </row>
    <row r="83" spans="1:13">
      <c r="A83" s="36">
        <v>81</v>
      </c>
      <c r="B83" s="96" t="s">
        <v>172</v>
      </c>
      <c r="C83" s="49">
        <v>3329</v>
      </c>
      <c r="D83" s="49">
        <v>2833</v>
      </c>
      <c r="E83" s="49">
        <v>2831</v>
      </c>
      <c r="F83" s="49"/>
      <c r="G83" s="49"/>
      <c r="H83" s="49"/>
      <c r="I83" s="93">
        <f t="shared" si="8"/>
        <v>4.8361252233568965E-3</v>
      </c>
      <c r="J83" s="93">
        <f t="shared" si="5"/>
        <v>-0.14959447281465907</v>
      </c>
      <c r="K83" s="90">
        <f t="shared" si="6"/>
        <v>-498</v>
      </c>
      <c r="L83" s="94">
        <f t="shared" si="9"/>
        <v>6.6670236692727858E-3</v>
      </c>
      <c r="M83" s="91">
        <f t="shared" si="7"/>
        <v>-2</v>
      </c>
    </row>
    <row r="84" spans="1:13" s="102" customFormat="1">
      <c r="A84" s="179" t="s">
        <v>173</v>
      </c>
      <c r="B84" s="179"/>
      <c r="C84" s="58">
        <v>660082</v>
      </c>
      <c r="D84" s="58">
        <v>585805</v>
      </c>
      <c r="E84" s="58">
        <v>585386</v>
      </c>
      <c r="F84" s="58"/>
      <c r="G84" s="58"/>
      <c r="H84" s="58"/>
      <c r="I84" s="93">
        <f>SUM(I3:I83)</f>
        <v>0.99999999999999933</v>
      </c>
      <c r="J84" s="93">
        <f t="shared" si="5"/>
        <v>-0.11316169809205523</v>
      </c>
      <c r="K84" s="90">
        <f>SUM(K3:K83)</f>
        <v>-74696</v>
      </c>
      <c r="L84" s="94">
        <f t="shared" si="9"/>
        <v>1</v>
      </c>
      <c r="M84" s="90">
        <f>SUM(M3:M83)</f>
        <v>-419</v>
      </c>
    </row>
    <row r="85" spans="1:13">
      <c r="C85" s="124"/>
      <c r="D85" s="123"/>
      <c r="E85" s="125"/>
      <c r="F85" s="131"/>
      <c r="G85" s="131"/>
      <c r="H85" s="131"/>
      <c r="L85" s="9"/>
    </row>
    <row r="86" spans="1:13">
      <c r="F86" s="131"/>
    </row>
    <row r="87" spans="1:13">
      <c r="C87" s="124"/>
      <c r="D87" s="123"/>
      <c r="E87" s="125"/>
      <c r="F87" s="131"/>
      <c r="G87" s="131"/>
      <c r="H87" s="131"/>
    </row>
    <row r="88" spans="1:13">
      <c r="E88" s="13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91"/>
  <sheetViews>
    <sheetView zoomScale="78" zoomScaleNormal="78" workbookViewId="0">
      <pane ySplit="2" topLeftCell="A3" activePane="bottomLeft" state="frozen"/>
      <selection activeCell="W1" sqref="W1"/>
      <selection pane="bottomLeft" activeCell="O2" sqref="O2"/>
    </sheetView>
  </sheetViews>
  <sheetFormatPr defaultColWidth="9.140625" defaultRowHeight="15"/>
  <cols>
    <col min="1" max="1" width="11.85546875" style="3" customWidth="1"/>
    <col min="2" max="2" width="16.42578125" style="3" bestFit="1" customWidth="1"/>
    <col min="3" max="8" width="12" style="3" customWidth="1"/>
    <col min="9" max="9" width="18.140625" style="3" customWidth="1"/>
    <col min="10" max="10" width="30.42578125" style="3" customWidth="1"/>
    <col min="11" max="11" width="27.42578125" style="3" customWidth="1"/>
    <col min="12" max="12" width="22.28515625" style="3" customWidth="1"/>
    <col min="13" max="13" width="27.5703125" style="3" customWidth="1"/>
    <col min="14" max="16384" width="9.140625" style="3"/>
  </cols>
  <sheetData>
    <row r="1" spans="1:13" ht="15.75" thickBot="1">
      <c r="A1" s="3" t="s">
        <v>301</v>
      </c>
      <c r="C1" s="175" t="s">
        <v>281</v>
      </c>
      <c r="D1" s="175"/>
      <c r="E1" s="176"/>
      <c r="F1" s="177" t="s">
        <v>280</v>
      </c>
      <c r="G1" s="175"/>
      <c r="H1" s="176"/>
    </row>
    <row r="2" spans="1:13" ht="30">
      <c r="A2" s="14" t="s">
        <v>91</v>
      </c>
      <c r="B2" s="14" t="s">
        <v>174</v>
      </c>
      <c r="C2" s="86">
        <v>43556</v>
      </c>
      <c r="D2" s="86">
        <v>43891</v>
      </c>
      <c r="E2" s="86">
        <v>43922</v>
      </c>
      <c r="F2" s="86">
        <v>43556</v>
      </c>
      <c r="G2" s="86">
        <v>43891</v>
      </c>
      <c r="H2" s="86">
        <v>43922</v>
      </c>
      <c r="I2" s="54" t="s">
        <v>337</v>
      </c>
      <c r="J2" s="10" t="s">
        <v>309</v>
      </c>
      <c r="K2" s="85" t="s">
        <v>310</v>
      </c>
      <c r="L2" s="85" t="s">
        <v>331</v>
      </c>
      <c r="M2" s="89" t="s">
        <v>312</v>
      </c>
    </row>
    <row r="3" spans="1:13">
      <c r="A3" s="36">
        <v>1</v>
      </c>
      <c r="B3" s="96" t="s">
        <v>92</v>
      </c>
      <c r="C3" s="25">
        <v>75050</v>
      </c>
      <c r="D3" s="25">
        <v>75143</v>
      </c>
      <c r="E3" s="25">
        <v>75359</v>
      </c>
      <c r="F3" s="25"/>
      <c r="G3" s="25"/>
      <c r="H3" s="25"/>
      <c r="I3" s="93">
        <f t="shared" ref="I3:I66" si="0">E3/$E$84</f>
        <v>2.4154671439542644E-2</v>
      </c>
      <c r="J3" s="93">
        <f t="shared" ref="J3:J66" si="1">(E3-C3)/C3</f>
        <v>4.1172551632245166E-3</v>
      </c>
      <c r="K3" s="90">
        <f t="shared" ref="K3:K66" si="2">E3-C3</f>
        <v>309</v>
      </c>
      <c r="L3" s="94">
        <f>K3/$K$84</f>
        <v>4.4351944883019951E-3</v>
      </c>
      <c r="M3" s="38">
        <f t="shared" ref="M3:M66" si="3">E3-D3</f>
        <v>216</v>
      </c>
    </row>
    <row r="4" spans="1:13">
      <c r="A4" s="36">
        <v>2</v>
      </c>
      <c r="B4" s="96" t="s">
        <v>93</v>
      </c>
      <c r="C4" s="25">
        <v>23150</v>
      </c>
      <c r="D4" s="25">
        <v>23498</v>
      </c>
      <c r="E4" s="25">
        <v>23527</v>
      </c>
      <c r="F4" s="25"/>
      <c r="G4" s="25"/>
      <c r="H4" s="25"/>
      <c r="I4" s="93">
        <f t="shared" si="0"/>
        <v>7.5410628452888149E-3</v>
      </c>
      <c r="J4" s="93">
        <f t="shared" si="1"/>
        <v>1.6285097192224623E-2</v>
      </c>
      <c r="K4" s="90">
        <f t="shared" si="2"/>
        <v>377</v>
      </c>
      <c r="L4" s="94">
        <f t="shared" ref="L4:L67" si="4">K4/$K$84</f>
        <v>5.4112243433328553E-3</v>
      </c>
      <c r="M4" s="38">
        <f t="shared" si="3"/>
        <v>29</v>
      </c>
    </row>
    <row r="5" spans="1:13">
      <c r="A5" s="36">
        <v>3</v>
      </c>
      <c r="B5" s="96" t="s">
        <v>94</v>
      </c>
      <c r="C5" s="25">
        <v>28248</v>
      </c>
      <c r="D5" s="25">
        <v>28010</v>
      </c>
      <c r="E5" s="25">
        <v>28155</v>
      </c>
      <c r="F5" s="25"/>
      <c r="G5" s="25"/>
      <c r="H5" s="25"/>
      <c r="I5" s="93">
        <f t="shared" si="0"/>
        <v>9.0244665452079136E-3</v>
      </c>
      <c r="J5" s="93">
        <f t="shared" si="1"/>
        <v>-3.2922684791843672E-3</v>
      </c>
      <c r="K5" s="90">
        <f t="shared" si="2"/>
        <v>-93</v>
      </c>
      <c r="L5" s="94">
        <f t="shared" si="4"/>
        <v>-1.3348643605569112E-3</v>
      </c>
      <c r="M5" s="38">
        <f t="shared" si="3"/>
        <v>145</v>
      </c>
    </row>
    <row r="6" spans="1:13" ht="14.25" customHeight="1">
      <c r="A6" s="36">
        <v>4</v>
      </c>
      <c r="B6" s="96" t="s">
        <v>95</v>
      </c>
      <c r="C6" s="25">
        <v>15541</v>
      </c>
      <c r="D6" s="25">
        <v>16228</v>
      </c>
      <c r="E6" s="25">
        <v>16642</v>
      </c>
      <c r="F6" s="25"/>
      <c r="G6" s="25"/>
      <c r="H6" s="25"/>
      <c r="I6" s="93">
        <f t="shared" si="0"/>
        <v>5.3342273928378651E-3</v>
      </c>
      <c r="J6" s="93">
        <f t="shared" si="1"/>
        <v>7.0844861977993695E-2</v>
      </c>
      <c r="K6" s="90">
        <f t="shared" si="2"/>
        <v>1101</v>
      </c>
      <c r="L6" s="94">
        <f t="shared" si="4"/>
        <v>1.5803071623367304E-2</v>
      </c>
      <c r="M6" s="38">
        <f t="shared" si="3"/>
        <v>414</v>
      </c>
    </row>
    <row r="7" spans="1:13">
      <c r="A7" s="36">
        <v>5</v>
      </c>
      <c r="B7" s="96" t="s">
        <v>96</v>
      </c>
      <c r="C7" s="25">
        <v>16977</v>
      </c>
      <c r="D7" s="25">
        <v>17002</v>
      </c>
      <c r="E7" s="25">
        <v>18715</v>
      </c>
      <c r="F7" s="25"/>
      <c r="G7" s="25"/>
      <c r="H7" s="25"/>
      <c r="I7" s="93">
        <f t="shared" si="0"/>
        <v>5.998681988761005E-3</v>
      </c>
      <c r="J7" s="93">
        <f t="shared" si="1"/>
        <v>0.10237379984685162</v>
      </c>
      <c r="K7" s="90">
        <f t="shared" si="2"/>
        <v>1738</v>
      </c>
      <c r="L7" s="94">
        <f t="shared" si="4"/>
        <v>2.4946174824171094E-2</v>
      </c>
      <c r="M7" s="38">
        <f t="shared" si="3"/>
        <v>1713</v>
      </c>
    </row>
    <row r="8" spans="1:13">
      <c r="A8" s="36">
        <v>6</v>
      </c>
      <c r="B8" s="96" t="s">
        <v>97</v>
      </c>
      <c r="C8" s="25">
        <v>390253</v>
      </c>
      <c r="D8" s="25">
        <v>396571</v>
      </c>
      <c r="E8" s="25">
        <v>397489</v>
      </c>
      <c r="F8" s="25"/>
      <c r="G8" s="25"/>
      <c r="H8" s="25"/>
      <c r="I8" s="93">
        <f t="shared" si="0"/>
        <v>0.12740636414804293</v>
      </c>
      <c r="J8" s="93">
        <f t="shared" si="1"/>
        <v>1.8541817743873847E-2</v>
      </c>
      <c r="K8" s="90">
        <f t="shared" si="2"/>
        <v>7236</v>
      </c>
      <c r="L8" s="94">
        <f t="shared" si="4"/>
        <v>0.10386105927946031</v>
      </c>
      <c r="M8" s="38">
        <f t="shared" si="3"/>
        <v>918</v>
      </c>
    </row>
    <row r="9" spans="1:13">
      <c r="A9" s="36">
        <v>7</v>
      </c>
      <c r="B9" s="96" t="s">
        <v>98</v>
      </c>
      <c r="C9" s="25">
        <v>75624</v>
      </c>
      <c r="D9" s="25">
        <v>77293</v>
      </c>
      <c r="E9" s="25">
        <v>77352</v>
      </c>
      <c r="F9" s="25"/>
      <c r="G9" s="25"/>
      <c r="H9" s="25"/>
      <c r="I9" s="93">
        <f t="shared" si="0"/>
        <v>2.4793483793461999E-2</v>
      </c>
      <c r="J9" s="93">
        <f t="shared" si="1"/>
        <v>2.2849888924151063E-2</v>
      </c>
      <c r="K9" s="90">
        <f t="shared" si="2"/>
        <v>1728</v>
      </c>
      <c r="L9" s="94">
        <f t="shared" si="4"/>
        <v>2.4802641021960673E-2</v>
      </c>
      <c r="M9" s="38">
        <f t="shared" si="3"/>
        <v>59</v>
      </c>
    </row>
    <row r="10" spans="1:13">
      <c r="A10" s="36">
        <v>8</v>
      </c>
      <c r="B10" s="96" t="s">
        <v>99</v>
      </c>
      <c r="C10" s="25">
        <v>9196</v>
      </c>
      <c r="D10" s="25">
        <v>9167</v>
      </c>
      <c r="E10" s="25">
        <v>9161</v>
      </c>
      <c r="F10" s="25"/>
      <c r="G10" s="25"/>
      <c r="H10" s="25"/>
      <c r="I10" s="93">
        <f t="shared" si="0"/>
        <v>2.9363572374587E-3</v>
      </c>
      <c r="J10" s="93">
        <f t="shared" si="1"/>
        <v>-3.8060026098303609E-3</v>
      </c>
      <c r="K10" s="90">
        <f t="shared" si="2"/>
        <v>-35</v>
      </c>
      <c r="L10" s="94">
        <f t="shared" si="4"/>
        <v>-5.0236830773647194E-4</v>
      </c>
      <c r="M10" s="38">
        <f t="shared" si="3"/>
        <v>-6</v>
      </c>
    </row>
    <row r="11" spans="1:13">
      <c r="A11" s="36">
        <v>9</v>
      </c>
      <c r="B11" s="96" t="s">
        <v>100</v>
      </c>
      <c r="C11" s="25">
        <v>39176</v>
      </c>
      <c r="D11" s="25">
        <v>39131</v>
      </c>
      <c r="E11" s="25">
        <v>39195</v>
      </c>
      <c r="F11" s="25"/>
      <c r="G11" s="25"/>
      <c r="H11" s="25"/>
      <c r="I11" s="93">
        <f t="shared" si="0"/>
        <v>1.256309594173057E-2</v>
      </c>
      <c r="J11" s="93">
        <f t="shared" si="1"/>
        <v>4.8499081070042886E-4</v>
      </c>
      <c r="K11" s="90">
        <f t="shared" si="2"/>
        <v>19</v>
      </c>
      <c r="L11" s="94">
        <f t="shared" si="4"/>
        <v>2.7271422419979904E-4</v>
      </c>
      <c r="M11" s="38">
        <f t="shared" si="3"/>
        <v>64</v>
      </c>
    </row>
    <row r="12" spans="1:13">
      <c r="A12" s="36">
        <v>10</v>
      </c>
      <c r="B12" s="96" t="s">
        <v>101</v>
      </c>
      <c r="C12" s="25">
        <v>50883</v>
      </c>
      <c r="D12" s="25">
        <v>51981</v>
      </c>
      <c r="E12" s="25">
        <v>52855</v>
      </c>
      <c r="F12" s="25"/>
      <c r="G12" s="25"/>
      <c r="H12" s="25"/>
      <c r="I12" s="93">
        <f t="shared" si="0"/>
        <v>1.6941508763877261E-2</v>
      </c>
      <c r="J12" s="93">
        <f t="shared" si="1"/>
        <v>3.8755576518680113E-2</v>
      </c>
      <c r="K12" s="90">
        <f t="shared" si="2"/>
        <v>1972</v>
      </c>
      <c r="L12" s="94">
        <f t="shared" si="4"/>
        <v>2.8304865795894932E-2</v>
      </c>
      <c r="M12" s="38">
        <f t="shared" si="3"/>
        <v>874</v>
      </c>
    </row>
    <row r="13" spans="1:13" ht="15.75" customHeight="1">
      <c r="A13" s="36">
        <v>11</v>
      </c>
      <c r="B13" s="96" t="s">
        <v>102</v>
      </c>
      <c r="C13" s="25">
        <v>9702</v>
      </c>
      <c r="D13" s="25">
        <v>9388</v>
      </c>
      <c r="E13" s="25">
        <v>9454</v>
      </c>
      <c r="F13" s="25"/>
      <c r="G13" s="25"/>
      <c r="H13" s="25"/>
      <c r="I13" s="93">
        <f t="shared" si="0"/>
        <v>3.0302719487975711E-3</v>
      </c>
      <c r="J13" s="93">
        <f t="shared" si="1"/>
        <v>-2.5561739847454135E-2</v>
      </c>
      <c r="K13" s="90">
        <f t="shared" si="2"/>
        <v>-248</v>
      </c>
      <c r="L13" s="94">
        <f t="shared" si="4"/>
        <v>-3.5596382948184296E-3</v>
      </c>
      <c r="M13" s="38">
        <f t="shared" si="3"/>
        <v>66</v>
      </c>
    </row>
    <row r="14" spans="1:13">
      <c r="A14" s="36">
        <v>12</v>
      </c>
      <c r="B14" s="96" t="s">
        <v>103</v>
      </c>
      <c r="C14" s="25">
        <v>15606</v>
      </c>
      <c r="D14" s="25">
        <v>16482</v>
      </c>
      <c r="E14" s="25">
        <v>16698</v>
      </c>
      <c r="F14" s="25"/>
      <c r="G14" s="25"/>
      <c r="H14" s="25"/>
      <c r="I14" s="93">
        <f t="shared" si="0"/>
        <v>5.3521769622405166E-3</v>
      </c>
      <c r="J14" s="93">
        <f t="shared" si="1"/>
        <v>6.9973087274125337E-2</v>
      </c>
      <c r="K14" s="90">
        <f t="shared" si="2"/>
        <v>1092</v>
      </c>
      <c r="L14" s="94">
        <f t="shared" si="4"/>
        <v>1.5673891201377924E-2</v>
      </c>
      <c r="M14" s="38">
        <f t="shared" si="3"/>
        <v>216</v>
      </c>
    </row>
    <row r="15" spans="1:13">
      <c r="A15" s="36">
        <v>13</v>
      </c>
      <c r="B15" s="96" t="s">
        <v>104</v>
      </c>
      <c r="C15" s="25">
        <v>15432</v>
      </c>
      <c r="D15" s="25">
        <v>15304</v>
      </c>
      <c r="E15" s="25">
        <v>15292</v>
      </c>
      <c r="F15" s="25"/>
      <c r="G15" s="25"/>
      <c r="H15" s="25"/>
      <c r="I15" s="93">
        <f t="shared" si="0"/>
        <v>4.9015145590239539E-3</v>
      </c>
      <c r="J15" s="93">
        <f t="shared" si="1"/>
        <v>-9.0720580611715913E-3</v>
      </c>
      <c r="K15" s="90">
        <f t="shared" si="2"/>
        <v>-140</v>
      </c>
      <c r="L15" s="94">
        <f t="shared" si="4"/>
        <v>-2.0094732309458877E-3</v>
      </c>
      <c r="M15" s="38">
        <f t="shared" si="3"/>
        <v>-12</v>
      </c>
    </row>
    <row r="16" spans="1:13">
      <c r="A16" s="36">
        <v>14</v>
      </c>
      <c r="B16" s="96" t="s">
        <v>105</v>
      </c>
      <c r="C16" s="25">
        <v>15572</v>
      </c>
      <c r="D16" s="25">
        <v>16490</v>
      </c>
      <c r="E16" s="25">
        <v>16509</v>
      </c>
      <c r="F16" s="25"/>
      <c r="G16" s="25"/>
      <c r="H16" s="25"/>
      <c r="I16" s="93">
        <f t="shared" si="0"/>
        <v>5.2915971655065688E-3</v>
      </c>
      <c r="J16" s="93">
        <f t="shared" si="1"/>
        <v>6.0172103776008221E-2</v>
      </c>
      <c r="K16" s="90">
        <f t="shared" si="2"/>
        <v>937</v>
      </c>
      <c r="L16" s="94">
        <f t="shared" si="4"/>
        <v>1.3449117267116405E-2</v>
      </c>
      <c r="M16" s="38">
        <f t="shared" si="3"/>
        <v>19</v>
      </c>
    </row>
    <row r="17" spans="1:13">
      <c r="A17" s="36">
        <v>15</v>
      </c>
      <c r="B17" s="96" t="s">
        <v>106</v>
      </c>
      <c r="C17" s="25">
        <v>12847</v>
      </c>
      <c r="D17" s="25">
        <v>12990</v>
      </c>
      <c r="E17" s="25">
        <v>12961</v>
      </c>
      <c r="F17" s="25"/>
      <c r="G17" s="25"/>
      <c r="H17" s="25"/>
      <c r="I17" s="93">
        <f t="shared" si="0"/>
        <v>4.1543637326385994E-3</v>
      </c>
      <c r="J17" s="93">
        <f t="shared" si="1"/>
        <v>8.8736670039697985E-3</v>
      </c>
      <c r="K17" s="90">
        <f t="shared" si="2"/>
        <v>114</v>
      </c>
      <c r="L17" s="94">
        <f t="shared" si="4"/>
        <v>1.6362853451987944E-3</v>
      </c>
      <c r="M17" s="38">
        <f t="shared" si="3"/>
        <v>-29</v>
      </c>
    </row>
    <row r="18" spans="1:13">
      <c r="A18" s="36">
        <v>16</v>
      </c>
      <c r="B18" s="96" t="s">
        <v>107</v>
      </c>
      <c r="C18" s="25">
        <v>81352</v>
      </c>
      <c r="D18" s="25">
        <v>82014</v>
      </c>
      <c r="E18" s="25">
        <v>82188</v>
      </c>
      <c r="F18" s="25"/>
      <c r="G18" s="25"/>
      <c r="H18" s="25"/>
      <c r="I18" s="93">
        <f t="shared" si="0"/>
        <v>2.6343557322590944E-2</v>
      </c>
      <c r="J18" s="93">
        <f t="shared" si="1"/>
        <v>1.027633002261776E-2</v>
      </c>
      <c r="K18" s="90">
        <f t="shared" si="2"/>
        <v>836</v>
      </c>
      <c r="L18" s="94">
        <f t="shared" si="4"/>
        <v>1.1999425864791158E-2</v>
      </c>
      <c r="M18" s="38">
        <f t="shared" si="3"/>
        <v>174</v>
      </c>
    </row>
    <row r="19" spans="1:13">
      <c r="A19" s="36">
        <v>17</v>
      </c>
      <c r="B19" s="96" t="s">
        <v>108</v>
      </c>
      <c r="C19" s="25">
        <v>24706</v>
      </c>
      <c r="D19" s="25">
        <v>26007</v>
      </c>
      <c r="E19" s="25">
        <v>26029</v>
      </c>
      <c r="F19" s="25"/>
      <c r="G19" s="25"/>
      <c r="H19" s="25"/>
      <c r="I19" s="93">
        <f t="shared" si="0"/>
        <v>8.3430239639572645E-3</v>
      </c>
      <c r="J19" s="93">
        <f t="shared" si="1"/>
        <v>5.3549745001214281E-2</v>
      </c>
      <c r="K19" s="90">
        <f t="shared" si="2"/>
        <v>1323</v>
      </c>
      <c r="L19" s="94">
        <f t="shared" si="4"/>
        <v>1.898952203243864E-2</v>
      </c>
      <c r="M19" s="38">
        <f t="shared" si="3"/>
        <v>22</v>
      </c>
    </row>
    <row r="20" spans="1:13">
      <c r="A20" s="36">
        <v>18</v>
      </c>
      <c r="B20" s="96" t="s">
        <v>109</v>
      </c>
      <c r="C20" s="25">
        <v>10039</v>
      </c>
      <c r="D20" s="25">
        <v>10128</v>
      </c>
      <c r="E20" s="25">
        <v>10193</v>
      </c>
      <c r="F20" s="25"/>
      <c r="G20" s="25"/>
      <c r="H20" s="25"/>
      <c r="I20" s="93">
        <f t="shared" si="0"/>
        <v>3.267142159307557E-3</v>
      </c>
      <c r="J20" s="93">
        <f t="shared" si="1"/>
        <v>1.5340173324036258E-2</v>
      </c>
      <c r="K20" s="90">
        <f t="shared" si="2"/>
        <v>154</v>
      </c>
      <c r="L20" s="94">
        <f t="shared" si="4"/>
        <v>2.2104205540404765E-3</v>
      </c>
      <c r="M20" s="38">
        <f t="shared" si="3"/>
        <v>65</v>
      </c>
    </row>
    <row r="21" spans="1:13">
      <c r="A21" s="36">
        <v>19</v>
      </c>
      <c r="B21" s="96" t="s">
        <v>110</v>
      </c>
      <c r="C21" s="25">
        <v>19944</v>
      </c>
      <c r="D21" s="25">
        <v>20163</v>
      </c>
      <c r="E21" s="25">
        <v>20240</v>
      </c>
      <c r="F21" s="25"/>
      <c r="G21" s="25"/>
      <c r="H21" s="25"/>
      <c r="I21" s="93">
        <f t="shared" si="0"/>
        <v>6.4874872269582015E-3</v>
      </c>
      <c r="J21" s="93">
        <f t="shared" si="1"/>
        <v>1.4841556357801846E-2</v>
      </c>
      <c r="K21" s="90">
        <f t="shared" si="2"/>
        <v>296</v>
      </c>
      <c r="L21" s="94">
        <f t="shared" si="4"/>
        <v>4.248600545428448E-3</v>
      </c>
      <c r="M21" s="38">
        <f t="shared" si="3"/>
        <v>77</v>
      </c>
    </row>
    <row r="22" spans="1:13">
      <c r="A22" s="36">
        <v>20</v>
      </c>
      <c r="B22" s="96" t="s">
        <v>111</v>
      </c>
      <c r="C22" s="25">
        <v>37369</v>
      </c>
      <c r="D22" s="25">
        <v>37564</v>
      </c>
      <c r="E22" s="25">
        <v>37766</v>
      </c>
      <c r="F22" s="25"/>
      <c r="G22" s="25"/>
      <c r="H22" s="25"/>
      <c r="I22" s="93">
        <f t="shared" si="0"/>
        <v>1.2105061393937917E-2</v>
      </c>
      <c r="J22" s="93">
        <f t="shared" si="1"/>
        <v>1.0623779068211619E-2</v>
      </c>
      <c r="K22" s="90">
        <f t="shared" si="2"/>
        <v>397</v>
      </c>
      <c r="L22" s="94">
        <f t="shared" si="4"/>
        <v>5.6982919477536961E-3</v>
      </c>
      <c r="M22" s="38">
        <f t="shared" si="3"/>
        <v>202</v>
      </c>
    </row>
    <row r="23" spans="1:13">
      <c r="A23" s="36">
        <v>21</v>
      </c>
      <c r="B23" s="96" t="s">
        <v>112</v>
      </c>
      <c r="C23" s="25">
        <v>65230</v>
      </c>
      <c r="D23" s="25">
        <v>67703</v>
      </c>
      <c r="E23" s="25">
        <v>68160</v>
      </c>
      <c r="F23" s="25"/>
      <c r="G23" s="25"/>
      <c r="H23" s="25"/>
      <c r="I23" s="93">
        <f t="shared" si="0"/>
        <v>2.184719018722683E-2</v>
      </c>
      <c r="J23" s="93">
        <f t="shared" si="1"/>
        <v>4.4917982523378815E-2</v>
      </c>
      <c r="K23" s="90">
        <f t="shared" si="2"/>
        <v>2930</v>
      </c>
      <c r="L23" s="94">
        <f t="shared" si="4"/>
        <v>4.2055404047653219E-2</v>
      </c>
      <c r="M23" s="38">
        <f t="shared" si="3"/>
        <v>457</v>
      </c>
    </row>
    <row r="24" spans="1:13">
      <c r="A24" s="36">
        <v>22</v>
      </c>
      <c r="B24" s="96" t="s">
        <v>113</v>
      </c>
      <c r="C24" s="25">
        <v>19937</v>
      </c>
      <c r="D24" s="25">
        <v>20618</v>
      </c>
      <c r="E24" s="25">
        <v>20610</v>
      </c>
      <c r="F24" s="25"/>
      <c r="G24" s="25"/>
      <c r="H24" s="25"/>
      <c r="I24" s="93">
        <f t="shared" si="0"/>
        <v>6.6060825962257182E-3</v>
      </c>
      <c r="J24" s="93">
        <f t="shared" si="1"/>
        <v>3.3756332447208708E-2</v>
      </c>
      <c r="K24" s="90">
        <f t="shared" si="2"/>
        <v>673</v>
      </c>
      <c r="L24" s="94">
        <f t="shared" si="4"/>
        <v>9.6598248887613033E-3</v>
      </c>
      <c r="M24" s="38">
        <f t="shared" si="3"/>
        <v>-8</v>
      </c>
    </row>
    <row r="25" spans="1:13">
      <c r="A25" s="36">
        <v>23</v>
      </c>
      <c r="B25" s="96" t="s">
        <v>114</v>
      </c>
      <c r="C25" s="25">
        <v>29415</v>
      </c>
      <c r="D25" s="25">
        <v>30370</v>
      </c>
      <c r="E25" s="25">
        <v>30576</v>
      </c>
      <c r="F25" s="25"/>
      <c r="G25" s="25"/>
      <c r="H25" s="25"/>
      <c r="I25" s="93">
        <f t="shared" si="0"/>
        <v>9.800464893847529E-3</v>
      </c>
      <c r="J25" s="93">
        <f t="shared" si="1"/>
        <v>3.9469658337582869E-2</v>
      </c>
      <c r="K25" s="90">
        <f t="shared" si="2"/>
        <v>1161</v>
      </c>
      <c r="L25" s="94">
        <f t="shared" si="4"/>
        <v>1.6664274436629826E-2</v>
      </c>
      <c r="M25" s="38">
        <f t="shared" si="3"/>
        <v>206</v>
      </c>
    </row>
    <row r="26" spans="1:13">
      <c r="A26" s="36">
        <v>24</v>
      </c>
      <c r="B26" s="96" t="s">
        <v>115</v>
      </c>
      <c r="C26" s="25">
        <v>14491</v>
      </c>
      <c r="D26" s="25">
        <v>13906</v>
      </c>
      <c r="E26" s="25">
        <v>14195</v>
      </c>
      <c r="F26" s="25"/>
      <c r="G26" s="25"/>
      <c r="H26" s="25"/>
      <c r="I26" s="93">
        <f t="shared" si="0"/>
        <v>4.5498953155470199E-3</v>
      </c>
      <c r="J26" s="93">
        <f t="shared" si="1"/>
        <v>-2.0426471603063972E-2</v>
      </c>
      <c r="K26" s="90">
        <f t="shared" si="2"/>
        <v>-296</v>
      </c>
      <c r="L26" s="94">
        <f t="shared" si="4"/>
        <v>-4.248600545428448E-3</v>
      </c>
      <c r="M26" s="38">
        <f t="shared" si="3"/>
        <v>289</v>
      </c>
    </row>
    <row r="27" spans="1:13">
      <c r="A27" s="36">
        <v>25</v>
      </c>
      <c r="B27" s="96" t="s">
        <v>116</v>
      </c>
      <c r="C27" s="25">
        <v>35664</v>
      </c>
      <c r="D27" s="25">
        <v>35457</v>
      </c>
      <c r="E27" s="25">
        <v>35493</v>
      </c>
      <c r="F27" s="25"/>
      <c r="G27" s="25"/>
      <c r="H27" s="25"/>
      <c r="I27" s="93">
        <f t="shared" si="0"/>
        <v>1.1376501193005309E-2</v>
      </c>
      <c r="J27" s="93">
        <f t="shared" si="1"/>
        <v>-4.7947510094212649E-3</v>
      </c>
      <c r="K27" s="90">
        <f t="shared" si="2"/>
        <v>-171</v>
      </c>
      <c r="L27" s="94">
        <f t="shared" si="4"/>
        <v>-2.4544280177981916E-3</v>
      </c>
      <c r="M27" s="38">
        <f t="shared" si="3"/>
        <v>36</v>
      </c>
    </row>
    <row r="28" spans="1:13">
      <c r="A28" s="36">
        <v>26</v>
      </c>
      <c r="B28" s="96" t="s">
        <v>117</v>
      </c>
      <c r="C28" s="25">
        <v>41387</v>
      </c>
      <c r="D28" s="25">
        <v>42055</v>
      </c>
      <c r="E28" s="25">
        <v>42161</v>
      </c>
      <c r="F28" s="25"/>
      <c r="G28" s="25"/>
      <c r="H28" s="25"/>
      <c r="I28" s="93">
        <f t="shared" si="0"/>
        <v>1.3513782064020985E-2</v>
      </c>
      <c r="J28" s="93">
        <f t="shared" si="1"/>
        <v>1.8701524633338972E-2</v>
      </c>
      <c r="K28" s="90">
        <f t="shared" si="2"/>
        <v>774</v>
      </c>
      <c r="L28" s="94">
        <f t="shared" si="4"/>
        <v>1.1109516291086551E-2</v>
      </c>
      <c r="M28" s="38">
        <f t="shared" si="3"/>
        <v>106</v>
      </c>
    </row>
    <row r="29" spans="1:13">
      <c r="A29" s="36">
        <v>27</v>
      </c>
      <c r="B29" s="96" t="s">
        <v>118</v>
      </c>
      <c r="C29" s="25">
        <v>54894</v>
      </c>
      <c r="D29" s="25">
        <v>55552</v>
      </c>
      <c r="E29" s="25">
        <v>55849</v>
      </c>
      <c r="F29" s="25"/>
      <c r="G29" s="25"/>
      <c r="H29" s="25"/>
      <c r="I29" s="93">
        <f t="shared" si="0"/>
        <v>1.7901169670869004E-2</v>
      </c>
      <c r="J29" s="93">
        <f t="shared" si="1"/>
        <v>1.7397165446132547E-2</v>
      </c>
      <c r="K29" s="90">
        <f t="shared" si="2"/>
        <v>955</v>
      </c>
      <c r="L29" s="94">
        <f t="shared" si="4"/>
        <v>1.3707478111095163E-2</v>
      </c>
      <c r="M29" s="38">
        <f t="shared" si="3"/>
        <v>297</v>
      </c>
    </row>
    <row r="30" spans="1:13">
      <c r="A30" s="36">
        <v>28</v>
      </c>
      <c r="B30" s="96" t="s">
        <v>119</v>
      </c>
      <c r="C30" s="25">
        <v>17976</v>
      </c>
      <c r="D30" s="25">
        <v>18214</v>
      </c>
      <c r="E30" s="25">
        <v>18270</v>
      </c>
      <c r="F30" s="25"/>
      <c r="G30" s="25"/>
      <c r="H30" s="25"/>
      <c r="I30" s="93">
        <f t="shared" si="0"/>
        <v>5.8560470176149378E-3</v>
      </c>
      <c r="J30" s="93">
        <f t="shared" si="1"/>
        <v>1.6355140186915886E-2</v>
      </c>
      <c r="K30" s="90">
        <f t="shared" si="2"/>
        <v>294</v>
      </c>
      <c r="L30" s="94">
        <f t="shared" si="4"/>
        <v>4.2198937849863647E-3</v>
      </c>
      <c r="M30" s="38">
        <f t="shared" si="3"/>
        <v>56</v>
      </c>
    </row>
    <row r="31" spans="1:13">
      <c r="A31" s="36">
        <v>29</v>
      </c>
      <c r="B31" s="96" t="s">
        <v>120</v>
      </c>
      <c r="C31" s="25">
        <v>6772</v>
      </c>
      <c r="D31" s="25">
        <v>6745</v>
      </c>
      <c r="E31" s="25">
        <v>6770</v>
      </c>
      <c r="F31" s="25"/>
      <c r="G31" s="25"/>
      <c r="H31" s="25"/>
      <c r="I31" s="93">
        <f t="shared" si="0"/>
        <v>2.1699747295705054E-3</v>
      </c>
      <c r="J31" s="93">
        <f t="shared" si="1"/>
        <v>-2.9533372711163615E-4</v>
      </c>
      <c r="K31" s="90">
        <f t="shared" si="2"/>
        <v>-2</v>
      </c>
      <c r="L31" s="94">
        <f t="shared" si="4"/>
        <v>-2.8706760442084112E-5</v>
      </c>
      <c r="M31" s="38">
        <f t="shared" si="3"/>
        <v>25</v>
      </c>
    </row>
    <row r="32" spans="1:13">
      <c r="A32" s="36">
        <v>30</v>
      </c>
      <c r="B32" s="96" t="s">
        <v>121</v>
      </c>
      <c r="C32" s="25">
        <v>23615</v>
      </c>
      <c r="D32" s="25">
        <v>25156</v>
      </c>
      <c r="E32" s="25">
        <v>25631</v>
      </c>
      <c r="F32" s="25"/>
      <c r="G32" s="25"/>
      <c r="H32" s="25"/>
      <c r="I32" s="93">
        <f t="shared" si="0"/>
        <v>8.2154538099884229E-3</v>
      </c>
      <c r="J32" s="93">
        <f t="shared" si="1"/>
        <v>8.5369468558119846E-2</v>
      </c>
      <c r="K32" s="90">
        <f t="shared" si="2"/>
        <v>2016</v>
      </c>
      <c r="L32" s="94">
        <f t="shared" si="4"/>
        <v>2.8936414525620784E-2</v>
      </c>
      <c r="M32" s="38">
        <f t="shared" si="3"/>
        <v>475</v>
      </c>
    </row>
    <row r="33" spans="1:13">
      <c r="A33" s="36">
        <v>31</v>
      </c>
      <c r="B33" s="96" t="s">
        <v>122</v>
      </c>
      <c r="C33" s="25">
        <v>52558</v>
      </c>
      <c r="D33" s="25">
        <v>55065</v>
      </c>
      <c r="E33" s="25">
        <v>55313</v>
      </c>
      <c r="F33" s="25"/>
      <c r="G33" s="25"/>
      <c r="H33" s="25"/>
      <c r="I33" s="93">
        <f t="shared" si="0"/>
        <v>1.7729366649443627E-2</v>
      </c>
      <c r="J33" s="93">
        <f t="shared" si="1"/>
        <v>5.2418280756497584E-2</v>
      </c>
      <c r="K33" s="90">
        <f t="shared" si="2"/>
        <v>2755</v>
      </c>
      <c r="L33" s="94">
        <f t="shared" si="4"/>
        <v>3.9543562508970863E-2</v>
      </c>
      <c r="M33" s="38">
        <f t="shared" si="3"/>
        <v>248</v>
      </c>
    </row>
    <row r="34" spans="1:13">
      <c r="A34" s="36">
        <v>32</v>
      </c>
      <c r="B34" s="96" t="s">
        <v>123</v>
      </c>
      <c r="C34" s="25">
        <v>30823</v>
      </c>
      <c r="D34" s="25">
        <v>31960</v>
      </c>
      <c r="E34" s="25">
        <v>32050</v>
      </c>
      <c r="F34" s="25"/>
      <c r="G34" s="25"/>
      <c r="H34" s="25"/>
      <c r="I34" s="93">
        <f t="shared" si="0"/>
        <v>1.0272923202767311E-2</v>
      </c>
      <c r="J34" s="93">
        <f t="shared" si="1"/>
        <v>3.9807935632482236E-2</v>
      </c>
      <c r="K34" s="90">
        <f t="shared" si="2"/>
        <v>1227</v>
      </c>
      <c r="L34" s="94">
        <f t="shared" si="4"/>
        <v>1.7611597531218603E-2</v>
      </c>
      <c r="M34" s="38">
        <f t="shared" si="3"/>
        <v>90</v>
      </c>
    </row>
    <row r="35" spans="1:13">
      <c r="A35" s="36">
        <v>33</v>
      </c>
      <c r="B35" s="96" t="s">
        <v>124</v>
      </c>
      <c r="C35" s="25">
        <v>64119</v>
      </c>
      <c r="D35" s="25">
        <v>66478</v>
      </c>
      <c r="E35" s="25">
        <v>67353</v>
      </c>
      <c r="F35" s="25"/>
      <c r="G35" s="25"/>
      <c r="H35" s="25"/>
      <c r="I35" s="93">
        <f t="shared" si="0"/>
        <v>2.1588524071013623E-2</v>
      </c>
      <c r="J35" s="93">
        <f t="shared" si="1"/>
        <v>5.0437467833247554E-2</v>
      </c>
      <c r="K35" s="90">
        <f t="shared" si="2"/>
        <v>3234</v>
      </c>
      <c r="L35" s="94">
        <f t="shared" si="4"/>
        <v>4.6418831634850007E-2</v>
      </c>
      <c r="M35" s="38">
        <f t="shared" si="3"/>
        <v>875</v>
      </c>
    </row>
    <row r="36" spans="1:13">
      <c r="A36" s="36">
        <v>34</v>
      </c>
      <c r="B36" s="96" t="s">
        <v>125</v>
      </c>
      <c r="C36" s="25">
        <v>348897</v>
      </c>
      <c r="D36" s="25">
        <v>354313</v>
      </c>
      <c r="E36" s="25">
        <v>355658</v>
      </c>
      <c r="F36" s="25"/>
      <c r="G36" s="25"/>
      <c r="H36" s="25"/>
      <c r="I36" s="93">
        <f t="shared" si="0"/>
        <v>0.11399835633228755</v>
      </c>
      <c r="J36" s="93">
        <f t="shared" si="1"/>
        <v>1.9378211907812335E-2</v>
      </c>
      <c r="K36" s="90">
        <f t="shared" si="2"/>
        <v>6761</v>
      </c>
      <c r="L36" s="94">
        <f t="shared" si="4"/>
        <v>9.7043203674465339E-2</v>
      </c>
      <c r="M36" s="38">
        <f t="shared" si="3"/>
        <v>1345</v>
      </c>
    </row>
    <row r="37" spans="1:13">
      <c r="A37" s="36">
        <v>35</v>
      </c>
      <c r="B37" s="96" t="s">
        <v>126</v>
      </c>
      <c r="C37" s="25">
        <v>166092</v>
      </c>
      <c r="D37" s="25">
        <v>171767</v>
      </c>
      <c r="E37" s="25">
        <v>171860</v>
      </c>
      <c r="F37" s="25"/>
      <c r="G37" s="25"/>
      <c r="H37" s="25"/>
      <c r="I37" s="93">
        <f t="shared" si="0"/>
        <v>5.5085946384636195E-2</v>
      </c>
      <c r="J37" s="93">
        <f t="shared" si="1"/>
        <v>3.4727741251836329E-2</v>
      </c>
      <c r="K37" s="90">
        <f t="shared" si="2"/>
        <v>5768</v>
      </c>
      <c r="L37" s="94">
        <f t="shared" si="4"/>
        <v>8.2790297114970574E-2</v>
      </c>
      <c r="M37" s="38">
        <f t="shared" si="3"/>
        <v>93</v>
      </c>
    </row>
    <row r="38" spans="1:13">
      <c r="A38" s="36">
        <v>36</v>
      </c>
      <c r="B38" s="96" t="s">
        <v>127</v>
      </c>
      <c r="C38" s="25">
        <v>12869</v>
      </c>
      <c r="D38" s="25">
        <v>13148</v>
      </c>
      <c r="E38" s="25">
        <v>13265</v>
      </c>
      <c r="F38" s="25"/>
      <c r="G38" s="25"/>
      <c r="H38" s="25"/>
      <c r="I38" s="93">
        <f t="shared" si="0"/>
        <v>4.2518042522529916E-3</v>
      </c>
      <c r="J38" s="93">
        <f t="shared" si="1"/>
        <v>3.0771621726629887E-2</v>
      </c>
      <c r="K38" s="90">
        <f t="shared" si="2"/>
        <v>396</v>
      </c>
      <c r="L38" s="94">
        <f t="shared" si="4"/>
        <v>5.683938567532654E-3</v>
      </c>
      <c r="M38" s="38">
        <f t="shared" si="3"/>
        <v>117</v>
      </c>
    </row>
    <row r="39" spans="1:13">
      <c r="A39" s="36">
        <v>37</v>
      </c>
      <c r="B39" s="96" t="s">
        <v>128</v>
      </c>
      <c r="C39" s="25">
        <v>18732</v>
      </c>
      <c r="D39" s="25">
        <v>22176</v>
      </c>
      <c r="E39" s="25">
        <v>19654</v>
      </c>
      <c r="F39" s="25"/>
      <c r="G39" s="25"/>
      <c r="H39" s="25"/>
      <c r="I39" s="93">
        <f t="shared" si="0"/>
        <v>6.2996578042804592E-3</v>
      </c>
      <c r="J39" s="93">
        <f t="shared" si="1"/>
        <v>4.9220585095024555E-2</v>
      </c>
      <c r="K39" s="90">
        <f t="shared" si="2"/>
        <v>922</v>
      </c>
      <c r="L39" s="94">
        <f t="shared" si="4"/>
        <v>1.3233816563800776E-2</v>
      </c>
      <c r="M39" s="38">
        <f t="shared" si="3"/>
        <v>-2522</v>
      </c>
    </row>
    <row r="40" spans="1:13">
      <c r="A40" s="36">
        <v>38</v>
      </c>
      <c r="B40" s="96" t="s">
        <v>129</v>
      </c>
      <c r="C40" s="25">
        <v>53077</v>
      </c>
      <c r="D40" s="25">
        <v>53967</v>
      </c>
      <c r="E40" s="25">
        <v>54206</v>
      </c>
      <c r="F40" s="25"/>
      <c r="G40" s="25"/>
      <c r="H40" s="25"/>
      <c r="I40" s="93">
        <f t="shared" si="0"/>
        <v>1.7374542125716218E-2</v>
      </c>
      <c r="J40" s="93">
        <f t="shared" si="1"/>
        <v>2.1270983665241064E-2</v>
      </c>
      <c r="K40" s="90">
        <f t="shared" si="2"/>
        <v>1129</v>
      </c>
      <c r="L40" s="94">
        <f t="shared" si="4"/>
        <v>1.6204966269556479E-2</v>
      </c>
      <c r="M40" s="38">
        <f t="shared" si="3"/>
        <v>239</v>
      </c>
    </row>
    <row r="41" spans="1:13">
      <c r="A41" s="36">
        <v>39</v>
      </c>
      <c r="B41" s="96" t="s">
        <v>130</v>
      </c>
      <c r="C41" s="25">
        <v>15246</v>
      </c>
      <c r="D41" s="25">
        <v>16322</v>
      </c>
      <c r="E41" s="25">
        <v>16389</v>
      </c>
      <c r="F41" s="25"/>
      <c r="G41" s="25"/>
      <c r="H41" s="25"/>
      <c r="I41" s="93">
        <f t="shared" si="0"/>
        <v>5.2531338025008879E-3</v>
      </c>
      <c r="J41" s="93">
        <f t="shared" si="1"/>
        <v>7.4970484061393158E-2</v>
      </c>
      <c r="K41" s="90">
        <f t="shared" si="2"/>
        <v>1143</v>
      </c>
      <c r="L41" s="94">
        <f t="shared" si="4"/>
        <v>1.6405913592651068E-2</v>
      </c>
      <c r="M41" s="38">
        <f t="shared" si="3"/>
        <v>67</v>
      </c>
    </row>
    <row r="42" spans="1:13">
      <c r="A42" s="36">
        <v>40</v>
      </c>
      <c r="B42" s="96" t="s">
        <v>131</v>
      </c>
      <c r="C42" s="25">
        <v>12281</v>
      </c>
      <c r="D42" s="25">
        <v>11872</v>
      </c>
      <c r="E42" s="25">
        <v>11916</v>
      </c>
      <c r="F42" s="25"/>
      <c r="G42" s="25"/>
      <c r="H42" s="25"/>
      <c r="I42" s="93">
        <f t="shared" si="0"/>
        <v>3.8194119464641271E-3</v>
      </c>
      <c r="J42" s="93">
        <f t="shared" si="1"/>
        <v>-2.9720706782835275E-2</v>
      </c>
      <c r="K42" s="90">
        <f t="shared" si="2"/>
        <v>-365</v>
      </c>
      <c r="L42" s="94">
        <f t="shared" si="4"/>
        <v>-5.2389837806803502E-3</v>
      </c>
      <c r="M42" s="38">
        <f t="shared" si="3"/>
        <v>44</v>
      </c>
    </row>
    <row r="43" spans="1:13">
      <c r="A43" s="36">
        <v>41</v>
      </c>
      <c r="B43" s="96" t="s">
        <v>132</v>
      </c>
      <c r="C43" s="25">
        <v>59891</v>
      </c>
      <c r="D43" s="25">
        <v>60250</v>
      </c>
      <c r="E43" s="25">
        <v>60494</v>
      </c>
      <c r="F43" s="25"/>
      <c r="G43" s="25"/>
      <c r="H43" s="25"/>
      <c r="I43" s="93">
        <f t="shared" si="0"/>
        <v>1.9390022347213907E-2</v>
      </c>
      <c r="J43" s="93">
        <f t="shared" si="1"/>
        <v>1.0068290728156151E-2</v>
      </c>
      <c r="K43" s="90">
        <f t="shared" si="2"/>
        <v>603</v>
      </c>
      <c r="L43" s="94">
        <f t="shared" si="4"/>
        <v>8.655088273288359E-3</v>
      </c>
      <c r="M43" s="38">
        <f t="shared" si="3"/>
        <v>244</v>
      </c>
    </row>
    <row r="44" spans="1:13">
      <c r="A44" s="36">
        <v>42</v>
      </c>
      <c r="B44" s="96" t="s">
        <v>133</v>
      </c>
      <c r="C44" s="25">
        <v>78079</v>
      </c>
      <c r="D44" s="25">
        <v>78248</v>
      </c>
      <c r="E44" s="25">
        <v>79106</v>
      </c>
      <c r="F44" s="25"/>
      <c r="G44" s="25"/>
      <c r="H44" s="25"/>
      <c r="I44" s="93">
        <f t="shared" si="0"/>
        <v>2.5355689949395036E-2</v>
      </c>
      <c r="J44" s="93">
        <f t="shared" si="1"/>
        <v>1.3153344689353091E-2</v>
      </c>
      <c r="K44" s="90">
        <f t="shared" si="2"/>
        <v>1027</v>
      </c>
      <c r="L44" s="94">
        <f t="shared" si="4"/>
        <v>1.4740921487010191E-2</v>
      </c>
      <c r="M44" s="38">
        <f t="shared" si="3"/>
        <v>858</v>
      </c>
    </row>
    <row r="45" spans="1:13">
      <c r="A45" s="36">
        <v>43</v>
      </c>
      <c r="B45" s="96" t="s">
        <v>134</v>
      </c>
      <c r="C45" s="25">
        <v>22475</v>
      </c>
      <c r="D45" s="25">
        <v>24400</v>
      </c>
      <c r="E45" s="25">
        <v>24426</v>
      </c>
      <c r="F45" s="25"/>
      <c r="G45" s="25"/>
      <c r="H45" s="25"/>
      <c r="I45" s="93">
        <f t="shared" si="0"/>
        <v>7.8292175398063761E-3</v>
      </c>
      <c r="J45" s="93">
        <f t="shared" si="1"/>
        <v>8.6807563959955508E-2</v>
      </c>
      <c r="K45" s="90">
        <f t="shared" si="2"/>
        <v>1951</v>
      </c>
      <c r="L45" s="94">
        <f t="shared" si="4"/>
        <v>2.800344481125305E-2</v>
      </c>
      <c r="M45" s="38">
        <f t="shared" si="3"/>
        <v>26</v>
      </c>
    </row>
    <row r="46" spans="1:13">
      <c r="A46" s="36">
        <v>44</v>
      </c>
      <c r="B46" s="96" t="s">
        <v>135</v>
      </c>
      <c r="C46" s="25">
        <v>40042</v>
      </c>
      <c r="D46" s="25">
        <v>39972</v>
      </c>
      <c r="E46" s="25">
        <v>39961</v>
      </c>
      <c r="F46" s="25"/>
      <c r="G46" s="25"/>
      <c r="H46" s="25"/>
      <c r="I46" s="93">
        <f t="shared" si="0"/>
        <v>1.2808620408916832E-2</v>
      </c>
      <c r="J46" s="93">
        <f t="shared" si="1"/>
        <v>-2.0228759802207682E-3</v>
      </c>
      <c r="K46" s="90">
        <f t="shared" si="2"/>
        <v>-81</v>
      </c>
      <c r="L46" s="94">
        <f t="shared" si="4"/>
        <v>-1.1626237979044064E-3</v>
      </c>
      <c r="M46" s="38">
        <f t="shared" si="3"/>
        <v>-11</v>
      </c>
    </row>
    <row r="47" spans="1:13">
      <c r="A47" s="36">
        <v>45</v>
      </c>
      <c r="B47" s="96" t="s">
        <v>136</v>
      </c>
      <c r="C47" s="25">
        <v>46987</v>
      </c>
      <c r="D47" s="25">
        <v>47822</v>
      </c>
      <c r="E47" s="25">
        <v>47484</v>
      </c>
      <c r="F47" s="25"/>
      <c r="G47" s="25"/>
      <c r="H47" s="25"/>
      <c r="I47" s="93">
        <f t="shared" si="0"/>
        <v>1.5219952741347987E-2</v>
      </c>
      <c r="J47" s="93">
        <f t="shared" si="1"/>
        <v>1.0577393747206674E-2</v>
      </c>
      <c r="K47" s="90">
        <f t="shared" si="2"/>
        <v>497</v>
      </c>
      <c r="L47" s="94">
        <f t="shared" si="4"/>
        <v>7.1336299698579013E-3</v>
      </c>
      <c r="M47" s="38">
        <f t="shared" si="3"/>
        <v>-338</v>
      </c>
    </row>
    <row r="48" spans="1:13">
      <c r="A48" s="36">
        <v>46</v>
      </c>
      <c r="B48" s="96" t="s">
        <v>137</v>
      </c>
      <c r="C48" s="25">
        <v>38044</v>
      </c>
      <c r="D48" s="25">
        <v>38804</v>
      </c>
      <c r="E48" s="25">
        <v>39093</v>
      </c>
      <c r="F48" s="25"/>
      <c r="G48" s="25"/>
      <c r="H48" s="25"/>
      <c r="I48" s="93">
        <f t="shared" si="0"/>
        <v>1.253040208317574E-2</v>
      </c>
      <c r="J48" s="93">
        <f t="shared" si="1"/>
        <v>2.7573336137104405E-2</v>
      </c>
      <c r="K48" s="90">
        <f t="shared" si="2"/>
        <v>1049</v>
      </c>
      <c r="L48" s="94">
        <f t="shared" si="4"/>
        <v>1.5056695851873116E-2</v>
      </c>
      <c r="M48" s="38">
        <f t="shared" si="3"/>
        <v>289</v>
      </c>
    </row>
    <row r="49" spans="1:13">
      <c r="A49" s="36">
        <v>47</v>
      </c>
      <c r="B49" s="96" t="s">
        <v>138</v>
      </c>
      <c r="C49" s="25">
        <v>29082</v>
      </c>
      <c r="D49" s="25">
        <v>29888</v>
      </c>
      <c r="E49" s="25">
        <v>30116</v>
      </c>
      <c r="F49" s="25"/>
      <c r="G49" s="25"/>
      <c r="H49" s="25"/>
      <c r="I49" s="93">
        <f t="shared" si="0"/>
        <v>9.6530220023257514E-3</v>
      </c>
      <c r="J49" s="93">
        <f t="shared" si="1"/>
        <v>3.5554638608073723E-2</v>
      </c>
      <c r="K49" s="90">
        <f t="shared" si="2"/>
        <v>1034</v>
      </c>
      <c r="L49" s="94">
        <f t="shared" si="4"/>
        <v>1.4841395148557486E-2</v>
      </c>
      <c r="M49" s="38">
        <f t="shared" si="3"/>
        <v>228</v>
      </c>
    </row>
    <row r="50" spans="1:13">
      <c r="A50" s="36">
        <v>48</v>
      </c>
      <c r="B50" s="96" t="s">
        <v>139</v>
      </c>
      <c r="C50" s="25">
        <v>37921</v>
      </c>
      <c r="D50" s="25">
        <v>38338</v>
      </c>
      <c r="E50" s="25">
        <v>38401</v>
      </c>
      <c r="F50" s="25"/>
      <c r="G50" s="25"/>
      <c r="H50" s="25"/>
      <c r="I50" s="93">
        <f t="shared" si="0"/>
        <v>1.2308596689842979E-2</v>
      </c>
      <c r="J50" s="93">
        <f t="shared" si="1"/>
        <v>1.2657894042878617E-2</v>
      </c>
      <c r="K50" s="90">
        <f t="shared" si="2"/>
        <v>480</v>
      </c>
      <c r="L50" s="94">
        <f t="shared" si="4"/>
        <v>6.8896225061001867E-3</v>
      </c>
      <c r="M50" s="38">
        <f t="shared" si="3"/>
        <v>63</v>
      </c>
    </row>
    <row r="51" spans="1:13">
      <c r="A51" s="36">
        <v>49</v>
      </c>
      <c r="B51" s="96" t="s">
        <v>140</v>
      </c>
      <c r="C51" s="25">
        <v>13345</v>
      </c>
      <c r="D51" s="25">
        <v>13365</v>
      </c>
      <c r="E51" s="25">
        <v>13461</v>
      </c>
      <c r="F51" s="25"/>
      <c r="G51" s="25"/>
      <c r="H51" s="25"/>
      <c r="I51" s="93">
        <f t="shared" si="0"/>
        <v>4.3146277451622701E-3</v>
      </c>
      <c r="J51" s="93">
        <f t="shared" si="1"/>
        <v>8.6923941551142747E-3</v>
      </c>
      <c r="K51" s="90">
        <f t="shared" si="2"/>
        <v>116</v>
      </c>
      <c r="L51" s="94">
        <f t="shared" si="4"/>
        <v>1.6649921056408783E-3</v>
      </c>
      <c r="M51" s="38">
        <f t="shared" si="3"/>
        <v>96</v>
      </c>
    </row>
    <row r="52" spans="1:13">
      <c r="A52" s="36">
        <v>50</v>
      </c>
      <c r="B52" s="96" t="s">
        <v>141</v>
      </c>
      <c r="C52" s="25">
        <v>12476</v>
      </c>
      <c r="D52" s="25">
        <v>12811</v>
      </c>
      <c r="E52" s="25">
        <v>12842</v>
      </c>
      <c r="F52" s="25"/>
      <c r="G52" s="25"/>
      <c r="H52" s="25"/>
      <c r="I52" s="93">
        <f t="shared" si="0"/>
        <v>4.1162208976579656E-3</v>
      </c>
      <c r="J52" s="93">
        <f t="shared" si="1"/>
        <v>2.9336325745431227E-2</v>
      </c>
      <c r="K52" s="90">
        <f t="shared" si="2"/>
        <v>366</v>
      </c>
      <c r="L52" s="94">
        <f t="shared" si="4"/>
        <v>5.2533371609013923E-3</v>
      </c>
      <c r="M52" s="38">
        <f t="shared" si="3"/>
        <v>31</v>
      </c>
    </row>
    <row r="53" spans="1:13">
      <c r="A53" s="36">
        <v>51</v>
      </c>
      <c r="B53" s="96" t="s">
        <v>142</v>
      </c>
      <c r="C53" s="25">
        <v>14876</v>
      </c>
      <c r="D53" s="25">
        <v>14679</v>
      </c>
      <c r="E53" s="25">
        <v>14212</v>
      </c>
      <c r="F53" s="25"/>
      <c r="G53" s="25"/>
      <c r="H53" s="25"/>
      <c r="I53" s="93">
        <f t="shared" si="0"/>
        <v>4.5553442919728246E-3</v>
      </c>
      <c r="J53" s="93">
        <f t="shared" si="1"/>
        <v>-4.4635654745899436E-2</v>
      </c>
      <c r="K53" s="90">
        <f t="shared" si="2"/>
        <v>-664</v>
      </c>
      <c r="L53" s="94">
        <f t="shared" si="4"/>
        <v>-9.5306444667719245E-3</v>
      </c>
      <c r="M53" s="38">
        <f t="shared" si="3"/>
        <v>-467</v>
      </c>
    </row>
    <row r="54" spans="1:13">
      <c r="A54" s="36">
        <v>52</v>
      </c>
      <c r="B54" s="96" t="s">
        <v>143</v>
      </c>
      <c r="C54" s="25">
        <v>25829</v>
      </c>
      <c r="D54" s="25">
        <v>26052</v>
      </c>
      <c r="E54" s="25">
        <v>26099</v>
      </c>
      <c r="F54" s="25"/>
      <c r="G54" s="25"/>
      <c r="H54" s="25"/>
      <c r="I54" s="93">
        <f t="shared" si="0"/>
        <v>8.3654609257105793E-3</v>
      </c>
      <c r="J54" s="93">
        <f t="shared" si="1"/>
        <v>1.0453366371133222E-2</v>
      </c>
      <c r="K54" s="90">
        <f t="shared" si="2"/>
        <v>270</v>
      </c>
      <c r="L54" s="94">
        <f t="shared" si="4"/>
        <v>3.8754126596813551E-3</v>
      </c>
      <c r="M54" s="38">
        <f t="shared" si="3"/>
        <v>47</v>
      </c>
    </row>
    <row r="55" spans="1:13">
      <c r="A55" s="36">
        <v>53</v>
      </c>
      <c r="B55" s="96" t="s">
        <v>144</v>
      </c>
      <c r="C55" s="25">
        <v>15958</v>
      </c>
      <c r="D55" s="25">
        <v>15429</v>
      </c>
      <c r="E55" s="25">
        <v>15490</v>
      </c>
      <c r="F55" s="25"/>
      <c r="G55" s="25"/>
      <c r="H55" s="25"/>
      <c r="I55" s="93">
        <f t="shared" si="0"/>
        <v>4.9649791079833276E-3</v>
      </c>
      <c r="J55" s="93">
        <f t="shared" si="1"/>
        <v>-2.9326983331244515E-2</v>
      </c>
      <c r="K55" s="90">
        <f t="shared" si="2"/>
        <v>-468</v>
      </c>
      <c r="L55" s="94">
        <f t="shared" si="4"/>
        <v>-6.7173819434476817E-3</v>
      </c>
      <c r="M55" s="38">
        <f t="shared" si="3"/>
        <v>61</v>
      </c>
    </row>
    <row r="56" spans="1:13">
      <c r="A56" s="36">
        <v>54</v>
      </c>
      <c r="B56" s="96" t="s">
        <v>145</v>
      </c>
      <c r="C56" s="25">
        <v>31173</v>
      </c>
      <c r="D56" s="25">
        <v>31682</v>
      </c>
      <c r="E56" s="25">
        <v>31818</v>
      </c>
      <c r="F56" s="25"/>
      <c r="G56" s="25"/>
      <c r="H56" s="25"/>
      <c r="I56" s="93">
        <f t="shared" si="0"/>
        <v>1.0198560700956327E-2</v>
      </c>
      <c r="J56" s="93">
        <f t="shared" si="1"/>
        <v>2.0690982581079782E-2</v>
      </c>
      <c r="K56" s="90">
        <f t="shared" si="2"/>
        <v>645</v>
      </c>
      <c r="L56" s="94">
        <f t="shared" si="4"/>
        <v>9.2579302425721266E-3</v>
      </c>
      <c r="M56" s="38">
        <f t="shared" si="3"/>
        <v>136</v>
      </c>
    </row>
    <row r="57" spans="1:13">
      <c r="A57" s="36">
        <v>55</v>
      </c>
      <c r="B57" s="96" t="s">
        <v>146</v>
      </c>
      <c r="C57" s="25">
        <v>55185</v>
      </c>
      <c r="D57" s="25">
        <v>56868</v>
      </c>
      <c r="E57" s="25">
        <v>56707</v>
      </c>
      <c r="F57" s="25"/>
      <c r="G57" s="25"/>
      <c r="H57" s="25"/>
      <c r="I57" s="93">
        <f t="shared" si="0"/>
        <v>1.8176182716359623E-2</v>
      </c>
      <c r="J57" s="93">
        <f t="shared" si="1"/>
        <v>2.7579958322007794E-2</v>
      </c>
      <c r="K57" s="90">
        <f t="shared" si="2"/>
        <v>1522</v>
      </c>
      <c r="L57" s="94">
        <f t="shared" si="4"/>
        <v>2.1845844696426007E-2</v>
      </c>
      <c r="M57" s="38">
        <f t="shared" si="3"/>
        <v>-161</v>
      </c>
    </row>
    <row r="58" spans="1:13">
      <c r="A58" s="36">
        <v>56</v>
      </c>
      <c r="B58" s="96" t="s">
        <v>147</v>
      </c>
      <c r="C58" s="25">
        <v>16197</v>
      </c>
      <c r="D58" s="25">
        <v>17321</v>
      </c>
      <c r="E58" s="25">
        <v>17574</v>
      </c>
      <c r="F58" s="25"/>
      <c r="G58" s="25"/>
      <c r="H58" s="25"/>
      <c r="I58" s="93">
        <f t="shared" si="0"/>
        <v>5.6329595121819885E-3</v>
      </c>
      <c r="J58" s="93">
        <f t="shared" si="1"/>
        <v>8.5015743656232642E-2</v>
      </c>
      <c r="K58" s="90">
        <f t="shared" si="2"/>
        <v>1377</v>
      </c>
      <c r="L58" s="94">
        <f t="shared" si="4"/>
        <v>1.976460456437491E-2</v>
      </c>
      <c r="M58" s="38">
        <f t="shared" si="3"/>
        <v>253</v>
      </c>
    </row>
    <row r="59" spans="1:13">
      <c r="A59" s="36">
        <v>57</v>
      </c>
      <c r="B59" s="96" t="s">
        <v>148</v>
      </c>
      <c r="C59" s="25">
        <v>10082</v>
      </c>
      <c r="D59" s="25">
        <v>10217</v>
      </c>
      <c r="E59" s="25">
        <v>10229</v>
      </c>
      <c r="F59" s="25"/>
      <c r="G59" s="25"/>
      <c r="H59" s="25"/>
      <c r="I59" s="93">
        <f t="shared" si="0"/>
        <v>3.2786811682092611E-3</v>
      </c>
      <c r="J59" s="93">
        <f t="shared" si="1"/>
        <v>1.4580440388811743E-2</v>
      </c>
      <c r="K59" s="90">
        <f t="shared" si="2"/>
        <v>147</v>
      </c>
      <c r="L59" s="94">
        <f t="shared" si="4"/>
        <v>2.1099468924931824E-3</v>
      </c>
      <c r="M59" s="38">
        <f t="shared" si="3"/>
        <v>12</v>
      </c>
    </row>
    <row r="60" spans="1:13">
      <c r="A60" s="36">
        <v>58</v>
      </c>
      <c r="B60" s="96" t="s">
        <v>149</v>
      </c>
      <c r="C60" s="25">
        <v>29497</v>
      </c>
      <c r="D60" s="25">
        <v>29348</v>
      </c>
      <c r="E60" s="25">
        <v>29235</v>
      </c>
      <c r="F60" s="25"/>
      <c r="G60" s="25"/>
      <c r="H60" s="25"/>
      <c r="I60" s="93">
        <f t="shared" si="0"/>
        <v>9.3706368122590429E-3</v>
      </c>
      <c r="J60" s="93">
        <f t="shared" si="1"/>
        <v>-8.8822592128013026E-3</v>
      </c>
      <c r="K60" s="90">
        <f t="shared" si="2"/>
        <v>-262</v>
      </c>
      <c r="L60" s="94">
        <f t="shared" si="4"/>
        <v>-3.7605856179130184E-3</v>
      </c>
      <c r="M60" s="38">
        <f t="shared" si="3"/>
        <v>-113</v>
      </c>
    </row>
    <row r="61" spans="1:13">
      <c r="A61" s="36">
        <v>59</v>
      </c>
      <c r="B61" s="96" t="s">
        <v>150</v>
      </c>
      <c r="C61" s="25">
        <v>29433</v>
      </c>
      <c r="D61" s="25">
        <v>30361</v>
      </c>
      <c r="E61" s="25">
        <v>30474</v>
      </c>
      <c r="F61" s="25"/>
      <c r="G61" s="25"/>
      <c r="H61" s="25"/>
      <c r="I61" s="93">
        <f t="shared" si="0"/>
        <v>9.7677710352926991E-3</v>
      </c>
      <c r="J61" s="93">
        <f t="shared" si="1"/>
        <v>3.5368463969014372E-2</v>
      </c>
      <c r="K61" s="90">
        <f t="shared" si="2"/>
        <v>1041</v>
      </c>
      <c r="L61" s="94">
        <f t="shared" si="4"/>
        <v>1.4941868810104779E-2</v>
      </c>
      <c r="M61" s="38">
        <f t="shared" si="3"/>
        <v>113</v>
      </c>
    </row>
    <row r="62" spans="1:13">
      <c r="A62" s="36">
        <v>60</v>
      </c>
      <c r="B62" s="96" t="s">
        <v>151</v>
      </c>
      <c r="C62" s="25">
        <v>24950</v>
      </c>
      <c r="D62" s="25">
        <v>25454</v>
      </c>
      <c r="E62" s="25">
        <v>27234</v>
      </c>
      <c r="F62" s="25"/>
      <c r="G62" s="25"/>
      <c r="H62" s="25"/>
      <c r="I62" s="93">
        <f t="shared" si="0"/>
        <v>8.7292602341393112E-3</v>
      </c>
      <c r="J62" s="93">
        <f t="shared" si="1"/>
        <v>9.154308617234469E-2</v>
      </c>
      <c r="K62" s="90">
        <f t="shared" si="2"/>
        <v>2284</v>
      </c>
      <c r="L62" s="94">
        <f t="shared" si="4"/>
        <v>3.2783120424860056E-2</v>
      </c>
      <c r="M62" s="38">
        <f t="shared" si="3"/>
        <v>1780</v>
      </c>
    </row>
    <row r="63" spans="1:13">
      <c r="A63" s="36">
        <v>61</v>
      </c>
      <c r="B63" s="96" t="s">
        <v>152</v>
      </c>
      <c r="C63" s="25">
        <v>37971</v>
      </c>
      <c r="D63" s="25">
        <v>37709</v>
      </c>
      <c r="E63" s="25">
        <v>37834</v>
      </c>
      <c r="F63" s="25"/>
      <c r="G63" s="25"/>
      <c r="H63" s="25"/>
      <c r="I63" s="93">
        <f t="shared" si="0"/>
        <v>1.2126857299641136E-2</v>
      </c>
      <c r="J63" s="93">
        <f t="shared" si="1"/>
        <v>-3.6080166442811618E-3</v>
      </c>
      <c r="K63" s="90">
        <f t="shared" si="2"/>
        <v>-137</v>
      </c>
      <c r="L63" s="94">
        <f t="shared" si="4"/>
        <v>-1.9664130902827615E-3</v>
      </c>
      <c r="M63" s="38">
        <f t="shared" si="3"/>
        <v>125</v>
      </c>
    </row>
    <row r="64" spans="1:13">
      <c r="A64" s="36">
        <v>62</v>
      </c>
      <c r="B64" s="96" t="s">
        <v>153</v>
      </c>
      <c r="C64" s="25">
        <v>12537</v>
      </c>
      <c r="D64" s="25">
        <v>13807</v>
      </c>
      <c r="E64" s="25">
        <v>13974</v>
      </c>
      <c r="F64" s="25"/>
      <c r="G64" s="25"/>
      <c r="H64" s="25"/>
      <c r="I64" s="93">
        <f t="shared" si="0"/>
        <v>4.479058622011557E-3</v>
      </c>
      <c r="J64" s="93">
        <f t="shared" si="1"/>
        <v>0.11462072266092367</v>
      </c>
      <c r="K64" s="90">
        <f t="shared" si="2"/>
        <v>1437</v>
      </c>
      <c r="L64" s="94">
        <f t="shared" si="4"/>
        <v>2.0625807377637435E-2</v>
      </c>
      <c r="M64" s="38">
        <f t="shared" si="3"/>
        <v>167</v>
      </c>
    </row>
    <row r="65" spans="1:13">
      <c r="A65" s="36">
        <v>63</v>
      </c>
      <c r="B65" s="96" t="s">
        <v>154</v>
      </c>
      <c r="C65" s="25">
        <v>46002</v>
      </c>
      <c r="D65" s="25">
        <v>47209</v>
      </c>
      <c r="E65" s="25">
        <v>47595</v>
      </c>
      <c r="F65" s="25"/>
      <c r="G65" s="25"/>
      <c r="H65" s="25"/>
      <c r="I65" s="93">
        <f t="shared" si="0"/>
        <v>1.5255531352128242E-2</v>
      </c>
      <c r="J65" s="93">
        <f t="shared" si="1"/>
        <v>3.4628929176992305E-2</v>
      </c>
      <c r="K65" s="90">
        <f t="shared" si="2"/>
        <v>1593</v>
      </c>
      <c r="L65" s="94">
        <f t="shared" si="4"/>
        <v>2.2864934692119993E-2</v>
      </c>
      <c r="M65" s="38">
        <f t="shared" si="3"/>
        <v>386</v>
      </c>
    </row>
    <row r="66" spans="1:13">
      <c r="A66" s="36">
        <v>64</v>
      </c>
      <c r="B66" s="96" t="s">
        <v>155</v>
      </c>
      <c r="C66" s="25">
        <v>13412</v>
      </c>
      <c r="D66" s="25">
        <v>13518</v>
      </c>
      <c r="E66" s="25">
        <v>13565</v>
      </c>
      <c r="F66" s="25"/>
      <c r="G66" s="25"/>
      <c r="H66" s="25"/>
      <c r="I66" s="93">
        <f t="shared" si="0"/>
        <v>4.3479626597671944E-3</v>
      </c>
      <c r="J66" s="93">
        <f t="shared" si="1"/>
        <v>1.1407694601849091E-2</v>
      </c>
      <c r="K66" s="90">
        <f t="shared" si="2"/>
        <v>153</v>
      </c>
      <c r="L66" s="94">
        <f t="shared" si="4"/>
        <v>2.1960671738194344E-3</v>
      </c>
      <c r="M66" s="38">
        <f t="shared" si="3"/>
        <v>47</v>
      </c>
    </row>
    <row r="67" spans="1:13">
      <c r="A67" s="36">
        <v>65</v>
      </c>
      <c r="B67" s="96" t="s">
        <v>156</v>
      </c>
      <c r="C67" s="25">
        <v>37011</v>
      </c>
      <c r="D67" s="25">
        <v>39454</v>
      </c>
      <c r="E67" s="25">
        <v>39666</v>
      </c>
      <c r="F67" s="25"/>
      <c r="G67" s="25"/>
      <c r="H67" s="25"/>
      <c r="I67" s="93">
        <f t="shared" ref="I67:I84" si="5">E67/$E$84</f>
        <v>1.2714064641527868E-2</v>
      </c>
      <c r="J67" s="93">
        <f t="shared" ref="J67:J84" si="6">(E67-C67)/C67</f>
        <v>7.1735430007295126E-2</v>
      </c>
      <c r="K67" s="90">
        <f t="shared" ref="K67:K84" si="7">E67-C67</f>
        <v>2655</v>
      </c>
      <c r="L67" s="94">
        <f t="shared" si="4"/>
        <v>3.8108224486866654E-2</v>
      </c>
      <c r="M67" s="38">
        <f t="shared" ref="M67:M84" si="8">E67-D67</f>
        <v>212</v>
      </c>
    </row>
    <row r="68" spans="1:13">
      <c r="A68" s="36">
        <v>66</v>
      </c>
      <c r="B68" s="96" t="s">
        <v>157</v>
      </c>
      <c r="C68" s="25">
        <v>17427</v>
      </c>
      <c r="D68" s="25">
        <v>16815</v>
      </c>
      <c r="E68" s="25">
        <v>16424</v>
      </c>
      <c r="F68" s="25"/>
      <c r="G68" s="25"/>
      <c r="H68" s="25"/>
      <c r="I68" s="93">
        <f t="shared" si="5"/>
        <v>5.2643522833775444E-3</v>
      </c>
      <c r="J68" s="93">
        <f t="shared" si="6"/>
        <v>-5.7554369656280482E-2</v>
      </c>
      <c r="K68" s="90">
        <f t="shared" si="7"/>
        <v>-1003</v>
      </c>
      <c r="L68" s="94">
        <f t="shared" ref="L68:L84" si="9">K68/$K$84</f>
        <v>-1.4396440361705181E-2</v>
      </c>
      <c r="M68" s="38">
        <f t="shared" si="8"/>
        <v>-391</v>
      </c>
    </row>
    <row r="69" spans="1:13">
      <c r="A69" s="36">
        <v>67</v>
      </c>
      <c r="B69" s="96" t="s">
        <v>158</v>
      </c>
      <c r="C69" s="25">
        <v>21840</v>
      </c>
      <c r="D69" s="25">
        <v>21761</v>
      </c>
      <c r="E69" s="25">
        <v>21859</v>
      </c>
      <c r="F69" s="25"/>
      <c r="G69" s="25"/>
      <c r="H69" s="25"/>
      <c r="I69" s="93">
        <f t="shared" si="5"/>
        <v>7.0064220995098483E-3</v>
      </c>
      <c r="J69" s="93">
        <f t="shared" si="6"/>
        <v>8.6996336996337002E-4</v>
      </c>
      <c r="K69" s="90">
        <f t="shared" si="7"/>
        <v>19</v>
      </c>
      <c r="L69" s="94">
        <f t="shared" si="9"/>
        <v>2.7271422419979904E-4</v>
      </c>
      <c r="M69" s="38">
        <f t="shared" si="8"/>
        <v>98</v>
      </c>
    </row>
    <row r="70" spans="1:13">
      <c r="A70" s="36">
        <v>68</v>
      </c>
      <c r="B70" s="96" t="s">
        <v>159</v>
      </c>
      <c r="C70" s="25">
        <v>14390</v>
      </c>
      <c r="D70" s="25">
        <v>14361</v>
      </c>
      <c r="E70" s="25">
        <v>13933</v>
      </c>
      <c r="F70" s="25"/>
      <c r="G70" s="25"/>
      <c r="H70" s="25"/>
      <c r="I70" s="93">
        <f t="shared" si="5"/>
        <v>4.4659169729846159E-3</v>
      </c>
      <c r="J70" s="93">
        <f t="shared" si="6"/>
        <v>-3.1758165392633771E-2</v>
      </c>
      <c r="K70" s="90">
        <f t="shared" si="7"/>
        <v>-457</v>
      </c>
      <c r="L70" s="94">
        <f t="shared" si="9"/>
        <v>-6.5594947610162196E-3</v>
      </c>
      <c r="M70" s="38">
        <f t="shared" si="8"/>
        <v>-428</v>
      </c>
    </row>
    <row r="71" spans="1:13">
      <c r="A71" s="36">
        <v>69</v>
      </c>
      <c r="B71" s="96" t="s">
        <v>160</v>
      </c>
      <c r="C71" s="25">
        <v>5341</v>
      </c>
      <c r="D71" s="25">
        <v>5588</v>
      </c>
      <c r="E71" s="25">
        <v>5630</v>
      </c>
      <c r="F71" s="25"/>
      <c r="G71" s="25"/>
      <c r="H71" s="25"/>
      <c r="I71" s="93">
        <f t="shared" si="5"/>
        <v>1.8045727810165355E-3</v>
      </c>
      <c r="J71" s="93">
        <f t="shared" si="6"/>
        <v>5.4109717281407975E-2</v>
      </c>
      <c r="K71" s="90">
        <f t="shared" si="7"/>
        <v>289</v>
      </c>
      <c r="L71" s="94">
        <f t="shared" si="9"/>
        <v>4.1481268838811543E-3</v>
      </c>
      <c r="M71" s="38">
        <f t="shared" si="8"/>
        <v>42</v>
      </c>
    </row>
    <row r="72" spans="1:13">
      <c r="A72" s="36">
        <v>70</v>
      </c>
      <c r="B72" s="96" t="s">
        <v>161</v>
      </c>
      <c r="C72" s="25">
        <v>10158</v>
      </c>
      <c r="D72" s="25">
        <v>9957</v>
      </c>
      <c r="E72" s="25">
        <v>9958</v>
      </c>
      <c r="F72" s="25"/>
      <c r="G72" s="25"/>
      <c r="H72" s="25"/>
      <c r="I72" s="93">
        <f t="shared" si="5"/>
        <v>3.1918180734214316E-3</v>
      </c>
      <c r="J72" s="93">
        <f t="shared" si="6"/>
        <v>-1.9688915140775743E-2</v>
      </c>
      <c r="K72" s="90">
        <f t="shared" si="7"/>
        <v>-200</v>
      </c>
      <c r="L72" s="94">
        <f t="shared" si="9"/>
        <v>-2.8706760442084112E-3</v>
      </c>
      <c r="M72" s="38">
        <f t="shared" si="8"/>
        <v>1</v>
      </c>
    </row>
    <row r="73" spans="1:13">
      <c r="A73" s="36">
        <v>71</v>
      </c>
      <c r="B73" s="96" t="s">
        <v>162</v>
      </c>
      <c r="C73" s="25">
        <v>16077</v>
      </c>
      <c r="D73" s="25">
        <v>16136</v>
      </c>
      <c r="E73" s="25">
        <v>16142</v>
      </c>
      <c r="F73" s="25"/>
      <c r="G73" s="25"/>
      <c r="H73" s="25"/>
      <c r="I73" s="93">
        <f t="shared" si="5"/>
        <v>5.1739633803141944E-3</v>
      </c>
      <c r="J73" s="93">
        <f t="shared" si="6"/>
        <v>4.043042856254276E-3</v>
      </c>
      <c r="K73" s="90">
        <f t="shared" si="7"/>
        <v>65</v>
      </c>
      <c r="L73" s="94">
        <f t="shared" si="9"/>
        <v>9.3296971436773355E-4</v>
      </c>
      <c r="M73" s="38">
        <f t="shared" si="8"/>
        <v>6</v>
      </c>
    </row>
    <row r="74" spans="1:13">
      <c r="A74" s="36">
        <v>72</v>
      </c>
      <c r="B74" s="96" t="s">
        <v>163</v>
      </c>
      <c r="C74" s="25">
        <v>21054</v>
      </c>
      <c r="D74" s="25">
        <v>21977</v>
      </c>
      <c r="E74" s="25">
        <v>22121</v>
      </c>
      <c r="F74" s="25"/>
      <c r="G74" s="25"/>
      <c r="H74" s="25"/>
      <c r="I74" s="93">
        <f t="shared" si="5"/>
        <v>7.0904004420722522E-3</v>
      </c>
      <c r="J74" s="93">
        <f t="shared" si="6"/>
        <v>5.0679205851619648E-2</v>
      </c>
      <c r="K74" s="90">
        <f t="shared" si="7"/>
        <v>1067</v>
      </c>
      <c r="L74" s="94">
        <f t="shared" si="9"/>
        <v>1.5315056695851873E-2</v>
      </c>
      <c r="M74" s="38">
        <f t="shared" si="8"/>
        <v>144</v>
      </c>
    </row>
    <row r="75" spans="1:13">
      <c r="A75" s="36">
        <v>73</v>
      </c>
      <c r="B75" s="96" t="s">
        <v>164</v>
      </c>
      <c r="C75" s="25">
        <v>29037</v>
      </c>
      <c r="D75" s="25">
        <v>29073</v>
      </c>
      <c r="E75" s="25">
        <v>29247</v>
      </c>
      <c r="F75" s="25"/>
      <c r="G75" s="25"/>
      <c r="H75" s="25"/>
      <c r="I75" s="93">
        <f t="shared" si="5"/>
        <v>9.374483148559612E-3</v>
      </c>
      <c r="J75" s="93">
        <f t="shared" si="6"/>
        <v>7.2321520818266352E-3</v>
      </c>
      <c r="K75" s="90">
        <f t="shared" si="7"/>
        <v>210</v>
      </c>
      <c r="L75" s="94">
        <f t="shared" si="9"/>
        <v>3.0142098464188316E-3</v>
      </c>
      <c r="M75" s="38">
        <f t="shared" si="8"/>
        <v>174</v>
      </c>
    </row>
    <row r="76" spans="1:13">
      <c r="A76" s="36">
        <v>74</v>
      </c>
      <c r="B76" s="96" t="s">
        <v>165</v>
      </c>
      <c r="C76" s="25">
        <v>8323</v>
      </c>
      <c r="D76" s="25">
        <v>8381</v>
      </c>
      <c r="E76" s="25">
        <v>8383</v>
      </c>
      <c r="F76" s="25"/>
      <c r="G76" s="25"/>
      <c r="H76" s="25"/>
      <c r="I76" s="93">
        <f t="shared" si="5"/>
        <v>2.6869864339718677E-3</v>
      </c>
      <c r="J76" s="93">
        <f t="shared" si="6"/>
        <v>7.2089390844647366E-3</v>
      </c>
      <c r="K76" s="90">
        <f t="shared" si="7"/>
        <v>60</v>
      </c>
      <c r="L76" s="94">
        <f t="shared" si="9"/>
        <v>8.6120281326252334E-4</v>
      </c>
      <c r="M76" s="38">
        <f t="shared" si="8"/>
        <v>2</v>
      </c>
    </row>
    <row r="77" spans="1:13">
      <c r="A77" s="36">
        <v>75</v>
      </c>
      <c r="B77" s="96" t="s">
        <v>166</v>
      </c>
      <c r="C77" s="25">
        <v>4462</v>
      </c>
      <c r="D77" s="25">
        <v>4769</v>
      </c>
      <c r="E77" s="25">
        <v>4793</v>
      </c>
      <c r="F77" s="25"/>
      <c r="G77" s="25"/>
      <c r="H77" s="25"/>
      <c r="I77" s="93">
        <f t="shared" si="5"/>
        <v>1.5362908240519101E-3</v>
      </c>
      <c r="J77" s="93">
        <f t="shared" si="6"/>
        <v>7.4181981174361269E-2</v>
      </c>
      <c r="K77" s="90">
        <f t="shared" si="7"/>
        <v>331</v>
      </c>
      <c r="L77" s="94">
        <f t="shared" si="9"/>
        <v>4.7509688531649202E-3</v>
      </c>
      <c r="M77" s="38">
        <f t="shared" si="8"/>
        <v>24</v>
      </c>
    </row>
    <row r="78" spans="1:13">
      <c r="A78" s="36">
        <v>76</v>
      </c>
      <c r="B78" s="96" t="s">
        <v>167</v>
      </c>
      <c r="C78" s="25">
        <v>6796</v>
      </c>
      <c r="D78" s="25">
        <v>7067</v>
      </c>
      <c r="E78" s="25">
        <v>7132</v>
      </c>
      <c r="F78" s="25"/>
      <c r="G78" s="25"/>
      <c r="H78" s="25"/>
      <c r="I78" s="93">
        <f t="shared" si="5"/>
        <v>2.2860058746376429E-3</v>
      </c>
      <c r="J78" s="93">
        <f t="shared" si="6"/>
        <v>4.9440847557386695E-2</v>
      </c>
      <c r="K78" s="90">
        <f t="shared" si="7"/>
        <v>336</v>
      </c>
      <c r="L78" s="94">
        <f t="shared" si="9"/>
        <v>4.8227357542701306E-3</v>
      </c>
      <c r="M78" s="38">
        <f t="shared" si="8"/>
        <v>65</v>
      </c>
    </row>
    <row r="79" spans="1:13">
      <c r="A79" s="36">
        <v>77</v>
      </c>
      <c r="B79" s="96" t="s">
        <v>168</v>
      </c>
      <c r="C79" s="25">
        <v>11955</v>
      </c>
      <c r="D79" s="25">
        <v>12680</v>
      </c>
      <c r="E79" s="25">
        <v>12615</v>
      </c>
      <c r="F79" s="25"/>
      <c r="G79" s="25"/>
      <c r="H79" s="25"/>
      <c r="I79" s="93">
        <f t="shared" si="5"/>
        <v>4.0434610359722191E-3</v>
      </c>
      <c r="J79" s="93">
        <f t="shared" si="6"/>
        <v>5.520702634880803E-2</v>
      </c>
      <c r="K79" s="90">
        <f t="shared" si="7"/>
        <v>660</v>
      </c>
      <c r="L79" s="94">
        <f t="shared" si="9"/>
        <v>9.4732309458877562E-3</v>
      </c>
      <c r="M79" s="38">
        <f t="shared" si="8"/>
        <v>-65</v>
      </c>
    </row>
    <row r="80" spans="1:13">
      <c r="A80" s="36">
        <v>78</v>
      </c>
      <c r="B80" s="160" t="s">
        <v>169</v>
      </c>
      <c r="C80" s="25">
        <v>15119</v>
      </c>
      <c r="D80" s="25">
        <v>13775</v>
      </c>
      <c r="E80" s="25">
        <v>12975</v>
      </c>
      <c r="F80" s="25"/>
      <c r="G80" s="25"/>
      <c r="H80" s="25"/>
      <c r="I80" s="93">
        <f t="shared" si="5"/>
        <v>4.1588511249892627E-3</v>
      </c>
      <c r="J80" s="93">
        <f t="shared" si="6"/>
        <v>-0.14180832065612806</v>
      </c>
      <c r="K80" s="90">
        <f t="shared" si="7"/>
        <v>-2144</v>
      </c>
      <c r="L80" s="94">
        <f t="shared" si="9"/>
        <v>-3.0773647193914167E-2</v>
      </c>
      <c r="M80" s="38">
        <f t="shared" si="8"/>
        <v>-800</v>
      </c>
    </row>
    <row r="81" spans="1:13">
      <c r="A81" s="36">
        <v>79</v>
      </c>
      <c r="B81" s="160" t="s">
        <v>170</v>
      </c>
      <c r="C81" s="25">
        <v>6682</v>
      </c>
      <c r="D81" s="25">
        <v>6934</v>
      </c>
      <c r="E81" s="25">
        <v>6959</v>
      </c>
      <c r="F81" s="25"/>
      <c r="G81" s="25"/>
      <c r="H81" s="25"/>
      <c r="I81" s="93">
        <f t="shared" si="5"/>
        <v>2.2305545263044528E-3</v>
      </c>
      <c r="J81" s="93">
        <f t="shared" si="6"/>
        <v>4.145465429512122E-2</v>
      </c>
      <c r="K81" s="90">
        <f t="shared" si="7"/>
        <v>277</v>
      </c>
      <c r="L81" s="94">
        <f t="shared" si="9"/>
        <v>3.9758863212286492E-3</v>
      </c>
      <c r="M81" s="38">
        <f t="shared" si="8"/>
        <v>25</v>
      </c>
    </row>
    <row r="82" spans="1:13">
      <c r="A82" s="36">
        <v>80</v>
      </c>
      <c r="B82" s="96" t="s">
        <v>171</v>
      </c>
      <c r="C82" s="25">
        <v>19553</v>
      </c>
      <c r="D82" s="25">
        <v>20233</v>
      </c>
      <c r="E82" s="25">
        <v>20368</v>
      </c>
      <c r="F82" s="25"/>
      <c r="G82" s="25"/>
      <c r="H82" s="25"/>
      <c r="I82" s="93">
        <f t="shared" si="5"/>
        <v>6.5285148141642621E-3</v>
      </c>
      <c r="J82" s="93">
        <f t="shared" si="6"/>
        <v>4.16815833887383E-2</v>
      </c>
      <c r="K82" s="90">
        <f t="shared" si="7"/>
        <v>815</v>
      </c>
      <c r="L82" s="94">
        <f t="shared" si="9"/>
        <v>1.1698004880149274E-2</v>
      </c>
      <c r="M82" s="38">
        <f t="shared" si="8"/>
        <v>135</v>
      </c>
    </row>
    <row r="83" spans="1:13">
      <c r="A83" s="36">
        <v>81</v>
      </c>
      <c r="B83" s="96" t="s">
        <v>172</v>
      </c>
      <c r="C83" s="25">
        <v>12771</v>
      </c>
      <c r="D83" s="25">
        <v>13048</v>
      </c>
      <c r="E83" s="25">
        <v>13064</v>
      </c>
      <c r="F83" s="25"/>
      <c r="G83" s="25"/>
      <c r="H83" s="25"/>
      <c r="I83" s="93">
        <f t="shared" si="5"/>
        <v>4.1873781192184756E-3</v>
      </c>
      <c r="J83" s="93">
        <f t="shared" si="6"/>
        <v>2.2942604337953174E-2</v>
      </c>
      <c r="K83" s="90">
        <f t="shared" si="7"/>
        <v>293</v>
      </c>
      <c r="L83" s="94">
        <f t="shared" si="9"/>
        <v>4.2055404047653226E-3</v>
      </c>
      <c r="M83" s="38">
        <f t="shared" si="8"/>
        <v>16</v>
      </c>
    </row>
    <row r="84" spans="1:13" s="102" customFormat="1">
      <c r="A84" s="179" t="s">
        <v>173</v>
      </c>
      <c r="B84" s="179"/>
      <c r="C84" s="57">
        <v>3050182</v>
      </c>
      <c r="D84" s="57">
        <v>3108959</v>
      </c>
      <c r="E84" s="57">
        <v>3119852</v>
      </c>
      <c r="F84" s="57"/>
      <c r="G84" s="57"/>
      <c r="H84" s="57"/>
      <c r="I84" s="93">
        <f t="shared" si="5"/>
        <v>1</v>
      </c>
      <c r="J84" s="93">
        <f t="shared" si="6"/>
        <v>2.2841259964159515E-2</v>
      </c>
      <c r="K84" s="90">
        <f t="shared" si="7"/>
        <v>69670</v>
      </c>
      <c r="L84" s="94">
        <f t="shared" si="9"/>
        <v>1</v>
      </c>
      <c r="M84" s="103">
        <f t="shared" si="8"/>
        <v>10893</v>
      </c>
    </row>
    <row r="85" spans="1:13">
      <c r="C85" s="126"/>
      <c r="D85" s="125"/>
      <c r="E85" s="127"/>
      <c r="F85" s="131"/>
      <c r="G85" s="131"/>
      <c r="H85" s="131"/>
      <c r="L85" s="9"/>
    </row>
    <row r="86" spans="1:13">
      <c r="E86" s="8"/>
      <c r="F86" s="131"/>
    </row>
    <row r="87" spans="1:13">
      <c r="E87" s="131"/>
      <c r="F87" s="131"/>
    </row>
    <row r="91" spans="1:13">
      <c r="F91" s="173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Endeksler</vt:lpstr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Asus47</cp:lastModifiedBy>
  <dcterms:created xsi:type="dcterms:W3CDTF">2011-08-11T09:01:00Z</dcterms:created>
  <dcterms:modified xsi:type="dcterms:W3CDTF">2020-07-03T12:56:03Z</dcterms:modified>
</cp:coreProperties>
</file>