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tabRatio="924" activeTab="0"/>
  </bookViews>
  <sheets>
    <sheet name="Sigortalı Sayıları" sheetId="1" r:id="rId1"/>
    <sheet name="Sigortalı_Sektör" sheetId="2" r:id="rId2"/>
    <sheet name="İşyeri_Sektör" sheetId="3" r:id="rId3"/>
    <sheet name="Sigortalı_İl" sheetId="4" r:id="rId4"/>
    <sheet name="İşyeri_İl" sheetId="5" r:id="rId5"/>
    <sheet name="Sigortalı_Kadın" sheetId="6" r:id="rId6"/>
    <sheet name="İşsizlikSigortası_Başvuru" sheetId="7" r:id="rId7"/>
    <sheet name="İşsizlikSigortası_Ödeme" sheetId="8" r:id="rId8"/>
    <sheet name="Endeksler" sheetId="9" r:id="rId9"/>
  </sheets>
  <definedNames>
    <definedName name="_xlnm._FilterDatabase" localSheetId="6" hidden="1">'İşsizlikSigortası_Başvuru'!$A$1:$F$83</definedName>
    <definedName name="_xlnm._FilterDatabase" localSheetId="7" hidden="1">'İşsizlikSigortası_Ödeme'!$A$1:$F$83</definedName>
    <definedName name="_xlnm._FilterDatabase" localSheetId="4" hidden="1">'İşyeri_İl'!$A$1:$M$90</definedName>
    <definedName name="_xlnm._FilterDatabase" localSheetId="2" hidden="1">'İşyeri_Sektör'!$A$1:$M$90</definedName>
    <definedName name="_xlnm._FilterDatabase" localSheetId="0" hidden="1">'Sigortalı Sayıları'!$A$1:$H$46</definedName>
    <definedName name="_xlnm._FilterDatabase" localSheetId="3" hidden="1">'Sigortalı_İl'!$A$1:$M$90</definedName>
    <definedName name="_xlnm._FilterDatabase" localSheetId="5" hidden="1">'Sigortalı_Kadın'!$A$1:$M$90</definedName>
    <definedName name="_xlnm._FilterDatabase" localSheetId="1" hidden="1">'Sigortalı_Sektör'!$A$1:$M$90</definedName>
  </definedNames>
  <calcPr fullCalcOnLoad="1"/>
</workbook>
</file>

<file path=xl/sharedStrings.xml><?xml version="1.0" encoding="utf-8"?>
<sst xmlns="http://schemas.openxmlformats.org/spreadsheetml/2006/main" count="705" uniqueCount="297">
  <si>
    <t>Zorunlu Sigortalı Sayıları (4a)</t>
  </si>
  <si>
    <t>Aylar</t>
  </si>
  <si>
    <t>FAALİYET KODU</t>
  </si>
  <si>
    <t>01</t>
  </si>
  <si>
    <t xml:space="preserve">BİTKİSEL VE HAYVANSAL ÜRETİM        </t>
  </si>
  <si>
    <t>02</t>
  </si>
  <si>
    <t xml:space="preserve">ORMANCILIK VE TOMRUKÇULUK           </t>
  </si>
  <si>
    <t>03</t>
  </si>
  <si>
    <t xml:space="preserve">BALIKÇILIK VE SU ÜRÜNLERİ YETİŞ.    </t>
  </si>
  <si>
    <t>05</t>
  </si>
  <si>
    <t xml:space="preserve">KÖMÜR VE LİNYİT ÇIKARTILMASI        </t>
  </si>
  <si>
    <t>06</t>
  </si>
  <si>
    <t xml:space="preserve">HAM PETROL VE DOĞALGAZ ÇIKARIMI     </t>
  </si>
  <si>
    <t>07</t>
  </si>
  <si>
    <t xml:space="preserve">METAL CEVHERİ MADENCİLİĞİ           </t>
  </si>
  <si>
    <t>08</t>
  </si>
  <si>
    <t xml:space="preserve">DİĞER MADENCİLİK VE TAŞ OCAKÇILIĞI  </t>
  </si>
  <si>
    <t>09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</si>
  <si>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</si>
  <si>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</si>
  <si>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</si>
  <si>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</si>
  <si>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</si>
  <si>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</si>
  <si>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</si>
  <si>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</si>
  <si>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</si>
  <si>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</si>
  <si>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</si>
  <si>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</si>
  <si>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</si>
  <si>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</si>
  <si>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</si>
  <si>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</si>
  <si>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</si>
  <si>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</si>
  <si>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</si>
  <si>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</si>
  <si>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</si>
  <si>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</si>
  <si>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</si>
  <si>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</si>
  <si>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</si>
  <si>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</si>
  <si>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</si>
  <si>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</si>
  <si>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</si>
  <si>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</si>
  <si>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</si>
  <si>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</si>
  <si>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</si>
  <si>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</si>
  <si>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</si>
  <si>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</si>
  <si>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</si>
  <si>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</si>
  <si>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</si>
  <si>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</si>
  <si>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</si>
  <si>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</si>
  <si>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</si>
  <si>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</si>
  <si>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</si>
  <si>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</si>
  <si>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</si>
  <si>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</si>
  <si>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</si>
  <si>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</si>
  <si>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</si>
  <si>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</si>
  <si>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</si>
  <si>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</si>
  <si>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</si>
  <si>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</si>
  <si>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</si>
  <si>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</si>
  <si>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</si>
  <si>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</si>
  <si>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</si>
  <si>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</si>
  <si>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</si>
  <si>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</si>
  <si>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</si>
  <si>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</si>
  <si>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</si>
  <si>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</si>
  <si>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</si>
  <si>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</si>
  <si>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</si>
  <si>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</si>
  <si>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</si>
  <si>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</si>
  <si>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</si>
  <si>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</si>
  <si>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</si>
  <si>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</si>
  <si>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</si>
  <si>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</si>
  <si>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</si>
  <si>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</si>
  <si>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</si>
  <si>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</si>
  <si>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</si>
  <si>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</si>
  <si>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</si>
  <si>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</si>
  <si>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</si>
  <si>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</si>
  <si>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</si>
  <si>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</si>
  <si>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</si>
  <si>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</si>
  <si>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</si>
  <si>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</si>
  <si>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</si>
  <si>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</si>
  <si>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</si>
  <si>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</si>
  <si>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</si>
  <si>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</si>
  <si>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</si>
  <si>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</si>
  <si>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</si>
  <si>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</si>
  <si>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</si>
  <si>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</si>
  <si>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</si>
  <si>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</si>
  <si>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</si>
  <si>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</si>
  <si>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</si>
  <si>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</si>
  <si>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</si>
  <si>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</si>
  <si>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</si>
  <si>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</si>
  <si>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</si>
  <si>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</si>
  <si>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</si>
  <si>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</si>
  <si>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</si>
  <si>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</si>
  <si>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</si>
  <si>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</si>
  <si>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</si>
  <si>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</si>
  <si>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</si>
  <si>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</si>
  <si>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</si>
  <si>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</si>
  <si>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</si>
  <si>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</si>
  <si>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</si>
  <si>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</si>
  <si>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</si>
  <si>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</si>
  <si>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</si>
  <si>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</si>
  <si>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</si>
  <si>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</si>
  <si>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</si>
  <si>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</si>
  <si>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</si>
  <si>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</si>
  <si>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</si>
  <si>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</si>
  <si>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</si>
  <si>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</si>
  <si>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</si>
  <si>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</si>
  <si>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</si>
  <si>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</si>
  <si>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</si>
  <si>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</si>
  <si>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</si>
  <si>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</si>
  <si>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</si>
  <si>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</si>
  <si>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</si>
  <si>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</si>
  <si>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</si>
  <si>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</si>
  <si>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</si>
  <si>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</si>
  <si>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</si>
  <si>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</si>
  <si>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</si>
  <si>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</si>
  <si>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</si>
  <si>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</si>
  <si>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</si>
  <si>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</si>
  <si>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</si>
  <si>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</si>
  <si>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</si>
  <si>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</si>
  <si>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</si>
  <si>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</si>
  <si>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</si>
  <si>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</si>
  <si>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</si>
  <si>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</si>
  <si>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</si>
  <si>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</si>
  <si>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</si>
  <si>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</si>
  <si>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</si>
  <si>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</si>
  <si>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</si>
  <si>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</si>
  <si>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</si>
  <si>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</si>
  <si>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</si>
  <si>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</si>
  <si>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</si>
  <si>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</si>
  <si>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</si>
  <si>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</si>
  <si>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</si>
  <si>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</si>
  <si>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</si>
  <si>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</si>
  <si>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</si>
  <si>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</si>
  <si>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</si>
  <si>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</si>
  <si>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</si>
  <si>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</si>
  <si>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</si>
  <si>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</si>
  <si>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</si>
  <si>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</si>
  <si>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</si>
  <si>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</si>
  <si>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</si>
  <si>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</si>
  <si>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</si>
  <si>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</si>
  <si>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</si>
  <si>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</si>
  <si>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</si>
  <si>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</si>
  <si>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</si>
  <si>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</si>
  <si>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</si>
  <si>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</si>
  <si>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</si>
  <si>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</si>
  <si>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</si>
  <si>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</si>
  <si>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</si>
  <si>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</si>
  <si>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</si>
  <si>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</si>
  <si>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</si>
  <si>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</si>
  <si>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</si>
  <si>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</si>
  <si>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</si>
  <si>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</si>
  <si>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</si>
  <si>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</si>
  <si>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</si>
  <si>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</si>
  <si>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Zorunlu Sigortalı Sayıları (4b)</t>
  </si>
  <si>
    <t>Aktif Sigortalı Sayıları (4c)</t>
  </si>
  <si>
    <t xml:space="preserve">Toplam Kayıtlı İstihdam </t>
  </si>
  <si>
    <t xml:space="preserve">Toplam Kayıtlı İstihdam (Mevsimsellikten Arındırılmış) </t>
  </si>
  <si>
    <t>Endeks</t>
  </si>
  <si>
    <t>Endeks (Mevsimsellikten Arındırılmış)</t>
  </si>
  <si>
    <t>Sektörün payı (Eylül 2011)</t>
  </si>
  <si>
    <t>Çalışan Sayısında Değişim (Eylül 2011 - Eylül 2010)</t>
  </si>
  <si>
    <t>Çalışan Sayısındaki Fark (Eylül 2011 - Eylül 2010)</t>
  </si>
  <si>
    <t>İşyeri Sayısında Değişim (Eylül 2011 - Eylül 2010)</t>
  </si>
  <si>
    <t>İşyeri Sayısındaki Fark (Eylül 2011 - Eylül 2010)</t>
  </si>
  <si>
    <t>İlin Payı (Eylül 2011)</t>
  </si>
  <si>
    <t>Sektörün Kadın İstihdamındaki Payı (Eylül 2011)</t>
  </si>
  <si>
    <t>Başvuru Sayısındaki Değişim (Eylül 2011 - Eylül 2010)</t>
  </si>
  <si>
    <t>Başvuru Sayısındaki Fark (Eylül 2011 - Eylül 2010)</t>
  </si>
  <si>
    <t>Ödeme Yapılan Kişi Sayısındaki Değişim (Eylül 2011 - Eylül 2010)</t>
  </si>
  <si>
    <t>Ödeme Yapılan Kişi Sayısındaki Fark (Eylül 2011 - Eylül 2010)</t>
  </si>
  <si>
    <t>Artışta İlin Payı (%) (Eylül 2011)</t>
  </si>
  <si>
    <t>Artışta Sektörün Payı (%) (Eylül 2011)</t>
  </si>
  <si>
    <t>Ağustos 2011 (Mevsimsellikten Arındırılmış)</t>
  </si>
  <si>
    <t>Eylül 2011 (Mevsimsellikten Arındırılmış)</t>
  </si>
  <si>
    <t>Çalışan Sayısında Değişim (Eylül 2011 - Ağustos 2011) (Mevsimsellikten Arındırılmış)</t>
  </si>
  <si>
    <t>Çalışan Sayısındaki Fark (Eylül 2011 - Ağustos 2010) (Mevsimsellikten Arındırılmış)</t>
  </si>
  <si>
    <t>İşyeri Sayısında Değişim (Eylül 2011 - Ağustos 2011) (Mevsimsellikten Arındırılmış)</t>
  </si>
  <si>
    <t>İşyeri Sayısındaki Fark (Eylül 2011 - Ağustos 2010) (Mevsimsellikten Arındırılmış)</t>
  </si>
  <si>
    <t xml:space="preserve">Eğitim Sektöründe Kayıtlı İstihdam </t>
  </si>
  <si>
    <t xml:space="preserve">Eğitim Sektöründe Kayıtlı İstihdam (Mevsimsellikten Arındırılmış) </t>
  </si>
  <si>
    <t xml:space="preserve">Bina İnşaatı Sektöründe Kayıtlı İstihdam </t>
  </si>
  <si>
    <t xml:space="preserve">Bina İnşaatı Sektöründe Kayıtlı İstihdam (Mevsimsellikten Arındırılmış) </t>
  </si>
  <si>
    <t xml:space="preserve">Tekstil Ürünleri İmalatı Sektöründe Kayıtlı İstihdam </t>
  </si>
  <si>
    <t xml:space="preserve">Tekstil Ürünleri İmalatı Sektöründe Kayıtlı İstihdam (Mevsimsellikten Arındırılmış) </t>
  </si>
  <si>
    <t xml:space="preserve">Gaziantep'te Kayıtlı İstihdam </t>
  </si>
  <si>
    <t xml:space="preserve">Gaziantep'te Kayıtlı İstihdam (Mevsimsellikten Arındırılmış) 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</si>
</sst>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;[Red]#,##0"/>
    <numFmt numFmtId="165" formatCode="0.0%"/>
    <numFmt numFmtId="16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hair"/>
      <bottom/>
    </border>
    <border>
      <left style="medium"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6" fillId="0" borderId="0" applyNumberFormat="0" applyFill="0" applyBorder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4" fillId="33" borderId="10" xfId="52" applyFont="1" applyFill="1" applyBorder="1" applyAlignment="1" quotePrefix="1">
      <alignment horizontal="center" vertical="top"/>
      <protection/>
    </xf>
    <xf numFmtId="0" fontId="5" fillId="33" borderId="11" xfId="50" applyFont="1" applyFill="1" applyBorder="1" applyAlignment="1">
      <alignment horizontal="center"/>
      <protection/>
    </xf>
    <xf numFmtId="0" fontId="5" fillId="33" borderId="12" xfId="50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4" fillId="33" borderId="11" xfId="52" applyFont="1" applyFill="1" applyBorder="1" applyAlignment="1" quotePrefix="1">
      <alignment horizontal="center" vertical="top"/>
      <protection/>
    </xf>
    <xf numFmtId="0" fontId="4" fillId="33" borderId="13" xfId="52" applyFont="1" applyFill="1" applyBorder="1" applyAlignment="1" quotePrefix="1">
      <alignment horizontal="center" vertical="top"/>
      <protection/>
    </xf>
    <xf numFmtId="0" fontId="5" fillId="0" borderId="14" xfId="52" applyFont="1" applyFill="1" applyBorder="1" applyAlignment="1">
      <alignment vertical="center"/>
      <protection/>
    </xf>
    <xf numFmtId="0" fontId="5" fillId="0" borderId="15" xfId="52" applyFont="1" applyFill="1" applyBorder="1" applyAlignment="1">
      <alignment vertical="center"/>
      <protection/>
    </xf>
    <xf numFmtId="0" fontId="5" fillId="0" borderId="16" xfId="52" applyFont="1" applyFill="1" applyBorder="1" applyAlignment="1">
      <alignment vertical="center"/>
      <protection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39" fillId="34" borderId="19" xfId="0" applyNumberFormat="1" applyFont="1" applyFill="1" applyBorder="1" applyAlignment="1">
      <alignment horizontal="center" vertical="center"/>
    </xf>
    <xf numFmtId="17" fontId="39" fillId="34" borderId="20" xfId="0" applyNumberFormat="1" applyFont="1" applyFill="1" applyBorder="1" applyAlignment="1">
      <alignment horizontal="center" vertical="center"/>
    </xf>
    <xf numFmtId="17" fontId="39" fillId="34" borderId="21" xfId="0" applyNumberFormat="1" applyFont="1" applyFill="1" applyBorder="1" applyAlignment="1">
      <alignment horizontal="center" vertical="center" wrapText="1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17" fontId="39" fillId="34" borderId="24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39" fillId="34" borderId="19" xfId="0" applyFont="1" applyFill="1" applyBorder="1" applyAlignment="1">
      <alignment horizontal="center" vertical="center"/>
    </xf>
    <xf numFmtId="0" fontId="39" fillId="34" borderId="24" xfId="0" applyFont="1" applyFill="1" applyBorder="1" applyAlignment="1">
      <alignment horizontal="center" vertical="center"/>
    </xf>
    <xf numFmtId="3" fontId="0" fillId="0" borderId="25" xfId="0" applyNumberFormat="1" applyBorder="1" applyAlignment="1">
      <alignment/>
    </xf>
    <xf numFmtId="0" fontId="39" fillId="34" borderId="24" xfId="0" applyFont="1" applyFill="1" applyBorder="1" applyAlignment="1">
      <alignment horizontal="center" vertical="center" wrapText="1"/>
    </xf>
    <xf numFmtId="0" fontId="5" fillId="33" borderId="10" xfId="50" applyFont="1" applyFill="1" applyBorder="1" applyAlignment="1">
      <alignment horizontal="center"/>
      <protection/>
    </xf>
    <xf numFmtId="0" fontId="5" fillId="0" borderId="14" xfId="50" applyFont="1" applyBorder="1">
      <alignment/>
      <protection/>
    </xf>
    <xf numFmtId="0" fontId="5" fillId="0" borderId="15" xfId="50" applyFont="1" applyBorder="1">
      <alignment/>
      <protection/>
    </xf>
    <xf numFmtId="0" fontId="5" fillId="0" borderId="16" xfId="50" applyFont="1" applyBorder="1">
      <alignment/>
      <protection/>
    </xf>
    <xf numFmtId="164" fontId="0" fillId="0" borderId="18" xfId="0" applyNumberFormat="1" applyBorder="1" applyAlignment="1">
      <alignment/>
    </xf>
    <xf numFmtId="165" fontId="39" fillId="0" borderId="24" xfId="0" applyNumberFormat="1" applyFont="1" applyBorder="1" applyAlignment="1">
      <alignment/>
    </xf>
    <xf numFmtId="17" fontId="39" fillId="34" borderId="24" xfId="0" applyNumberFormat="1" applyFont="1" applyFill="1" applyBorder="1" applyAlignment="1">
      <alignment horizontal="center" vertical="center"/>
    </xf>
    <xf numFmtId="0" fontId="5" fillId="0" borderId="26" xfId="52" applyFont="1" applyFill="1" applyBorder="1" applyAlignment="1">
      <alignment vertical="center"/>
      <protection/>
    </xf>
    <xf numFmtId="0" fontId="5" fillId="0" borderId="27" xfId="52" applyFont="1" applyFill="1" applyBorder="1" applyAlignment="1">
      <alignment vertical="center"/>
      <protection/>
    </xf>
    <xf numFmtId="0" fontId="5" fillId="0" borderId="28" xfId="52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39" fillId="0" borderId="19" xfId="0" applyFont="1" applyBorder="1" applyAlignment="1">
      <alignment/>
    </xf>
    <xf numFmtId="0" fontId="39" fillId="0" borderId="24" xfId="0" applyFont="1" applyBorder="1" applyAlignment="1">
      <alignment/>
    </xf>
    <xf numFmtId="165" fontId="0" fillId="0" borderId="23" xfId="65" applyNumberFormat="1" applyFont="1" applyBorder="1" applyAlignment="1">
      <alignment/>
    </xf>
    <xf numFmtId="165" fontId="0" fillId="0" borderId="29" xfId="65" applyNumberFormat="1" applyFont="1" applyBorder="1" applyAlignment="1">
      <alignment/>
    </xf>
    <xf numFmtId="165" fontId="39" fillId="0" borderId="24" xfId="65" applyNumberFormat="1" applyFont="1" applyBorder="1" applyAlignment="1">
      <alignment/>
    </xf>
    <xf numFmtId="165" fontId="39" fillId="0" borderId="21" xfId="65" applyNumberFormat="1" applyFont="1" applyBorder="1" applyAlignment="1">
      <alignment/>
    </xf>
    <xf numFmtId="0" fontId="39" fillId="34" borderId="19" xfId="0" applyFont="1" applyFill="1" applyBorder="1" applyAlignment="1">
      <alignment horizontal="center" vertical="center" wrapText="1"/>
    </xf>
    <xf numFmtId="165" fontId="0" fillId="0" borderId="30" xfId="0" applyNumberFormat="1" applyBorder="1" applyAlignment="1">
      <alignment/>
    </xf>
    <xf numFmtId="165" fontId="0" fillId="0" borderId="18" xfId="0" applyNumberFormat="1" applyBorder="1" applyAlignment="1">
      <alignment/>
    </xf>
    <xf numFmtId="17" fontId="39" fillId="34" borderId="22" xfId="0" applyNumberFormat="1" applyFont="1" applyFill="1" applyBorder="1" applyAlignment="1">
      <alignment horizontal="center" vertical="center" wrapText="1"/>
    </xf>
    <xf numFmtId="165" fontId="39" fillId="0" borderId="19" xfId="0" applyNumberFormat="1" applyFont="1" applyBorder="1" applyAlignment="1">
      <alignment/>
    </xf>
    <xf numFmtId="17" fontId="39" fillId="34" borderId="31" xfId="0" applyNumberFormat="1" applyFont="1" applyFill="1" applyBorder="1" applyAlignment="1">
      <alignment horizontal="center" vertical="center" wrapText="1"/>
    </xf>
    <xf numFmtId="165" fontId="0" fillId="0" borderId="22" xfId="65" applyNumberFormat="1" applyFont="1" applyBorder="1" applyAlignment="1">
      <alignment/>
    </xf>
    <xf numFmtId="17" fontId="39" fillId="34" borderId="30" xfId="0" applyNumberFormat="1" applyFont="1" applyFill="1" applyBorder="1" applyAlignment="1">
      <alignment horizontal="center" vertical="center" wrapText="1"/>
    </xf>
    <xf numFmtId="0" fontId="39" fillId="34" borderId="20" xfId="0" applyFont="1" applyFill="1" applyBorder="1" applyAlignment="1">
      <alignment horizontal="center" vertical="center" wrapText="1"/>
    </xf>
    <xf numFmtId="0" fontId="5" fillId="0" borderId="32" xfId="52" applyFont="1" applyFill="1" applyBorder="1" applyAlignment="1">
      <alignment vertical="center"/>
      <protection/>
    </xf>
    <xf numFmtId="0" fontId="5" fillId="33" borderId="13" xfId="50" applyFont="1" applyFill="1" applyBorder="1" applyAlignment="1">
      <alignment horizontal="center"/>
      <protection/>
    </xf>
    <xf numFmtId="0" fontId="5" fillId="0" borderId="32" xfId="50" applyFont="1" applyBorder="1">
      <alignment/>
      <protection/>
    </xf>
    <xf numFmtId="0" fontId="39" fillId="34" borderId="24" xfId="0" applyFont="1" applyFill="1" applyBorder="1" applyAlignment="1">
      <alignment horizontal="center" wrapText="1"/>
    </xf>
    <xf numFmtId="166" fontId="0" fillId="0" borderId="18" xfId="0" applyNumberFormat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25" xfId="0" applyNumberFormat="1" applyBorder="1" applyAlignment="1">
      <alignment/>
    </xf>
    <xf numFmtId="17" fontId="39" fillId="34" borderId="17" xfId="0" applyNumberFormat="1" applyFont="1" applyFill="1" applyBorder="1" applyAlignment="1">
      <alignment horizontal="center" vertical="center" wrapText="1"/>
    </xf>
    <xf numFmtId="164" fontId="0" fillId="0" borderId="23" xfId="0" applyNumberFormat="1" applyBorder="1" applyAlignment="1">
      <alignment/>
    </xf>
    <xf numFmtId="3" fontId="39" fillId="0" borderId="24" xfId="0" applyNumberFormat="1" applyFont="1" applyBorder="1" applyAlignment="1">
      <alignment/>
    </xf>
    <xf numFmtId="3" fontId="39" fillId="0" borderId="19" xfId="0" applyNumberFormat="1" applyFont="1" applyBorder="1" applyAlignment="1">
      <alignment/>
    </xf>
    <xf numFmtId="164" fontId="39" fillId="0" borderId="19" xfId="0" applyNumberFormat="1" applyFont="1" applyBorder="1" applyAlignment="1">
      <alignment/>
    </xf>
    <xf numFmtId="164" fontId="39" fillId="0" borderId="24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7" fontId="0" fillId="0" borderId="22" xfId="0" applyNumberFormat="1" applyBorder="1" applyAlignment="1">
      <alignment/>
    </xf>
    <xf numFmtId="17" fontId="0" fillId="0" borderId="23" xfId="0" applyNumberFormat="1" applyBorder="1" applyAlignment="1">
      <alignment/>
    </xf>
    <xf numFmtId="17" fontId="0" fillId="0" borderId="25" xfId="0" applyNumberFormat="1" applyBorder="1" applyAlignment="1">
      <alignment/>
    </xf>
    <xf numFmtId="0" fontId="39" fillId="34" borderId="20" xfId="0" applyFont="1" applyFill="1" applyBorder="1" applyAlignment="1">
      <alignment horizontal="center"/>
    </xf>
    <xf numFmtId="9" fontId="0" fillId="0" borderId="0" xfId="65" applyFont="1" applyBorder="1" applyAlignment="1">
      <alignment/>
    </xf>
    <xf numFmtId="0" fontId="0" fillId="0" borderId="0" xfId="0" applyBorder="1" applyAlignment="1">
      <alignment/>
    </xf>
    <xf numFmtId="17" fontId="39" fillId="34" borderId="19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165" fontId="0" fillId="0" borderId="25" xfId="65" applyNumberFormat="1" applyFont="1" applyBorder="1" applyAlignment="1">
      <alignment/>
    </xf>
    <xf numFmtId="165" fontId="39" fillId="0" borderId="25" xfId="65" applyNumberFormat="1" applyFont="1" applyBorder="1" applyAlignment="1">
      <alignment/>
    </xf>
    <xf numFmtId="164" fontId="0" fillId="0" borderId="22" xfId="0" applyNumberFormat="1" applyBorder="1" applyAlignment="1">
      <alignment/>
    </xf>
    <xf numFmtId="3" fontId="0" fillId="0" borderId="33" xfId="0" applyNumberFormat="1" applyBorder="1" applyAlignment="1">
      <alignment/>
    </xf>
    <xf numFmtId="164" fontId="0" fillId="0" borderId="33" xfId="0" applyNumberFormat="1" applyBorder="1" applyAlignment="1">
      <alignment/>
    </xf>
    <xf numFmtId="3" fontId="39" fillId="0" borderId="21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7" fillId="33" borderId="19" xfId="52" applyFont="1" applyFill="1" applyBorder="1" applyAlignment="1">
      <alignment horizontal="center" vertical="top" wrapText="1"/>
      <protection/>
    </xf>
    <xf numFmtId="0" fontId="7" fillId="33" borderId="20" xfId="52" applyFont="1" applyFill="1" applyBorder="1" applyAlignment="1" quotePrefix="1">
      <alignment horizontal="center" vertical="top" wrapText="1"/>
      <protection/>
    </xf>
    <xf numFmtId="0" fontId="4" fillId="33" borderId="19" xfId="50" applyFont="1" applyFill="1" applyBorder="1" applyAlignment="1">
      <alignment horizontal="center"/>
      <protection/>
    </xf>
    <xf numFmtId="0" fontId="4" fillId="33" borderId="20" xfId="50" applyFont="1" applyFill="1" applyBorder="1" applyAlignment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4 2 2" xfId="51"/>
    <cellStyle name="Normal_Sayfa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6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'Sigortalı Sayıları'!$G$1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'Sigortalı Sayıları'!$A$11:$A$46</c:f>
              <c:strCache/>
            </c:strRef>
          </c:cat>
          <c:val>
            <c:numRef>
              <c:f>'Sigortalı Sayıları'!$G$11:$G$46</c:f>
              <c:numCache/>
            </c:numRef>
          </c:val>
          <c:smooth val="1"/>
        </c:ser>
        <c:ser>
          <c:idx val="1"/>
          <c:order val="1"/>
          <c:tx>
            <c:strRef>
              <c:f>'Sigortalı Sayıları'!$H$1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'Sigortalı Sayıları'!$A$11:$A$46</c:f>
              <c:strCache/>
            </c:strRef>
          </c:cat>
          <c:val>
            <c:numRef>
              <c:f>'Sigortalı Sayıları'!$H$11:$H$46</c:f>
              <c:numCache/>
            </c:numRef>
          </c:val>
          <c:smooth val="1"/>
        </c:ser>
        <c:marker val="1"/>
        <c:axId val="10933143"/>
        <c:axId val="31289424"/>
      </c:lineChart>
      <c:dateAx>
        <c:axId val="1093314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89424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1289424"/>
        <c:scaling>
          <c:orientation val="minMax"/>
          <c:max val="12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33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6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Endeksler!$D$1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Endeksler!$A$2:$A$37</c:f>
              <c:strCache/>
            </c:strRef>
          </c:cat>
          <c:val>
            <c:numRef>
              <c:f>Endeksler!$D$2:$D$37</c:f>
              <c:numCache/>
            </c:numRef>
          </c:val>
          <c:smooth val="1"/>
        </c:ser>
        <c:ser>
          <c:idx val="1"/>
          <c:order val="1"/>
          <c:tx>
            <c:strRef>
              <c:f>Endeksler!$E$1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Endeksler!$A$2:$A$37</c:f>
              <c:strCache/>
            </c:strRef>
          </c:cat>
          <c:val>
            <c:numRef>
              <c:f>Endeksler!$E$2:$E$37</c:f>
              <c:numCache/>
            </c:numRef>
          </c:val>
          <c:smooth val="1"/>
        </c:ser>
        <c:marker val="1"/>
        <c:axId val="13169361"/>
        <c:axId val="51415386"/>
      </c:lineChart>
      <c:dateAx>
        <c:axId val="1316936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15386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1415386"/>
        <c:scaling>
          <c:orientation val="minMax"/>
          <c:max val="130"/>
          <c:min val="7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69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3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6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Endeksler!$V$1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Endeksler!$S$2:$S$37</c:f>
              <c:strCache/>
            </c:strRef>
          </c:cat>
          <c:val>
            <c:numRef>
              <c:f>Endeksler!$V$2:$V$37</c:f>
              <c:numCache/>
            </c:numRef>
          </c:val>
          <c:smooth val="1"/>
        </c:ser>
        <c:ser>
          <c:idx val="1"/>
          <c:order val="1"/>
          <c:tx>
            <c:strRef>
              <c:f>Endeksler!$W$1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Endeksler!$S$2:$S$37</c:f>
              <c:strCache/>
            </c:strRef>
          </c:cat>
          <c:val>
            <c:numRef>
              <c:f>Endeksler!$W$2:$W$37</c:f>
              <c:numCache/>
            </c:numRef>
          </c:val>
          <c:smooth val="1"/>
        </c:ser>
        <c:marker val="1"/>
        <c:axId val="60085291"/>
        <c:axId val="3896708"/>
      </c:lineChart>
      <c:dateAx>
        <c:axId val="6008529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670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896708"/>
        <c:scaling>
          <c:orientation val="minMax"/>
          <c:max val="18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852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3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6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Endeksler!$AN$1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Endeksler!$AK$2:$AK$37</c:f>
              <c:strCache/>
            </c:strRef>
          </c:cat>
          <c:val>
            <c:numRef>
              <c:f>Endeksler!$AN$2:$AN$37</c:f>
              <c:numCache/>
            </c:numRef>
          </c:val>
          <c:smooth val="1"/>
        </c:ser>
        <c:ser>
          <c:idx val="1"/>
          <c:order val="1"/>
          <c:tx>
            <c:strRef>
              <c:f>Endeksler!$AO$1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Endeksler!$AK$2:$AK$37</c:f>
              <c:strCache/>
            </c:strRef>
          </c:cat>
          <c:val>
            <c:numRef>
              <c:f>Endeksler!$AO$2:$AO$37</c:f>
              <c:numCache/>
            </c:numRef>
          </c:val>
          <c:smooth val="1"/>
        </c:ser>
        <c:marker val="1"/>
        <c:axId val="35070373"/>
        <c:axId val="47197902"/>
      </c:lineChart>
      <c:dateAx>
        <c:axId val="3507037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97902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7197902"/>
        <c:scaling>
          <c:orientation val="minMax"/>
          <c:max val="12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70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3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6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Endeksler!$BF$1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Endeksler!$BC$2:$BC$37</c:f>
              <c:strCache/>
            </c:strRef>
          </c:cat>
          <c:val>
            <c:numRef>
              <c:f>Endeksler!$BF$2:$BF$37</c:f>
              <c:numCache/>
            </c:numRef>
          </c:val>
          <c:smooth val="1"/>
        </c:ser>
        <c:ser>
          <c:idx val="1"/>
          <c:order val="1"/>
          <c:tx>
            <c:strRef>
              <c:f>Endeksler!$BG$1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Endeksler!$BC$2:$BC$37</c:f>
              <c:strCache/>
            </c:strRef>
          </c:cat>
          <c:val>
            <c:numRef>
              <c:f>Endeksler!$BG$2:$BG$37</c:f>
              <c:numCache/>
            </c:numRef>
          </c:val>
          <c:smooth val="1"/>
        </c:ser>
        <c:marker val="1"/>
        <c:axId val="22127935"/>
        <c:axId val="64933688"/>
      </c:lineChart>
      <c:dateAx>
        <c:axId val="2212793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3368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4933688"/>
        <c:scaling>
          <c:orientation val="minMax"/>
          <c:max val="15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27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3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0.50875</cdr:y>
    </cdr:from>
    <cdr:to>
      <cdr:x>0.996</cdr:x>
      <cdr:y>0.50875</cdr:y>
    </cdr:to>
    <cdr:sp>
      <cdr:nvSpPr>
        <cdr:cNvPr id="1" name="2 Düz Bağlayıcı"/>
        <cdr:cNvSpPr>
          <a:spLocks/>
        </cdr:cNvSpPr>
      </cdr:nvSpPr>
      <cdr:spPr>
        <a:xfrm>
          <a:off x="514350" y="1543050"/>
          <a:ext cx="6153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19</xdr:col>
      <xdr:colOff>600075</xdr:colOff>
      <xdr:row>16</xdr:row>
      <xdr:rowOff>180975</xdr:rowOff>
    </xdr:to>
    <xdr:graphicFrame>
      <xdr:nvGraphicFramePr>
        <xdr:cNvPr id="1" name="1 Grafik"/>
        <xdr:cNvGraphicFramePr/>
      </xdr:nvGraphicFramePr>
      <xdr:xfrm>
        <a:off x="8629650" y="581025"/>
        <a:ext cx="6696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0.38825</cdr:y>
    </cdr:from>
    <cdr:to>
      <cdr:x>0.99125</cdr:x>
      <cdr:y>0.38825</cdr:y>
    </cdr:to>
    <cdr:sp>
      <cdr:nvSpPr>
        <cdr:cNvPr id="1" name="2 Düz Bağlayıcı"/>
        <cdr:cNvSpPr>
          <a:spLocks/>
        </cdr:cNvSpPr>
      </cdr:nvSpPr>
      <cdr:spPr>
        <a:xfrm>
          <a:off x="485775" y="1171575"/>
          <a:ext cx="6153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0.66775</cdr:y>
    </cdr:from>
    <cdr:to>
      <cdr:x>0.996</cdr:x>
      <cdr:y>0.66775</cdr:y>
    </cdr:to>
    <cdr:sp>
      <cdr:nvSpPr>
        <cdr:cNvPr id="1" name="2 Düz Bağlayıcı"/>
        <cdr:cNvSpPr>
          <a:spLocks/>
        </cdr:cNvSpPr>
      </cdr:nvSpPr>
      <cdr:spPr>
        <a:xfrm>
          <a:off x="514350" y="2028825"/>
          <a:ext cx="6153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0.38825</cdr:y>
    </cdr:from>
    <cdr:to>
      <cdr:x>0.999</cdr:x>
      <cdr:y>0.38825</cdr:y>
    </cdr:to>
    <cdr:sp>
      <cdr:nvSpPr>
        <cdr:cNvPr id="1" name="2 Düz Bağlayıcı"/>
        <cdr:cNvSpPr>
          <a:spLocks/>
        </cdr:cNvSpPr>
      </cdr:nvSpPr>
      <cdr:spPr>
        <a:xfrm>
          <a:off x="533400" y="1171575"/>
          <a:ext cx="6153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0.62575</cdr:y>
    </cdr:from>
    <cdr:to>
      <cdr:x>0.996</cdr:x>
      <cdr:y>0.62575</cdr:y>
    </cdr:to>
    <cdr:sp>
      <cdr:nvSpPr>
        <cdr:cNvPr id="1" name="2 Düz Bağlayıcı"/>
        <cdr:cNvSpPr>
          <a:spLocks/>
        </cdr:cNvSpPr>
      </cdr:nvSpPr>
      <cdr:spPr>
        <a:xfrm>
          <a:off x="514350" y="1895475"/>
          <a:ext cx="6153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16</xdr:col>
      <xdr:colOff>600075</xdr:colOff>
      <xdr:row>16</xdr:row>
      <xdr:rowOff>180975</xdr:rowOff>
    </xdr:to>
    <xdr:graphicFrame>
      <xdr:nvGraphicFramePr>
        <xdr:cNvPr id="1" name="1 Grafik"/>
        <xdr:cNvGraphicFramePr/>
      </xdr:nvGraphicFramePr>
      <xdr:xfrm>
        <a:off x="4972050" y="1152525"/>
        <a:ext cx="6696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34</xdr:col>
      <xdr:colOff>600075</xdr:colOff>
      <xdr:row>16</xdr:row>
      <xdr:rowOff>180975</xdr:rowOff>
    </xdr:to>
    <xdr:graphicFrame>
      <xdr:nvGraphicFramePr>
        <xdr:cNvPr id="2" name="2 Grafik"/>
        <xdr:cNvGraphicFramePr/>
      </xdr:nvGraphicFramePr>
      <xdr:xfrm>
        <a:off x="17192625" y="1152525"/>
        <a:ext cx="66960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0</xdr:colOff>
      <xdr:row>1</xdr:row>
      <xdr:rowOff>0</xdr:rowOff>
    </xdr:from>
    <xdr:to>
      <xdr:col>52</xdr:col>
      <xdr:colOff>600075</xdr:colOff>
      <xdr:row>16</xdr:row>
      <xdr:rowOff>180975</xdr:rowOff>
    </xdr:to>
    <xdr:graphicFrame>
      <xdr:nvGraphicFramePr>
        <xdr:cNvPr id="3" name="3 Grafik"/>
        <xdr:cNvGraphicFramePr/>
      </xdr:nvGraphicFramePr>
      <xdr:xfrm>
        <a:off x="29298900" y="1152525"/>
        <a:ext cx="6696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60</xdr:col>
      <xdr:colOff>0</xdr:colOff>
      <xdr:row>1</xdr:row>
      <xdr:rowOff>0</xdr:rowOff>
    </xdr:from>
    <xdr:to>
      <xdr:col>70</xdr:col>
      <xdr:colOff>600075</xdr:colOff>
      <xdr:row>16</xdr:row>
      <xdr:rowOff>180975</xdr:rowOff>
    </xdr:to>
    <xdr:graphicFrame>
      <xdr:nvGraphicFramePr>
        <xdr:cNvPr id="4" name="4 Grafik"/>
        <xdr:cNvGraphicFramePr/>
      </xdr:nvGraphicFramePr>
      <xdr:xfrm>
        <a:off x="41652825" y="1152525"/>
        <a:ext cx="669607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9" sqref="B19"/>
    </sheetView>
  </sheetViews>
  <sheetFormatPr defaultColWidth="9.140625" defaultRowHeight="15"/>
  <cols>
    <col min="1" max="1" width="8.140625" style="0" customWidth="1"/>
    <col min="2" max="2" width="17.7109375" style="0" customWidth="1"/>
    <col min="3" max="3" width="16.28125" style="0" customWidth="1"/>
    <col min="4" max="4" width="15.57421875" style="0" customWidth="1"/>
    <col min="5" max="5" width="14.421875" style="0" customWidth="1"/>
    <col min="6" max="6" width="22.57421875" style="0" customWidth="1"/>
    <col min="7" max="7" width="7.57421875" style="0" customWidth="1"/>
    <col min="8" max="8" width="18.00390625" style="0" customWidth="1"/>
  </cols>
  <sheetData>
    <row r="1" spans="1:8" ht="45.75" thickBot="1">
      <c r="A1" s="24" t="s">
        <v>1</v>
      </c>
      <c r="B1" s="24" t="s">
        <v>0</v>
      </c>
      <c r="C1" s="51" t="s">
        <v>264</v>
      </c>
      <c r="D1" s="24" t="s">
        <v>265</v>
      </c>
      <c r="E1" s="51" t="s">
        <v>266</v>
      </c>
      <c r="F1" s="24" t="s">
        <v>267</v>
      </c>
      <c r="G1" s="70" t="s">
        <v>268</v>
      </c>
      <c r="H1" s="55" t="s">
        <v>269</v>
      </c>
    </row>
    <row r="2" spans="1:8" ht="15">
      <c r="A2" s="67">
        <v>39448</v>
      </c>
      <c r="B2" s="16">
        <v>8449577</v>
      </c>
      <c r="C2" s="10">
        <v>3124938</v>
      </c>
      <c r="D2" s="16">
        <v>2188536.741667897</v>
      </c>
      <c r="E2" s="10">
        <f>SUM(B2:D2)</f>
        <v>13763051.741667897</v>
      </c>
      <c r="F2" s="16"/>
      <c r="G2" s="66"/>
      <c r="H2" s="57"/>
    </row>
    <row r="3" spans="1:8" ht="15">
      <c r="A3" s="68">
        <v>39479</v>
      </c>
      <c r="B3" s="17">
        <v>8474374</v>
      </c>
      <c r="C3" s="12">
        <v>3120508</v>
      </c>
      <c r="D3" s="17">
        <v>2187729.3742594407</v>
      </c>
      <c r="E3" s="12">
        <f aca="true" t="shared" si="0" ref="E3:E44">SUM(B3:D3)</f>
        <v>13782611.37425944</v>
      </c>
      <c r="F3" s="17"/>
      <c r="G3" s="66"/>
      <c r="H3" s="57"/>
    </row>
    <row r="4" spans="1:8" ht="15">
      <c r="A4" s="68">
        <v>39508</v>
      </c>
      <c r="B4" s="17">
        <v>8704188</v>
      </c>
      <c r="C4" s="12">
        <v>3114771</v>
      </c>
      <c r="D4" s="17">
        <v>2186579.1889824276</v>
      </c>
      <c r="E4" s="12">
        <f t="shared" si="0"/>
        <v>14005538.188982427</v>
      </c>
      <c r="F4" s="17"/>
      <c r="G4" s="66"/>
      <c r="H4" s="57"/>
    </row>
    <row r="5" spans="1:8" ht="15">
      <c r="A5" s="68">
        <v>39539</v>
      </c>
      <c r="B5" s="17">
        <v>10097779</v>
      </c>
      <c r="C5" s="12">
        <v>3116223</v>
      </c>
      <c r="D5" s="17">
        <v>2188697.8571152603</v>
      </c>
      <c r="E5" s="12">
        <f t="shared" si="0"/>
        <v>15402699.857115261</v>
      </c>
      <c r="F5" s="17"/>
      <c r="G5" s="66"/>
      <c r="H5" s="57"/>
    </row>
    <row r="6" spans="1:8" ht="15">
      <c r="A6" s="68">
        <v>39569</v>
      </c>
      <c r="B6" s="17">
        <v>9703722</v>
      </c>
      <c r="C6" s="12">
        <v>3090399</v>
      </c>
      <c r="D6" s="17">
        <v>2187336.431585037</v>
      </c>
      <c r="E6" s="12">
        <f t="shared" si="0"/>
        <v>14981457.431585036</v>
      </c>
      <c r="F6" s="17"/>
      <c r="G6" s="66"/>
      <c r="H6" s="57"/>
    </row>
    <row r="7" spans="1:8" ht="15">
      <c r="A7" s="68">
        <v>39600</v>
      </c>
      <c r="B7" s="17">
        <v>9188005</v>
      </c>
      <c r="C7" s="12">
        <v>3103104</v>
      </c>
      <c r="D7" s="17">
        <v>2187929.873482827</v>
      </c>
      <c r="E7" s="12">
        <f t="shared" si="0"/>
        <v>14479038.873482827</v>
      </c>
      <c r="F7" s="17"/>
      <c r="G7" s="66"/>
      <c r="H7" s="57"/>
    </row>
    <row r="8" spans="1:8" ht="15">
      <c r="A8" s="68">
        <v>39630</v>
      </c>
      <c r="B8" s="17">
        <v>9127041</v>
      </c>
      <c r="C8" s="12">
        <v>3136366</v>
      </c>
      <c r="D8" s="17">
        <v>2188256.579806648</v>
      </c>
      <c r="E8" s="12">
        <f t="shared" si="0"/>
        <v>14451663.579806648</v>
      </c>
      <c r="F8" s="17"/>
      <c r="G8" s="66"/>
      <c r="H8" s="57"/>
    </row>
    <row r="9" spans="1:8" ht="15">
      <c r="A9" s="68">
        <v>39661</v>
      </c>
      <c r="B9" s="17">
        <v>9117005</v>
      </c>
      <c r="C9" s="12">
        <v>3143098</v>
      </c>
      <c r="D9" s="17">
        <v>2185030.6905160993</v>
      </c>
      <c r="E9" s="12">
        <f t="shared" si="0"/>
        <v>14445133.6905161</v>
      </c>
      <c r="F9" s="17"/>
      <c r="G9" s="66"/>
      <c r="H9" s="57"/>
    </row>
    <row r="10" spans="1:8" ht="15">
      <c r="A10" s="68">
        <v>39692</v>
      </c>
      <c r="B10" s="17">
        <v>9163639</v>
      </c>
      <c r="C10" s="12">
        <v>3143137</v>
      </c>
      <c r="D10" s="17">
        <v>2183772.1998550254</v>
      </c>
      <c r="E10" s="12">
        <f t="shared" si="0"/>
        <v>14490548.199855026</v>
      </c>
      <c r="F10" s="17"/>
      <c r="G10" s="66"/>
      <c r="H10" s="57"/>
    </row>
    <row r="11" spans="1:8" ht="15">
      <c r="A11" s="68">
        <v>39722</v>
      </c>
      <c r="B11" s="17">
        <v>9119936</v>
      </c>
      <c r="C11" s="12">
        <v>3034113</v>
      </c>
      <c r="D11" s="17">
        <v>2187772.3383787386</v>
      </c>
      <c r="E11" s="12">
        <f t="shared" si="0"/>
        <v>14341821.338378739</v>
      </c>
      <c r="F11" s="17">
        <v>14218009</v>
      </c>
      <c r="G11" s="56">
        <f>(E11/$E$11)*100</f>
        <v>100</v>
      </c>
      <c r="H11" s="57">
        <f>(F11/$F$11)*100</f>
        <v>100</v>
      </c>
    </row>
    <row r="12" spans="1:8" ht="15">
      <c r="A12" s="68">
        <v>39753</v>
      </c>
      <c r="B12" s="17">
        <v>9022823</v>
      </c>
      <c r="C12" s="12">
        <v>3038435</v>
      </c>
      <c r="D12" s="17">
        <v>2199424.56556641</v>
      </c>
      <c r="E12" s="12">
        <f t="shared" si="0"/>
        <v>14260682.56556641</v>
      </c>
      <c r="F12" s="17">
        <v>14239769</v>
      </c>
      <c r="G12" s="56">
        <f>(E12/$E$11)*100</f>
        <v>99.43425056763745</v>
      </c>
      <c r="H12" s="57">
        <f aca="true" t="shared" si="1" ref="H12:H46">(F12/$F$11)*100</f>
        <v>100.15304533848585</v>
      </c>
    </row>
    <row r="13" spans="1:8" ht="15">
      <c r="A13" s="68">
        <v>39783</v>
      </c>
      <c r="B13" s="17">
        <v>8802989</v>
      </c>
      <c r="C13" s="12">
        <v>3025650</v>
      </c>
      <c r="D13" s="17">
        <v>2205675.844924122</v>
      </c>
      <c r="E13" s="12">
        <f t="shared" si="0"/>
        <v>14034314.844924122</v>
      </c>
      <c r="F13" s="17">
        <v>14096629</v>
      </c>
      <c r="G13" s="56">
        <f>(E13/$E$11)*100</f>
        <v>97.85587558093664</v>
      </c>
      <c r="H13" s="57">
        <f t="shared" si="1"/>
        <v>99.14629397125856</v>
      </c>
    </row>
    <row r="14" spans="1:8" ht="15">
      <c r="A14" s="68">
        <v>39814</v>
      </c>
      <c r="B14" s="17">
        <v>8481011</v>
      </c>
      <c r="C14" s="12">
        <v>3042821</v>
      </c>
      <c r="D14" s="17">
        <v>2208984.3586915084</v>
      </c>
      <c r="E14" s="12">
        <f t="shared" si="0"/>
        <v>13732816.358691508</v>
      </c>
      <c r="F14" s="17">
        <v>14014575</v>
      </c>
      <c r="G14" s="56">
        <f aca="true" t="shared" si="2" ref="G14:G46">(E14/$E$11)*100</f>
        <v>95.75364268373967</v>
      </c>
      <c r="H14" s="57">
        <f t="shared" si="1"/>
        <v>98.56918081849575</v>
      </c>
    </row>
    <row r="15" spans="1:8" ht="15">
      <c r="A15" s="68">
        <v>39845</v>
      </c>
      <c r="B15" s="17">
        <v>8362290</v>
      </c>
      <c r="C15" s="12">
        <v>3052613</v>
      </c>
      <c r="D15" s="17">
        <v>2213459.802852991</v>
      </c>
      <c r="E15" s="12">
        <f t="shared" si="0"/>
        <v>13628362.802852992</v>
      </c>
      <c r="F15" s="17">
        <v>13961086</v>
      </c>
      <c r="G15" s="56">
        <f t="shared" si="2"/>
        <v>95.02532824323693</v>
      </c>
      <c r="H15" s="57">
        <f t="shared" si="1"/>
        <v>98.19297483916348</v>
      </c>
    </row>
    <row r="16" spans="1:8" ht="15">
      <c r="A16" s="68">
        <v>39873</v>
      </c>
      <c r="B16" s="17">
        <v>8410234</v>
      </c>
      <c r="C16" s="12">
        <v>3052927</v>
      </c>
      <c r="D16" s="17">
        <v>2279020</v>
      </c>
      <c r="E16" s="12">
        <f t="shared" si="0"/>
        <v>13742181</v>
      </c>
      <c r="F16" s="17">
        <v>13920858</v>
      </c>
      <c r="G16" s="56">
        <f t="shared" si="2"/>
        <v>95.8189387231167</v>
      </c>
      <c r="H16" s="57">
        <f t="shared" si="1"/>
        <v>97.91003789630462</v>
      </c>
    </row>
    <row r="17" spans="1:8" ht="15">
      <c r="A17" s="68">
        <v>39904</v>
      </c>
      <c r="B17" s="17">
        <v>8503053</v>
      </c>
      <c r="C17" s="12">
        <v>3067756</v>
      </c>
      <c r="D17" s="17">
        <v>2271908</v>
      </c>
      <c r="E17" s="12">
        <f t="shared" si="0"/>
        <v>13842717</v>
      </c>
      <c r="F17" s="17">
        <v>13888815</v>
      </c>
      <c r="G17" s="56">
        <f t="shared" si="2"/>
        <v>96.51993755463168</v>
      </c>
      <c r="H17" s="57">
        <f t="shared" si="1"/>
        <v>97.68466878871718</v>
      </c>
    </row>
    <row r="18" spans="1:8" ht="15">
      <c r="A18" s="68">
        <v>39934</v>
      </c>
      <c r="B18" s="17">
        <v>8674726</v>
      </c>
      <c r="C18" s="12">
        <v>3085783</v>
      </c>
      <c r="D18" s="17">
        <v>2270276</v>
      </c>
      <c r="E18" s="12">
        <f t="shared" si="0"/>
        <v>14030785</v>
      </c>
      <c r="F18" s="17">
        <v>13921489</v>
      </c>
      <c r="G18" s="56">
        <f t="shared" si="2"/>
        <v>97.83126333092433</v>
      </c>
      <c r="H18" s="57">
        <f t="shared" si="1"/>
        <v>97.91447592978736</v>
      </c>
    </row>
    <row r="19" spans="1:8" ht="15">
      <c r="A19" s="68">
        <v>39965</v>
      </c>
      <c r="B19" s="17">
        <v>8922743</v>
      </c>
      <c r="C19" s="12">
        <v>3051391</v>
      </c>
      <c r="D19" s="17">
        <v>2271485</v>
      </c>
      <c r="E19" s="12">
        <f t="shared" si="0"/>
        <v>14245619</v>
      </c>
      <c r="F19" s="17">
        <v>13989233</v>
      </c>
      <c r="G19" s="56">
        <f t="shared" si="2"/>
        <v>99.32921812293603</v>
      </c>
      <c r="H19" s="57">
        <f t="shared" si="1"/>
        <v>98.39094207916172</v>
      </c>
    </row>
    <row r="20" spans="1:8" ht="15">
      <c r="A20" s="68">
        <v>39995</v>
      </c>
      <c r="B20" s="17">
        <v>9013349</v>
      </c>
      <c r="C20" s="12">
        <v>2877507</v>
      </c>
      <c r="D20" s="17">
        <v>2260614</v>
      </c>
      <c r="E20" s="12">
        <f t="shared" si="0"/>
        <v>14151470</v>
      </c>
      <c r="F20" s="17">
        <v>13916021</v>
      </c>
      <c r="G20" s="56">
        <f t="shared" si="2"/>
        <v>98.67275338405341</v>
      </c>
      <c r="H20" s="57">
        <f t="shared" si="1"/>
        <v>97.87601766182593</v>
      </c>
    </row>
    <row r="21" spans="1:8" ht="15">
      <c r="A21" s="68">
        <v>40026</v>
      </c>
      <c r="B21" s="17">
        <v>8977653</v>
      </c>
      <c r="C21" s="12">
        <v>2837520</v>
      </c>
      <c r="D21" s="17">
        <v>2248048</v>
      </c>
      <c r="E21" s="12">
        <f t="shared" si="0"/>
        <v>14063221</v>
      </c>
      <c r="F21" s="17">
        <v>13971001</v>
      </c>
      <c r="G21" s="56">
        <f t="shared" si="2"/>
        <v>98.0574270742503</v>
      </c>
      <c r="H21" s="57">
        <f t="shared" si="1"/>
        <v>98.26271034151125</v>
      </c>
    </row>
    <row r="22" spans="1:8" ht="15">
      <c r="A22" s="68">
        <v>40057</v>
      </c>
      <c r="B22" s="17">
        <v>8950211</v>
      </c>
      <c r="C22" s="12">
        <v>2878242</v>
      </c>
      <c r="D22" s="17">
        <v>2262750</v>
      </c>
      <c r="E22" s="12">
        <f t="shared" si="0"/>
        <v>14091203</v>
      </c>
      <c r="F22" s="17">
        <v>14029259</v>
      </c>
      <c r="G22" s="56">
        <f t="shared" si="2"/>
        <v>98.25253478992877</v>
      </c>
      <c r="H22" s="57">
        <f t="shared" si="1"/>
        <v>98.67245828863943</v>
      </c>
    </row>
    <row r="23" spans="1:8" ht="15">
      <c r="A23" s="68">
        <v>40087</v>
      </c>
      <c r="B23" s="17">
        <v>9046769</v>
      </c>
      <c r="C23" s="12">
        <v>2891157</v>
      </c>
      <c r="D23" s="17">
        <v>2279402</v>
      </c>
      <c r="E23" s="12">
        <f t="shared" si="0"/>
        <v>14217328</v>
      </c>
      <c r="F23" s="17">
        <v>14103843</v>
      </c>
      <c r="G23" s="56">
        <f t="shared" si="2"/>
        <v>99.13195586919218</v>
      </c>
      <c r="H23" s="57">
        <f t="shared" si="1"/>
        <v>99.19703243963343</v>
      </c>
    </row>
    <row r="24" spans="1:8" ht="15">
      <c r="A24" s="68">
        <v>40118</v>
      </c>
      <c r="B24" s="17">
        <v>8975981</v>
      </c>
      <c r="C24" s="12">
        <v>2898808</v>
      </c>
      <c r="D24" s="17">
        <v>2266276</v>
      </c>
      <c r="E24" s="12">
        <f t="shared" si="0"/>
        <v>14141065</v>
      </c>
      <c r="F24" s="17">
        <v>14136755</v>
      </c>
      <c r="G24" s="56">
        <f t="shared" si="2"/>
        <v>98.60020332395639</v>
      </c>
      <c r="H24" s="57">
        <f t="shared" si="1"/>
        <v>99.42851351409328</v>
      </c>
    </row>
    <row r="25" spans="1:8" ht="15">
      <c r="A25" s="68">
        <v>40148</v>
      </c>
      <c r="B25" s="17">
        <v>9030202</v>
      </c>
      <c r="C25" s="12">
        <v>2847081</v>
      </c>
      <c r="D25" s="17">
        <v>2241418</v>
      </c>
      <c r="E25" s="12">
        <f t="shared" si="0"/>
        <v>14118701</v>
      </c>
      <c r="F25" s="17">
        <v>14184851</v>
      </c>
      <c r="G25" s="56">
        <f t="shared" si="2"/>
        <v>98.44426775989973</v>
      </c>
      <c r="H25" s="57">
        <f t="shared" si="1"/>
        <v>99.76678872548189</v>
      </c>
    </row>
    <row r="26" spans="1:8" ht="15">
      <c r="A26" s="68">
        <v>40179</v>
      </c>
      <c r="B26" s="17">
        <v>8874966</v>
      </c>
      <c r="C26" s="12">
        <v>2851378</v>
      </c>
      <c r="D26" s="17">
        <v>2224741</v>
      </c>
      <c r="E26" s="12">
        <f t="shared" si="0"/>
        <v>13951085</v>
      </c>
      <c r="F26" s="17">
        <v>14233127</v>
      </c>
      <c r="G26" s="56">
        <f t="shared" si="2"/>
        <v>97.27554590759594</v>
      </c>
      <c r="H26" s="57">
        <f t="shared" si="1"/>
        <v>100.10632993691311</v>
      </c>
    </row>
    <row r="27" spans="1:8" ht="15">
      <c r="A27" s="68">
        <v>40210</v>
      </c>
      <c r="B27" s="17">
        <v>8900113</v>
      </c>
      <c r="C27" s="12">
        <v>2870824</v>
      </c>
      <c r="D27" s="17">
        <v>2232394</v>
      </c>
      <c r="E27" s="12">
        <f t="shared" si="0"/>
        <v>14003331</v>
      </c>
      <c r="F27" s="17">
        <v>14338261</v>
      </c>
      <c r="G27" s="56">
        <f t="shared" si="2"/>
        <v>97.6398371560177</v>
      </c>
      <c r="H27" s="57">
        <f t="shared" si="1"/>
        <v>100.84577242847435</v>
      </c>
    </row>
    <row r="28" spans="1:8" ht="15">
      <c r="A28" s="68">
        <v>40238</v>
      </c>
      <c r="B28" s="17">
        <v>9136036</v>
      </c>
      <c r="C28" s="12">
        <v>2878843</v>
      </c>
      <c r="D28" s="17">
        <v>2233661</v>
      </c>
      <c r="E28" s="12">
        <f t="shared" si="0"/>
        <v>14248540</v>
      </c>
      <c r="F28" s="17">
        <v>14424061</v>
      </c>
      <c r="G28" s="56">
        <f t="shared" si="2"/>
        <v>99.34958513163792</v>
      </c>
      <c r="H28" s="57">
        <f t="shared" si="1"/>
        <v>101.44923244879082</v>
      </c>
    </row>
    <row r="29" spans="1:8" ht="15">
      <c r="A29" s="68">
        <v>40269</v>
      </c>
      <c r="B29" s="17">
        <v>9361665</v>
      </c>
      <c r="C29" s="12">
        <v>2888488</v>
      </c>
      <c r="D29" s="17">
        <v>2228659</v>
      </c>
      <c r="E29" s="12">
        <f t="shared" si="0"/>
        <v>14478812</v>
      </c>
      <c r="F29" s="17">
        <v>14514982</v>
      </c>
      <c r="G29" s="56">
        <f t="shared" si="2"/>
        <v>100.955183155536</v>
      </c>
      <c r="H29" s="57">
        <f t="shared" si="1"/>
        <v>102.08871017031991</v>
      </c>
    </row>
    <row r="30" spans="1:8" ht="15">
      <c r="A30" s="68">
        <v>40299</v>
      </c>
      <c r="B30" s="17">
        <v>9604589</v>
      </c>
      <c r="C30" s="12">
        <v>2896308</v>
      </c>
      <c r="D30" s="17">
        <v>2220134</v>
      </c>
      <c r="E30" s="12">
        <f t="shared" si="0"/>
        <v>14721031</v>
      </c>
      <c r="F30" s="17">
        <v>14600774</v>
      </c>
      <c r="G30" s="56">
        <f t="shared" si="2"/>
        <v>102.64408301201253</v>
      </c>
      <c r="H30" s="57">
        <f t="shared" si="1"/>
        <v>102.69211392396784</v>
      </c>
    </row>
    <row r="31" spans="1:8" ht="15">
      <c r="A31" s="68">
        <v>40330</v>
      </c>
      <c r="B31" s="17">
        <v>9743072</v>
      </c>
      <c r="C31" s="12">
        <v>2888898</v>
      </c>
      <c r="D31" s="17">
        <v>2250200.232</v>
      </c>
      <c r="E31" s="12">
        <f t="shared" si="0"/>
        <v>14882170.232</v>
      </c>
      <c r="F31" s="17">
        <v>14614932</v>
      </c>
      <c r="G31" s="56">
        <f t="shared" si="2"/>
        <v>103.76764485397186</v>
      </c>
      <c r="H31" s="57">
        <f t="shared" si="1"/>
        <v>102.79169186065363</v>
      </c>
    </row>
    <row r="32" spans="1:8" ht="15">
      <c r="A32" s="68">
        <v>40360</v>
      </c>
      <c r="B32" s="17">
        <v>9976855</v>
      </c>
      <c r="C32" s="12">
        <v>2926292</v>
      </c>
      <c r="D32" s="17">
        <v>2238882</v>
      </c>
      <c r="E32" s="12">
        <f t="shared" si="0"/>
        <v>15142029</v>
      </c>
      <c r="F32" s="17">
        <v>14884635</v>
      </c>
      <c r="G32" s="56">
        <f t="shared" si="2"/>
        <v>105.57954002313433</v>
      </c>
      <c r="H32" s="57">
        <f t="shared" si="1"/>
        <v>104.6886030245163</v>
      </c>
    </row>
    <row r="33" spans="1:8" ht="15">
      <c r="A33" s="68">
        <v>40391</v>
      </c>
      <c r="B33" s="17">
        <v>9937919</v>
      </c>
      <c r="C33" s="12">
        <v>2935390</v>
      </c>
      <c r="D33" s="17">
        <v>2244534</v>
      </c>
      <c r="E33" s="12">
        <f t="shared" si="0"/>
        <v>15117843</v>
      </c>
      <c r="F33" s="17">
        <v>15018170</v>
      </c>
      <c r="G33" s="56">
        <f t="shared" si="2"/>
        <v>105.4109003543687</v>
      </c>
      <c r="H33" s="57">
        <f t="shared" si="1"/>
        <v>105.62779922280257</v>
      </c>
    </row>
    <row r="34" spans="1:8" ht="15">
      <c r="A34" s="68">
        <v>40422</v>
      </c>
      <c r="B34" s="17">
        <v>9959685</v>
      </c>
      <c r="C34" s="12">
        <v>2900001</v>
      </c>
      <c r="D34" s="17">
        <v>2246537</v>
      </c>
      <c r="E34" s="12">
        <f t="shared" si="0"/>
        <v>15106223</v>
      </c>
      <c r="F34" s="17">
        <v>15043820</v>
      </c>
      <c r="G34" s="56">
        <f t="shared" si="2"/>
        <v>105.32987856692735</v>
      </c>
      <c r="H34" s="57">
        <f t="shared" si="1"/>
        <v>105.8082042288762</v>
      </c>
    </row>
    <row r="35" spans="1:8" ht="15">
      <c r="A35" s="68">
        <v>40452</v>
      </c>
      <c r="B35" s="17">
        <v>9992591</v>
      </c>
      <c r="C35" s="12">
        <v>2912220.72069272</v>
      </c>
      <c r="D35" s="17">
        <v>2263441.58976</v>
      </c>
      <c r="E35" s="12">
        <f t="shared" si="0"/>
        <v>15168253.31045272</v>
      </c>
      <c r="F35" s="17">
        <v>15059864</v>
      </c>
      <c r="G35" s="56">
        <f t="shared" si="2"/>
        <v>105.76239204613746</v>
      </c>
      <c r="H35" s="57">
        <f t="shared" si="1"/>
        <v>105.92104703267525</v>
      </c>
    </row>
    <row r="36" spans="1:8" ht="15">
      <c r="A36" s="68">
        <v>40483</v>
      </c>
      <c r="B36" s="17">
        <v>9914876</v>
      </c>
      <c r="C36" s="12">
        <v>2926501</v>
      </c>
      <c r="D36" s="17">
        <v>2260299</v>
      </c>
      <c r="E36" s="12">
        <f t="shared" si="0"/>
        <v>15101676</v>
      </c>
      <c r="F36" s="17">
        <v>15116256</v>
      </c>
      <c r="G36" s="56">
        <f t="shared" si="2"/>
        <v>105.29817408607573</v>
      </c>
      <c r="H36" s="57">
        <f t="shared" si="1"/>
        <v>106.31767077936158</v>
      </c>
    </row>
    <row r="37" spans="1:8" ht="15">
      <c r="A37" s="68">
        <v>40513</v>
      </c>
      <c r="B37" s="17">
        <v>10030810</v>
      </c>
      <c r="C37" s="12">
        <v>2963322</v>
      </c>
      <c r="D37" s="17">
        <v>2282511</v>
      </c>
      <c r="E37" s="12">
        <f t="shared" si="0"/>
        <v>15276643</v>
      </c>
      <c r="F37" s="17">
        <v>15351461</v>
      </c>
      <c r="G37" s="56">
        <f t="shared" si="2"/>
        <v>106.51815163196656</v>
      </c>
      <c r="H37" s="57">
        <f t="shared" si="1"/>
        <v>107.97194600172217</v>
      </c>
    </row>
    <row r="38" spans="1:8" ht="15">
      <c r="A38" s="68">
        <v>40544</v>
      </c>
      <c r="B38" s="17">
        <v>9960858</v>
      </c>
      <c r="C38" s="12">
        <v>2991561.6954112365</v>
      </c>
      <c r="D38" s="17">
        <v>2287486.867606679</v>
      </c>
      <c r="E38" s="12">
        <f t="shared" si="0"/>
        <v>15239906.563017916</v>
      </c>
      <c r="F38" s="17">
        <v>15541594</v>
      </c>
      <c r="G38" s="56">
        <f t="shared" si="2"/>
        <v>106.26200259681036</v>
      </c>
      <c r="H38" s="57">
        <f t="shared" si="1"/>
        <v>109.30921481341022</v>
      </c>
    </row>
    <row r="39" spans="1:8" ht="15">
      <c r="A39" s="68">
        <v>40575</v>
      </c>
      <c r="B39" s="17">
        <v>9970036</v>
      </c>
      <c r="C39" s="12">
        <v>3027766.3283948246</v>
      </c>
      <c r="D39" s="17">
        <v>2301439</v>
      </c>
      <c r="E39" s="12">
        <f t="shared" si="0"/>
        <v>15299241.328394825</v>
      </c>
      <c r="F39" s="17">
        <v>15658115</v>
      </c>
      <c r="G39" s="56">
        <f t="shared" si="2"/>
        <v>106.67572107772692</v>
      </c>
      <c r="H39" s="57">
        <f t="shared" si="1"/>
        <v>110.12874587433446</v>
      </c>
    </row>
    <row r="40" spans="1:8" ht="15">
      <c r="A40" s="68">
        <v>40603</v>
      </c>
      <c r="B40" s="17">
        <v>10252034</v>
      </c>
      <c r="C40" s="12">
        <v>3059010</v>
      </c>
      <c r="D40" s="17">
        <v>2306478</v>
      </c>
      <c r="E40" s="12">
        <f t="shared" si="0"/>
        <v>15617522</v>
      </c>
      <c r="F40" s="17">
        <v>15800621</v>
      </c>
      <c r="G40" s="56">
        <f t="shared" si="2"/>
        <v>108.8949696940338</v>
      </c>
      <c r="H40" s="57">
        <f t="shared" si="1"/>
        <v>111.13103810807827</v>
      </c>
    </row>
    <row r="41" spans="1:8" ht="15">
      <c r="A41" s="68">
        <v>40634</v>
      </c>
      <c r="B41" s="17">
        <v>10511792</v>
      </c>
      <c r="C41" s="12">
        <v>3102039.400431247</v>
      </c>
      <c r="D41" s="17">
        <v>2305863</v>
      </c>
      <c r="E41" s="12">
        <f t="shared" si="0"/>
        <v>15919694.400431247</v>
      </c>
      <c r="F41" s="17">
        <v>15948204</v>
      </c>
      <c r="G41" s="56">
        <f t="shared" si="2"/>
        <v>111.00190153554708</v>
      </c>
      <c r="H41" s="57">
        <f t="shared" si="1"/>
        <v>112.16903857635762</v>
      </c>
    </row>
    <row r="42" spans="1:8" ht="15">
      <c r="A42" s="68">
        <v>40664</v>
      </c>
      <c r="B42" s="17">
        <v>10771209</v>
      </c>
      <c r="C42" s="12">
        <v>3103246</v>
      </c>
      <c r="D42" s="17">
        <v>2312096</v>
      </c>
      <c r="E42" s="12">
        <f t="shared" si="0"/>
        <v>16186551</v>
      </c>
      <c r="F42" s="17">
        <v>16046892</v>
      </c>
      <c r="G42" s="56">
        <f t="shared" si="2"/>
        <v>112.86258989076067</v>
      </c>
      <c r="H42" s="57">
        <f t="shared" si="1"/>
        <v>112.86314419972585</v>
      </c>
    </row>
    <row r="43" spans="1:8" ht="15">
      <c r="A43" s="68">
        <v>40695</v>
      </c>
      <c r="B43" s="17">
        <v>11045909</v>
      </c>
      <c r="C43" s="12">
        <v>3089309</v>
      </c>
      <c r="D43" s="17">
        <v>2370551</v>
      </c>
      <c r="E43" s="12">
        <f t="shared" si="0"/>
        <v>16505769</v>
      </c>
      <c r="F43" s="17">
        <v>16203695</v>
      </c>
      <c r="G43" s="56">
        <f t="shared" si="2"/>
        <v>115.08837413718531</v>
      </c>
      <c r="H43" s="57">
        <f t="shared" si="1"/>
        <v>113.96599200352173</v>
      </c>
    </row>
    <row r="44" spans="1:8" ht="15">
      <c r="A44" s="68">
        <v>40725</v>
      </c>
      <c r="B44" s="17">
        <v>11112453</v>
      </c>
      <c r="C44" s="12">
        <v>3053242</v>
      </c>
      <c r="D44" s="17">
        <v>2376533</v>
      </c>
      <c r="E44" s="12">
        <f t="shared" si="0"/>
        <v>16542228</v>
      </c>
      <c r="F44" s="17">
        <v>16262863</v>
      </c>
      <c r="G44" s="56">
        <f t="shared" si="2"/>
        <v>115.34258871105143</v>
      </c>
      <c r="H44" s="57">
        <f t="shared" si="1"/>
        <v>114.38214028419873</v>
      </c>
    </row>
    <row r="45" spans="1:8" ht="15">
      <c r="A45" s="68">
        <v>40756</v>
      </c>
      <c r="B45" s="17">
        <v>10886860</v>
      </c>
      <c r="C45" s="12">
        <v>3043525</v>
      </c>
      <c r="D45" s="17">
        <v>2509484</v>
      </c>
      <c r="E45" s="12">
        <f>SUM(B45:D45)</f>
        <v>16439869</v>
      </c>
      <c r="F45" s="17">
        <v>16343476</v>
      </c>
      <c r="G45" s="56">
        <f t="shared" si="2"/>
        <v>114.6288788022124</v>
      </c>
      <c r="H45" s="57">
        <f t="shared" si="1"/>
        <v>114.94911840328699</v>
      </c>
    </row>
    <row r="46" spans="1:8" ht="15.75" thickBot="1">
      <c r="A46" s="69">
        <v>40787</v>
      </c>
      <c r="B46" s="23">
        <v>11061597</v>
      </c>
      <c r="C46" s="23">
        <v>3020725</v>
      </c>
      <c r="D46" s="23">
        <v>2537648.3709038096</v>
      </c>
      <c r="E46" s="23">
        <f>SUM(B46:D46)</f>
        <v>16619970.370903809</v>
      </c>
      <c r="F46" s="23">
        <v>16558769</v>
      </c>
      <c r="G46" s="58">
        <f t="shared" si="2"/>
        <v>115.884656340187</v>
      </c>
      <c r="H46" s="59">
        <f t="shared" si="1"/>
        <v>116.4633458875993</v>
      </c>
    </row>
  </sheetData>
  <sheetProtection/>
  <autoFilter ref="A1:H46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pane ySplit="1" topLeftCell="A2" activePane="bottomLeft" state="frozen"/>
      <selection pane="topLeft" activeCell="X1" sqref="X1"/>
      <selection pane="bottomLeft" activeCell="K92" sqref="K92"/>
    </sheetView>
  </sheetViews>
  <sheetFormatPr defaultColWidth="9.140625" defaultRowHeight="15"/>
  <cols>
    <col min="1" max="1" width="17.2812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bestFit="1" customWidth="1"/>
    <col min="7" max="7" width="28.57421875" style="0" bestFit="1" customWidth="1"/>
    <col min="8" max="8" width="26.7109375" style="0" bestFit="1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45.75" thickBot="1">
      <c r="A1" s="21" t="s">
        <v>2</v>
      </c>
      <c r="B1" s="22" t="s">
        <v>100</v>
      </c>
      <c r="C1" s="14">
        <v>40422</v>
      </c>
      <c r="D1" s="13">
        <v>40756</v>
      </c>
      <c r="E1" s="31">
        <v>40787</v>
      </c>
      <c r="F1" s="46" t="s">
        <v>270</v>
      </c>
      <c r="G1" s="48" t="s">
        <v>271</v>
      </c>
      <c r="H1" s="18" t="s">
        <v>272</v>
      </c>
      <c r="I1" s="46" t="s">
        <v>282</v>
      </c>
      <c r="J1" s="73" t="s">
        <v>283</v>
      </c>
      <c r="K1" s="18" t="s">
        <v>284</v>
      </c>
      <c r="L1" s="60" t="s">
        <v>285</v>
      </c>
      <c r="M1" s="46" t="s">
        <v>286</v>
      </c>
    </row>
    <row r="2" spans="1:13" ht="15">
      <c r="A2" s="1" t="s">
        <v>3</v>
      </c>
      <c r="B2" s="7" t="s">
        <v>4</v>
      </c>
      <c r="C2" s="16">
        <v>76069</v>
      </c>
      <c r="D2" s="16">
        <v>79356</v>
      </c>
      <c r="E2" s="17">
        <v>80704</v>
      </c>
      <c r="F2" s="44">
        <f aca="true" t="shared" si="0" ref="F2:F33">E2/$E$90</f>
        <v>0.007295872377198338</v>
      </c>
      <c r="G2" s="19">
        <f aca="true" t="shared" si="1" ref="G2:G33">(E2-C2)/C2</f>
        <v>0.06093152269649923</v>
      </c>
      <c r="H2" s="11">
        <f aca="true" t="shared" si="2" ref="H2:H33">E2-C2</f>
        <v>4635</v>
      </c>
      <c r="I2" s="49">
        <f aca="true" t="shared" si="3" ref="I2:I33">H2/$H$90</f>
        <v>0.004206325005989589</v>
      </c>
      <c r="J2" s="4">
        <v>79500.739</v>
      </c>
      <c r="K2" s="17">
        <v>80401.611</v>
      </c>
      <c r="L2" s="49">
        <f aca="true" t="shared" si="4" ref="L2:L33">(K2-J2)/J2</f>
        <v>0.011331617936281109</v>
      </c>
      <c r="M2" s="17">
        <f aca="true" t="shared" si="5" ref="M2:M33">K2-J2</f>
        <v>900.872000000003</v>
      </c>
    </row>
    <row r="3" spans="1:13" ht="15">
      <c r="A3" s="5" t="s">
        <v>5</v>
      </c>
      <c r="B3" s="8" t="s">
        <v>6</v>
      </c>
      <c r="C3" s="17">
        <v>29618</v>
      </c>
      <c r="D3" s="17">
        <v>32720</v>
      </c>
      <c r="E3" s="17">
        <v>32836</v>
      </c>
      <c r="F3" s="45">
        <f t="shared" si="0"/>
        <v>0.0029684682962143713</v>
      </c>
      <c r="G3" s="20">
        <f t="shared" si="1"/>
        <v>0.10865014518198393</v>
      </c>
      <c r="H3" s="11">
        <f t="shared" si="2"/>
        <v>3218</v>
      </c>
      <c r="I3" s="39">
        <f t="shared" si="3"/>
        <v>0.0029203783968229768</v>
      </c>
      <c r="J3" s="4">
        <v>32987.945</v>
      </c>
      <c r="K3" s="17">
        <v>33040.23</v>
      </c>
      <c r="L3" s="39">
        <f t="shared" si="4"/>
        <v>0.0015849729348100796</v>
      </c>
      <c r="M3" s="17">
        <f t="shared" si="5"/>
        <v>52.28500000000349</v>
      </c>
    </row>
    <row r="4" spans="1:13" ht="15">
      <c r="A4" s="5" t="s">
        <v>7</v>
      </c>
      <c r="B4" s="8" t="s">
        <v>8</v>
      </c>
      <c r="C4" s="17">
        <v>6092</v>
      </c>
      <c r="D4" s="17">
        <v>7318</v>
      </c>
      <c r="E4" s="17">
        <v>7683</v>
      </c>
      <c r="F4" s="45">
        <f t="shared" si="0"/>
        <v>0.000694565169929803</v>
      </c>
      <c r="G4" s="20">
        <f t="shared" si="1"/>
        <v>0.26116217990807616</v>
      </c>
      <c r="H4" s="11">
        <f t="shared" si="2"/>
        <v>1591</v>
      </c>
      <c r="I4" s="39">
        <f t="shared" si="3"/>
        <v>0.0014438539556697813</v>
      </c>
      <c r="J4" s="4">
        <v>7484.0833</v>
      </c>
      <c r="K4" s="17">
        <v>7706.6684</v>
      </c>
      <c r="L4" s="39">
        <f t="shared" si="4"/>
        <v>0.029741130754116447</v>
      </c>
      <c r="M4" s="17">
        <f t="shared" si="5"/>
        <v>222.58509999999933</v>
      </c>
    </row>
    <row r="5" spans="1:13" ht="15">
      <c r="A5" s="5" t="s">
        <v>9</v>
      </c>
      <c r="B5" s="8" t="s">
        <v>10</v>
      </c>
      <c r="C5" s="17">
        <v>52669</v>
      </c>
      <c r="D5" s="17">
        <v>53447</v>
      </c>
      <c r="E5" s="17">
        <v>54283</v>
      </c>
      <c r="F5" s="45">
        <f t="shared" si="0"/>
        <v>0.004907338425003189</v>
      </c>
      <c r="G5" s="20">
        <f t="shared" si="1"/>
        <v>0.030644211965292677</v>
      </c>
      <c r="H5" s="11">
        <f t="shared" si="2"/>
        <v>1614</v>
      </c>
      <c r="I5" s="39">
        <f t="shared" si="3"/>
        <v>0.0014647267658397403</v>
      </c>
      <c r="J5" s="4">
        <v>52387.264</v>
      </c>
      <c r="K5" s="17">
        <v>52521.666</v>
      </c>
      <c r="L5" s="39">
        <f t="shared" si="4"/>
        <v>0.0025655472291890367</v>
      </c>
      <c r="M5" s="17">
        <f t="shared" si="5"/>
        <v>134.4019999999946</v>
      </c>
    </row>
    <row r="6" spans="1:13" ht="15">
      <c r="A6" s="5" t="s">
        <v>11</v>
      </c>
      <c r="B6" s="8" t="s">
        <v>12</v>
      </c>
      <c r="C6" s="17">
        <v>3072</v>
      </c>
      <c r="D6" s="17">
        <v>3620</v>
      </c>
      <c r="E6" s="17">
        <v>3735</v>
      </c>
      <c r="F6" s="45">
        <f t="shared" si="0"/>
        <v>0.0003376546804227274</v>
      </c>
      <c r="G6" s="20">
        <f t="shared" si="1"/>
        <v>0.2158203125</v>
      </c>
      <c r="H6" s="11">
        <f t="shared" si="2"/>
        <v>663</v>
      </c>
      <c r="I6" s="39">
        <f t="shared" si="3"/>
        <v>0.000601681440986213</v>
      </c>
      <c r="J6" s="4">
        <v>3696.6425</v>
      </c>
      <c r="K6" s="17">
        <v>3745.9066</v>
      </c>
      <c r="L6" s="39">
        <f t="shared" si="4"/>
        <v>0.013326714714771546</v>
      </c>
      <c r="M6" s="17">
        <f t="shared" si="5"/>
        <v>49.26409999999987</v>
      </c>
    </row>
    <row r="7" spans="1:13" ht="15">
      <c r="A7" s="5" t="s">
        <v>13</v>
      </c>
      <c r="B7" s="8" t="s">
        <v>14</v>
      </c>
      <c r="C7" s="17">
        <v>21069</v>
      </c>
      <c r="D7" s="17">
        <v>23652</v>
      </c>
      <c r="E7" s="17">
        <v>24065</v>
      </c>
      <c r="F7" s="45">
        <f t="shared" si="0"/>
        <v>0.002175544815093155</v>
      </c>
      <c r="G7" s="20">
        <f t="shared" si="1"/>
        <v>0.1421994399354502</v>
      </c>
      <c r="H7" s="11">
        <f t="shared" si="2"/>
        <v>2996</v>
      </c>
      <c r="I7" s="39">
        <f t="shared" si="3"/>
        <v>0.002718910403008589</v>
      </c>
      <c r="J7" s="4">
        <v>22370.655</v>
      </c>
      <c r="K7" s="17">
        <v>22641.32</v>
      </c>
      <c r="L7" s="39">
        <f t="shared" si="4"/>
        <v>0.01209910930189576</v>
      </c>
      <c r="M7" s="17">
        <f t="shared" si="5"/>
        <v>270.6650000000009</v>
      </c>
    </row>
    <row r="8" spans="1:13" ht="15">
      <c r="A8" s="5" t="s">
        <v>15</v>
      </c>
      <c r="B8" s="8" t="s">
        <v>16</v>
      </c>
      <c r="C8" s="17">
        <v>54782</v>
      </c>
      <c r="D8" s="17">
        <v>60962</v>
      </c>
      <c r="E8" s="17">
        <v>61874</v>
      </c>
      <c r="F8" s="45">
        <f t="shared" si="0"/>
        <v>0.0055935865318543065</v>
      </c>
      <c r="G8" s="20">
        <f t="shared" si="1"/>
        <v>0.1294585812858238</v>
      </c>
      <c r="H8" s="11">
        <f t="shared" si="2"/>
        <v>7092</v>
      </c>
      <c r="I8" s="39">
        <f t="shared" si="3"/>
        <v>0.006436085640232614</v>
      </c>
      <c r="J8" s="4">
        <v>57843.169</v>
      </c>
      <c r="K8" s="17">
        <v>59025.801</v>
      </c>
      <c r="L8" s="39">
        <f t="shared" si="4"/>
        <v>0.020445491152118547</v>
      </c>
      <c r="M8" s="17">
        <f t="shared" si="5"/>
        <v>1182.6319999999978</v>
      </c>
    </row>
    <row r="9" spans="1:13" ht="15">
      <c r="A9" s="5" t="s">
        <v>17</v>
      </c>
      <c r="B9" s="8" t="s">
        <v>18</v>
      </c>
      <c r="C9" s="17">
        <v>3273</v>
      </c>
      <c r="D9" s="17">
        <v>4675</v>
      </c>
      <c r="E9" s="17">
        <v>4670</v>
      </c>
      <c r="F9" s="45">
        <f t="shared" si="0"/>
        <v>0.0004221813541028479</v>
      </c>
      <c r="G9" s="20">
        <f t="shared" si="1"/>
        <v>0.4268255423159181</v>
      </c>
      <c r="H9" s="11">
        <f t="shared" si="2"/>
        <v>1397</v>
      </c>
      <c r="I9" s="39">
        <f t="shared" si="3"/>
        <v>0.0012677963394536042</v>
      </c>
      <c r="J9" s="4">
        <v>3979.4837</v>
      </c>
      <c r="K9" s="17">
        <v>4586.1781</v>
      </c>
      <c r="L9" s="39">
        <f t="shared" si="4"/>
        <v>0.15245555598079213</v>
      </c>
      <c r="M9" s="17">
        <f t="shared" si="5"/>
        <v>606.6943999999999</v>
      </c>
    </row>
    <row r="10" spans="1:13" ht="15">
      <c r="A10" s="5">
        <v>10</v>
      </c>
      <c r="B10" s="8" t="s">
        <v>19</v>
      </c>
      <c r="C10" s="17">
        <v>373128</v>
      </c>
      <c r="D10" s="17">
        <v>375289</v>
      </c>
      <c r="E10" s="17">
        <v>397769</v>
      </c>
      <c r="F10" s="45">
        <f t="shared" si="0"/>
        <v>0.03595945504071428</v>
      </c>
      <c r="G10" s="20">
        <f t="shared" si="1"/>
        <v>0.06603900002144036</v>
      </c>
      <c r="H10" s="11">
        <f t="shared" si="2"/>
        <v>24641</v>
      </c>
      <c r="I10" s="39">
        <f t="shared" si="3"/>
        <v>0.022362039799911426</v>
      </c>
      <c r="J10" s="4">
        <v>371607.98</v>
      </c>
      <c r="K10" s="17">
        <v>375069.67</v>
      </c>
      <c r="L10" s="39">
        <f t="shared" si="4"/>
        <v>0.009315435045286171</v>
      </c>
      <c r="M10" s="17">
        <f t="shared" si="5"/>
        <v>3461.6900000000023</v>
      </c>
    </row>
    <row r="11" spans="1:13" ht="15">
      <c r="A11" s="5">
        <v>11</v>
      </c>
      <c r="B11" s="8" t="s">
        <v>20</v>
      </c>
      <c r="C11" s="17">
        <v>12497</v>
      </c>
      <c r="D11" s="17">
        <v>12790</v>
      </c>
      <c r="E11" s="17">
        <v>12929</v>
      </c>
      <c r="F11" s="45">
        <f t="shared" si="0"/>
        <v>0.0011688185711339872</v>
      </c>
      <c r="G11" s="20">
        <f t="shared" si="1"/>
        <v>0.034568296391133874</v>
      </c>
      <c r="H11" s="11">
        <f t="shared" si="2"/>
        <v>432</v>
      </c>
      <c r="I11" s="39">
        <f t="shared" si="3"/>
        <v>0.0003920458258009714</v>
      </c>
      <c r="J11" s="4">
        <v>12461.685</v>
      </c>
      <c r="K11" s="17">
        <v>12472.929</v>
      </c>
      <c r="L11" s="39">
        <f t="shared" si="4"/>
        <v>0.0009022856860850356</v>
      </c>
      <c r="M11" s="17">
        <f t="shared" si="5"/>
        <v>11.244000000000597</v>
      </c>
    </row>
    <row r="12" spans="1:13" ht="15">
      <c r="A12" s="5">
        <v>12</v>
      </c>
      <c r="B12" s="8" t="s">
        <v>21</v>
      </c>
      <c r="C12" s="17">
        <v>4140</v>
      </c>
      <c r="D12" s="17">
        <v>3774</v>
      </c>
      <c r="E12" s="17">
        <v>4559</v>
      </c>
      <c r="F12" s="45">
        <f t="shared" si="0"/>
        <v>0.00041214663669269456</v>
      </c>
      <c r="G12" s="20">
        <f t="shared" si="1"/>
        <v>0.10120772946859903</v>
      </c>
      <c r="H12" s="11">
        <f t="shared" si="2"/>
        <v>419</v>
      </c>
      <c r="I12" s="39">
        <f t="shared" si="3"/>
        <v>0.00038024815048751624</v>
      </c>
      <c r="J12" s="4">
        <v>4682.9313</v>
      </c>
      <c r="K12" s="17">
        <v>5028.7473</v>
      </c>
      <c r="L12" s="39">
        <f t="shared" si="4"/>
        <v>0.0738460545000948</v>
      </c>
      <c r="M12" s="17">
        <f t="shared" si="5"/>
        <v>345.8159999999998</v>
      </c>
    </row>
    <row r="13" spans="1:13" ht="15">
      <c r="A13" s="5">
        <v>13</v>
      </c>
      <c r="B13" s="8" t="s">
        <v>22</v>
      </c>
      <c r="C13" s="17">
        <v>344645</v>
      </c>
      <c r="D13" s="17">
        <v>369776</v>
      </c>
      <c r="E13" s="17">
        <v>375810</v>
      </c>
      <c r="F13" s="45">
        <f t="shared" si="0"/>
        <v>0.03397429864783539</v>
      </c>
      <c r="G13" s="20">
        <f t="shared" si="1"/>
        <v>0.09042638076861698</v>
      </c>
      <c r="H13" s="11">
        <f t="shared" si="2"/>
        <v>31165</v>
      </c>
      <c r="I13" s="39">
        <f t="shared" si="3"/>
        <v>0.028282657780294616</v>
      </c>
      <c r="J13" s="4">
        <v>375625.56</v>
      </c>
      <c r="K13" s="17">
        <v>379503.79</v>
      </c>
      <c r="L13" s="39">
        <f t="shared" si="4"/>
        <v>0.01032472337611951</v>
      </c>
      <c r="M13" s="17">
        <f t="shared" si="5"/>
        <v>3878.2299999999814</v>
      </c>
    </row>
    <row r="14" spans="1:13" ht="15">
      <c r="A14" s="5">
        <v>14</v>
      </c>
      <c r="B14" s="8" t="s">
        <v>23</v>
      </c>
      <c r="C14" s="17">
        <v>375656</v>
      </c>
      <c r="D14" s="17">
        <v>394090</v>
      </c>
      <c r="E14" s="17">
        <v>398709</v>
      </c>
      <c r="F14" s="45">
        <f t="shared" si="0"/>
        <v>0.036044433728692156</v>
      </c>
      <c r="G14" s="20">
        <f t="shared" si="1"/>
        <v>0.06136731477734949</v>
      </c>
      <c r="H14" s="11">
        <f t="shared" si="2"/>
        <v>23053</v>
      </c>
      <c r="I14" s="39">
        <f t="shared" si="3"/>
        <v>0.020920908384698598</v>
      </c>
      <c r="J14" s="4">
        <v>400891.61</v>
      </c>
      <c r="K14" s="17">
        <v>405350.43</v>
      </c>
      <c r="L14" s="39">
        <f t="shared" si="4"/>
        <v>0.011122258208397046</v>
      </c>
      <c r="M14" s="17">
        <f t="shared" si="5"/>
        <v>4458.820000000007</v>
      </c>
    </row>
    <row r="15" spans="1:13" ht="15">
      <c r="A15" s="5">
        <v>15</v>
      </c>
      <c r="B15" s="8" t="s">
        <v>24</v>
      </c>
      <c r="C15" s="17">
        <v>44341</v>
      </c>
      <c r="D15" s="17">
        <v>51409</v>
      </c>
      <c r="E15" s="17">
        <v>52060</v>
      </c>
      <c r="F15" s="45">
        <f t="shared" si="0"/>
        <v>0.004706372868221469</v>
      </c>
      <c r="G15" s="20">
        <f t="shared" si="1"/>
        <v>0.17408267743172234</v>
      </c>
      <c r="H15" s="11">
        <f t="shared" si="2"/>
        <v>7719</v>
      </c>
      <c r="I15" s="39">
        <f t="shared" si="3"/>
        <v>0.007005096595735413</v>
      </c>
      <c r="J15" s="4">
        <v>51502.943</v>
      </c>
      <c r="K15" s="17">
        <v>52242.465</v>
      </c>
      <c r="L15" s="39">
        <f t="shared" si="4"/>
        <v>0.01435882994103846</v>
      </c>
      <c r="M15" s="17">
        <f t="shared" si="5"/>
        <v>739.5219999999972</v>
      </c>
    </row>
    <row r="16" spans="1:13" ht="15">
      <c r="A16" s="5">
        <v>16</v>
      </c>
      <c r="B16" s="8" t="s">
        <v>25</v>
      </c>
      <c r="C16" s="17">
        <v>58959</v>
      </c>
      <c r="D16" s="17">
        <v>64318</v>
      </c>
      <c r="E16" s="17">
        <v>64873</v>
      </c>
      <c r="F16" s="45">
        <f t="shared" si="0"/>
        <v>0.005864704707647548</v>
      </c>
      <c r="G16" s="20">
        <f t="shared" si="1"/>
        <v>0.10030699299513221</v>
      </c>
      <c r="H16" s="11">
        <f t="shared" si="2"/>
        <v>5914</v>
      </c>
      <c r="I16" s="39">
        <f t="shared" si="3"/>
        <v>0.0053670347541364466</v>
      </c>
      <c r="J16" s="4">
        <v>63827.44</v>
      </c>
      <c r="K16" s="17">
        <v>64450.396</v>
      </c>
      <c r="L16" s="39">
        <f t="shared" si="4"/>
        <v>0.009760002907840237</v>
      </c>
      <c r="M16" s="17">
        <f t="shared" si="5"/>
        <v>622.9559999999983</v>
      </c>
    </row>
    <row r="17" spans="1:13" ht="15">
      <c r="A17" s="5">
        <v>17</v>
      </c>
      <c r="B17" s="8" t="s">
        <v>26</v>
      </c>
      <c r="C17" s="17">
        <v>36842</v>
      </c>
      <c r="D17" s="17">
        <v>38349</v>
      </c>
      <c r="E17" s="17">
        <v>38545</v>
      </c>
      <c r="F17" s="45">
        <f t="shared" si="0"/>
        <v>0.0034845782213906366</v>
      </c>
      <c r="G17" s="20">
        <f t="shared" si="1"/>
        <v>0.046224417784050814</v>
      </c>
      <c r="H17" s="11">
        <f t="shared" si="2"/>
        <v>1703</v>
      </c>
      <c r="I17" s="39">
        <f t="shared" si="3"/>
        <v>0.0015454954660626256</v>
      </c>
      <c r="J17" s="4">
        <v>38218.833</v>
      </c>
      <c r="K17" s="17">
        <v>38396.713</v>
      </c>
      <c r="L17" s="39">
        <f t="shared" si="4"/>
        <v>0.004654249908677344</v>
      </c>
      <c r="M17" s="17">
        <f t="shared" si="5"/>
        <v>177.88000000000466</v>
      </c>
    </row>
    <row r="18" spans="1:13" ht="15">
      <c r="A18" s="5">
        <v>18</v>
      </c>
      <c r="B18" s="8" t="s">
        <v>27</v>
      </c>
      <c r="C18" s="17">
        <v>63021</v>
      </c>
      <c r="D18" s="17">
        <v>67833</v>
      </c>
      <c r="E18" s="17">
        <v>68089</v>
      </c>
      <c r="F18" s="45">
        <f t="shared" si="0"/>
        <v>0.006155440303963343</v>
      </c>
      <c r="G18" s="20">
        <f t="shared" si="1"/>
        <v>0.0804176385649228</v>
      </c>
      <c r="H18" s="11">
        <f t="shared" si="2"/>
        <v>5068</v>
      </c>
      <c r="I18" s="39">
        <f t="shared" si="3"/>
        <v>0.0045992783452762104</v>
      </c>
      <c r="J18" s="4">
        <v>67774.671</v>
      </c>
      <c r="K18" s="17">
        <v>68779.839</v>
      </c>
      <c r="L18" s="39">
        <f t="shared" si="4"/>
        <v>0.014831027361239497</v>
      </c>
      <c r="M18" s="17">
        <f t="shared" si="5"/>
        <v>1005.1680000000051</v>
      </c>
    </row>
    <row r="19" spans="1:13" ht="15">
      <c r="A19" s="5">
        <v>19</v>
      </c>
      <c r="B19" s="8" t="s">
        <v>28</v>
      </c>
      <c r="C19" s="17">
        <v>7743</v>
      </c>
      <c r="D19" s="17">
        <v>8546</v>
      </c>
      <c r="E19" s="17">
        <v>8472</v>
      </c>
      <c r="F19" s="45">
        <f t="shared" si="0"/>
        <v>0.0007658930261154876</v>
      </c>
      <c r="G19" s="20">
        <f t="shared" si="1"/>
        <v>0.094149554436265</v>
      </c>
      <c r="H19" s="11">
        <f t="shared" si="2"/>
        <v>729</v>
      </c>
      <c r="I19" s="39">
        <f t="shared" si="3"/>
        <v>0.0006615773310391392</v>
      </c>
      <c r="J19" s="4">
        <v>8568.7627</v>
      </c>
      <c r="K19" s="17">
        <v>8602.0461</v>
      </c>
      <c r="L19" s="39">
        <f t="shared" si="4"/>
        <v>0.003884271412954435</v>
      </c>
      <c r="M19" s="17">
        <f t="shared" si="5"/>
        <v>33.283400000000256</v>
      </c>
    </row>
    <row r="20" spans="1:13" ht="15">
      <c r="A20" s="5">
        <v>20</v>
      </c>
      <c r="B20" s="8" t="s">
        <v>29</v>
      </c>
      <c r="C20" s="17">
        <v>74751</v>
      </c>
      <c r="D20" s="17">
        <v>77219</v>
      </c>
      <c r="E20" s="17">
        <v>77029</v>
      </c>
      <c r="F20" s="45">
        <f t="shared" si="0"/>
        <v>0.006963641868348666</v>
      </c>
      <c r="G20" s="20">
        <f t="shared" si="1"/>
        <v>0.03047450870222472</v>
      </c>
      <c r="H20" s="11">
        <f t="shared" si="2"/>
        <v>2278</v>
      </c>
      <c r="I20" s="39">
        <f t="shared" si="3"/>
        <v>0.002067315720311604</v>
      </c>
      <c r="J20" s="4">
        <v>76985.88</v>
      </c>
      <c r="K20" s="17">
        <v>76731.346</v>
      </c>
      <c r="L20" s="39">
        <f t="shared" si="4"/>
        <v>-0.003306242651249809</v>
      </c>
      <c r="M20" s="17">
        <f t="shared" si="5"/>
        <v>-254.53399999999965</v>
      </c>
    </row>
    <row r="21" spans="1:13" ht="15">
      <c r="A21" s="5">
        <v>21</v>
      </c>
      <c r="B21" s="8" t="s">
        <v>30</v>
      </c>
      <c r="C21" s="17">
        <v>9426</v>
      </c>
      <c r="D21" s="17">
        <v>10006</v>
      </c>
      <c r="E21" s="17">
        <v>10095</v>
      </c>
      <c r="F21" s="45">
        <f t="shared" si="0"/>
        <v>0.0009126168671666487</v>
      </c>
      <c r="G21" s="20">
        <f t="shared" si="1"/>
        <v>0.07097390197326543</v>
      </c>
      <c r="H21" s="11">
        <f t="shared" si="2"/>
        <v>669</v>
      </c>
      <c r="I21" s="39">
        <f t="shared" si="3"/>
        <v>0.0006071265219001154</v>
      </c>
      <c r="J21" s="4">
        <v>9710.9642</v>
      </c>
      <c r="K21" s="17">
        <v>9858.8507</v>
      </c>
      <c r="L21" s="39">
        <f t="shared" si="4"/>
        <v>0.015228817340300824</v>
      </c>
      <c r="M21" s="17">
        <f t="shared" si="5"/>
        <v>147.88650000000052</v>
      </c>
    </row>
    <row r="22" spans="1:13" ht="15">
      <c r="A22" s="5">
        <v>22</v>
      </c>
      <c r="B22" s="8" t="s">
        <v>31</v>
      </c>
      <c r="C22" s="17">
        <v>139889</v>
      </c>
      <c r="D22" s="17">
        <v>155609</v>
      </c>
      <c r="E22" s="17">
        <v>158713</v>
      </c>
      <c r="F22" s="45">
        <f t="shared" si="0"/>
        <v>0.014348109047906916</v>
      </c>
      <c r="G22" s="20">
        <f t="shared" si="1"/>
        <v>0.1345638327531114</v>
      </c>
      <c r="H22" s="11">
        <f t="shared" si="2"/>
        <v>18824</v>
      </c>
      <c r="I22" s="39">
        <f t="shared" si="3"/>
        <v>0.01708303385388307</v>
      </c>
      <c r="J22" s="4">
        <v>156959.1</v>
      </c>
      <c r="K22" s="17">
        <v>159150.43</v>
      </c>
      <c r="L22" s="39">
        <f t="shared" si="4"/>
        <v>0.013961152937293773</v>
      </c>
      <c r="M22" s="17">
        <f t="shared" si="5"/>
        <v>2191.329999999987</v>
      </c>
    </row>
    <row r="23" spans="1:13" ht="15">
      <c r="A23" s="5">
        <v>23</v>
      </c>
      <c r="B23" s="8" t="s">
        <v>32</v>
      </c>
      <c r="C23" s="17">
        <v>183017</v>
      </c>
      <c r="D23" s="17">
        <v>200480</v>
      </c>
      <c r="E23" s="17">
        <v>200302</v>
      </c>
      <c r="F23" s="45">
        <f t="shared" si="0"/>
        <v>0.018107873573770587</v>
      </c>
      <c r="G23" s="20">
        <f t="shared" si="1"/>
        <v>0.09444477835392341</v>
      </c>
      <c r="H23" s="11">
        <f t="shared" si="2"/>
        <v>17285</v>
      </c>
      <c r="I23" s="39">
        <f t="shared" si="3"/>
        <v>0.01568637059946711</v>
      </c>
      <c r="J23" s="4">
        <v>195744.56</v>
      </c>
      <c r="K23" s="17">
        <v>198203.78</v>
      </c>
      <c r="L23" s="39">
        <f t="shared" si="4"/>
        <v>0.012563414278281865</v>
      </c>
      <c r="M23" s="17">
        <f t="shared" si="5"/>
        <v>2459.220000000001</v>
      </c>
    </row>
    <row r="24" spans="1:13" ht="15">
      <c r="A24" s="5">
        <v>24</v>
      </c>
      <c r="B24" s="8" t="s">
        <v>33</v>
      </c>
      <c r="C24" s="17">
        <v>141744</v>
      </c>
      <c r="D24" s="17">
        <v>155011</v>
      </c>
      <c r="E24" s="17">
        <v>157262</v>
      </c>
      <c r="F24" s="45">
        <f t="shared" si="0"/>
        <v>0.014216934498698515</v>
      </c>
      <c r="G24" s="20">
        <f t="shared" si="1"/>
        <v>0.1094790608420815</v>
      </c>
      <c r="H24" s="11">
        <f t="shared" si="2"/>
        <v>15518</v>
      </c>
      <c r="I24" s="39">
        <f t="shared" si="3"/>
        <v>0.014082794270322857</v>
      </c>
      <c r="J24" s="4">
        <v>153128.39</v>
      </c>
      <c r="K24" s="17">
        <v>154911.93</v>
      </c>
      <c r="L24" s="39">
        <f t="shared" si="4"/>
        <v>0.011647350305191474</v>
      </c>
      <c r="M24" s="17">
        <f t="shared" si="5"/>
        <v>1783.539999999979</v>
      </c>
    </row>
    <row r="25" spans="1:13" ht="15">
      <c r="A25" s="5">
        <v>25</v>
      </c>
      <c r="B25" s="8" t="s">
        <v>34</v>
      </c>
      <c r="C25" s="17">
        <v>319164</v>
      </c>
      <c r="D25" s="17">
        <v>350217</v>
      </c>
      <c r="E25" s="17">
        <v>352830</v>
      </c>
      <c r="F25" s="45">
        <f t="shared" si="0"/>
        <v>0.031896840935355</v>
      </c>
      <c r="G25" s="20">
        <f t="shared" si="1"/>
        <v>0.10548182125803662</v>
      </c>
      <c r="H25" s="11">
        <f t="shared" si="2"/>
        <v>33666</v>
      </c>
      <c r="I25" s="39">
        <f t="shared" si="3"/>
        <v>0.03055234900790626</v>
      </c>
      <c r="J25" s="4">
        <v>350026.74</v>
      </c>
      <c r="K25" s="17">
        <v>354328.31</v>
      </c>
      <c r="L25" s="39">
        <f t="shared" si="4"/>
        <v>0.012289261100451946</v>
      </c>
      <c r="M25" s="17">
        <f t="shared" si="5"/>
        <v>4301.570000000007</v>
      </c>
    </row>
    <row r="26" spans="1:13" ht="15">
      <c r="A26" s="5">
        <v>26</v>
      </c>
      <c r="B26" s="8" t="s">
        <v>35</v>
      </c>
      <c r="C26" s="17">
        <v>37542</v>
      </c>
      <c r="D26" s="17">
        <v>39122</v>
      </c>
      <c r="E26" s="17">
        <v>39326</v>
      </c>
      <c r="F26" s="45">
        <f t="shared" si="0"/>
        <v>0.0035551828546999138</v>
      </c>
      <c r="G26" s="20">
        <f t="shared" si="1"/>
        <v>0.047520110809227</v>
      </c>
      <c r="H26" s="11">
        <f t="shared" si="2"/>
        <v>1784</v>
      </c>
      <c r="I26" s="39">
        <f t="shared" si="3"/>
        <v>0.0016190040584003079</v>
      </c>
      <c r="J26" s="4">
        <v>39490.2</v>
      </c>
      <c r="K26" s="17">
        <v>39250.224</v>
      </c>
      <c r="L26" s="39">
        <f t="shared" si="4"/>
        <v>-0.00607684944619159</v>
      </c>
      <c r="M26" s="17">
        <f t="shared" si="5"/>
        <v>-239.9759999999951</v>
      </c>
    </row>
    <row r="27" spans="1:13" ht="15">
      <c r="A27" s="5">
        <v>27</v>
      </c>
      <c r="B27" s="8" t="s">
        <v>36</v>
      </c>
      <c r="C27" s="17">
        <v>77721</v>
      </c>
      <c r="D27" s="17">
        <v>84526</v>
      </c>
      <c r="E27" s="17">
        <v>85357</v>
      </c>
      <c r="F27" s="45">
        <f t="shared" si="0"/>
        <v>0.00771651688268882</v>
      </c>
      <c r="G27" s="20">
        <f t="shared" si="1"/>
        <v>0.09824886452824848</v>
      </c>
      <c r="H27" s="11">
        <f t="shared" si="2"/>
        <v>7636</v>
      </c>
      <c r="I27" s="39">
        <f t="shared" si="3"/>
        <v>0.00692977297642643</v>
      </c>
      <c r="J27" s="4">
        <v>86019.651</v>
      </c>
      <c r="K27" s="17">
        <v>85101.012</v>
      </c>
      <c r="L27" s="39">
        <f t="shared" si="4"/>
        <v>-0.0106794085923459</v>
      </c>
      <c r="M27" s="17">
        <f t="shared" si="5"/>
        <v>-918.6389999999956</v>
      </c>
    </row>
    <row r="28" spans="1:13" ht="15">
      <c r="A28" s="5">
        <v>28</v>
      </c>
      <c r="B28" s="8" t="s">
        <v>37</v>
      </c>
      <c r="C28" s="17">
        <v>148487</v>
      </c>
      <c r="D28" s="17">
        <v>169508</v>
      </c>
      <c r="E28" s="17">
        <v>170523</v>
      </c>
      <c r="F28" s="45">
        <f t="shared" si="0"/>
        <v>0.01541576681920341</v>
      </c>
      <c r="G28" s="20">
        <f t="shared" si="1"/>
        <v>0.1484035639483591</v>
      </c>
      <c r="H28" s="11">
        <f t="shared" si="2"/>
        <v>22036</v>
      </c>
      <c r="I28" s="39">
        <f t="shared" si="3"/>
        <v>0.019997967169792144</v>
      </c>
      <c r="J28" s="4">
        <v>167233.24</v>
      </c>
      <c r="K28" s="17">
        <v>169944.18</v>
      </c>
      <c r="L28" s="39">
        <f t="shared" si="4"/>
        <v>0.01621053326479833</v>
      </c>
      <c r="M28" s="17">
        <f t="shared" si="5"/>
        <v>2710.9400000000023</v>
      </c>
    </row>
    <row r="29" spans="1:13" ht="15">
      <c r="A29" s="5">
        <v>29</v>
      </c>
      <c r="B29" s="8" t="s">
        <v>38</v>
      </c>
      <c r="C29" s="17">
        <v>78746</v>
      </c>
      <c r="D29" s="17">
        <v>91431</v>
      </c>
      <c r="E29" s="17">
        <v>92956</v>
      </c>
      <c r="F29" s="45">
        <f t="shared" si="0"/>
        <v>0.008403488212416344</v>
      </c>
      <c r="G29" s="20">
        <f t="shared" si="1"/>
        <v>0.1804536103421126</v>
      </c>
      <c r="H29" s="11">
        <f t="shared" si="2"/>
        <v>14210</v>
      </c>
      <c r="I29" s="39">
        <f t="shared" si="3"/>
        <v>0.012895766631092138</v>
      </c>
      <c r="J29" s="4">
        <v>90483.035</v>
      </c>
      <c r="K29" s="17">
        <v>89396.906</v>
      </c>
      <c r="L29" s="39">
        <f t="shared" si="4"/>
        <v>-0.01200367560615093</v>
      </c>
      <c r="M29" s="17">
        <f t="shared" si="5"/>
        <v>-1086.1290000000008</v>
      </c>
    </row>
    <row r="30" spans="1:13" ht="15">
      <c r="A30" s="5">
        <v>30</v>
      </c>
      <c r="B30" s="8" t="s">
        <v>39</v>
      </c>
      <c r="C30" s="17">
        <v>30232</v>
      </c>
      <c r="D30" s="17">
        <v>36631</v>
      </c>
      <c r="E30" s="17">
        <v>37166</v>
      </c>
      <c r="F30" s="45">
        <f t="shared" si="0"/>
        <v>0.0033599126780699024</v>
      </c>
      <c r="G30" s="20">
        <f t="shared" si="1"/>
        <v>0.22935961894681134</v>
      </c>
      <c r="H30" s="11">
        <f t="shared" si="2"/>
        <v>6934</v>
      </c>
      <c r="I30" s="39">
        <f t="shared" si="3"/>
        <v>0.006292698509499851</v>
      </c>
      <c r="J30" s="4">
        <v>36639.542</v>
      </c>
      <c r="K30" s="17">
        <v>37557.561</v>
      </c>
      <c r="L30" s="39">
        <f t="shared" si="4"/>
        <v>0.025055416904501703</v>
      </c>
      <c r="M30" s="17">
        <f t="shared" si="5"/>
        <v>918.0190000000002</v>
      </c>
    </row>
    <row r="31" spans="1:13" ht="15">
      <c r="A31" s="5">
        <v>31</v>
      </c>
      <c r="B31" s="8" t="s">
        <v>40</v>
      </c>
      <c r="C31" s="17">
        <v>93955</v>
      </c>
      <c r="D31" s="17">
        <v>111810</v>
      </c>
      <c r="E31" s="17">
        <v>113237</v>
      </c>
      <c r="F31" s="45">
        <f t="shared" si="0"/>
        <v>0.010236948606968777</v>
      </c>
      <c r="G31" s="20">
        <f t="shared" si="1"/>
        <v>0.2052259060188388</v>
      </c>
      <c r="H31" s="11">
        <f t="shared" si="2"/>
        <v>19282</v>
      </c>
      <c r="I31" s="39">
        <f t="shared" si="3"/>
        <v>0.01749867503031095</v>
      </c>
      <c r="J31" s="4">
        <v>105427.25</v>
      </c>
      <c r="K31" s="17">
        <v>110258.27</v>
      </c>
      <c r="L31" s="39">
        <f t="shared" si="4"/>
        <v>0.045823257269823545</v>
      </c>
      <c r="M31" s="17">
        <f t="shared" si="5"/>
        <v>4831.020000000004</v>
      </c>
    </row>
    <row r="32" spans="1:13" ht="15">
      <c r="A32" s="5">
        <v>32</v>
      </c>
      <c r="B32" s="8" t="s">
        <v>41</v>
      </c>
      <c r="C32" s="17">
        <v>30170</v>
      </c>
      <c r="D32" s="17">
        <v>34051</v>
      </c>
      <c r="E32" s="17">
        <v>34065</v>
      </c>
      <c r="F32" s="45">
        <f t="shared" si="0"/>
        <v>0.0030795734106024656</v>
      </c>
      <c r="G32" s="20">
        <f t="shared" si="1"/>
        <v>0.12910175671196553</v>
      </c>
      <c r="H32" s="11">
        <f t="shared" si="2"/>
        <v>3895</v>
      </c>
      <c r="I32" s="39">
        <f t="shared" si="3"/>
        <v>0.0035347650266082955</v>
      </c>
      <c r="J32" s="4">
        <v>34005.729</v>
      </c>
      <c r="K32" s="17">
        <v>34304.351</v>
      </c>
      <c r="L32" s="39">
        <f t="shared" si="4"/>
        <v>0.00878152031382721</v>
      </c>
      <c r="M32" s="17">
        <f t="shared" si="5"/>
        <v>298.622000000003</v>
      </c>
    </row>
    <row r="33" spans="1:13" ht="15">
      <c r="A33" s="5">
        <v>33</v>
      </c>
      <c r="B33" s="8" t="s">
        <v>42</v>
      </c>
      <c r="C33" s="17">
        <v>149204</v>
      </c>
      <c r="D33" s="17">
        <v>155810</v>
      </c>
      <c r="E33" s="17">
        <v>156720</v>
      </c>
      <c r="F33" s="45">
        <f t="shared" si="0"/>
        <v>0.01416793614882191</v>
      </c>
      <c r="G33" s="20">
        <f t="shared" si="1"/>
        <v>0.05037398461167261</v>
      </c>
      <c r="H33" s="11">
        <f t="shared" si="2"/>
        <v>7516</v>
      </c>
      <c r="I33" s="39">
        <f t="shared" si="3"/>
        <v>0.006820871358148382</v>
      </c>
      <c r="J33" s="4">
        <v>152804.19</v>
      </c>
      <c r="K33" s="17">
        <v>154736.87</v>
      </c>
      <c r="L33" s="39">
        <f t="shared" si="4"/>
        <v>0.012648082490408103</v>
      </c>
      <c r="M33" s="17">
        <f t="shared" si="5"/>
        <v>1932.679999999993</v>
      </c>
    </row>
    <row r="34" spans="1:13" ht="15">
      <c r="A34" s="5">
        <v>35</v>
      </c>
      <c r="B34" s="8" t="s">
        <v>43</v>
      </c>
      <c r="C34" s="17">
        <v>101249</v>
      </c>
      <c r="D34" s="17">
        <v>97412</v>
      </c>
      <c r="E34" s="17">
        <v>100376</v>
      </c>
      <c r="F34" s="45">
        <f aca="true" t="shared" si="6" ref="F34:F65">E34/$E$90</f>
        <v>0.009074277430284253</v>
      </c>
      <c r="G34" s="20">
        <f aca="true" t="shared" si="7" ref="G34:G65">(E34-C34)/C34</f>
        <v>-0.008622307380813638</v>
      </c>
      <c r="H34" s="11">
        <f aca="true" t="shared" si="8" ref="H34:H65">E34-C34</f>
        <v>-873</v>
      </c>
      <c r="I34" s="39">
        <f aca="true" t="shared" si="9" ref="I34:I65">H34/$H$90</f>
        <v>-0.0007922592729727964</v>
      </c>
      <c r="J34" s="4">
        <v>102096.06</v>
      </c>
      <c r="K34" s="17">
        <v>101509.58</v>
      </c>
      <c r="L34" s="39">
        <f aca="true" t="shared" si="10" ref="L34:L65">(K34-J34)/J34</f>
        <v>-0.005744394053991858</v>
      </c>
      <c r="M34" s="17">
        <f aca="true" t="shared" si="11" ref="M34:M65">K34-J34</f>
        <v>-586.4799999999959</v>
      </c>
    </row>
    <row r="35" spans="1:13" ht="15">
      <c r="A35" s="5">
        <v>36</v>
      </c>
      <c r="B35" s="8" t="s">
        <v>44</v>
      </c>
      <c r="C35" s="17">
        <v>20067</v>
      </c>
      <c r="D35" s="17">
        <v>18395</v>
      </c>
      <c r="E35" s="17">
        <v>17641</v>
      </c>
      <c r="F35" s="45">
        <f t="shared" si="6"/>
        <v>0.0015947968453379742</v>
      </c>
      <c r="G35" s="20">
        <f t="shared" si="7"/>
        <v>-0.12089500174415707</v>
      </c>
      <c r="H35" s="11">
        <f t="shared" si="8"/>
        <v>-2426</v>
      </c>
      <c r="I35" s="39">
        <f t="shared" si="9"/>
        <v>-0.0022016277161878628</v>
      </c>
      <c r="J35" s="4">
        <v>17748.646</v>
      </c>
      <c r="K35" s="17">
        <v>17136.094</v>
      </c>
      <c r="L35" s="39">
        <f t="shared" si="10"/>
        <v>-0.03451260451078914</v>
      </c>
      <c r="M35" s="17">
        <f t="shared" si="11"/>
        <v>-612.5519999999997</v>
      </c>
    </row>
    <row r="36" spans="1:13" ht="15">
      <c r="A36" s="5">
        <v>37</v>
      </c>
      <c r="B36" s="8" t="s">
        <v>45</v>
      </c>
      <c r="C36" s="17">
        <v>2600</v>
      </c>
      <c r="D36" s="17">
        <v>3767</v>
      </c>
      <c r="E36" s="17">
        <v>3857</v>
      </c>
      <c r="F36" s="45">
        <f t="shared" si="6"/>
        <v>0.00034868382928794097</v>
      </c>
      <c r="G36" s="20">
        <f t="shared" si="7"/>
        <v>0.48346153846153844</v>
      </c>
      <c r="H36" s="11">
        <f t="shared" si="8"/>
        <v>1257</v>
      </c>
      <c r="I36" s="39">
        <f t="shared" si="9"/>
        <v>0.0011407444514625487</v>
      </c>
      <c r="J36" s="4">
        <v>3744.4331</v>
      </c>
      <c r="K36" s="17">
        <v>3912.9694</v>
      </c>
      <c r="L36" s="39">
        <f t="shared" si="10"/>
        <v>0.045009830727113204</v>
      </c>
      <c r="M36" s="17">
        <f t="shared" si="11"/>
        <v>168.53629999999976</v>
      </c>
    </row>
    <row r="37" spans="1:13" ht="15">
      <c r="A37" s="5">
        <v>38</v>
      </c>
      <c r="B37" s="8" t="s">
        <v>46</v>
      </c>
      <c r="C37" s="17">
        <v>55015</v>
      </c>
      <c r="D37" s="17">
        <v>57647</v>
      </c>
      <c r="E37" s="17">
        <v>56986</v>
      </c>
      <c r="F37" s="45">
        <f t="shared" si="6"/>
        <v>0.005151697354369355</v>
      </c>
      <c r="G37" s="20">
        <f t="shared" si="7"/>
        <v>0.035826592747432516</v>
      </c>
      <c r="H37" s="11">
        <f t="shared" si="8"/>
        <v>1971</v>
      </c>
      <c r="I37" s="39">
        <f t="shared" si="9"/>
        <v>0.001788709080216932</v>
      </c>
      <c r="J37" s="4">
        <v>58017.354</v>
      </c>
      <c r="K37" s="17">
        <v>57106.112</v>
      </c>
      <c r="L37" s="39">
        <f t="shared" si="10"/>
        <v>-0.0157063695114396</v>
      </c>
      <c r="M37" s="17">
        <f t="shared" si="11"/>
        <v>-911.2419999999984</v>
      </c>
    </row>
    <row r="38" spans="1:13" ht="15">
      <c r="A38" s="5">
        <v>39</v>
      </c>
      <c r="B38" s="8" t="s">
        <v>47</v>
      </c>
      <c r="C38" s="17">
        <v>2590</v>
      </c>
      <c r="D38" s="17">
        <v>2689</v>
      </c>
      <c r="E38" s="17">
        <v>2838</v>
      </c>
      <c r="F38" s="45">
        <f t="shared" si="6"/>
        <v>0.00025656331540554225</v>
      </c>
      <c r="G38" s="20">
        <f t="shared" si="7"/>
        <v>0.09575289575289575</v>
      </c>
      <c r="H38" s="11">
        <f t="shared" si="8"/>
        <v>248</v>
      </c>
      <c r="I38" s="39">
        <f t="shared" si="9"/>
        <v>0.0002250633444412984</v>
      </c>
      <c r="J38" s="4">
        <v>2709.3473</v>
      </c>
      <c r="K38" s="17">
        <v>2773.5275</v>
      </c>
      <c r="L38" s="39">
        <f t="shared" si="10"/>
        <v>0.023688435956512568</v>
      </c>
      <c r="M38" s="17">
        <f t="shared" si="11"/>
        <v>64.18020000000024</v>
      </c>
    </row>
    <row r="39" spans="1:13" ht="15">
      <c r="A39" s="5">
        <v>41</v>
      </c>
      <c r="B39" s="8" t="s">
        <v>48</v>
      </c>
      <c r="C39" s="17">
        <v>788082</v>
      </c>
      <c r="D39" s="17">
        <v>918949</v>
      </c>
      <c r="E39" s="17">
        <v>948665</v>
      </c>
      <c r="F39" s="45">
        <f t="shared" si="6"/>
        <v>0.08576202875588398</v>
      </c>
      <c r="G39" s="20">
        <f t="shared" si="7"/>
        <v>0.20376432909265788</v>
      </c>
      <c r="H39" s="11">
        <f t="shared" si="8"/>
        <v>160583</v>
      </c>
      <c r="I39" s="39">
        <f t="shared" si="9"/>
        <v>0.14573123806619767</v>
      </c>
      <c r="J39" s="4">
        <v>900465.89</v>
      </c>
      <c r="K39" s="17">
        <v>935396.23</v>
      </c>
      <c r="L39" s="39">
        <f t="shared" si="10"/>
        <v>0.03879140830087408</v>
      </c>
      <c r="M39" s="17">
        <f t="shared" si="11"/>
        <v>34930.33999999997</v>
      </c>
    </row>
    <row r="40" spans="1:13" ht="15">
      <c r="A40" s="5">
        <v>42</v>
      </c>
      <c r="B40" s="8" t="s">
        <v>49</v>
      </c>
      <c r="C40" s="17">
        <v>299121</v>
      </c>
      <c r="D40" s="17">
        <v>316252</v>
      </c>
      <c r="E40" s="17">
        <v>323143</v>
      </c>
      <c r="F40" s="45">
        <f t="shared" si="6"/>
        <v>0.029213051243866504</v>
      </c>
      <c r="G40" s="20">
        <f t="shared" si="7"/>
        <v>0.08030863764162328</v>
      </c>
      <c r="H40" s="11">
        <f t="shared" si="8"/>
        <v>24022</v>
      </c>
      <c r="I40" s="39">
        <f t="shared" si="9"/>
        <v>0.02180028895229383</v>
      </c>
      <c r="J40" s="4">
        <v>294695.23</v>
      </c>
      <c r="K40" s="17">
        <v>300287.24</v>
      </c>
      <c r="L40" s="39">
        <f t="shared" si="10"/>
        <v>0.0189755701169646</v>
      </c>
      <c r="M40" s="17">
        <f t="shared" si="11"/>
        <v>5592.010000000009</v>
      </c>
    </row>
    <row r="41" spans="1:13" ht="15">
      <c r="A41" s="5">
        <v>43</v>
      </c>
      <c r="B41" s="8" t="s">
        <v>50</v>
      </c>
      <c r="C41" s="17">
        <v>339583</v>
      </c>
      <c r="D41" s="17">
        <v>394633</v>
      </c>
      <c r="E41" s="17">
        <v>403624</v>
      </c>
      <c r="F41" s="45">
        <f t="shared" si="6"/>
        <v>0.03648876378338498</v>
      </c>
      <c r="G41" s="20">
        <f t="shared" si="7"/>
        <v>0.18858717898127997</v>
      </c>
      <c r="H41" s="11">
        <f t="shared" si="8"/>
        <v>64041</v>
      </c>
      <c r="I41" s="39">
        <f t="shared" si="9"/>
        <v>0.05811807113453706</v>
      </c>
      <c r="J41" s="4">
        <v>377362.31</v>
      </c>
      <c r="K41" s="17">
        <v>388992.4</v>
      </c>
      <c r="L41" s="39">
        <f t="shared" si="10"/>
        <v>0.03081942656117413</v>
      </c>
      <c r="M41" s="17">
        <f t="shared" si="11"/>
        <v>11630.090000000026</v>
      </c>
    </row>
    <row r="42" spans="1:13" ht="15">
      <c r="A42" s="5">
        <v>45</v>
      </c>
      <c r="B42" s="8" t="s">
        <v>51</v>
      </c>
      <c r="C42" s="17">
        <v>83674</v>
      </c>
      <c r="D42" s="17">
        <v>110617</v>
      </c>
      <c r="E42" s="17">
        <v>111885</v>
      </c>
      <c r="F42" s="45">
        <f t="shared" si="6"/>
        <v>0.010114723940855918</v>
      </c>
      <c r="G42" s="20">
        <f t="shared" si="7"/>
        <v>0.33715371561058394</v>
      </c>
      <c r="H42" s="11">
        <f t="shared" si="8"/>
        <v>28211</v>
      </c>
      <c r="I42" s="39">
        <f t="shared" si="9"/>
        <v>0.025601862943683343</v>
      </c>
      <c r="J42" s="4">
        <v>109091.31</v>
      </c>
      <c r="K42" s="17">
        <v>112372.4</v>
      </c>
      <c r="L42" s="39">
        <f t="shared" si="10"/>
        <v>0.03007654780202013</v>
      </c>
      <c r="M42" s="17">
        <f t="shared" si="11"/>
        <v>3281.0899999999965</v>
      </c>
    </row>
    <row r="43" spans="1:13" ht="15">
      <c r="A43" s="5">
        <v>46</v>
      </c>
      <c r="B43" s="8" t="s">
        <v>52</v>
      </c>
      <c r="C43" s="17">
        <v>421327</v>
      </c>
      <c r="D43" s="17">
        <v>465077</v>
      </c>
      <c r="E43" s="17">
        <v>468014</v>
      </c>
      <c r="F43" s="45">
        <f t="shared" si="6"/>
        <v>0.04230980390986944</v>
      </c>
      <c r="G43" s="20">
        <f t="shared" si="7"/>
        <v>0.11080941881246632</v>
      </c>
      <c r="H43" s="11">
        <f t="shared" si="8"/>
        <v>46687</v>
      </c>
      <c r="I43" s="39">
        <f t="shared" si="9"/>
        <v>0.04236908210456007</v>
      </c>
      <c r="J43" s="4">
        <v>466801.52</v>
      </c>
      <c r="K43" s="17">
        <v>472583.29</v>
      </c>
      <c r="L43" s="39">
        <f t="shared" si="10"/>
        <v>0.012385927963559244</v>
      </c>
      <c r="M43" s="17">
        <f t="shared" si="11"/>
        <v>5781.76999999996</v>
      </c>
    </row>
    <row r="44" spans="1:13" ht="15">
      <c r="A44" s="5">
        <v>47</v>
      </c>
      <c r="B44" s="8" t="s">
        <v>53</v>
      </c>
      <c r="C44" s="17">
        <v>916177</v>
      </c>
      <c r="D44" s="17">
        <v>1044462</v>
      </c>
      <c r="E44" s="17">
        <v>1051710</v>
      </c>
      <c r="F44" s="45">
        <f t="shared" si="6"/>
        <v>0.09507759141830967</v>
      </c>
      <c r="G44" s="20">
        <f t="shared" si="7"/>
        <v>0.14793320504662308</v>
      </c>
      <c r="H44" s="11">
        <f t="shared" si="8"/>
        <v>135533</v>
      </c>
      <c r="I44" s="39">
        <f t="shared" si="9"/>
        <v>0.12299802525065523</v>
      </c>
      <c r="J44" s="4">
        <v>1029640.8</v>
      </c>
      <c r="K44" s="17">
        <v>1047546.9</v>
      </c>
      <c r="L44" s="39">
        <f t="shared" si="10"/>
        <v>0.017390627877216965</v>
      </c>
      <c r="M44" s="17">
        <f t="shared" si="11"/>
        <v>17906.099999999977</v>
      </c>
    </row>
    <row r="45" spans="1:13" ht="15">
      <c r="A45" s="5">
        <v>49</v>
      </c>
      <c r="B45" s="8" t="s">
        <v>54</v>
      </c>
      <c r="C45" s="17">
        <v>475542</v>
      </c>
      <c r="D45" s="17">
        <v>539516</v>
      </c>
      <c r="E45" s="17">
        <v>553339</v>
      </c>
      <c r="F45" s="45">
        <f t="shared" si="6"/>
        <v>0.050023427901052624</v>
      </c>
      <c r="G45" s="20">
        <f t="shared" si="7"/>
        <v>0.1635964856942184</v>
      </c>
      <c r="H45" s="11">
        <f t="shared" si="8"/>
        <v>77797</v>
      </c>
      <c r="I45" s="39">
        <f t="shared" si="9"/>
        <v>0.07060182664314392</v>
      </c>
      <c r="J45" s="4">
        <v>533605.17</v>
      </c>
      <c r="K45" s="17">
        <v>546972.04</v>
      </c>
      <c r="L45" s="39">
        <f t="shared" si="10"/>
        <v>0.025050113363781677</v>
      </c>
      <c r="M45" s="17">
        <f t="shared" si="11"/>
        <v>13366.869999999995</v>
      </c>
    </row>
    <row r="46" spans="1:13" ht="15">
      <c r="A46" s="5">
        <v>50</v>
      </c>
      <c r="B46" s="8" t="s">
        <v>55</v>
      </c>
      <c r="C46" s="17">
        <v>26609</v>
      </c>
      <c r="D46" s="17">
        <v>27028</v>
      </c>
      <c r="E46" s="17">
        <v>26908</v>
      </c>
      <c r="F46" s="45">
        <f t="shared" si="6"/>
        <v>0.002432560144796452</v>
      </c>
      <c r="G46" s="20">
        <f t="shared" si="7"/>
        <v>0.011236799579089782</v>
      </c>
      <c r="H46" s="11">
        <f t="shared" si="8"/>
        <v>299</v>
      </c>
      <c r="I46" s="39">
        <f t="shared" si="9"/>
        <v>0.0002713465322094686</v>
      </c>
      <c r="J46" s="4">
        <v>24694.844</v>
      </c>
      <c r="K46" s="17">
        <v>25181.21</v>
      </c>
      <c r="L46" s="39">
        <f t="shared" si="10"/>
        <v>0.019695042414521757</v>
      </c>
      <c r="M46" s="17">
        <f t="shared" si="11"/>
        <v>486.36599999999817</v>
      </c>
    </row>
    <row r="47" spans="1:13" ht="15">
      <c r="A47" s="5">
        <v>51</v>
      </c>
      <c r="B47" s="8" t="s">
        <v>56</v>
      </c>
      <c r="C47" s="17">
        <v>6499</v>
      </c>
      <c r="D47" s="17">
        <v>6456</v>
      </c>
      <c r="E47" s="17">
        <v>6411</v>
      </c>
      <c r="F47" s="45">
        <f t="shared" si="6"/>
        <v>0.0005795727325810188</v>
      </c>
      <c r="G47" s="20">
        <f t="shared" si="7"/>
        <v>-0.01354054469918449</v>
      </c>
      <c r="H47" s="11">
        <f t="shared" si="8"/>
        <v>-88</v>
      </c>
      <c r="I47" s="39">
        <f t="shared" si="9"/>
        <v>-7.986118673723491E-05</v>
      </c>
      <c r="J47" s="4">
        <v>6443.9704</v>
      </c>
      <c r="K47" s="17">
        <v>6254.9223</v>
      </c>
      <c r="L47" s="39">
        <f t="shared" si="10"/>
        <v>-0.029337208004555696</v>
      </c>
      <c r="M47" s="17">
        <f t="shared" si="11"/>
        <v>-189.04809999999998</v>
      </c>
    </row>
    <row r="48" spans="1:13" ht="15">
      <c r="A48" s="5">
        <v>52</v>
      </c>
      <c r="B48" s="8" t="s">
        <v>57</v>
      </c>
      <c r="C48" s="17">
        <v>186602</v>
      </c>
      <c r="D48" s="17">
        <v>200155</v>
      </c>
      <c r="E48" s="17">
        <v>203195</v>
      </c>
      <c r="F48" s="45">
        <f t="shared" si="6"/>
        <v>0.01836940904645143</v>
      </c>
      <c r="G48" s="20">
        <f t="shared" si="7"/>
        <v>0.08892187650721857</v>
      </c>
      <c r="H48" s="11">
        <f t="shared" si="8"/>
        <v>16593</v>
      </c>
      <c r="I48" s="39">
        <f t="shared" si="9"/>
        <v>0.015058371267397034</v>
      </c>
      <c r="J48" s="4">
        <v>193186.71</v>
      </c>
      <c r="K48" s="17">
        <v>194683.85</v>
      </c>
      <c r="L48" s="39">
        <f t="shared" si="10"/>
        <v>0.007749704935707089</v>
      </c>
      <c r="M48" s="17">
        <f t="shared" si="11"/>
        <v>1497.140000000014</v>
      </c>
    </row>
    <row r="49" spans="1:13" ht="15">
      <c r="A49" s="5">
        <v>53</v>
      </c>
      <c r="B49" s="8" t="s">
        <v>58</v>
      </c>
      <c r="C49" s="17">
        <v>13806</v>
      </c>
      <c r="D49" s="17">
        <v>16505</v>
      </c>
      <c r="E49" s="17">
        <v>17167</v>
      </c>
      <c r="F49" s="45">
        <f t="shared" si="6"/>
        <v>0.0015519458899108328</v>
      </c>
      <c r="G49" s="20">
        <f t="shared" si="7"/>
        <v>0.2434448790380994</v>
      </c>
      <c r="H49" s="11">
        <f t="shared" si="8"/>
        <v>3361</v>
      </c>
      <c r="I49" s="39">
        <f t="shared" si="9"/>
        <v>0.0030501528252709835</v>
      </c>
      <c r="J49" s="4">
        <v>16426.865</v>
      </c>
      <c r="K49" s="17">
        <v>17176.82</v>
      </c>
      <c r="L49" s="39">
        <f t="shared" si="10"/>
        <v>0.045654176862109604</v>
      </c>
      <c r="M49" s="17">
        <f t="shared" si="11"/>
        <v>749.9549999999981</v>
      </c>
    </row>
    <row r="50" spans="1:13" ht="15">
      <c r="A50" s="5">
        <v>55</v>
      </c>
      <c r="B50" s="8" t="s">
        <v>59</v>
      </c>
      <c r="C50" s="17">
        <v>221238</v>
      </c>
      <c r="D50" s="17">
        <v>256782</v>
      </c>
      <c r="E50" s="17">
        <v>250787</v>
      </c>
      <c r="F50" s="45">
        <f t="shared" si="6"/>
        <v>0.02267186193819934</v>
      </c>
      <c r="G50" s="20">
        <f t="shared" si="7"/>
        <v>0.13356204630307633</v>
      </c>
      <c r="H50" s="11">
        <f t="shared" si="8"/>
        <v>29549</v>
      </c>
      <c r="I50" s="39">
        <f t="shared" si="9"/>
        <v>0.026816115987483576</v>
      </c>
      <c r="J50" s="4">
        <v>189186.71</v>
      </c>
      <c r="K50" s="17">
        <v>198036.8</v>
      </c>
      <c r="L50" s="39">
        <f t="shared" si="10"/>
        <v>0.04677966015688944</v>
      </c>
      <c r="M50" s="17">
        <f t="shared" si="11"/>
        <v>8850.089999999997</v>
      </c>
    </row>
    <row r="51" spans="1:13" ht="15">
      <c r="A51" s="5">
        <v>56</v>
      </c>
      <c r="B51" s="8" t="s">
        <v>60</v>
      </c>
      <c r="C51" s="17">
        <v>317296</v>
      </c>
      <c r="D51" s="17">
        <v>347711</v>
      </c>
      <c r="E51" s="17">
        <v>365158</v>
      </c>
      <c r="F51" s="45">
        <f t="shared" si="6"/>
        <v>0.03301132738789887</v>
      </c>
      <c r="G51" s="20">
        <f t="shared" si="7"/>
        <v>0.1508433765316928</v>
      </c>
      <c r="H51" s="11">
        <f t="shared" si="8"/>
        <v>47862</v>
      </c>
      <c r="I51" s="39">
        <f t="shared" si="9"/>
        <v>0.04343541045019929</v>
      </c>
      <c r="J51" s="4">
        <v>347379.69</v>
      </c>
      <c r="K51" s="17">
        <v>368936.97</v>
      </c>
      <c r="L51" s="39">
        <f t="shared" si="10"/>
        <v>0.0620568231838769</v>
      </c>
      <c r="M51" s="17">
        <f t="shared" si="11"/>
        <v>21557.27999999997</v>
      </c>
    </row>
    <row r="52" spans="1:13" ht="15">
      <c r="A52" s="5">
        <v>58</v>
      </c>
      <c r="B52" s="8" t="s">
        <v>61</v>
      </c>
      <c r="C52" s="17">
        <v>15056</v>
      </c>
      <c r="D52" s="17">
        <v>15500</v>
      </c>
      <c r="E52" s="17">
        <v>15530</v>
      </c>
      <c r="F52" s="45">
        <f t="shared" si="6"/>
        <v>0.0014039564088259588</v>
      </c>
      <c r="G52" s="20">
        <f t="shared" si="7"/>
        <v>0.03148246546227418</v>
      </c>
      <c r="H52" s="11">
        <f t="shared" si="8"/>
        <v>474</v>
      </c>
      <c r="I52" s="39">
        <f t="shared" si="9"/>
        <v>0.0004301613921982881</v>
      </c>
      <c r="J52" s="4">
        <v>14886.845</v>
      </c>
      <c r="K52" s="17">
        <v>15703.774</v>
      </c>
      <c r="L52" s="39">
        <f t="shared" si="10"/>
        <v>0.05487589882208085</v>
      </c>
      <c r="M52" s="17">
        <f t="shared" si="11"/>
        <v>816.9290000000001</v>
      </c>
    </row>
    <row r="53" spans="1:13" ht="15">
      <c r="A53" s="5">
        <v>59</v>
      </c>
      <c r="B53" s="8" t="s">
        <v>62</v>
      </c>
      <c r="C53" s="17">
        <v>11431</v>
      </c>
      <c r="D53" s="17">
        <v>13094</v>
      </c>
      <c r="E53" s="17">
        <v>13687</v>
      </c>
      <c r="F53" s="45">
        <f t="shared" si="6"/>
        <v>0.001237343938673593</v>
      </c>
      <c r="G53" s="20">
        <f t="shared" si="7"/>
        <v>0.19735806141194995</v>
      </c>
      <c r="H53" s="11">
        <f t="shared" si="8"/>
        <v>2256</v>
      </c>
      <c r="I53" s="39">
        <f t="shared" si="9"/>
        <v>0.002047350423627295</v>
      </c>
      <c r="J53" s="4">
        <v>13572.548</v>
      </c>
      <c r="K53" s="17">
        <v>13850.67</v>
      </c>
      <c r="L53" s="39">
        <f t="shared" si="10"/>
        <v>0.020491509773993753</v>
      </c>
      <c r="M53" s="17">
        <f t="shared" si="11"/>
        <v>278.1219999999994</v>
      </c>
    </row>
    <row r="54" spans="1:13" ht="15">
      <c r="A54" s="5">
        <v>60</v>
      </c>
      <c r="B54" s="8" t="s">
        <v>63</v>
      </c>
      <c r="C54" s="17">
        <v>4927</v>
      </c>
      <c r="D54" s="17">
        <v>5466</v>
      </c>
      <c r="E54" s="17">
        <v>5782</v>
      </c>
      <c r="F54" s="45">
        <f t="shared" si="6"/>
        <v>0.0005227093339234832</v>
      </c>
      <c r="G54" s="20">
        <f t="shared" si="7"/>
        <v>0.17353359042013394</v>
      </c>
      <c r="H54" s="11">
        <f t="shared" si="8"/>
        <v>855</v>
      </c>
      <c r="I54" s="39">
        <f t="shared" si="9"/>
        <v>0.0007759240302310892</v>
      </c>
      <c r="J54" s="4">
        <v>5267.9328</v>
      </c>
      <c r="K54" s="17">
        <v>5555.0025</v>
      </c>
      <c r="L54" s="39">
        <f t="shared" si="10"/>
        <v>0.05449380447677693</v>
      </c>
      <c r="M54" s="17">
        <f t="shared" si="11"/>
        <v>287.0697</v>
      </c>
    </row>
    <row r="55" spans="1:13" ht="15">
      <c r="A55" s="5">
        <v>61</v>
      </c>
      <c r="B55" s="8" t="s">
        <v>64</v>
      </c>
      <c r="C55" s="17">
        <v>7259</v>
      </c>
      <c r="D55" s="17">
        <v>10671</v>
      </c>
      <c r="E55" s="17">
        <v>10964</v>
      </c>
      <c r="F55" s="45">
        <f t="shared" si="6"/>
        <v>0.0009911769521164077</v>
      </c>
      <c r="G55" s="20">
        <f t="shared" si="7"/>
        <v>0.5104008816641411</v>
      </c>
      <c r="H55" s="11">
        <f t="shared" si="8"/>
        <v>3705</v>
      </c>
      <c r="I55" s="39">
        <f t="shared" si="9"/>
        <v>0.00336233746433472</v>
      </c>
      <c r="J55" s="4">
        <v>10813.712</v>
      </c>
      <c r="K55" s="17">
        <v>11035.299</v>
      </c>
      <c r="L55" s="39">
        <f t="shared" si="10"/>
        <v>0.020491298455146703</v>
      </c>
      <c r="M55" s="17">
        <f t="shared" si="11"/>
        <v>221.58700000000135</v>
      </c>
    </row>
    <row r="56" spans="1:13" ht="15">
      <c r="A56" s="5">
        <v>62</v>
      </c>
      <c r="B56" s="8" t="s">
        <v>65</v>
      </c>
      <c r="C56" s="17">
        <v>30112</v>
      </c>
      <c r="D56" s="17">
        <v>36256</v>
      </c>
      <c r="E56" s="17">
        <v>36289</v>
      </c>
      <c r="F56" s="45">
        <f t="shared" si="6"/>
        <v>0.003280629370243736</v>
      </c>
      <c r="G56" s="20">
        <f t="shared" si="7"/>
        <v>0.20513416578108395</v>
      </c>
      <c r="H56" s="11">
        <f t="shared" si="8"/>
        <v>6177</v>
      </c>
      <c r="I56" s="39">
        <f t="shared" si="9"/>
        <v>0.005605710800862501</v>
      </c>
      <c r="J56" s="4">
        <v>35377.743</v>
      </c>
      <c r="K56" s="17">
        <v>36343.581</v>
      </c>
      <c r="L56" s="39">
        <f t="shared" si="10"/>
        <v>0.027300724073890073</v>
      </c>
      <c r="M56" s="17">
        <f t="shared" si="11"/>
        <v>965.8379999999961</v>
      </c>
    </row>
    <row r="57" spans="1:13" ht="15">
      <c r="A57" s="5">
        <v>63</v>
      </c>
      <c r="B57" s="8" t="s">
        <v>66</v>
      </c>
      <c r="C57" s="17">
        <v>37381</v>
      </c>
      <c r="D57" s="17">
        <v>42166</v>
      </c>
      <c r="E57" s="17">
        <v>42124</v>
      </c>
      <c r="F57" s="45">
        <f t="shared" si="6"/>
        <v>0.0038081300557234188</v>
      </c>
      <c r="G57" s="20">
        <f t="shared" si="7"/>
        <v>0.12688264091383322</v>
      </c>
      <c r="H57" s="11">
        <f t="shared" si="8"/>
        <v>4743</v>
      </c>
      <c r="I57" s="39">
        <f t="shared" si="9"/>
        <v>0.004304336462439832</v>
      </c>
      <c r="J57" s="4">
        <v>42632.154</v>
      </c>
      <c r="K57" s="17">
        <v>43048.526</v>
      </c>
      <c r="L57" s="39">
        <f t="shared" si="10"/>
        <v>0.009766618876447006</v>
      </c>
      <c r="M57" s="17">
        <f t="shared" si="11"/>
        <v>416.37199999999575</v>
      </c>
    </row>
    <row r="58" spans="1:13" ht="15">
      <c r="A58" s="5">
        <v>64</v>
      </c>
      <c r="B58" s="8" t="s">
        <v>67</v>
      </c>
      <c r="C58" s="17">
        <v>81205</v>
      </c>
      <c r="D58" s="17">
        <v>85367</v>
      </c>
      <c r="E58" s="17">
        <v>85187</v>
      </c>
      <c r="F58" s="45">
        <f t="shared" si="6"/>
        <v>0.0077011483965651615</v>
      </c>
      <c r="G58" s="20">
        <f t="shared" si="7"/>
        <v>0.04903638938489009</v>
      </c>
      <c r="H58" s="11">
        <f t="shared" si="8"/>
        <v>3982</v>
      </c>
      <c r="I58" s="39">
        <f t="shared" si="9"/>
        <v>0.00361371869985988</v>
      </c>
      <c r="J58" s="4">
        <v>85414.324</v>
      </c>
      <c r="K58" s="17">
        <v>85827.204</v>
      </c>
      <c r="L58" s="39">
        <f t="shared" si="10"/>
        <v>0.004833849647981815</v>
      </c>
      <c r="M58" s="17">
        <f t="shared" si="11"/>
        <v>412.88000000000466</v>
      </c>
    </row>
    <row r="59" spans="1:13" ht="15">
      <c r="A59" s="5">
        <v>65</v>
      </c>
      <c r="B59" s="8" t="s">
        <v>68</v>
      </c>
      <c r="C59" s="17">
        <v>22543</v>
      </c>
      <c r="D59" s="17">
        <v>23428</v>
      </c>
      <c r="E59" s="17">
        <v>23520</v>
      </c>
      <c r="F59" s="45">
        <f t="shared" si="6"/>
        <v>0.002126275256637898</v>
      </c>
      <c r="G59" s="20">
        <f t="shared" si="7"/>
        <v>0.04333939582131926</v>
      </c>
      <c r="H59" s="11">
        <f t="shared" si="8"/>
        <v>977</v>
      </c>
      <c r="I59" s="39">
        <f t="shared" si="9"/>
        <v>0.0008866406754804376</v>
      </c>
      <c r="J59" s="4">
        <v>24774.3</v>
      </c>
      <c r="K59" s="17">
        <v>24896.747</v>
      </c>
      <c r="L59" s="39">
        <f t="shared" si="10"/>
        <v>0.004942500898108125</v>
      </c>
      <c r="M59" s="17">
        <f t="shared" si="11"/>
        <v>122.44700000000012</v>
      </c>
    </row>
    <row r="60" spans="1:13" ht="15">
      <c r="A60" s="5">
        <v>66</v>
      </c>
      <c r="B60" s="8" t="s">
        <v>69</v>
      </c>
      <c r="C60" s="17">
        <v>27592</v>
      </c>
      <c r="D60" s="17">
        <v>31496</v>
      </c>
      <c r="E60" s="17">
        <v>31666</v>
      </c>
      <c r="F60" s="45">
        <f t="shared" si="6"/>
        <v>0.002862696950539782</v>
      </c>
      <c r="G60" s="20">
        <f t="shared" si="7"/>
        <v>0.14765149318643084</v>
      </c>
      <c r="H60" s="11">
        <f t="shared" si="8"/>
        <v>4074</v>
      </c>
      <c r="I60" s="39">
        <f t="shared" si="9"/>
        <v>0.0036972099405397163</v>
      </c>
      <c r="J60" s="4">
        <v>29132.2</v>
      </c>
      <c r="K60" s="17">
        <v>30784.352</v>
      </c>
      <c r="L60" s="39">
        <f t="shared" si="10"/>
        <v>0.05671222907984973</v>
      </c>
      <c r="M60" s="17">
        <f t="shared" si="11"/>
        <v>1652.1519999999982</v>
      </c>
    </row>
    <row r="61" spans="1:13" ht="15">
      <c r="A61" s="5">
        <v>68</v>
      </c>
      <c r="B61" s="8" t="s">
        <v>70</v>
      </c>
      <c r="C61" s="17">
        <v>11089</v>
      </c>
      <c r="D61" s="17">
        <v>15828</v>
      </c>
      <c r="E61" s="17">
        <v>16008</v>
      </c>
      <c r="F61" s="45">
        <f t="shared" si="6"/>
        <v>0.001447168975691304</v>
      </c>
      <c r="G61" s="20">
        <f t="shared" si="7"/>
        <v>0.44359274957164757</v>
      </c>
      <c r="H61" s="11">
        <f t="shared" si="8"/>
        <v>4919</v>
      </c>
      <c r="I61" s="39">
        <f t="shared" si="9"/>
        <v>0.004464058835914302</v>
      </c>
      <c r="J61" s="4">
        <v>15229.629</v>
      </c>
      <c r="K61" s="17">
        <v>16162.037</v>
      </c>
      <c r="L61" s="39">
        <f t="shared" si="10"/>
        <v>0.06122329046886168</v>
      </c>
      <c r="M61" s="17">
        <f t="shared" si="11"/>
        <v>932.4079999999994</v>
      </c>
    </row>
    <row r="62" spans="1:13" ht="15">
      <c r="A62" s="5">
        <v>69</v>
      </c>
      <c r="B62" s="8" t="s">
        <v>71</v>
      </c>
      <c r="C62" s="17">
        <v>96294</v>
      </c>
      <c r="D62" s="17">
        <v>106178</v>
      </c>
      <c r="E62" s="17">
        <v>106210</v>
      </c>
      <c r="F62" s="45">
        <f t="shared" si="6"/>
        <v>0.009601687712904384</v>
      </c>
      <c r="G62" s="20">
        <f t="shared" si="7"/>
        <v>0.10297630174258002</v>
      </c>
      <c r="H62" s="11">
        <f t="shared" si="8"/>
        <v>9916</v>
      </c>
      <c r="I62" s="39">
        <f t="shared" si="9"/>
        <v>0.008998903723709335</v>
      </c>
      <c r="J62" s="4">
        <v>101661.02</v>
      </c>
      <c r="K62" s="17">
        <v>106098.41</v>
      </c>
      <c r="L62" s="39">
        <f t="shared" si="10"/>
        <v>0.04364888331830626</v>
      </c>
      <c r="M62" s="17">
        <f t="shared" si="11"/>
        <v>4437.389999999999</v>
      </c>
    </row>
    <row r="63" spans="1:13" ht="15">
      <c r="A63" s="5">
        <v>70</v>
      </c>
      <c r="B63" s="8" t="s">
        <v>72</v>
      </c>
      <c r="C63" s="17">
        <v>299800</v>
      </c>
      <c r="D63" s="17">
        <v>279212</v>
      </c>
      <c r="E63" s="17">
        <v>277755</v>
      </c>
      <c r="F63" s="45">
        <f t="shared" si="6"/>
        <v>0.025109846254568847</v>
      </c>
      <c r="G63" s="20">
        <f t="shared" si="7"/>
        <v>-0.07353235490326884</v>
      </c>
      <c r="H63" s="11">
        <f t="shared" si="8"/>
        <v>-22045</v>
      </c>
      <c r="I63" s="39">
        <f t="shared" si="9"/>
        <v>-0.020006134791162998</v>
      </c>
      <c r="J63" s="4">
        <v>285797.69</v>
      </c>
      <c r="K63" s="17">
        <v>277561.26</v>
      </c>
      <c r="L63" s="39">
        <f t="shared" si="10"/>
        <v>-0.028819092274678614</v>
      </c>
      <c r="M63" s="17">
        <f t="shared" si="11"/>
        <v>-8236.429999999993</v>
      </c>
    </row>
    <row r="64" spans="1:13" ht="15">
      <c r="A64" s="5">
        <v>71</v>
      </c>
      <c r="B64" s="8" t="s">
        <v>73</v>
      </c>
      <c r="C64" s="17">
        <v>83607</v>
      </c>
      <c r="D64" s="17">
        <v>106442</v>
      </c>
      <c r="E64" s="17">
        <v>100929</v>
      </c>
      <c r="F64" s="45">
        <f t="shared" si="6"/>
        <v>0.009124270211615918</v>
      </c>
      <c r="G64" s="20">
        <f t="shared" si="7"/>
        <v>0.20718360902795221</v>
      </c>
      <c r="H64" s="11">
        <f t="shared" si="8"/>
        <v>17322</v>
      </c>
      <c r="I64" s="39">
        <f t="shared" si="9"/>
        <v>0.015719948598436173</v>
      </c>
      <c r="J64" s="4">
        <v>102428.13</v>
      </c>
      <c r="K64" s="17">
        <v>103966.07</v>
      </c>
      <c r="L64" s="39">
        <f t="shared" si="10"/>
        <v>0.015014820635698438</v>
      </c>
      <c r="M64" s="17">
        <f t="shared" si="11"/>
        <v>1537.9400000000023</v>
      </c>
    </row>
    <row r="65" spans="1:13" ht="15">
      <c r="A65" s="5">
        <v>72</v>
      </c>
      <c r="B65" s="8" t="s">
        <v>74</v>
      </c>
      <c r="C65" s="17">
        <v>4305</v>
      </c>
      <c r="D65" s="17">
        <v>7069</v>
      </c>
      <c r="E65" s="17">
        <v>7027</v>
      </c>
      <c r="F65" s="45">
        <f t="shared" si="6"/>
        <v>0.0006352608940643923</v>
      </c>
      <c r="G65" s="20">
        <f t="shared" si="7"/>
        <v>0.632288037166086</v>
      </c>
      <c r="H65" s="11">
        <f t="shared" si="8"/>
        <v>2722</v>
      </c>
      <c r="I65" s="39">
        <f t="shared" si="9"/>
        <v>0.00247025170794038</v>
      </c>
      <c r="J65" s="4">
        <v>7046.8363</v>
      </c>
      <c r="K65" s="17">
        <v>7116.816</v>
      </c>
      <c r="L65" s="39">
        <f t="shared" si="10"/>
        <v>0.009930654980590349</v>
      </c>
      <c r="M65" s="17">
        <f t="shared" si="11"/>
        <v>69.97969999999987</v>
      </c>
    </row>
    <row r="66" spans="1:13" ht="15">
      <c r="A66" s="5">
        <v>73</v>
      </c>
      <c r="B66" s="8" t="s">
        <v>75</v>
      </c>
      <c r="C66" s="17">
        <v>41851</v>
      </c>
      <c r="D66" s="17">
        <v>49363</v>
      </c>
      <c r="E66" s="17">
        <v>51183</v>
      </c>
      <c r="F66" s="45">
        <f aca="true" t="shared" si="12" ref="F66:F89">E66/$E$90</f>
        <v>0.004627089560395303</v>
      </c>
      <c r="G66" s="20">
        <f aca="true" t="shared" si="13" ref="G66:G89">(E66-C66)/C66</f>
        <v>0.22298152971255167</v>
      </c>
      <c r="H66" s="11">
        <f aca="true" t="shared" si="14" ref="H66:H89">E66-C66</f>
        <v>9332</v>
      </c>
      <c r="I66" s="39">
        <f aca="true" t="shared" si="15" ref="I66:I89">H66/$H$90</f>
        <v>0.008468915848089502</v>
      </c>
      <c r="J66" s="4">
        <v>49024.565</v>
      </c>
      <c r="K66" s="17">
        <v>49608.774</v>
      </c>
      <c r="L66" s="39">
        <f aca="true" t="shared" si="16" ref="L66:L90">(K66-J66)/J66</f>
        <v>0.011916658515990814</v>
      </c>
      <c r="M66" s="17">
        <f aca="true" t="shared" si="17" ref="M66:M90">K66-J66</f>
        <v>584.2089999999953</v>
      </c>
    </row>
    <row r="67" spans="1:13" ht="15">
      <c r="A67" s="5">
        <v>74</v>
      </c>
      <c r="B67" s="8" t="s">
        <v>76</v>
      </c>
      <c r="C67" s="17">
        <v>10586</v>
      </c>
      <c r="D67" s="17">
        <v>13547</v>
      </c>
      <c r="E67" s="17">
        <v>11911</v>
      </c>
      <c r="F67" s="45">
        <f t="shared" si="12"/>
        <v>0.0010767884601111395</v>
      </c>
      <c r="G67" s="20">
        <f t="shared" si="13"/>
        <v>0.12516531267712072</v>
      </c>
      <c r="H67" s="11">
        <f t="shared" si="14"/>
        <v>1325</v>
      </c>
      <c r="I67" s="39">
        <f t="shared" si="15"/>
        <v>0.0012024553684867757</v>
      </c>
      <c r="J67" s="4">
        <v>11946.759</v>
      </c>
      <c r="K67" s="17">
        <v>11957.237</v>
      </c>
      <c r="L67" s="39">
        <f t="shared" si="16"/>
        <v>0.0008770579535419737</v>
      </c>
      <c r="M67" s="17">
        <f t="shared" si="17"/>
        <v>10.477999999999156</v>
      </c>
    </row>
    <row r="68" spans="1:13" ht="15">
      <c r="A68" s="5">
        <v>75</v>
      </c>
      <c r="B68" s="8" t="s">
        <v>77</v>
      </c>
      <c r="C68" s="17">
        <v>22135</v>
      </c>
      <c r="D68" s="17">
        <v>16644</v>
      </c>
      <c r="E68" s="17">
        <v>15577</v>
      </c>
      <c r="F68" s="45">
        <f t="shared" si="12"/>
        <v>0.0014082053432248527</v>
      </c>
      <c r="G68" s="20">
        <f t="shared" si="13"/>
        <v>-0.2962728710187486</v>
      </c>
      <c r="H68" s="11">
        <f t="shared" si="14"/>
        <v>-6558</v>
      </c>
      <c r="I68" s="39">
        <f t="shared" si="15"/>
        <v>-0.005951473438895302</v>
      </c>
      <c r="J68" s="4">
        <v>19814.043</v>
      </c>
      <c r="K68" s="17">
        <v>18255.648</v>
      </c>
      <c r="L68" s="39">
        <f t="shared" si="16"/>
        <v>-0.07865103553070922</v>
      </c>
      <c r="M68" s="17">
        <f t="shared" si="17"/>
        <v>-1558.3950000000004</v>
      </c>
    </row>
    <row r="69" spans="1:13" ht="15">
      <c r="A69" s="5">
        <v>77</v>
      </c>
      <c r="B69" s="8" t="s">
        <v>78</v>
      </c>
      <c r="C69" s="17">
        <v>35012</v>
      </c>
      <c r="D69" s="17">
        <v>33269</v>
      </c>
      <c r="E69" s="17">
        <v>33491</v>
      </c>
      <c r="F69" s="45">
        <f t="shared" si="12"/>
        <v>0.003027682169220231</v>
      </c>
      <c r="G69" s="20">
        <f t="shared" si="13"/>
        <v>-0.04344224837198675</v>
      </c>
      <c r="H69" s="11">
        <f t="shared" si="14"/>
        <v>-1521</v>
      </c>
      <c r="I69" s="39">
        <f t="shared" si="15"/>
        <v>-0.0013803280116742535</v>
      </c>
      <c r="J69" s="4">
        <v>35704.694</v>
      </c>
      <c r="K69" s="17">
        <v>35371.705</v>
      </c>
      <c r="L69" s="39">
        <f t="shared" si="16"/>
        <v>-0.009326196718000198</v>
      </c>
      <c r="M69" s="17">
        <f t="shared" si="17"/>
        <v>-332.9890000000014</v>
      </c>
    </row>
    <row r="70" spans="1:13" ht="15">
      <c r="A70" s="5">
        <v>78</v>
      </c>
      <c r="B70" s="8" t="s">
        <v>79</v>
      </c>
      <c r="C70" s="17">
        <v>6878</v>
      </c>
      <c r="D70" s="17">
        <v>7990</v>
      </c>
      <c r="E70" s="17">
        <v>8614</v>
      </c>
      <c r="F70" s="45">
        <f t="shared" si="12"/>
        <v>0.0007787302321717198</v>
      </c>
      <c r="G70" s="20">
        <f t="shared" si="13"/>
        <v>0.25239895318406513</v>
      </c>
      <c r="H70" s="11">
        <f t="shared" si="14"/>
        <v>1736</v>
      </c>
      <c r="I70" s="39">
        <f t="shared" si="15"/>
        <v>0.0015754434110890887</v>
      </c>
      <c r="J70" s="4">
        <v>8110.8615</v>
      </c>
      <c r="K70" s="17">
        <v>8519.5136</v>
      </c>
      <c r="L70" s="39">
        <f t="shared" si="16"/>
        <v>0.05038331624821855</v>
      </c>
      <c r="M70" s="17">
        <f t="shared" si="17"/>
        <v>408.65210000000025</v>
      </c>
    </row>
    <row r="71" spans="1:13" ht="15">
      <c r="A71" s="5">
        <v>79</v>
      </c>
      <c r="B71" s="8" t="s">
        <v>80</v>
      </c>
      <c r="C71" s="17">
        <v>41911</v>
      </c>
      <c r="D71" s="17">
        <v>48469</v>
      </c>
      <c r="E71" s="17">
        <v>48087</v>
      </c>
      <c r="F71" s="45">
        <f t="shared" si="12"/>
        <v>0.0043472023072256205</v>
      </c>
      <c r="G71" s="20">
        <f t="shared" si="13"/>
        <v>0.14735988165398106</v>
      </c>
      <c r="H71" s="11">
        <f t="shared" si="14"/>
        <v>6176</v>
      </c>
      <c r="I71" s="39">
        <f t="shared" si="15"/>
        <v>0.005604803287376851</v>
      </c>
      <c r="J71" s="4">
        <v>45580.322</v>
      </c>
      <c r="K71" s="17">
        <v>46157.286</v>
      </c>
      <c r="L71" s="39">
        <f t="shared" si="16"/>
        <v>0.012658181747816523</v>
      </c>
      <c r="M71" s="17">
        <f t="shared" si="17"/>
        <v>576.9639999999999</v>
      </c>
    </row>
    <row r="72" spans="1:13" ht="15">
      <c r="A72" s="5">
        <v>80</v>
      </c>
      <c r="B72" s="8" t="s">
        <v>81</v>
      </c>
      <c r="C72" s="17">
        <v>184609</v>
      </c>
      <c r="D72" s="17">
        <v>193641</v>
      </c>
      <c r="E72" s="17">
        <v>201792</v>
      </c>
      <c r="F72" s="45">
        <f t="shared" si="12"/>
        <v>0.018242573834501473</v>
      </c>
      <c r="G72" s="20">
        <f t="shared" si="13"/>
        <v>0.09307780227399531</v>
      </c>
      <c r="H72" s="11">
        <f t="shared" si="14"/>
        <v>17183</v>
      </c>
      <c r="I72" s="39">
        <f t="shared" si="15"/>
        <v>0.015593804223930767</v>
      </c>
      <c r="J72" s="4">
        <v>192356.04</v>
      </c>
      <c r="K72" s="17">
        <v>198789.7</v>
      </c>
      <c r="L72" s="39">
        <f t="shared" si="16"/>
        <v>0.033446623251341644</v>
      </c>
      <c r="M72" s="17">
        <f t="shared" si="17"/>
        <v>6433.6600000000035</v>
      </c>
    </row>
    <row r="73" spans="1:13" ht="15">
      <c r="A73" s="5">
        <v>81</v>
      </c>
      <c r="B73" s="8" t="s">
        <v>82</v>
      </c>
      <c r="C73" s="17">
        <v>189956</v>
      </c>
      <c r="D73" s="17">
        <v>219874</v>
      </c>
      <c r="E73" s="17">
        <v>238477</v>
      </c>
      <c r="F73" s="45">
        <f t="shared" si="12"/>
        <v>0.021559002737127377</v>
      </c>
      <c r="G73" s="20">
        <f t="shared" si="13"/>
        <v>0.2554328370780602</v>
      </c>
      <c r="H73" s="11">
        <f t="shared" si="14"/>
        <v>48521</v>
      </c>
      <c r="I73" s="39">
        <f t="shared" si="15"/>
        <v>0.0440334618372429</v>
      </c>
      <c r="J73" s="4">
        <v>223170.69</v>
      </c>
      <c r="K73" s="17">
        <v>234507.65</v>
      </c>
      <c r="L73" s="39">
        <f t="shared" si="16"/>
        <v>0.05079950238985232</v>
      </c>
      <c r="M73" s="17">
        <f t="shared" si="17"/>
        <v>11336.959999999992</v>
      </c>
    </row>
    <row r="74" spans="1:13" ht="15">
      <c r="A74" s="5">
        <v>82</v>
      </c>
      <c r="B74" s="8" t="s">
        <v>83</v>
      </c>
      <c r="C74" s="17">
        <v>199013</v>
      </c>
      <c r="D74" s="17">
        <v>241981</v>
      </c>
      <c r="E74" s="17">
        <v>246221</v>
      </c>
      <c r="F74" s="45">
        <f t="shared" si="12"/>
        <v>0.02225908248148979</v>
      </c>
      <c r="G74" s="20">
        <f t="shared" si="13"/>
        <v>0.23721063448116456</v>
      </c>
      <c r="H74" s="11">
        <f t="shared" si="14"/>
        <v>47208</v>
      </c>
      <c r="I74" s="39">
        <f t="shared" si="15"/>
        <v>0.04284189663058393</v>
      </c>
      <c r="J74" s="4">
        <v>237167.64</v>
      </c>
      <c r="K74" s="17">
        <v>251531.05</v>
      </c>
      <c r="L74" s="39">
        <f t="shared" si="16"/>
        <v>0.060562267263780056</v>
      </c>
      <c r="M74" s="17">
        <f t="shared" si="17"/>
        <v>14363.409999999974</v>
      </c>
    </row>
    <row r="75" spans="1:13" ht="15">
      <c r="A75" s="5">
        <v>84</v>
      </c>
      <c r="B75" s="8" t="s">
        <v>84</v>
      </c>
      <c r="C75" s="17">
        <v>10756</v>
      </c>
      <c r="D75" s="17">
        <v>11234</v>
      </c>
      <c r="E75" s="17">
        <v>11130</v>
      </c>
      <c r="F75" s="45">
        <f t="shared" si="12"/>
        <v>0.0010061838268018623</v>
      </c>
      <c r="G75" s="20">
        <f t="shared" si="13"/>
        <v>0.0347712904425437</v>
      </c>
      <c r="H75" s="11">
        <f t="shared" si="14"/>
        <v>374</v>
      </c>
      <c r="I75" s="39">
        <f t="shared" si="15"/>
        <v>0.0003394100436332484</v>
      </c>
      <c r="J75" s="4">
        <v>12081.297</v>
      </c>
      <c r="K75" s="17">
        <v>12213.912</v>
      </c>
      <c r="L75" s="39">
        <f t="shared" si="16"/>
        <v>0.010976884352731316</v>
      </c>
      <c r="M75" s="17">
        <f t="shared" si="17"/>
        <v>132.61499999999978</v>
      </c>
    </row>
    <row r="76" spans="1:13" ht="15">
      <c r="A76" s="5">
        <v>85</v>
      </c>
      <c r="B76" s="8" t="s">
        <v>85</v>
      </c>
      <c r="C76" s="17">
        <v>432379</v>
      </c>
      <c r="D76" s="17">
        <v>426720</v>
      </c>
      <c r="E76" s="17">
        <v>412551</v>
      </c>
      <c r="F76" s="45">
        <f t="shared" si="12"/>
        <v>0.037295790110596146</v>
      </c>
      <c r="G76" s="20">
        <f t="shared" si="13"/>
        <v>-0.04585791631878514</v>
      </c>
      <c r="H76" s="11">
        <f t="shared" si="14"/>
        <v>-19828</v>
      </c>
      <c r="I76" s="39">
        <f t="shared" si="15"/>
        <v>-0.017994177393476068</v>
      </c>
      <c r="J76" s="4">
        <v>448046.56</v>
      </c>
      <c r="K76" s="17">
        <v>444248.56</v>
      </c>
      <c r="L76" s="39">
        <f t="shared" si="16"/>
        <v>-0.008476797589964757</v>
      </c>
      <c r="M76" s="17">
        <f t="shared" si="17"/>
        <v>-3798</v>
      </c>
    </row>
    <row r="77" spans="1:13" ht="15">
      <c r="A77" s="5">
        <v>86</v>
      </c>
      <c r="B77" s="8" t="s">
        <v>86</v>
      </c>
      <c r="C77" s="17">
        <v>212972</v>
      </c>
      <c r="D77" s="17">
        <v>201228</v>
      </c>
      <c r="E77" s="17">
        <v>201522</v>
      </c>
      <c r="F77" s="45">
        <f t="shared" si="12"/>
        <v>0.01821816506242272</v>
      </c>
      <c r="G77" s="20">
        <f t="shared" si="13"/>
        <v>-0.05376293597280394</v>
      </c>
      <c r="H77" s="11">
        <f t="shared" si="14"/>
        <v>-11450</v>
      </c>
      <c r="I77" s="39">
        <f t="shared" si="15"/>
        <v>-0.010391029410697044</v>
      </c>
      <c r="J77" s="4">
        <v>200161.05</v>
      </c>
      <c r="K77" s="17">
        <v>206077.87</v>
      </c>
      <c r="L77" s="39">
        <f t="shared" si="16"/>
        <v>0.029560296571186088</v>
      </c>
      <c r="M77" s="17">
        <f t="shared" si="17"/>
        <v>5916.820000000007</v>
      </c>
    </row>
    <row r="78" spans="1:13" ht="15">
      <c r="A78" s="5">
        <v>87</v>
      </c>
      <c r="B78" s="8" t="s">
        <v>87</v>
      </c>
      <c r="C78" s="17">
        <v>13758</v>
      </c>
      <c r="D78" s="17">
        <v>14228</v>
      </c>
      <c r="E78" s="17">
        <v>14602</v>
      </c>
      <c r="F78" s="45">
        <f t="shared" si="12"/>
        <v>0.0013200625551626948</v>
      </c>
      <c r="G78" s="20">
        <f t="shared" si="13"/>
        <v>0.06134612589039105</v>
      </c>
      <c r="H78" s="11">
        <f t="shared" si="14"/>
        <v>844</v>
      </c>
      <c r="I78" s="39">
        <f t="shared" si="15"/>
        <v>0.0007659413818889349</v>
      </c>
      <c r="J78" s="4">
        <v>14551.141</v>
      </c>
      <c r="K78" s="17">
        <v>14819.829</v>
      </c>
      <c r="L78" s="39">
        <f t="shared" si="16"/>
        <v>0.018465081191914787</v>
      </c>
      <c r="M78" s="17">
        <f t="shared" si="17"/>
        <v>268.6880000000001</v>
      </c>
    </row>
    <row r="79" spans="1:13" ht="15">
      <c r="A79" s="5">
        <v>88</v>
      </c>
      <c r="B79" s="8" t="s">
        <v>88</v>
      </c>
      <c r="C79" s="17">
        <v>19888</v>
      </c>
      <c r="D79" s="17">
        <v>22221</v>
      </c>
      <c r="E79" s="17">
        <v>23335</v>
      </c>
      <c r="F79" s="45">
        <f t="shared" si="12"/>
        <v>0.0021095507276209756</v>
      </c>
      <c r="G79" s="20">
        <f t="shared" si="13"/>
        <v>0.17332059533386968</v>
      </c>
      <c r="H79" s="11">
        <f t="shared" si="14"/>
        <v>3447</v>
      </c>
      <c r="I79" s="39">
        <f t="shared" si="15"/>
        <v>0.0031281989850369175</v>
      </c>
      <c r="J79" s="4">
        <v>22803.845</v>
      </c>
      <c r="K79" s="17">
        <v>23324.679</v>
      </c>
      <c r="L79" s="39">
        <f t="shared" si="16"/>
        <v>0.02283974478865292</v>
      </c>
      <c r="M79" s="17">
        <f t="shared" si="17"/>
        <v>520.8339999999989</v>
      </c>
    </row>
    <row r="80" spans="1:13" ht="15">
      <c r="A80" s="5">
        <v>90</v>
      </c>
      <c r="B80" s="8" t="s">
        <v>89</v>
      </c>
      <c r="C80" s="17">
        <v>10035</v>
      </c>
      <c r="D80" s="17">
        <v>11154</v>
      </c>
      <c r="E80" s="17">
        <v>11030</v>
      </c>
      <c r="F80" s="45">
        <f t="shared" si="12"/>
        <v>0.0009971435408467693</v>
      </c>
      <c r="G80" s="20">
        <f t="shared" si="13"/>
        <v>0.09915296462381665</v>
      </c>
      <c r="H80" s="11">
        <f t="shared" si="14"/>
        <v>995</v>
      </c>
      <c r="I80" s="39">
        <f t="shared" si="15"/>
        <v>0.0009029759182221448</v>
      </c>
      <c r="J80" s="4">
        <v>11214.177</v>
      </c>
      <c r="K80" s="17">
        <v>10687.739</v>
      </c>
      <c r="L80" s="39">
        <f t="shared" si="16"/>
        <v>-0.04694397101098013</v>
      </c>
      <c r="M80" s="17">
        <f t="shared" si="17"/>
        <v>-526.4380000000001</v>
      </c>
    </row>
    <row r="81" spans="1:13" ht="15">
      <c r="A81" s="5">
        <v>91</v>
      </c>
      <c r="B81" s="8" t="s">
        <v>90</v>
      </c>
      <c r="C81" s="17">
        <v>1246</v>
      </c>
      <c r="D81" s="17">
        <v>1518</v>
      </c>
      <c r="E81" s="17">
        <v>1472</v>
      </c>
      <c r="F81" s="45">
        <f t="shared" si="12"/>
        <v>0.00013307300925897048</v>
      </c>
      <c r="G81" s="20">
        <f t="shared" si="13"/>
        <v>0.18138041733547353</v>
      </c>
      <c r="H81" s="11">
        <f t="shared" si="14"/>
        <v>226</v>
      </c>
      <c r="I81" s="39">
        <f t="shared" si="15"/>
        <v>0.00020509804775698968</v>
      </c>
      <c r="J81" s="4">
        <v>1595.7099</v>
      </c>
      <c r="K81" s="17">
        <v>1521.5339</v>
      </c>
      <c r="L81" s="39">
        <f t="shared" si="16"/>
        <v>-0.04648463984587684</v>
      </c>
      <c r="M81" s="17">
        <f t="shared" si="17"/>
        <v>-74.17600000000016</v>
      </c>
    </row>
    <row r="82" spans="1:13" ht="15">
      <c r="A82" s="5">
        <v>92</v>
      </c>
      <c r="B82" s="8" t="s">
        <v>91</v>
      </c>
      <c r="C82" s="17">
        <v>26721</v>
      </c>
      <c r="D82" s="17">
        <v>23532</v>
      </c>
      <c r="E82" s="17">
        <v>23817</v>
      </c>
      <c r="F82" s="45">
        <f t="shared" si="12"/>
        <v>0.0021531249059245244</v>
      </c>
      <c r="G82" s="20">
        <f t="shared" si="13"/>
        <v>-0.10867856741888403</v>
      </c>
      <c r="H82" s="11">
        <f t="shared" si="14"/>
        <v>-2904</v>
      </c>
      <c r="I82" s="39">
        <f t="shared" si="15"/>
        <v>-0.0026354191623287524</v>
      </c>
      <c r="J82" s="4">
        <v>26741.837</v>
      </c>
      <c r="K82" s="17">
        <v>26230.969</v>
      </c>
      <c r="L82" s="39">
        <f t="shared" si="16"/>
        <v>-0.01910369882218632</v>
      </c>
      <c r="M82" s="17">
        <f t="shared" si="17"/>
        <v>-510.8679999999986</v>
      </c>
    </row>
    <row r="83" spans="1:13" ht="15">
      <c r="A83" s="5">
        <v>93</v>
      </c>
      <c r="B83" s="8" t="s">
        <v>92</v>
      </c>
      <c r="C83" s="17">
        <v>32788</v>
      </c>
      <c r="D83" s="17">
        <v>41608</v>
      </c>
      <c r="E83" s="17">
        <v>44017</v>
      </c>
      <c r="F83" s="45">
        <f t="shared" si="12"/>
        <v>0.003979262668853331</v>
      </c>
      <c r="G83" s="20">
        <f t="shared" si="13"/>
        <v>0.3424728559228986</v>
      </c>
      <c r="H83" s="11">
        <f t="shared" si="14"/>
        <v>11229</v>
      </c>
      <c r="I83" s="39">
        <f t="shared" si="15"/>
        <v>0.010190468930368306</v>
      </c>
      <c r="J83" s="4">
        <v>39258.773</v>
      </c>
      <c r="K83" s="17">
        <v>41438.326</v>
      </c>
      <c r="L83" s="39">
        <f t="shared" si="16"/>
        <v>0.05551760367039489</v>
      </c>
      <c r="M83" s="17">
        <f t="shared" si="17"/>
        <v>2179.553</v>
      </c>
    </row>
    <row r="84" spans="1:13" ht="15">
      <c r="A84" s="5">
        <v>94</v>
      </c>
      <c r="B84" s="8" t="s">
        <v>93</v>
      </c>
      <c r="C84" s="17">
        <v>34369</v>
      </c>
      <c r="D84" s="17">
        <v>32334</v>
      </c>
      <c r="E84" s="17">
        <v>32087</v>
      </c>
      <c r="F84" s="45">
        <f t="shared" si="12"/>
        <v>0.002900756554410724</v>
      </c>
      <c r="G84" s="20">
        <f t="shared" si="13"/>
        <v>-0.06639704384765341</v>
      </c>
      <c r="H84" s="11">
        <f t="shared" si="14"/>
        <v>-2282</v>
      </c>
      <c r="I84" s="39">
        <f t="shared" si="15"/>
        <v>-0.0020709457742542053</v>
      </c>
      <c r="J84" s="4">
        <v>32493.755</v>
      </c>
      <c r="K84" s="17">
        <v>32672.954</v>
      </c>
      <c r="L84" s="39">
        <f t="shared" si="16"/>
        <v>0.005514875089074825</v>
      </c>
      <c r="M84" s="17">
        <f t="shared" si="17"/>
        <v>179.19900000000052</v>
      </c>
    </row>
    <row r="85" spans="1:13" ht="15">
      <c r="A85" s="5">
        <v>95</v>
      </c>
      <c r="B85" s="8" t="s">
        <v>94</v>
      </c>
      <c r="C85" s="17">
        <v>72650</v>
      </c>
      <c r="D85" s="17">
        <v>77301</v>
      </c>
      <c r="E85" s="17">
        <v>77425</v>
      </c>
      <c r="F85" s="45">
        <f t="shared" si="12"/>
        <v>0.006999441400730835</v>
      </c>
      <c r="G85" s="20">
        <f t="shared" si="13"/>
        <v>0.06572608396421198</v>
      </c>
      <c r="H85" s="11">
        <f t="shared" si="14"/>
        <v>4775</v>
      </c>
      <c r="I85" s="39">
        <f t="shared" si="15"/>
        <v>0.004333376893980645</v>
      </c>
      <c r="J85" s="4">
        <v>81020.357</v>
      </c>
      <c r="K85" s="17">
        <v>81252.112</v>
      </c>
      <c r="L85" s="39">
        <f t="shared" si="16"/>
        <v>0.0028604539473948516</v>
      </c>
      <c r="M85" s="17">
        <f t="shared" si="17"/>
        <v>231.7549999999901</v>
      </c>
    </row>
    <row r="86" spans="1:13" ht="15">
      <c r="A86" s="5">
        <v>96</v>
      </c>
      <c r="B86" s="8" t="s">
        <v>95</v>
      </c>
      <c r="C86" s="17">
        <v>259865</v>
      </c>
      <c r="D86" s="17">
        <v>263785</v>
      </c>
      <c r="E86" s="17">
        <v>281865</v>
      </c>
      <c r="F86" s="45">
        <f t="shared" si="12"/>
        <v>0.025481402007323174</v>
      </c>
      <c r="G86" s="20">
        <f t="shared" si="13"/>
        <v>0.08465934235083601</v>
      </c>
      <c r="H86" s="11">
        <f t="shared" si="14"/>
        <v>22000</v>
      </c>
      <c r="I86" s="39">
        <f t="shared" si="15"/>
        <v>0.019965296684308728</v>
      </c>
      <c r="J86" s="4">
        <v>274697.62</v>
      </c>
      <c r="K86" s="17">
        <v>280100.44</v>
      </c>
      <c r="L86" s="39">
        <f t="shared" si="16"/>
        <v>0.019668244668446733</v>
      </c>
      <c r="M86" s="17">
        <f t="shared" si="17"/>
        <v>5402.820000000007</v>
      </c>
    </row>
    <row r="87" spans="1:13" ht="15">
      <c r="A87" s="5">
        <v>97</v>
      </c>
      <c r="B87" s="8" t="s">
        <v>96</v>
      </c>
      <c r="C87" s="17">
        <v>3025</v>
      </c>
      <c r="D87" s="17">
        <v>3797</v>
      </c>
      <c r="E87" s="17">
        <v>3832</v>
      </c>
      <c r="F87" s="45">
        <f t="shared" si="12"/>
        <v>0.0003464237577991677</v>
      </c>
      <c r="G87" s="20">
        <f t="shared" si="13"/>
        <v>0.2667768595041322</v>
      </c>
      <c r="H87" s="11">
        <f t="shared" si="14"/>
        <v>807</v>
      </c>
      <c r="I87" s="39">
        <f t="shared" si="15"/>
        <v>0.0007323633829198702</v>
      </c>
      <c r="J87" s="4">
        <v>3651.7667</v>
      </c>
      <c r="K87" s="17">
        <v>3727.0119</v>
      </c>
      <c r="L87" s="39">
        <f t="shared" si="16"/>
        <v>0.02060514983062851</v>
      </c>
      <c r="M87" s="17">
        <f t="shared" si="17"/>
        <v>75.24519999999984</v>
      </c>
    </row>
    <row r="88" spans="1:13" ht="15">
      <c r="A88" s="5">
        <v>98</v>
      </c>
      <c r="B88" s="8" t="s">
        <v>97</v>
      </c>
      <c r="C88" s="17">
        <v>2679</v>
      </c>
      <c r="D88" s="17">
        <v>2468</v>
      </c>
      <c r="E88" s="17">
        <v>2521</v>
      </c>
      <c r="F88" s="45">
        <f t="shared" si="12"/>
        <v>0.00022790560892789713</v>
      </c>
      <c r="G88" s="20">
        <f t="shared" si="13"/>
        <v>-0.058977230309817094</v>
      </c>
      <c r="H88" s="11">
        <f t="shared" si="14"/>
        <v>-158</v>
      </c>
      <c r="I88" s="39">
        <f t="shared" si="15"/>
        <v>-0.0001433871307327627</v>
      </c>
      <c r="J88" s="4">
        <v>3295.091</v>
      </c>
      <c r="K88" s="17">
        <v>2866.0047</v>
      </c>
      <c r="L88" s="39">
        <f t="shared" si="16"/>
        <v>-0.13021986342714054</v>
      </c>
      <c r="M88" s="17">
        <f t="shared" si="17"/>
        <v>-429.08629999999994</v>
      </c>
    </row>
    <row r="89" spans="1:13" ht="15.75" thickBot="1">
      <c r="A89" s="6">
        <v>99</v>
      </c>
      <c r="B89" s="9" t="s">
        <v>98</v>
      </c>
      <c r="C89" s="17">
        <v>3261</v>
      </c>
      <c r="D89" s="17">
        <v>3373</v>
      </c>
      <c r="E89" s="17">
        <v>3410</v>
      </c>
      <c r="F89" s="45">
        <f t="shared" si="12"/>
        <v>0.0003082737510686748</v>
      </c>
      <c r="G89" s="20">
        <f t="shared" si="13"/>
        <v>0.04569150567310641</v>
      </c>
      <c r="H89" s="11">
        <f t="shared" si="14"/>
        <v>149</v>
      </c>
      <c r="I89" s="75">
        <f t="shared" si="15"/>
        <v>0.00013521950936190913</v>
      </c>
      <c r="J89" s="4">
        <v>3850.1021</v>
      </c>
      <c r="K89" s="17">
        <v>3782.3526</v>
      </c>
      <c r="L89" s="39">
        <f t="shared" si="16"/>
        <v>-0.017596806069116944</v>
      </c>
      <c r="M89" s="17">
        <f t="shared" si="17"/>
        <v>-67.7494999999999</v>
      </c>
    </row>
    <row r="90" spans="1:13" s="74" customFormat="1" ht="15.75" thickBot="1">
      <c r="A90" s="83" t="s">
        <v>99</v>
      </c>
      <c r="B90" s="84"/>
      <c r="C90" s="62">
        <v>9959685</v>
      </c>
      <c r="D90" s="62">
        <v>10886860</v>
      </c>
      <c r="E90" s="62">
        <v>11061597</v>
      </c>
      <c r="F90" s="47">
        <f>E90/$E$90</f>
        <v>1</v>
      </c>
      <c r="G90" s="30">
        <f>(E90-C90)/C90</f>
        <v>0.1106372340089069</v>
      </c>
      <c r="H90" s="62">
        <f>E90-C90</f>
        <v>1101912</v>
      </c>
      <c r="I90" s="76">
        <f>H90/$H$90</f>
        <v>1</v>
      </c>
      <c r="J90" s="63">
        <v>10872924</v>
      </c>
      <c r="K90" s="62">
        <v>10996506</v>
      </c>
      <c r="L90" s="41">
        <f t="shared" si="16"/>
        <v>0.011366031805243926</v>
      </c>
      <c r="M90" s="62">
        <f t="shared" si="17"/>
        <v>123582</v>
      </c>
    </row>
    <row r="91" ht="15">
      <c r="E91" s="4"/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93" sqref="M93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bestFit="1" customWidth="1"/>
    <col min="7" max="7" width="27.140625" style="0" bestFit="1" customWidth="1"/>
    <col min="8" max="8" width="26.421875" style="0" bestFit="1" customWidth="1"/>
    <col min="9" max="9" width="20.421875" style="0" customWidth="1"/>
    <col min="10" max="11" width="21.28125" style="0" bestFit="1" customWidth="1"/>
    <col min="12" max="13" width="32.140625" style="0" customWidth="1"/>
  </cols>
  <sheetData>
    <row r="1" spans="1:13" ht="45.75" thickBot="1">
      <c r="A1" s="43" t="s">
        <v>2</v>
      </c>
      <c r="B1" s="21" t="s">
        <v>100</v>
      </c>
      <c r="C1" s="13">
        <v>40422</v>
      </c>
      <c r="D1" s="31">
        <v>40756</v>
      </c>
      <c r="E1" s="31">
        <v>40787</v>
      </c>
      <c r="F1" s="50" t="s">
        <v>270</v>
      </c>
      <c r="G1" s="46" t="s">
        <v>273</v>
      </c>
      <c r="H1" s="18" t="s">
        <v>274</v>
      </c>
      <c r="I1" s="18" t="s">
        <v>282</v>
      </c>
      <c r="J1" s="73" t="s">
        <v>283</v>
      </c>
      <c r="K1" s="18" t="s">
        <v>284</v>
      </c>
      <c r="L1" s="60" t="s">
        <v>287</v>
      </c>
      <c r="M1" s="18" t="s">
        <v>288</v>
      </c>
    </row>
    <row r="2" spans="1:13" ht="15">
      <c r="A2" s="1" t="s">
        <v>3</v>
      </c>
      <c r="B2" s="7" t="s">
        <v>4</v>
      </c>
      <c r="C2" s="16">
        <v>10449</v>
      </c>
      <c r="D2" s="16">
        <v>11163</v>
      </c>
      <c r="E2" s="16">
        <v>11239</v>
      </c>
      <c r="F2" s="44">
        <f aca="true" t="shared" si="0" ref="F2:F33">E2/$E$90</f>
        <v>0.007950251332351489</v>
      </c>
      <c r="G2" s="19">
        <f aca="true" t="shared" si="1" ref="G2:G33">(E2-C2)/C2</f>
        <v>0.07560532108335725</v>
      </c>
      <c r="H2" s="17">
        <f aca="true" t="shared" si="2" ref="H2:H33">E2-C2</f>
        <v>790</v>
      </c>
      <c r="I2" s="49">
        <f aca="true" t="shared" si="3" ref="I2:I33">H2/$H$90</f>
        <v>0.006123508848082722</v>
      </c>
      <c r="J2" s="4">
        <v>11102.972</v>
      </c>
      <c r="K2" s="16">
        <v>11178.105</v>
      </c>
      <c r="L2" s="49">
        <f aca="true" t="shared" si="4" ref="L2:L33">(K2-J2)/J2</f>
        <v>0.006766926909299583</v>
      </c>
      <c r="M2" s="17">
        <f aca="true" t="shared" si="5" ref="M2:M33">K2-J2</f>
        <v>75.13299999999981</v>
      </c>
    </row>
    <row r="3" spans="1:13" ht="15">
      <c r="A3" s="5" t="s">
        <v>5</v>
      </c>
      <c r="B3" s="8" t="s">
        <v>6</v>
      </c>
      <c r="C3" s="17">
        <v>1948</v>
      </c>
      <c r="D3" s="17">
        <v>2309</v>
      </c>
      <c r="E3" s="17">
        <v>2323</v>
      </c>
      <c r="F3" s="45">
        <f t="shared" si="0"/>
        <v>0.001643245292735342</v>
      </c>
      <c r="G3" s="20">
        <f t="shared" si="1"/>
        <v>0.19250513347022588</v>
      </c>
      <c r="H3" s="17">
        <f t="shared" si="2"/>
        <v>375</v>
      </c>
      <c r="I3" s="39">
        <f t="shared" si="3"/>
        <v>0.0029067288835835704</v>
      </c>
      <c r="J3" s="4">
        <v>2274.1159</v>
      </c>
      <c r="K3" s="17">
        <v>2211.1973</v>
      </c>
      <c r="L3" s="39">
        <f t="shared" si="4"/>
        <v>-0.027667279402953902</v>
      </c>
      <c r="M3" s="17">
        <f t="shared" si="5"/>
        <v>-62.91859999999997</v>
      </c>
    </row>
    <row r="4" spans="1:13" ht="15">
      <c r="A4" s="5" t="s">
        <v>7</v>
      </c>
      <c r="B4" s="8" t="s">
        <v>8</v>
      </c>
      <c r="C4" s="17">
        <v>781</v>
      </c>
      <c r="D4" s="17">
        <v>915</v>
      </c>
      <c r="E4" s="17">
        <v>952</v>
      </c>
      <c r="F4" s="45">
        <f t="shared" si="0"/>
        <v>0.0006734263963340705</v>
      </c>
      <c r="G4" s="20">
        <f t="shared" si="1"/>
        <v>0.21895006402048656</v>
      </c>
      <c r="H4" s="17">
        <f t="shared" si="2"/>
        <v>171</v>
      </c>
      <c r="I4" s="39">
        <f t="shared" si="3"/>
        <v>0.001325468370914108</v>
      </c>
      <c r="J4" s="4">
        <v>935.06451</v>
      </c>
      <c r="K4" s="17">
        <v>950.37916</v>
      </c>
      <c r="L4" s="39">
        <f t="shared" si="4"/>
        <v>0.016378174806356317</v>
      </c>
      <c r="M4" s="17">
        <f t="shared" si="5"/>
        <v>15.314649999999915</v>
      </c>
    </row>
    <row r="5" spans="1:13" ht="15">
      <c r="A5" s="5" t="s">
        <v>9</v>
      </c>
      <c r="B5" s="8" t="s">
        <v>10</v>
      </c>
      <c r="C5" s="17">
        <v>692</v>
      </c>
      <c r="D5" s="17">
        <v>726</v>
      </c>
      <c r="E5" s="17">
        <v>741</v>
      </c>
      <c r="F5" s="45">
        <f t="shared" si="0"/>
        <v>0.0005241690752978426</v>
      </c>
      <c r="G5" s="20">
        <f t="shared" si="1"/>
        <v>0.0708092485549133</v>
      </c>
      <c r="H5" s="17">
        <f t="shared" si="2"/>
        <v>49</v>
      </c>
      <c r="I5" s="39">
        <f t="shared" si="3"/>
        <v>0.0003798125741215865</v>
      </c>
      <c r="J5" s="4">
        <v>716.27408</v>
      </c>
      <c r="K5" s="17">
        <v>720.04758</v>
      </c>
      <c r="L5" s="39">
        <f t="shared" si="4"/>
        <v>0.005268234751702885</v>
      </c>
      <c r="M5" s="17">
        <f t="shared" si="5"/>
        <v>3.7735000000000127</v>
      </c>
    </row>
    <row r="6" spans="1:13" ht="15">
      <c r="A6" s="5" t="s">
        <v>11</v>
      </c>
      <c r="B6" s="8" t="s">
        <v>12</v>
      </c>
      <c r="C6" s="17">
        <v>46</v>
      </c>
      <c r="D6" s="17">
        <v>51</v>
      </c>
      <c r="E6" s="17">
        <v>51</v>
      </c>
      <c r="F6" s="45">
        <f t="shared" si="0"/>
        <v>3.60764140893252E-05</v>
      </c>
      <c r="G6" s="20">
        <f t="shared" si="1"/>
        <v>0.10869565217391304</v>
      </c>
      <c r="H6" s="17">
        <f t="shared" si="2"/>
        <v>5</v>
      </c>
      <c r="I6" s="39">
        <f t="shared" si="3"/>
        <v>3.875638511444761E-05</v>
      </c>
      <c r="J6" s="4">
        <v>49.044052</v>
      </c>
      <c r="K6" s="17">
        <v>49.984735</v>
      </c>
      <c r="L6" s="39">
        <f t="shared" si="4"/>
        <v>0.019180368701998764</v>
      </c>
      <c r="M6" s="17">
        <f t="shared" si="5"/>
        <v>0.9406829999999999</v>
      </c>
    </row>
    <row r="7" spans="1:13" ht="15">
      <c r="A7" s="5" t="s">
        <v>13</v>
      </c>
      <c r="B7" s="8" t="s">
        <v>14</v>
      </c>
      <c r="C7" s="17">
        <v>902</v>
      </c>
      <c r="D7" s="17">
        <v>970</v>
      </c>
      <c r="E7" s="17">
        <v>976</v>
      </c>
      <c r="F7" s="45">
        <f t="shared" si="0"/>
        <v>0.0006904035323761058</v>
      </c>
      <c r="G7" s="20">
        <f t="shared" si="1"/>
        <v>0.082039911308204</v>
      </c>
      <c r="H7" s="17">
        <f t="shared" si="2"/>
        <v>74</v>
      </c>
      <c r="I7" s="39">
        <f t="shared" si="3"/>
        <v>0.0005735944996938246</v>
      </c>
      <c r="J7" s="4">
        <v>927.08631</v>
      </c>
      <c r="K7" s="17">
        <v>932.72651</v>
      </c>
      <c r="L7" s="39">
        <f t="shared" si="4"/>
        <v>0.0060837917021986185</v>
      </c>
      <c r="M7" s="17">
        <f t="shared" si="5"/>
        <v>5.640199999999936</v>
      </c>
    </row>
    <row r="8" spans="1:13" ht="15">
      <c r="A8" s="5" t="s">
        <v>15</v>
      </c>
      <c r="B8" s="8" t="s">
        <v>16</v>
      </c>
      <c r="C8" s="17">
        <v>4076</v>
      </c>
      <c r="D8" s="17">
        <v>4509</v>
      </c>
      <c r="E8" s="17">
        <v>4492</v>
      </c>
      <c r="F8" s="45">
        <f t="shared" si="0"/>
        <v>0.00317755396253429</v>
      </c>
      <c r="G8" s="20">
        <f t="shared" si="1"/>
        <v>0.10206084396467124</v>
      </c>
      <c r="H8" s="17">
        <f t="shared" si="2"/>
        <v>416</v>
      </c>
      <c r="I8" s="39">
        <f t="shared" si="3"/>
        <v>0.0032245312415220407</v>
      </c>
      <c r="J8" s="4">
        <v>4418.4154</v>
      </c>
      <c r="K8" s="17">
        <v>4457.0791</v>
      </c>
      <c r="L8" s="39">
        <f t="shared" si="4"/>
        <v>0.008750580581445571</v>
      </c>
      <c r="M8" s="17">
        <f t="shared" si="5"/>
        <v>38.66370000000006</v>
      </c>
    </row>
    <row r="9" spans="1:13" ht="15">
      <c r="A9" s="5" t="s">
        <v>17</v>
      </c>
      <c r="B9" s="8" t="s">
        <v>18</v>
      </c>
      <c r="C9" s="17">
        <v>188</v>
      </c>
      <c r="D9" s="17">
        <v>271</v>
      </c>
      <c r="E9" s="17">
        <v>275</v>
      </c>
      <c r="F9" s="45">
        <f t="shared" si="0"/>
        <v>0.00019452968381498883</v>
      </c>
      <c r="G9" s="20">
        <f t="shared" si="1"/>
        <v>0.4627659574468085</v>
      </c>
      <c r="H9" s="17">
        <f t="shared" si="2"/>
        <v>87</v>
      </c>
      <c r="I9" s="39">
        <f t="shared" si="3"/>
        <v>0.0006743611009913884</v>
      </c>
      <c r="J9" s="4">
        <v>259.37471</v>
      </c>
      <c r="K9" s="17">
        <v>264.69109</v>
      </c>
      <c r="L9" s="39">
        <f t="shared" si="4"/>
        <v>0.020496909664014587</v>
      </c>
      <c r="M9" s="17">
        <f t="shared" si="5"/>
        <v>5.316379999999981</v>
      </c>
    </row>
    <row r="10" spans="1:13" ht="15">
      <c r="A10" s="5">
        <v>10</v>
      </c>
      <c r="B10" s="8" t="s">
        <v>19</v>
      </c>
      <c r="C10" s="17">
        <v>37501</v>
      </c>
      <c r="D10" s="17">
        <v>38803</v>
      </c>
      <c r="E10" s="17">
        <v>38981</v>
      </c>
      <c r="F10" s="45">
        <f t="shared" si="0"/>
        <v>0.027574405835607562</v>
      </c>
      <c r="G10" s="20">
        <f t="shared" si="1"/>
        <v>0.03946561425028666</v>
      </c>
      <c r="H10" s="17">
        <f t="shared" si="2"/>
        <v>1480</v>
      </c>
      <c r="I10" s="39">
        <f t="shared" si="3"/>
        <v>0.01147188999387649</v>
      </c>
      <c r="J10" s="4">
        <v>38618.387</v>
      </c>
      <c r="K10" s="17">
        <v>38951.02</v>
      </c>
      <c r="L10" s="39">
        <f t="shared" si="4"/>
        <v>0.008613332296866628</v>
      </c>
      <c r="M10" s="17">
        <f t="shared" si="5"/>
        <v>332.63299999999435</v>
      </c>
    </row>
    <row r="11" spans="1:13" ht="15">
      <c r="A11" s="5">
        <v>11</v>
      </c>
      <c r="B11" s="8" t="s">
        <v>20</v>
      </c>
      <c r="C11" s="17">
        <v>554</v>
      </c>
      <c r="D11" s="17">
        <v>570</v>
      </c>
      <c r="E11" s="17">
        <v>575</v>
      </c>
      <c r="F11" s="45">
        <f t="shared" si="0"/>
        <v>0.00040674388434043117</v>
      </c>
      <c r="G11" s="20">
        <f t="shared" si="1"/>
        <v>0.03790613718411552</v>
      </c>
      <c r="H11" s="17">
        <f t="shared" si="2"/>
        <v>21</v>
      </c>
      <c r="I11" s="39">
        <f t="shared" si="3"/>
        <v>0.00016277681748067994</v>
      </c>
      <c r="J11" s="4">
        <v>570.76343</v>
      </c>
      <c r="K11" s="17">
        <v>573.66657</v>
      </c>
      <c r="L11" s="39">
        <f t="shared" si="4"/>
        <v>0.00508641557501329</v>
      </c>
      <c r="M11" s="17">
        <f t="shared" si="5"/>
        <v>2.9031400000000076</v>
      </c>
    </row>
    <row r="12" spans="1:13" ht="15">
      <c r="A12" s="5">
        <v>12</v>
      </c>
      <c r="B12" s="8" t="s">
        <v>21</v>
      </c>
      <c r="C12" s="17">
        <v>53</v>
      </c>
      <c r="D12" s="17">
        <v>56</v>
      </c>
      <c r="E12" s="17">
        <v>56</v>
      </c>
      <c r="F12" s="45">
        <f t="shared" si="0"/>
        <v>3.9613317431415905E-05</v>
      </c>
      <c r="G12" s="20">
        <f t="shared" si="1"/>
        <v>0.05660377358490566</v>
      </c>
      <c r="H12" s="17">
        <f t="shared" si="2"/>
        <v>3</v>
      </c>
      <c r="I12" s="39">
        <f t="shared" si="3"/>
        <v>2.3253831068668564E-05</v>
      </c>
      <c r="J12" s="4">
        <v>55.450644</v>
      </c>
      <c r="K12" s="17">
        <v>54.54453</v>
      </c>
      <c r="L12" s="39">
        <f t="shared" si="4"/>
        <v>-0.016340910305748572</v>
      </c>
      <c r="M12" s="17">
        <f t="shared" si="5"/>
        <v>-0.9061139999999952</v>
      </c>
    </row>
    <row r="13" spans="1:13" ht="15">
      <c r="A13" s="5">
        <v>13</v>
      </c>
      <c r="B13" s="8" t="s">
        <v>22</v>
      </c>
      <c r="C13" s="17">
        <v>14273</v>
      </c>
      <c r="D13" s="17">
        <v>15491</v>
      </c>
      <c r="E13" s="17">
        <v>15579</v>
      </c>
      <c r="F13" s="45">
        <f t="shared" si="0"/>
        <v>0.011020283433286222</v>
      </c>
      <c r="G13" s="20">
        <f t="shared" si="1"/>
        <v>0.09150143627828768</v>
      </c>
      <c r="H13" s="17">
        <f t="shared" si="2"/>
        <v>1306</v>
      </c>
      <c r="I13" s="39">
        <f t="shared" si="3"/>
        <v>0.010123167791893714</v>
      </c>
      <c r="J13" s="4">
        <v>15545.159</v>
      </c>
      <c r="K13" s="17">
        <v>15622.578</v>
      </c>
      <c r="L13" s="39">
        <f t="shared" si="4"/>
        <v>0.004980264273913176</v>
      </c>
      <c r="M13" s="17">
        <f t="shared" si="5"/>
        <v>77.41899999999987</v>
      </c>
    </row>
    <row r="14" spans="1:13" ht="15">
      <c r="A14" s="5">
        <v>14</v>
      </c>
      <c r="B14" s="8" t="s">
        <v>23</v>
      </c>
      <c r="C14" s="17">
        <v>27955</v>
      </c>
      <c r="D14" s="17">
        <v>29624</v>
      </c>
      <c r="E14" s="17">
        <v>29782</v>
      </c>
      <c r="F14" s="45">
        <f t="shared" si="0"/>
        <v>0.021067211066829083</v>
      </c>
      <c r="G14" s="20">
        <f t="shared" si="1"/>
        <v>0.06535503487748166</v>
      </c>
      <c r="H14" s="17">
        <f t="shared" si="2"/>
        <v>1827</v>
      </c>
      <c r="I14" s="39">
        <f t="shared" si="3"/>
        <v>0.014161583120819155</v>
      </c>
      <c r="J14" s="4">
        <v>29595.261</v>
      </c>
      <c r="K14" s="17">
        <v>29861.177</v>
      </c>
      <c r="L14" s="39">
        <f t="shared" si="4"/>
        <v>0.008985087173247131</v>
      </c>
      <c r="M14" s="17">
        <f t="shared" si="5"/>
        <v>265.9160000000011</v>
      </c>
    </row>
    <row r="15" spans="1:13" ht="15">
      <c r="A15" s="5">
        <v>15</v>
      </c>
      <c r="B15" s="8" t="s">
        <v>24</v>
      </c>
      <c r="C15" s="17">
        <v>5040</v>
      </c>
      <c r="D15" s="17">
        <v>5512</v>
      </c>
      <c r="E15" s="17">
        <v>5536</v>
      </c>
      <c r="F15" s="45">
        <f t="shared" si="0"/>
        <v>0.003916059380362829</v>
      </c>
      <c r="G15" s="20">
        <f t="shared" si="1"/>
        <v>0.09841269841269841</v>
      </c>
      <c r="H15" s="17">
        <f t="shared" si="2"/>
        <v>496</v>
      </c>
      <c r="I15" s="39">
        <f t="shared" si="3"/>
        <v>0.0038446334033532025</v>
      </c>
      <c r="J15" s="4">
        <v>5482.2972</v>
      </c>
      <c r="K15" s="17">
        <v>5533.4385</v>
      </c>
      <c r="L15" s="39">
        <f t="shared" si="4"/>
        <v>0.009328443558295277</v>
      </c>
      <c r="M15" s="17">
        <f t="shared" si="5"/>
        <v>51.14130000000023</v>
      </c>
    </row>
    <row r="16" spans="1:13" ht="15">
      <c r="A16" s="5">
        <v>16</v>
      </c>
      <c r="B16" s="8" t="s">
        <v>25</v>
      </c>
      <c r="C16" s="17">
        <v>10771</v>
      </c>
      <c r="D16" s="17">
        <v>11232</v>
      </c>
      <c r="E16" s="17">
        <v>11260</v>
      </c>
      <c r="F16" s="45">
        <f t="shared" si="0"/>
        <v>0.00796510632638827</v>
      </c>
      <c r="G16" s="20">
        <f t="shared" si="1"/>
        <v>0.04539968433757311</v>
      </c>
      <c r="H16" s="17">
        <f t="shared" si="2"/>
        <v>489</v>
      </c>
      <c r="I16" s="39">
        <f t="shared" si="3"/>
        <v>0.0037903744641929757</v>
      </c>
      <c r="J16" s="4">
        <v>11157.637</v>
      </c>
      <c r="K16" s="17">
        <v>11218.971</v>
      </c>
      <c r="L16" s="39">
        <f t="shared" si="4"/>
        <v>0.005497042070825473</v>
      </c>
      <c r="M16" s="17">
        <f t="shared" si="5"/>
        <v>61.33399999999892</v>
      </c>
    </row>
    <row r="17" spans="1:13" ht="15">
      <c r="A17" s="5">
        <v>17</v>
      </c>
      <c r="B17" s="8" t="s">
        <v>26</v>
      </c>
      <c r="C17" s="17">
        <v>1883</v>
      </c>
      <c r="D17" s="17">
        <v>1962</v>
      </c>
      <c r="E17" s="17">
        <v>1961</v>
      </c>
      <c r="F17" s="45">
        <f t="shared" si="0"/>
        <v>0.0013871734907679749</v>
      </c>
      <c r="G17" s="20">
        <f t="shared" si="1"/>
        <v>0.04142326075411577</v>
      </c>
      <c r="H17" s="17">
        <f t="shared" si="2"/>
        <v>78</v>
      </c>
      <c r="I17" s="39">
        <f t="shared" si="3"/>
        <v>0.0006045996077853826</v>
      </c>
      <c r="J17" s="4">
        <v>1954.6899</v>
      </c>
      <c r="K17" s="17">
        <v>1955.9479</v>
      </c>
      <c r="L17" s="39">
        <f t="shared" si="4"/>
        <v>0.0006435803448924613</v>
      </c>
      <c r="M17" s="17">
        <f t="shared" si="5"/>
        <v>1.2579999999998108</v>
      </c>
    </row>
    <row r="18" spans="1:13" ht="15">
      <c r="A18" s="5">
        <v>18</v>
      </c>
      <c r="B18" s="8" t="s">
        <v>27</v>
      </c>
      <c r="C18" s="17">
        <v>8504</v>
      </c>
      <c r="D18" s="17">
        <v>8882</v>
      </c>
      <c r="E18" s="17">
        <v>8922</v>
      </c>
      <c r="F18" s="45">
        <f t="shared" si="0"/>
        <v>0.006311250323626656</v>
      </c>
      <c r="G18" s="20">
        <f t="shared" si="1"/>
        <v>0.049153339604891814</v>
      </c>
      <c r="H18" s="17">
        <f t="shared" si="2"/>
        <v>418</v>
      </c>
      <c r="I18" s="39">
        <f t="shared" si="3"/>
        <v>0.0032400337955678198</v>
      </c>
      <c r="J18" s="4">
        <v>8906.2016</v>
      </c>
      <c r="K18" s="17">
        <v>8968.3484</v>
      </c>
      <c r="L18" s="39">
        <f t="shared" si="4"/>
        <v>0.006977924236523058</v>
      </c>
      <c r="M18" s="17">
        <f t="shared" si="5"/>
        <v>62.14680000000044</v>
      </c>
    </row>
    <row r="19" spans="1:13" ht="15">
      <c r="A19" s="5">
        <v>19</v>
      </c>
      <c r="B19" s="8" t="s">
        <v>28</v>
      </c>
      <c r="C19" s="17">
        <v>343</v>
      </c>
      <c r="D19" s="17">
        <v>378</v>
      </c>
      <c r="E19" s="17">
        <v>379</v>
      </c>
      <c r="F19" s="45">
        <f t="shared" si="0"/>
        <v>0.0002680972733304755</v>
      </c>
      <c r="G19" s="20">
        <f t="shared" si="1"/>
        <v>0.10495626822157435</v>
      </c>
      <c r="H19" s="17">
        <f t="shared" si="2"/>
        <v>36</v>
      </c>
      <c r="I19" s="39">
        <f t="shared" si="3"/>
        <v>0.00027904597282402274</v>
      </c>
      <c r="J19" s="4">
        <v>387.10029</v>
      </c>
      <c r="K19" s="17">
        <v>391.04137</v>
      </c>
      <c r="L19" s="39">
        <f t="shared" si="4"/>
        <v>0.01018103086412051</v>
      </c>
      <c r="M19" s="17">
        <f t="shared" si="5"/>
        <v>3.9410799999999995</v>
      </c>
    </row>
    <row r="20" spans="1:13" ht="15">
      <c r="A20" s="5">
        <v>20</v>
      </c>
      <c r="B20" s="8" t="s">
        <v>29</v>
      </c>
      <c r="C20" s="17">
        <v>4196</v>
      </c>
      <c r="D20" s="17">
        <v>4393</v>
      </c>
      <c r="E20" s="17">
        <v>4385</v>
      </c>
      <c r="F20" s="45">
        <f t="shared" si="0"/>
        <v>0.003101864231013549</v>
      </c>
      <c r="G20" s="20">
        <f t="shared" si="1"/>
        <v>0.045042897998093426</v>
      </c>
      <c r="H20" s="17">
        <f t="shared" si="2"/>
        <v>189</v>
      </c>
      <c r="I20" s="39">
        <f t="shared" si="3"/>
        <v>0.0014649913573261196</v>
      </c>
      <c r="J20" s="4">
        <v>4402.5121</v>
      </c>
      <c r="K20" s="17">
        <v>4409.906</v>
      </c>
      <c r="L20" s="39">
        <f t="shared" si="4"/>
        <v>0.0016794729536348193</v>
      </c>
      <c r="M20" s="17">
        <f t="shared" si="5"/>
        <v>7.393900000000031</v>
      </c>
    </row>
    <row r="21" spans="1:13" ht="15">
      <c r="A21" s="5">
        <v>21</v>
      </c>
      <c r="B21" s="8" t="s">
        <v>30</v>
      </c>
      <c r="C21" s="17">
        <v>160</v>
      </c>
      <c r="D21" s="17">
        <v>198</v>
      </c>
      <c r="E21" s="17">
        <v>197</v>
      </c>
      <c r="F21" s="45">
        <f t="shared" si="0"/>
        <v>0.00013935399167837382</v>
      </c>
      <c r="G21" s="20">
        <f t="shared" si="1"/>
        <v>0.23125</v>
      </c>
      <c r="H21" s="17">
        <f t="shared" si="2"/>
        <v>37</v>
      </c>
      <c r="I21" s="39">
        <f t="shared" si="3"/>
        <v>0.0002867972498469123</v>
      </c>
      <c r="J21" s="4">
        <v>192.2765</v>
      </c>
      <c r="K21" s="17">
        <v>194.24112</v>
      </c>
      <c r="L21" s="39">
        <f t="shared" si="4"/>
        <v>0.010217681307908124</v>
      </c>
      <c r="M21" s="17">
        <f t="shared" si="5"/>
        <v>1.9646199999999965</v>
      </c>
    </row>
    <row r="22" spans="1:13" ht="15">
      <c r="A22" s="5">
        <v>22</v>
      </c>
      <c r="B22" s="8" t="s">
        <v>31</v>
      </c>
      <c r="C22" s="17">
        <v>10416</v>
      </c>
      <c r="D22" s="17">
        <v>10856</v>
      </c>
      <c r="E22" s="17">
        <v>10894</v>
      </c>
      <c r="F22" s="45">
        <f t="shared" si="0"/>
        <v>0.007706205001747231</v>
      </c>
      <c r="G22" s="20">
        <f t="shared" si="1"/>
        <v>0.045890937019969276</v>
      </c>
      <c r="H22" s="17">
        <f t="shared" si="2"/>
        <v>478</v>
      </c>
      <c r="I22" s="39">
        <f t="shared" si="3"/>
        <v>0.003705110416941191</v>
      </c>
      <c r="J22" s="4">
        <v>10799.01</v>
      </c>
      <c r="K22" s="17">
        <v>10863.758</v>
      </c>
      <c r="L22" s="39">
        <f t="shared" si="4"/>
        <v>0.005995734794207949</v>
      </c>
      <c r="M22" s="17">
        <f t="shared" si="5"/>
        <v>64.74799999999959</v>
      </c>
    </row>
    <row r="23" spans="1:13" ht="15">
      <c r="A23" s="5">
        <v>23</v>
      </c>
      <c r="B23" s="8" t="s">
        <v>32</v>
      </c>
      <c r="C23" s="17">
        <v>11660</v>
      </c>
      <c r="D23" s="17">
        <v>12369</v>
      </c>
      <c r="E23" s="17">
        <v>12392</v>
      </c>
      <c r="F23" s="45">
        <f t="shared" si="0"/>
        <v>0.008765861243037605</v>
      </c>
      <c r="G23" s="20">
        <f t="shared" si="1"/>
        <v>0.06277873070325901</v>
      </c>
      <c r="H23" s="17">
        <f t="shared" si="2"/>
        <v>732</v>
      </c>
      <c r="I23" s="39">
        <f t="shared" si="3"/>
        <v>0.005673934780755129</v>
      </c>
      <c r="J23" s="4">
        <v>12230.341</v>
      </c>
      <c r="K23" s="17">
        <v>12324.257</v>
      </c>
      <c r="L23" s="39">
        <f t="shared" si="4"/>
        <v>0.0076789355260004</v>
      </c>
      <c r="M23" s="17">
        <f t="shared" si="5"/>
        <v>93.91599999999926</v>
      </c>
    </row>
    <row r="24" spans="1:13" ht="15">
      <c r="A24" s="5">
        <v>24</v>
      </c>
      <c r="B24" s="8" t="s">
        <v>33</v>
      </c>
      <c r="C24" s="17">
        <v>8456</v>
      </c>
      <c r="D24" s="17">
        <v>8912</v>
      </c>
      <c r="E24" s="17">
        <v>8925</v>
      </c>
      <c r="F24" s="45">
        <f t="shared" si="0"/>
        <v>0.00631337246563191</v>
      </c>
      <c r="G24" s="20">
        <f t="shared" si="1"/>
        <v>0.055463576158940396</v>
      </c>
      <c r="H24" s="17">
        <f t="shared" si="2"/>
        <v>469</v>
      </c>
      <c r="I24" s="39">
        <f t="shared" si="3"/>
        <v>0.003635348923735185</v>
      </c>
      <c r="J24" s="4">
        <v>8773.6922</v>
      </c>
      <c r="K24" s="17">
        <v>8841.5232</v>
      </c>
      <c r="L24" s="39">
        <f t="shared" si="4"/>
        <v>0.007731180722296154</v>
      </c>
      <c r="M24" s="17">
        <f t="shared" si="5"/>
        <v>67.83100000000013</v>
      </c>
    </row>
    <row r="25" spans="1:13" ht="15">
      <c r="A25" s="5">
        <v>25</v>
      </c>
      <c r="B25" s="8" t="s">
        <v>34</v>
      </c>
      <c r="C25" s="17">
        <v>29422</v>
      </c>
      <c r="D25" s="17">
        <v>30250</v>
      </c>
      <c r="E25" s="17">
        <v>30271</v>
      </c>
      <c r="F25" s="45">
        <f t="shared" si="0"/>
        <v>0.021413120213685553</v>
      </c>
      <c r="G25" s="20">
        <f t="shared" si="1"/>
        <v>0.028855958126571952</v>
      </c>
      <c r="H25" s="17">
        <f t="shared" si="2"/>
        <v>849</v>
      </c>
      <c r="I25" s="39">
        <f t="shared" si="3"/>
        <v>0.006580834192433204</v>
      </c>
      <c r="J25" s="4">
        <v>30237.353</v>
      </c>
      <c r="K25" s="17">
        <v>30389.883</v>
      </c>
      <c r="L25" s="39">
        <f t="shared" si="4"/>
        <v>0.005044423035310084</v>
      </c>
      <c r="M25" s="17">
        <f t="shared" si="5"/>
        <v>152.53000000000247</v>
      </c>
    </row>
    <row r="26" spans="1:13" ht="15">
      <c r="A26" s="5">
        <v>26</v>
      </c>
      <c r="B26" s="8" t="s">
        <v>35</v>
      </c>
      <c r="C26" s="17">
        <v>2287</v>
      </c>
      <c r="D26" s="17">
        <v>2151</v>
      </c>
      <c r="E26" s="17">
        <v>2139</v>
      </c>
      <c r="F26" s="45">
        <f t="shared" si="0"/>
        <v>0.001513087249746404</v>
      </c>
      <c r="G26" s="20">
        <f t="shared" si="1"/>
        <v>-0.06471359860078706</v>
      </c>
      <c r="H26" s="17">
        <f t="shared" si="2"/>
        <v>-148</v>
      </c>
      <c r="I26" s="39">
        <f t="shared" si="3"/>
        <v>-0.0011471889993876492</v>
      </c>
      <c r="J26" s="4">
        <v>2204.3306</v>
      </c>
      <c r="K26" s="17">
        <v>2172.1314</v>
      </c>
      <c r="L26" s="39">
        <f t="shared" si="4"/>
        <v>-0.014607246299624734</v>
      </c>
      <c r="M26" s="17">
        <f t="shared" si="5"/>
        <v>-32.199199999999564</v>
      </c>
    </row>
    <row r="27" spans="1:13" ht="15">
      <c r="A27" s="5">
        <v>27</v>
      </c>
      <c r="B27" s="8" t="s">
        <v>36</v>
      </c>
      <c r="C27" s="17">
        <v>4515</v>
      </c>
      <c r="D27" s="17">
        <v>4461</v>
      </c>
      <c r="E27" s="17">
        <v>4452</v>
      </c>
      <c r="F27" s="45">
        <f t="shared" si="0"/>
        <v>0.0031492587357975646</v>
      </c>
      <c r="G27" s="20">
        <f t="shared" si="1"/>
        <v>-0.013953488372093023</v>
      </c>
      <c r="H27" s="17">
        <f t="shared" si="2"/>
        <v>-63</v>
      </c>
      <c r="I27" s="39">
        <f t="shared" si="3"/>
        <v>-0.0004883304524420398</v>
      </c>
      <c r="J27" s="4">
        <v>4590.0791</v>
      </c>
      <c r="K27" s="17">
        <v>4557.7629</v>
      </c>
      <c r="L27" s="39">
        <f t="shared" si="4"/>
        <v>-0.007040445119998086</v>
      </c>
      <c r="M27" s="17">
        <f t="shared" si="5"/>
        <v>-32.31620000000021</v>
      </c>
    </row>
    <row r="28" spans="1:13" ht="15">
      <c r="A28" s="5">
        <v>28</v>
      </c>
      <c r="B28" s="8" t="s">
        <v>37</v>
      </c>
      <c r="C28" s="17">
        <v>14229</v>
      </c>
      <c r="D28" s="17">
        <v>15461</v>
      </c>
      <c r="E28" s="17">
        <v>15562</v>
      </c>
      <c r="F28" s="45">
        <f t="shared" si="0"/>
        <v>0.011008257961923113</v>
      </c>
      <c r="G28" s="20">
        <f t="shared" si="1"/>
        <v>0.09368191721132897</v>
      </c>
      <c r="H28" s="17">
        <f t="shared" si="2"/>
        <v>1333</v>
      </c>
      <c r="I28" s="39">
        <f t="shared" si="3"/>
        <v>0.010332452271511732</v>
      </c>
      <c r="J28" s="4">
        <v>15164.382</v>
      </c>
      <c r="K28" s="17">
        <v>15403.84</v>
      </c>
      <c r="L28" s="39">
        <f t="shared" si="4"/>
        <v>0.01579081824765431</v>
      </c>
      <c r="M28" s="17">
        <f t="shared" si="5"/>
        <v>239.45800000000054</v>
      </c>
    </row>
    <row r="29" spans="1:13" ht="15">
      <c r="A29" s="5">
        <v>29</v>
      </c>
      <c r="B29" s="8" t="s">
        <v>38</v>
      </c>
      <c r="C29" s="17">
        <v>2489</v>
      </c>
      <c r="D29" s="17">
        <v>2732</v>
      </c>
      <c r="E29" s="17">
        <v>2749</v>
      </c>
      <c r="F29" s="45">
        <f t="shared" si="0"/>
        <v>0.00194458945748147</v>
      </c>
      <c r="G29" s="20">
        <f t="shared" si="1"/>
        <v>0.10445962233828847</v>
      </c>
      <c r="H29" s="17">
        <f t="shared" si="2"/>
        <v>260</v>
      </c>
      <c r="I29" s="39">
        <f t="shared" si="3"/>
        <v>0.0020153320259512753</v>
      </c>
      <c r="J29" s="4">
        <v>2688.866</v>
      </c>
      <c r="K29" s="17">
        <v>2725.2353</v>
      </c>
      <c r="L29" s="39">
        <f t="shared" si="4"/>
        <v>0.013525887864995817</v>
      </c>
      <c r="M29" s="17">
        <f t="shared" si="5"/>
        <v>36.36929999999984</v>
      </c>
    </row>
    <row r="30" spans="1:13" ht="15">
      <c r="A30" s="5">
        <v>30</v>
      </c>
      <c r="B30" s="8" t="s">
        <v>39</v>
      </c>
      <c r="C30" s="17">
        <v>1173</v>
      </c>
      <c r="D30" s="17">
        <v>1111</v>
      </c>
      <c r="E30" s="17">
        <v>1107</v>
      </c>
      <c r="F30" s="45">
        <f t="shared" si="0"/>
        <v>0.0007830703999388823</v>
      </c>
      <c r="G30" s="20">
        <f t="shared" si="1"/>
        <v>-0.056265984654731455</v>
      </c>
      <c r="H30" s="17">
        <f t="shared" si="2"/>
        <v>-66</v>
      </c>
      <c r="I30" s="39">
        <f t="shared" si="3"/>
        <v>-0.0005115842835107084</v>
      </c>
      <c r="J30" s="4">
        <v>1118.8356</v>
      </c>
      <c r="K30" s="17">
        <v>1100.9528</v>
      </c>
      <c r="L30" s="39">
        <f t="shared" si="4"/>
        <v>-0.015983402744782244</v>
      </c>
      <c r="M30" s="17">
        <f t="shared" si="5"/>
        <v>-17.88280000000009</v>
      </c>
    </row>
    <row r="31" spans="1:13" ht="15">
      <c r="A31" s="5">
        <v>31</v>
      </c>
      <c r="B31" s="8" t="s">
        <v>40</v>
      </c>
      <c r="C31" s="17">
        <v>14296</v>
      </c>
      <c r="D31" s="17">
        <v>16353</v>
      </c>
      <c r="E31" s="17">
        <v>16436</v>
      </c>
      <c r="F31" s="45">
        <f t="shared" si="0"/>
        <v>0.011626508666120569</v>
      </c>
      <c r="G31" s="20">
        <f t="shared" si="1"/>
        <v>0.14969222160044768</v>
      </c>
      <c r="H31" s="17">
        <f t="shared" si="2"/>
        <v>2140</v>
      </c>
      <c r="I31" s="39">
        <f t="shared" si="3"/>
        <v>0.016587732828983574</v>
      </c>
      <c r="J31" s="4">
        <v>15444.534</v>
      </c>
      <c r="K31" s="17">
        <v>15916.12</v>
      </c>
      <c r="L31" s="39">
        <f t="shared" si="4"/>
        <v>0.030534168269499173</v>
      </c>
      <c r="M31" s="17">
        <f t="shared" si="5"/>
        <v>471.58600000000115</v>
      </c>
    </row>
    <row r="32" spans="1:13" ht="15">
      <c r="A32" s="5">
        <v>32</v>
      </c>
      <c r="B32" s="8" t="s">
        <v>41</v>
      </c>
      <c r="C32" s="17">
        <v>4975</v>
      </c>
      <c r="D32" s="17">
        <v>5426</v>
      </c>
      <c r="E32" s="17">
        <v>5420</v>
      </c>
      <c r="F32" s="45">
        <f t="shared" si="0"/>
        <v>0.0038340032228263254</v>
      </c>
      <c r="G32" s="20">
        <f t="shared" si="1"/>
        <v>0.08944723618090453</v>
      </c>
      <c r="H32" s="17">
        <f t="shared" si="2"/>
        <v>445</v>
      </c>
      <c r="I32" s="39">
        <f t="shared" si="3"/>
        <v>0.003449318275185837</v>
      </c>
      <c r="J32" s="4">
        <v>5446.8975</v>
      </c>
      <c r="K32" s="17">
        <v>5470.0073</v>
      </c>
      <c r="L32" s="39">
        <f t="shared" si="4"/>
        <v>0.004242745526237675</v>
      </c>
      <c r="M32" s="17">
        <f t="shared" si="5"/>
        <v>23.109800000000178</v>
      </c>
    </row>
    <row r="33" spans="1:13" ht="15">
      <c r="A33" s="5">
        <v>33</v>
      </c>
      <c r="B33" s="8" t="s">
        <v>42</v>
      </c>
      <c r="C33" s="17">
        <v>20492</v>
      </c>
      <c r="D33" s="17">
        <v>19463</v>
      </c>
      <c r="E33" s="17">
        <v>19477</v>
      </c>
      <c r="F33" s="45">
        <f t="shared" si="0"/>
        <v>0.013777653278780137</v>
      </c>
      <c r="G33" s="20">
        <f t="shared" si="1"/>
        <v>-0.04953152449736482</v>
      </c>
      <c r="H33" s="17">
        <f t="shared" si="2"/>
        <v>-1015</v>
      </c>
      <c r="I33" s="39">
        <f t="shared" si="3"/>
        <v>-0.007867546178232864</v>
      </c>
      <c r="J33" s="4">
        <v>19089.597</v>
      </c>
      <c r="K33" s="17">
        <v>19269.449</v>
      </c>
      <c r="L33" s="39">
        <f t="shared" si="4"/>
        <v>0.009421466571557216</v>
      </c>
      <c r="M33" s="17">
        <f t="shared" si="5"/>
        <v>179.85199999999895</v>
      </c>
    </row>
    <row r="34" spans="1:13" ht="15">
      <c r="A34" s="5">
        <v>35</v>
      </c>
      <c r="B34" s="8" t="s">
        <v>43</v>
      </c>
      <c r="C34" s="17">
        <v>40213</v>
      </c>
      <c r="D34" s="17">
        <v>38455</v>
      </c>
      <c r="E34" s="17">
        <v>38743</v>
      </c>
      <c r="F34" s="45">
        <f aca="true" t="shared" si="6" ref="F34:F65">E34/$E$90</f>
        <v>0.027406049236524045</v>
      </c>
      <c r="G34" s="20">
        <f aca="true" t="shared" si="7" ref="G34:G65">(E34-C34)/C34</f>
        <v>-0.036555342799592175</v>
      </c>
      <c r="H34" s="17">
        <f aca="true" t="shared" si="8" ref="H34:H65">E34-C34</f>
        <v>-1470</v>
      </c>
      <c r="I34" s="39">
        <f aca="true" t="shared" si="9" ref="I34:I65">H34/$H$90</f>
        <v>-0.011394377223647596</v>
      </c>
      <c r="J34" s="4">
        <v>40741.714</v>
      </c>
      <c r="K34" s="17">
        <v>40314.548</v>
      </c>
      <c r="L34" s="39">
        <f aca="true" t="shared" si="10" ref="L34:L65">(K34-J34)/J34</f>
        <v>-0.010484733165619823</v>
      </c>
      <c r="M34" s="17">
        <f aca="true" t="shared" si="11" ref="M34:M65">K34-J34</f>
        <v>-427.16599999999744</v>
      </c>
    </row>
    <row r="35" spans="1:13" ht="15">
      <c r="A35" s="5">
        <v>36</v>
      </c>
      <c r="B35" s="8" t="s">
        <v>44</v>
      </c>
      <c r="C35" s="17">
        <v>1289</v>
      </c>
      <c r="D35" s="17">
        <v>1297</v>
      </c>
      <c r="E35" s="17">
        <v>1274</v>
      </c>
      <c r="F35" s="45">
        <f t="shared" si="6"/>
        <v>0.0009012029715647119</v>
      </c>
      <c r="G35" s="20">
        <f t="shared" si="7"/>
        <v>-0.011636927851047323</v>
      </c>
      <c r="H35" s="17">
        <f t="shared" si="8"/>
        <v>-15</v>
      </c>
      <c r="I35" s="39">
        <f t="shared" si="9"/>
        <v>-0.00011626915534334281</v>
      </c>
      <c r="J35" s="4">
        <v>1219.8812</v>
      </c>
      <c r="K35" s="17">
        <v>1198.9397</v>
      </c>
      <c r="L35" s="39">
        <f t="shared" si="10"/>
        <v>-0.017166835590219878</v>
      </c>
      <c r="M35" s="17">
        <f t="shared" si="11"/>
        <v>-20.941500000000133</v>
      </c>
    </row>
    <row r="36" spans="1:13" ht="15">
      <c r="A36" s="5">
        <v>37</v>
      </c>
      <c r="B36" s="8" t="s">
        <v>45</v>
      </c>
      <c r="C36" s="17">
        <v>212</v>
      </c>
      <c r="D36" s="17">
        <v>295</v>
      </c>
      <c r="E36" s="17">
        <v>300</v>
      </c>
      <c r="F36" s="45">
        <f t="shared" si="6"/>
        <v>0.00021221420052544237</v>
      </c>
      <c r="G36" s="20">
        <f t="shared" si="7"/>
        <v>0.41509433962264153</v>
      </c>
      <c r="H36" s="17">
        <f t="shared" si="8"/>
        <v>88</v>
      </c>
      <c r="I36" s="39">
        <f t="shared" si="9"/>
        <v>0.0006821123780142779</v>
      </c>
      <c r="J36" s="4">
        <v>290.31233</v>
      </c>
      <c r="K36" s="17">
        <v>296.53488</v>
      </c>
      <c r="L36" s="39">
        <f t="shared" si="10"/>
        <v>0.021433984564141705</v>
      </c>
      <c r="M36" s="17">
        <f t="shared" si="11"/>
        <v>6.2225500000000125</v>
      </c>
    </row>
    <row r="37" spans="1:13" ht="15">
      <c r="A37" s="5">
        <v>38</v>
      </c>
      <c r="B37" s="8" t="s">
        <v>46</v>
      </c>
      <c r="C37" s="17">
        <v>2697</v>
      </c>
      <c r="D37" s="17">
        <v>3038</v>
      </c>
      <c r="E37" s="17">
        <v>3095</v>
      </c>
      <c r="F37" s="45">
        <f t="shared" si="6"/>
        <v>0.0021893431687541472</v>
      </c>
      <c r="G37" s="20">
        <f t="shared" si="7"/>
        <v>0.14757137560252132</v>
      </c>
      <c r="H37" s="17">
        <f t="shared" si="8"/>
        <v>398</v>
      </c>
      <c r="I37" s="39">
        <f t="shared" si="9"/>
        <v>0.003085008255110029</v>
      </c>
      <c r="J37" s="4">
        <v>3064.0989</v>
      </c>
      <c r="K37" s="17">
        <v>3088.1564</v>
      </c>
      <c r="L37" s="39">
        <f t="shared" si="10"/>
        <v>0.007851411062482315</v>
      </c>
      <c r="M37" s="17">
        <f t="shared" si="11"/>
        <v>24.05749999999989</v>
      </c>
    </row>
    <row r="38" spans="1:13" ht="15">
      <c r="A38" s="5">
        <v>39</v>
      </c>
      <c r="B38" s="8" t="s">
        <v>47</v>
      </c>
      <c r="C38" s="17">
        <v>206</v>
      </c>
      <c r="D38" s="17">
        <v>203</v>
      </c>
      <c r="E38" s="17">
        <v>206</v>
      </c>
      <c r="F38" s="45">
        <f t="shared" si="6"/>
        <v>0.0001457204176941371</v>
      </c>
      <c r="G38" s="20">
        <f t="shared" si="7"/>
        <v>0</v>
      </c>
      <c r="H38" s="17">
        <f t="shared" si="8"/>
        <v>0</v>
      </c>
      <c r="I38" s="39">
        <f t="shared" si="9"/>
        <v>0</v>
      </c>
      <c r="J38" s="4">
        <v>201.21061</v>
      </c>
      <c r="K38" s="17">
        <v>202.70783</v>
      </c>
      <c r="L38" s="39">
        <f t="shared" si="10"/>
        <v>0.007441058898434823</v>
      </c>
      <c r="M38" s="17">
        <f t="shared" si="11"/>
        <v>1.4972199999999987</v>
      </c>
    </row>
    <row r="39" spans="1:13" ht="15">
      <c r="A39" s="5">
        <v>41</v>
      </c>
      <c r="B39" s="8" t="s">
        <v>48</v>
      </c>
      <c r="C39" s="17">
        <v>104992</v>
      </c>
      <c r="D39" s="17">
        <v>116059</v>
      </c>
      <c r="E39" s="17">
        <v>115602</v>
      </c>
      <c r="F39" s="45">
        <f t="shared" si="6"/>
        <v>0.08177462003047396</v>
      </c>
      <c r="G39" s="20">
        <f t="shared" si="7"/>
        <v>0.10105531850045718</v>
      </c>
      <c r="H39" s="17">
        <f t="shared" si="8"/>
        <v>10610</v>
      </c>
      <c r="I39" s="39">
        <f t="shared" si="9"/>
        <v>0.08224104921285783</v>
      </c>
      <c r="J39" s="4">
        <v>114645.74</v>
      </c>
      <c r="K39" s="17">
        <v>115758.84</v>
      </c>
      <c r="L39" s="39">
        <f t="shared" si="10"/>
        <v>0.009709039341540219</v>
      </c>
      <c r="M39" s="17">
        <f t="shared" si="11"/>
        <v>1113.0999999999913</v>
      </c>
    </row>
    <row r="40" spans="1:13" ht="15">
      <c r="A40" s="5">
        <v>42</v>
      </c>
      <c r="B40" s="8" t="s">
        <v>49</v>
      </c>
      <c r="C40" s="17">
        <v>13761</v>
      </c>
      <c r="D40" s="17">
        <v>15315</v>
      </c>
      <c r="E40" s="17">
        <v>15000</v>
      </c>
      <c r="F40" s="45">
        <f t="shared" si="6"/>
        <v>0.010610710026272119</v>
      </c>
      <c r="G40" s="20">
        <f t="shared" si="7"/>
        <v>0.09003706126008285</v>
      </c>
      <c r="H40" s="17">
        <f t="shared" si="8"/>
        <v>1239</v>
      </c>
      <c r="I40" s="39">
        <f t="shared" si="9"/>
        <v>0.009603832231360116</v>
      </c>
      <c r="J40" s="4">
        <v>13562.304</v>
      </c>
      <c r="K40" s="17">
        <v>13534.499</v>
      </c>
      <c r="L40" s="39">
        <f t="shared" si="10"/>
        <v>-0.002050167877080494</v>
      </c>
      <c r="M40" s="17">
        <f t="shared" si="11"/>
        <v>-27.80500000000029</v>
      </c>
    </row>
    <row r="41" spans="1:13" ht="15">
      <c r="A41" s="5">
        <v>43</v>
      </c>
      <c r="B41" s="8" t="s">
        <v>50</v>
      </c>
      <c r="C41" s="17">
        <v>41277</v>
      </c>
      <c r="D41" s="17">
        <v>47924</v>
      </c>
      <c r="E41" s="17">
        <v>48596</v>
      </c>
      <c r="F41" s="45">
        <f t="shared" si="6"/>
        <v>0.03437587096244799</v>
      </c>
      <c r="G41" s="20">
        <f t="shared" si="7"/>
        <v>0.17731424279865302</v>
      </c>
      <c r="H41" s="17">
        <f t="shared" si="8"/>
        <v>7319</v>
      </c>
      <c r="I41" s="39">
        <f t="shared" si="9"/>
        <v>0.0567315965305284</v>
      </c>
      <c r="J41" s="4">
        <v>46654.368</v>
      </c>
      <c r="K41" s="17">
        <v>47096.402</v>
      </c>
      <c r="L41" s="39">
        <f t="shared" si="10"/>
        <v>0.009474654120274432</v>
      </c>
      <c r="M41" s="17">
        <f t="shared" si="11"/>
        <v>442.03399999999965</v>
      </c>
    </row>
    <row r="42" spans="1:13" ht="15">
      <c r="A42" s="5">
        <v>45</v>
      </c>
      <c r="B42" s="8" t="s">
        <v>51</v>
      </c>
      <c r="C42" s="17">
        <v>21431</v>
      </c>
      <c r="D42" s="17">
        <v>27703</v>
      </c>
      <c r="E42" s="17">
        <v>27920</v>
      </c>
      <c r="F42" s="45">
        <f t="shared" si="6"/>
        <v>0.019750068262234504</v>
      </c>
      <c r="G42" s="20">
        <f t="shared" si="7"/>
        <v>0.3027856842891139</v>
      </c>
      <c r="H42" s="17">
        <f t="shared" si="8"/>
        <v>6489</v>
      </c>
      <c r="I42" s="39">
        <f t="shared" si="9"/>
        <v>0.0502980366015301</v>
      </c>
      <c r="J42" s="4">
        <v>27967.286</v>
      </c>
      <c r="K42" s="17">
        <v>28575.449</v>
      </c>
      <c r="L42" s="39">
        <f t="shared" si="10"/>
        <v>0.021745513669077524</v>
      </c>
      <c r="M42" s="17">
        <f t="shared" si="11"/>
        <v>608.1630000000005</v>
      </c>
    </row>
    <row r="43" spans="1:13" ht="15">
      <c r="A43" s="5">
        <v>46</v>
      </c>
      <c r="B43" s="8" t="s">
        <v>52</v>
      </c>
      <c r="C43" s="17">
        <v>84634</v>
      </c>
      <c r="D43" s="17">
        <v>89917</v>
      </c>
      <c r="E43" s="17">
        <v>90183</v>
      </c>
      <c r="F43" s="45">
        <f t="shared" si="6"/>
        <v>0.06379371081995323</v>
      </c>
      <c r="G43" s="20">
        <f t="shared" si="7"/>
        <v>0.06556466668242078</v>
      </c>
      <c r="H43" s="17">
        <f t="shared" si="8"/>
        <v>5549</v>
      </c>
      <c r="I43" s="39">
        <f t="shared" si="9"/>
        <v>0.043011836200013955</v>
      </c>
      <c r="J43" s="4">
        <v>90081.402</v>
      </c>
      <c r="K43" s="17">
        <v>90701.931</v>
      </c>
      <c r="L43" s="39">
        <f t="shared" si="10"/>
        <v>0.006888536215277766</v>
      </c>
      <c r="M43" s="17">
        <f t="shared" si="11"/>
        <v>620.528999999995</v>
      </c>
    </row>
    <row r="44" spans="1:13" ht="15">
      <c r="A44" s="5">
        <v>47</v>
      </c>
      <c r="B44" s="8" t="s">
        <v>53</v>
      </c>
      <c r="C44" s="17">
        <v>222800</v>
      </c>
      <c r="D44" s="17">
        <v>242761</v>
      </c>
      <c r="E44" s="17">
        <v>244546</v>
      </c>
      <c r="F44" s="45">
        <f t="shared" si="6"/>
        <v>0.17298711293898275</v>
      </c>
      <c r="G44" s="20">
        <f t="shared" si="7"/>
        <v>0.0976032315978456</v>
      </c>
      <c r="H44" s="17">
        <f t="shared" si="8"/>
        <v>21746</v>
      </c>
      <c r="I44" s="39">
        <f t="shared" si="9"/>
        <v>0.16855927013975552</v>
      </c>
      <c r="J44" s="4">
        <v>241254.03</v>
      </c>
      <c r="K44" s="17">
        <v>243389.58</v>
      </c>
      <c r="L44" s="39">
        <f t="shared" si="10"/>
        <v>0.008851872857833664</v>
      </c>
      <c r="M44" s="17">
        <f t="shared" si="11"/>
        <v>2135.5499999999884</v>
      </c>
    </row>
    <row r="45" spans="1:13" ht="15">
      <c r="A45" s="5">
        <v>49</v>
      </c>
      <c r="B45" s="8" t="s">
        <v>54</v>
      </c>
      <c r="C45" s="17">
        <v>86361</v>
      </c>
      <c r="D45" s="17">
        <v>103361</v>
      </c>
      <c r="E45" s="17">
        <v>106138</v>
      </c>
      <c r="F45" s="45">
        <f t="shared" si="6"/>
        <v>0.07507996938456467</v>
      </c>
      <c r="G45" s="20">
        <f t="shared" si="7"/>
        <v>0.22900383274857863</v>
      </c>
      <c r="H45" s="17">
        <f t="shared" si="8"/>
        <v>19777</v>
      </c>
      <c r="I45" s="39">
        <f t="shared" si="9"/>
        <v>0.15329700568168605</v>
      </c>
      <c r="J45" s="4">
        <v>103796.41</v>
      </c>
      <c r="K45" s="17">
        <v>106004.89</v>
      </c>
      <c r="L45" s="39">
        <f t="shared" si="10"/>
        <v>0.02127703646012416</v>
      </c>
      <c r="M45" s="17">
        <f t="shared" si="11"/>
        <v>2208.479999999996</v>
      </c>
    </row>
    <row r="46" spans="1:13" ht="15">
      <c r="A46" s="5">
        <v>50</v>
      </c>
      <c r="B46" s="8" t="s">
        <v>55</v>
      </c>
      <c r="C46" s="17">
        <v>2389</v>
      </c>
      <c r="D46" s="17">
        <v>2577</v>
      </c>
      <c r="E46" s="17">
        <v>2554</v>
      </c>
      <c r="F46" s="45">
        <f t="shared" si="6"/>
        <v>0.0018066502271399327</v>
      </c>
      <c r="G46" s="20">
        <f t="shared" si="7"/>
        <v>0.06906655504395144</v>
      </c>
      <c r="H46" s="17">
        <f t="shared" si="8"/>
        <v>165</v>
      </c>
      <c r="I46" s="39">
        <f t="shared" si="9"/>
        <v>0.001278960708776771</v>
      </c>
      <c r="J46" s="4">
        <v>2265.6177</v>
      </c>
      <c r="K46" s="17">
        <v>2294.2617</v>
      </c>
      <c r="L46" s="39">
        <f t="shared" si="10"/>
        <v>0.01264290970184433</v>
      </c>
      <c r="M46" s="17">
        <f t="shared" si="11"/>
        <v>28.644000000000233</v>
      </c>
    </row>
    <row r="47" spans="1:13" ht="15">
      <c r="A47" s="5">
        <v>51</v>
      </c>
      <c r="B47" s="8" t="s">
        <v>56</v>
      </c>
      <c r="C47" s="17">
        <v>123</v>
      </c>
      <c r="D47" s="17">
        <v>150</v>
      </c>
      <c r="E47" s="17">
        <v>149</v>
      </c>
      <c r="F47" s="45">
        <f t="shared" si="6"/>
        <v>0.00010539971959430303</v>
      </c>
      <c r="G47" s="20">
        <f t="shared" si="7"/>
        <v>0.21138211382113822</v>
      </c>
      <c r="H47" s="17">
        <f t="shared" si="8"/>
        <v>26</v>
      </c>
      <c r="I47" s="39">
        <f t="shared" si="9"/>
        <v>0.00020153320259512755</v>
      </c>
      <c r="J47" s="4">
        <v>150.65193</v>
      </c>
      <c r="K47" s="17">
        <v>147.90319</v>
      </c>
      <c r="L47" s="39">
        <f t="shared" si="10"/>
        <v>-0.018245634158155145</v>
      </c>
      <c r="M47" s="17">
        <f t="shared" si="11"/>
        <v>-2.748739999999998</v>
      </c>
    </row>
    <row r="48" spans="1:13" ht="15">
      <c r="A48" s="5">
        <v>52</v>
      </c>
      <c r="B48" s="8" t="s">
        <v>57</v>
      </c>
      <c r="C48" s="17">
        <v>14538</v>
      </c>
      <c r="D48" s="17">
        <v>15828</v>
      </c>
      <c r="E48" s="17">
        <v>15944</v>
      </c>
      <c r="F48" s="45">
        <f t="shared" si="6"/>
        <v>0.011278477377258843</v>
      </c>
      <c r="G48" s="20">
        <f t="shared" si="7"/>
        <v>0.0967120649332783</v>
      </c>
      <c r="H48" s="17">
        <f t="shared" si="8"/>
        <v>1406</v>
      </c>
      <c r="I48" s="39">
        <f t="shared" si="9"/>
        <v>0.010898295494182666</v>
      </c>
      <c r="J48" s="4">
        <v>15658.846</v>
      </c>
      <c r="K48" s="17">
        <v>15770.308</v>
      </c>
      <c r="L48" s="39">
        <f t="shared" si="10"/>
        <v>0.0071181490641137515</v>
      </c>
      <c r="M48" s="17">
        <f t="shared" si="11"/>
        <v>111.46200000000135</v>
      </c>
    </row>
    <row r="49" spans="1:13" ht="15">
      <c r="A49" s="5">
        <v>53</v>
      </c>
      <c r="B49" s="8" t="s">
        <v>58</v>
      </c>
      <c r="C49" s="17">
        <v>1351</v>
      </c>
      <c r="D49" s="17">
        <v>1638</v>
      </c>
      <c r="E49" s="17">
        <v>1640</v>
      </c>
      <c r="F49" s="45">
        <f t="shared" si="6"/>
        <v>0.0011601042962057517</v>
      </c>
      <c r="G49" s="20">
        <f t="shared" si="7"/>
        <v>0.21391561806069578</v>
      </c>
      <c r="H49" s="17">
        <f t="shared" si="8"/>
        <v>289</v>
      </c>
      <c r="I49" s="39">
        <f t="shared" si="9"/>
        <v>0.0022401190596150716</v>
      </c>
      <c r="J49" s="4">
        <v>1651.3951</v>
      </c>
      <c r="K49" s="17">
        <v>1674.9466</v>
      </c>
      <c r="L49" s="39">
        <f t="shared" si="10"/>
        <v>0.014261577983366932</v>
      </c>
      <c r="M49" s="17">
        <f t="shared" si="11"/>
        <v>23.551500000000033</v>
      </c>
    </row>
    <row r="50" spans="1:13" ht="15">
      <c r="A50" s="5">
        <v>55</v>
      </c>
      <c r="B50" s="8" t="s">
        <v>59</v>
      </c>
      <c r="C50" s="17">
        <v>11245</v>
      </c>
      <c r="D50" s="17">
        <v>12412</v>
      </c>
      <c r="E50" s="17">
        <v>12504</v>
      </c>
      <c r="F50" s="45">
        <f t="shared" si="6"/>
        <v>0.008845087877900438</v>
      </c>
      <c r="G50" s="20">
        <f t="shared" si="7"/>
        <v>0.11196087149844375</v>
      </c>
      <c r="H50" s="17">
        <f t="shared" si="8"/>
        <v>1259</v>
      </c>
      <c r="I50" s="39">
        <f t="shared" si="9"/>
        <v>0.009758857771817907</v>
      </c>
      <c r="J50" s="4">
        <v>11488.634</v>
      </c>
      <c r="K50" s="17">
        <v>11931.777</v>
      </c>
      <c r="L50" s="39">
        <f t="shared" si="10"/>
        <v>0.038572296758692115</v>
      </c>
      <c r="M50" s="17">
        <f t="shared" si="11"/>
        <v>443.14300000000003</v>
      </c>
    </row>
    <row r="51" spans="1:13" ht="15">
      <c r="A51" s="5">
        <v>56</v>
      </c>
      <c r="B51" s="8" t="s">
        <v>60</v>
      </c>
      <c r="C51" s="17">
        <v>60035</v>
      </c>
      <c r="D51" s="17">
        <v>64982</v>
      </c>
      <c r="E51" s="17">
        <v>67504</v>
      </c>
      <c r="F51" s="45">
        <f t="shared" si="6"/>
        <v>0.047751024640898206</v>
      </c>
      <c r="G51" s="20">
        <f t="shared" si="7"/>
        <v>0.12441076038977263</v>
      </c>
      <c r="H51" s="17">
        <f t="shared" si="8"/>
        <v>7469</v>
      </c>
      <c r="I51" s="39">
        <f t="shared" si="9"/>
        <v>0.05789428808396183</v>
      </c>
      <c r="J51" s="4">
        <v>64795.468</v>
      </c>
      <c r="K51" s="17">
        <v>67134.135</v>
      </c>
      <c r="L51" s="39">
        <f t="shared" si="10"/>
        <v>0.03609306440999846</v>
      </c>
      <c r="M51" s="17">
        <f t="shared" si="11"/>
        <v>2338.666999999994</v>
      </c>
    </row>
    <row r="52" spans="1:13" ht="15">
      <c r="A52" s="5">
        <v>58</v>
      </c>
      <c r="B52" s="8" t="s">
        <v>61</v>
      </c>
      <c r="C52" s="17">
        <v>1513</v>
      </c>
      <c r="D52" s="17">
        <v>1521</v>
      </c>
      <c r="E52" s="17">
        <v>1519</v>
      </c>
      <c r="F52" s="45">
        <f t="shared" si="6"/>
        <v>0.0010745112353271564</v>
      </c>
      <c r="G52" s="20">
        <f t="shared" si="7"/>
        <v>0.0039656311962987445</v>
      </c>
      <c r="H52" s="17">
        <f t="shared" si="8"/>
        <v>6</v>
      </c>
      <c r="I52" s="39">
        <f t="shared" si="9"/>
        <v>4.650766213733713E-05</v>
      </c>
      <c r="J52" s="4">
        <v>1500.8647</v>
      </c>
      <c r="K52" s="17">
        <v>1538.7101</v>
      </c>
      <c r="L52" s="39">
        <f t="shared" si="10"/>
        <v>0.025215730638477887</v>
      </c>
      <c r="M52" s="17">
        <f t="shared" si="11"/>
        <v>37.84539999999993</v>
      </c>
    </row>
    <row r="53" spans="1:13" ht="15">
      <c r="A53" s="5">
        <v>59</v>
      </c>
      <c r="B53" s="8" t="s">
        <v>62</v>
      </c>
      <c r="C53" s="17">
        <v>1389</v>
      </c>
      <c r="D53" s="17">
        <v>1544</v>
      </c>
      <c r="E53" s="17">
        <v>1574</v>
      </c>
      <c r="F53" s="45">
        <f t="shared" si="6"/>
        <v>0.0011134171720901542</v>
      </c>
      <c r="G53" s="20">
        <f t="shared" si="7"/>
        <v>0.1331893448524118</v>
      </c>
      <c r="H53" s="17">
        <f t="shared" si="8"/>
        <v>185</v>
      </c>
      <c r="I53" s="39">
        <f t="shared" si="9"/>
        <v>0.0014339862492345613</v>
      </c>
      <c r="J53" s="4">
        <v>1548.0212</v>
      </c>
      <c r="K53" s="17">
        <v>1573.7907</v>
      </c>
      <c r="L53" s="39">
        <f t="shared" si="10"/>
        <v>0.01664673584573655</v>
      </c>
      <c r="M53" s="17">
        <f t="shared" si="11"/>
        <v>25.769500000000107</v>
      </c>
    </row>
    <row r="54" spans="1:13" ht="15">
      <c r="A54" s="5">
        <v>60</v>
      </c>
      <c r="B54" s="8" t="s">
        <v>63</v>
      </c>
      <c r="C54" s="17">
        <v>442</v>
      </c>
      <c r="D54" s="17">
        <v>503</v>
      </c>
      <c r="E54" s="17">
        <v>504</v>
      </c>
      <c r="F54" s="45">
        <f t="shared" si="6"/>
        <v>0.00035651985688274317</v>
      </c>
      <c r="G54" s="20">
        <f t="shared" si="7"/>
        <v>0.14027149321266968</v>
      </c>
      <c r="H54" s="17">
        <f t="shared" si="8"/>
        <v>62</v>
      </c>
      <c r="I54" s="39">
        <f t="shared" si="9"/>
        <v>0.0004805791754191503</v>
      </c>
      <c r="J54" s="4">
        <v>487.38748</v>
      </c>
      <c r="K54" s="17">
        <v>494.13406</v>
      </c>
      <c r="L54" s="39">
        <f t="shared" si="10"/>
        <v>0.013842333414063067</v>
      </c>
      <c r="M54" s="17">
        <f t="shared" si="11"/>
        <v>6.7465799999999945</v>
      </c>
    </row>
    <row r="55" spans="1:13" ht="15">
      <c r="A55" s="5">
        <v>61</v>
      </c>
      <c r="B55" s="8" t="s">
        <v>64</v>
      </c>
      <c r="C55" s="17">
        <v>1338</v>
      </c>
      <c r="D55" s="17">
        <v>2132</v>
      </c>
      <c r="E55" s="17">
        <v>2167</v>
      </c>
      <c r="F55" s="45">
        <f t="shared" si="6"/>
        <v>0.001532893908462112</v>
      </c>
      <c r="G55" s="20">
        <f t="shared" si="7"/>
        <v>0.6195814648729447</v>
      </c>
      <c r="H55" s="17">
        <f t="shared" si="8"/>
        <v>829</v>
      </c>
      <c r="I55" s="39">
        <f t="shared" si="9"/>
        <v>0.006425808651975413</v>
      </c>
      <c r="J55" s="4">
        <v>2181.0118</v>
      </c>
      <c r="K55" s="17">
        <v>2247.5456</v>
      </c>
      <c r="L55" s="39">
        <f t="shared" si="10"/>
        <v>0.030505933071980487</v>
      </c>
      <c r="M55" s="17">
        <f t="shared" si="11"/>
        <v>66.5337999999997</v>
      </c>
    </row>
    <row r="56" spans="1:13" ht="15">
      <c r="A56" s="5">
        <v>62</v>
      </c>
      <c r="B56" s="8" t="s">
        <v>65</v>
      </c>
      <c r="C56" s="17">
        <v>3335</v>
      </c>
      <c r="D56" s="17">
        <v>4169</v>
      </c>
      <c r="E56" s="17">
        <v>4201</v>
      </c>
      <c r="F56" s="45">
        <f t="shared" si="6"/>
        <v>0.0029717061880246112</v>
      </c>
      <c r="G56" s="20">
        <f t="shared" si="7"/>
        <v>0.25967016491754125</v>
      </c>
      <c r="H56" s="17">
        <f t="shared" si="8"/>
        <v>866</v>
      </c>
      <c r="I56" s="39">
        <f t="shared" si="9"/>
        <v>0.006712605901822325</v>
      </c>
      <c r="J56" s="4">
        <v>4112.3962</v>
      </c>
      <c r="K56" s="17">
        <v>4195.9109</v>
      </c>
      <c r="L56" s="39">
        <f t="shared" si="10"/>
        <v>0.020308038413224806</v>
      </c>
      <c r="M56" s="17">
        <f t="shared" si="11"/>
        <v>83.51469999999972</v>
      </c>
    </row>
    <row r="57" spans="1:13" ht="15">
      <c r="A57" s="5">
        <v>63</v>
      </c>
      <c r="B57" s="8" t="s">
        <v>66</v>
      </c>
      <c r="C57" s="17">
        <v>1433</v>
      </c>
      <c r="D57" s="17">
        <v>1704</v>
      </c>
      <c r="E57" s="17">
        <v>1711</v>
      </c>
      <c r="F57" s="45">
        <f t="shared" si="6"/>
        <v>0.0012103283236634397</v>
      </c>
      <c r="G57" s="20">
        <f t="shared" si="7"/>
        <v>0.19399860432658758</v>
      </c>
      <c r="H57" s="17">
        <f t="shared" si="8"/>
        <v>278</v>
      </c>
      <c r="I57" s="39">
        <f t="shared" si="9"/>
        <v>0.002154855012363287</v>
      </c>
      <c r="J57" s="4">
        <v>1719.8361</v>
      </c>
      <c r="K57" s="17">
        <v>1728.1028</v>
      </c>
      <c r="L57" s="39">
        <f t="shared" si="10"/>
        <v>0.004806678962024288</v>
      </c>
      <c r="M57" s="17">
        <f t="shared" si="11"/>
        <v>8.2666999999999</v>
      </c>
    </row>
    <row r="58" spans="1:13" ht="15">
      <c r="A58" s="5">
        <v>64</v>
      </c>
      <c r="B58" s="8" t="s">
        <v>67</v>
      </c>
      <c r="C58" s="17">
        <v>6764</v>
      </c>
      <c r="D58" s="17">
        <v>7118</v>
      </c>
      <c r="E58" s="17">
        <v>7139</v>
      </c>
      <c r="F58" s="45">
        <f t="shared" si="6"/>
        <v>0.00504999059183711</v>
      </c>
      <c r="G58" s="20">
        <f t="shared" si="7"/>
        <v>0.05544056771141336</v>
      </c>
      <c r="H58" s="17">
        <f t="shared" si="8"/>
        <v>375</v>
      </c>
      <c r="I58" s="39">
        <f t="shared" si="9"/>
        <v>0.0029067288835835704</v>
      </c>
      <c r="J58" s="4">
        <v>7264.2681</v>
      </c>
      <c r="K58" s="17">
        <v>7204.0679</v>
      </c>
      <c r="L58" s="39">
        <f t="shared" si="10"/>
        <v>-0.0082871666038868</v>
      </c>
      <c r="M58" s="17">
        <f t="shared" si="11"/>
        <v>-60.20020000000022</v>
      </c>
    </row>
    <row r="59" spans="1:13" ht="15">
      <c r="A59" s="5">
        <v>65</v>
      </c>
      <c r="B59" s="8" t="s">
        <v>68</v>
      </c>
      <c r="C59" s="17">
        <v>4322</v>
      </c>
      <c r="D59" s="17">
        <v>4425</v>
      </c>
      <c r="E59" s="17">
        <v>4426</v>
      </c>
      <c r="F59" s="45">
        <f t="shared" si="6"/>
        <v>0.003130866838418693</v>
      </c>
      <c r="G59" s="20">
        <f t="shared" si="7"/>
        <v>0.024062933826931976</v>
      </c>
      <c r="H59" s="17">
        <f t="shared" si="8"/>
        <v>104</v>
      </c>
      <c r="I59" s="39">
        <f t="shared" si="9"/>
        <v>0.0008061328103805102</v>
      </c>
      <c r="J59" s="4">
        <v>4667.5943</v>
      </c>
      <c r="K59" s="17">
        <v>4642.3201</v>
      </c>
      <c r="L59" s="39">
        <f t="shared" si="10"/>
        <v>-0.005414823649090461</v>
      </c>
      <c r="M59" s="17">
        <f t="shared" si="11"/>
        <v>-25.274199999999837</v>
      </c>
    </row>
    <row r="60" spans="1:13" ht="15">
      <c r="A60" s="5">
        <v>66</v>
      </c>
      <c r="B60" s="8" t="s">
        <v>69</v>
      </c>
      <c r="C60" s="17">
        <v>6670</v>
      </c>
      <c r="D60" s="17">
        <v>7654</v>
      </c>
      <c r="E60" s="17">
        <v>7723</v>
      </c>
      <c r="F60" s="45">
        <f t="shared" si="6"/>
        <v>0.005463100902193305</v>
      </c>
      <c r="G60" s="20">
        <f t="shared" si="7"/>
        <v>0.1578710644677661</v>
      </c>
      <c r="H60" s="17">
        <f t="shared" si="8"/>
        <v>1053</v>
      </c>
      <c r="I60" s="39">
        <f t="shared" si="9"/>
        <v>0.008162094705102665</v>
      </c>
      <c r="J60" s="4">
        <v>7245.8917</v>
      </c>
      <c r="K60" s="17">
        <v>7519.0643</v>
      </c>
      <c r="L60" s="39">
        <f t="shared" si="10"/>
        <v>0.0377003426645198</v>
      </c>
      <c r="M60" s="17">
        <f t="shared" si="11"/>
        <v>273.1725999999999</v>
      </c>
    </row>
    <row r="61" spans="1:13" ht="15">
      <c r="A61" s="5">
        <v>68</v>
      </c>
      <c r="B61" s="8" t="s">
        <v>70</v>
      </c>
      <c r="C61" s="17">
        <v>4501</v>
      </c>
      <c r="D61" s="17">
        <v>5889</v>
      </c>
      <c r="E61" s="17">
        <v>5987</v>
      </c>
      <c r="F61" s="45">
        <f t="shared" si="6"/>
        <v>0.004235088061819411</v>
      </c>
      <c r="G61" s="20">
        <f t="shared" si="7"/>
        <v>0.33014885580982006</v>
      </c>
      <c r="H61" s="17">
        <f t="shared" si="8"/>
        <v>1486</v>
      </c>
      <c r="I61" s="39">
        <f t="shared" si="9"/>
        <v>0.011518397656013828</v>
      </c>
      <c r="J61" s="4">
        <v>5707.1183</v>
      </c>
      <c r="K61" s="17">
        <v>5882.6685</v>
      </c>
      <c r="L61" s="39">
        <f t="shared" si="10"/>
        <v>0.030759867024308867</v>
      </c>
      <c r="M61" s="17">
        <f t="shared" si="11"/>
        <v>175.55019999999968</v>
      </c>
    </row>
    <row r="62" spans="1:13" ht="15">
      <c r="A62" s="5">
        <v>69</v>
      </c>
      <c r="B62" s="8" t="s">
        <v>71</v>
      </c>
      <c r="C62" s="17">
        <v>31825</v>
      </c>
      <c r="D62" s="17">
        <v>34463</v>
      </c>
      <c r="E62" s="17">
        <v>34663</v>
      </c>
      <c r="F62" s="45">
        <f t="shared" si="6"/>
        <v>0.02451993610937803</v>
      </c>
      <c r="G62" s="20">
        <f t="shared" si="7"/>
        <v>0.08917517674783974</v>
      </c>
      <c r="H62" s="17">
        <f t="shared" si="8"/>
        <v>2838</v>
      </c>
      <c r="I62" s="39">
        <f t="shared" si="9"/>
        <v>0.02199812419096046</v>
      </c>
      <c r="J62" s="4">
        <v>33607.006</v>
      </c>
      <c r="K62" s="17">
        <v>34429.855</v>
      </c>
      <c r="L62" s="39">
        <f t="shared" si="10"/>
        <v>0.02448444827248229</v>
      </c>
      <c r="M62" s="17">
        <f t="shared" si="11"/>
        <v>822.849000000002</v>
      </c>
    </row>
    <row r="63" spans="1:13" ht="15">
      <c r="A63" s="5">
        <v>70</v>
      </c>
      <c r="B63" s="8" t="s">
        <v>72</v>
      </c>
      <c r="C63" s="17">
        <v>31683</v>
      </c>
      <c r="D63" s="17">
        <v>30765</v>
      </c>
      <c r="E63" s="17">
        <v>30750</v>
      </c>
      <c r="F63" s="45">
        <f t="shared" si="6"/>
        <v>0.02175195555385784</v>
      </c>
      <c r="G63" s="20">
        <f t="shared" si="7"/>
        <v>-0.029447968942335007</v>
      </c>
      <c r="H63" s="17">
        <f t="shared" si="8"/>
        <v>-933</v>
      </c>
      <c r="I63" s="39">
        <f t="shared" si="9"/>
        <v>-0.007231941462355923</v>
      </c>
      <c r="J63" s="4">
        <v>32998.527</v>
      </c>
      <c r="K63" s="17">
        <v>32171.601</v>
      </c>
      <c r="L63" s="39">
        <f t="shared" si="10"/>
        <v>-0.025059482200523772</v>
      </c>
      <c r="M63" s="17">
        <f t="shared" si="11"/>
        <v>-826.9260000000031</v>
      </c>
    </row>
    <row r="64" spans="1:13" ht="15">
      <c r="A64" s="5">
        <v>71</v>
      </c>
      <c r="B64" s="8" t="s">
        <v>73</v>
      </c>
      <c r="C64" s="17">
        <v>13655</v>
      </c>
      <c r="D64" s="17">
        <v>15500</v>
      </c>
      <c r="E64" s="17">
        <v>15567</v>
      </c>
      <c r="F64" s="45">
        <f t="shared" si="6"/>
        <v>0.011011794865265203</v>
      </c>
      <c r="G64" s="20">
        <f t="shared" si="7"/>
        <v>0.14002196997436836</v>
      </c>
      <c r="H64" s="17">
        <f t="shared" si="8"/>
        <v>1912</v>
      </c>
      <c r="I64" s="39">
        <f t="shared" si="9"/>
        <v>0.014820441667764764</v>
      </c>
      <c r="J64" s="4">
        <v>15517.607</v>
      </c>
      <c r="K64" s="17">
        <v>15716.056</v>
      </c>
      <c r="L64" s="39">
        <f t="shared" si="10"/>
        <v>0.012788634226914015</v>
      </c>
      <c r="M64" s="17">
        <f t="shared" si="11"/>
        <v>198.44900000000052</v>
      </c>
    </row>
    <row r="65" spans="1:13" ht="15">
      <c r="A65" s="5">
        <v>72</v>
      </c>
      <c r="B65" s="8" t="s">
        <v>74</v>
      </c>
      <c r="C65" s="17">
        <v>276</v>
      </c>
      <c r="D65" s="17">
        <v>419</v>
      </c>
      <c r="E65" s="17">
        <v>411</v>
      </c>
      <c r="F65" s="45">
        <f t="shared" si="6"/>
        <v>0.00029073345471985606</v>
      </c>
      <c r="G65" s="20">
        <f t="shared" si="7"/>
        <v>0.4891304347826087</v>
      </c>
      <c r="H65" s="17">
        <f t="shared" si="8"/>
        <v>135</v>
      </c>
      <c r="I65" s="39">
        <f t="shared" si="9"/>
        <v>0.0010464223980900854</v>
      </c>
      <c r="J65" s="4">
        <v>405.03064</v>
      </c>
      <c r="K65" s="17">
        <v>405.39373</v>
      </c>
      <c r="L65" s="39">
        <f t="shared" si="10"/>
        <v>0.0008964506981496503</v>
      </c>
      <c r="M65" s="17">
        <f t="shared" si="11"/>
        <v>0.3630899999999997</v>
      </c>
    </row>
    <row r="66" spans="1:13" ht="15">
      <c r="A66" s="5">
        <v>73</v>
      </c>
      <c r="B66" s="8" t="s">
        <v>75</v>
      </c>
      <c r="C66" s="17">
        <v>4667</v>
      </c>
      <c r="D66" s="17">
        <v>5309</v>
      </c>
      <c r="E66" s="17">
        <v>5331</v>
      </c>
      <c r="F66" s="45">
        <f aca="true" t="shared" si="12" ref="F66:F89">E66/$E$90</f>
        <v>0.0037710463433371106</v>
      </c>
      <c r="G66" s="20">
        <f aca="true" t="shared" si="13" ref="G66:G89">(E66-C66)/C66</f>
        <v>0.14227555174630382</v>
      </c>
      <c r="H66" s="17">
        <f aca="true" t="shared" si="14" ref="H66:H89">E66-C66</f>
        <v>664</v>
      </c>
      <c r="I66" s="39">
        <f aca="true" t="shared" si="15" ref="I66:I89">H66/$H$90</f>
        <v>0.005146847943198642</v>
      </c>
      <c r="J66" s="4">
        <v>5287.77</v>
      </c>
      <c r="K66" s="17">
        <v>5343.4845</v>
      </c>
      <c r="L66" s="39">
        <f aca="true" t="shared" si="16" ref="L66:L90">(K66-J66)/J66</f>
        <v>0.010536483243408683</v>
      </c>
      <c r="M66" s="17">
        <f aca="true" t="shared" si="17" ref="M66:M90">K66-J66</f>
        <v>55.714499999999134</v>
      </c>
    </row>
    <row r="67" spans="1:13" ht="15">
      <c r="A67" s="5">
        <v>74</v>
      </c>
      <c r="B67" s="8" t="s">
        <v>76</v>
      </c>
      <c r="C67" s="17">
        <v>3392</v>
      </c>
      <c r="D67" s="17">
        <v>3907</v>
      </c>
      <c r="E67" s="17">
        <v>3903</v>
      </c>
      <c r="F67" s="45">
        <f t="shared" si="12"/>
        <v>0.002760906748836005</v>
      </c>
      <c r="G67" s="20">
        <f t="shared" si="13"/>
        <v>0.15064858490566038</v>
      </c>
      <c r="H67" s="17">
        <f t="shared" si="14"/>
        <v>511</v>
      </c>
      <c r="I67" s="39">
        <f t="shared" si="15"/>
        <v>0.003960902558696545</v>
      </c>
      <c r="J67" s="4">
        <v>3784.2899</v>
      </c>
      <c r="K67" s="17">
        <v>3818.2608</v>
      </c>
      <c r="L67" s="39">
        <f t="shared" si="16"/>
        <v>0.008976822838017722</v>
      </c>
      <c r="M67" s="17">
        <f t="shared" si="17"/>
        <v>33.9708999999998</v>
      </c>
    </row>
    <row r="68" spans="1:13" ht="15">
      <c r="A68" s="5">
        <v>75</v>
      </c>
      <c r="B68" s="8" t="s">
        <v>77</v>
      </c>
      <c r="C68" s="17">
        <v>2602</v>
      </c>
      <c r="D68" s="17">
        <v>2519</v>
      </c>
      <c r="E68" s="17">
        <v>2504</v>
      </c>
      <c r="F68" s="45">
        <f t="shared" si="12"/>
        <v>0.0017712811937190256</v>
      </c>
      <c r="G68" s="20">
        <f t="shared" si="13"/>
        <v>-0.03766333589546503</v>
      </c>
      <c r="H68" s="17">
        <f t="shared" si="14"/>
        <v>-98</v>
      </c>
      <c r="I68" s="39">
        <f t="shared" si="15"/>
        <v>-0.000759625148243173</v>
      </c>
      <c r="J68" s="4">
        <v>2862.8973</v>
      </c>
      <c r="K68" s="17">
        <v>2773.1195</v>
      </c>
      <c r="L68" s="39">
        <f t="shared" si="16"/>
        <v>-0.03135907110604362</v>
      </c>
      <c r="M68" s="17">
        <f t="shared" si="17"/>
        <v>-89.7778000000003</v>
      </c>
    </row>
    <row r="69" spans="1:13" ht="15">
      <c r="A69" s="5">
        <v>77</v>
      </c>
      <c r="B69" s="8" t="s">
        <v>78</v>
      </c>
      <c r="C69" s="17">
        <v>7247</v>
      </c>
      <c r="D69" s="17">
        <v>6969</v>
      </c>
      <c r="E69" s="17">
        <v>6981</v>
      </c>
      <c r="F69" s="45">
        <f t="shared" si="12"/>
        <v>0.004938224446227044</v>
      </c>
      <c r="G69" s="20">
        <f t="shared" si="13"/>
        <v>-0.03670484338346902</v>
      </c>
      <c r="H69" s="17">
        <f t="shared" si="14"/>
        <v>-266</v>
      </c>
      <c r="I69" s="39">
        <f t="shared" si="15"/>
        <v>-0.0020618396880886128</v>
      </c>
      <c r="J69" s="4">
        <v>7828.0945</v>
      </c>
      <c r="K69" s="17">
        <v>7616.2428</v>
      </c>
      <c r="L69" s="39">
        <f t="shared" si="16"/>
        <v>-0.027062997259422475</v>
      </c>
      <c r="M69" s="17">
        <f t="shared" si="17"/>
        <v>-211.85170000000016</v>
      </c>
    </row>
    <row r="70" spans="1:13" ht="15">
      <c r="A70" s="5">
        <v>78</v>
      </c>
      <c r="B70" s="8" t="s">
        <v>79</v>
      </c>
      <c r="C70" s="17">
        <v>154</v>
      </c>
      <c r="D70" s="17">
        <v>237</v>
      </c>
      <c r="E70" s="17">
        <v>251</v>
      </c>
      <c r="F70" s="45">
        <f t="shared" si="12"/>
        <v>0.00017755254777295344</v>
      </c>
      <c r="G70" s="20">
        <f t="shared" si="13"/>
        <v>0.6298701298701299</v>
      </c>
      <c r="H70" s="17">
        <f t="shared" si="14"/>
        <v>97</v>
      </c>
      <c r="I70" s="39">
        <f t="shared" si="15"/>
        <v>0.0007518738712202835</v>
      </c>
      <c r="J70" s="4">
        <v>237.33501</v>
      </c>
      <c r="K70" s="17">
        <v>245.26894</v>
      </c>
      <c r="L70" s="39">
        <f t="shared" si="16"/>
        <v>0.0334292441726148</v>
      </c>
      <c r="M70" s="17">
        <f t="shared" si="17"/>
        <v>7.933929999999975</v>
      </c>
    </row>
    <row r="71" spans="1:13" ht="15">
      <c r="A71" s="5">
        <v>79</v>
      </c>
      <c r="B71" s="8" t="s">
        <v>80</v>
      </c>
      <c r="C71" s="17">
        <v>6267</v>
      </c>
      <c r="D71" s="17">
        <v>6807</v>
      </c>
      <c r="E71" s="17">
        <v>6771</v>
      </c>
      <c r="F71" s="45">
        <f t="shared" si="12"/>
        <v>0.004789674505859234</v>
      </c>
      <c r="G71" s="20">
        <f t="shared" si="13"/>
        <v>0.08042125418860699</v>
      </c>
      <c r="H71" s="17">
        <f t="shared" si="14"/>
        <v>504</v>
      </c>
      <c r="I71" s="39">
        <f t="shared" si="15"/>
        <v>0.0039066436195363185</v>
      </c>
      <c r="J71" s="4">
        <v>6659.8971</v>
      </c>
      <c r="K71" s="17">
        <v>6701.0666</v>
      </c>
      <c r="L71" s="39">
        <f t="shared" si="16"/>
        <v>0.0061817021166888555</v>
      </c>
      <c r="M71" s="17">
        <f t="shared" si="17"/>
        <v>41.16949999999997</v>
      </c>
    </row>
    <row r="72" spans="1:13" ht="15">
      <c r="A72" s="5">
        <v>80</v>
      </c>
      <c r="B72" s="8" t="s">
        <v>81</v>
      </c>
      <c r="C72" s="17">
        <v>14979</v>
      </c>
      <c r="D72" s="17">
        <v>15869</v>
      </c>
      <c r="E72" s="17">
        <v>16118</v>
      </c>
      <c r="F72" s="45">
        <f t="shared" si="12"/>
        <v>0.0114015616135636</v>
      </c>
      <c r="G72" s="20">
        <f t="shared" si="13"/>
        <v>0.07603978903798651</v>
      </c>
      <c r="H72" s="17">
        <f t="shared" si="14"/>
        <v>1139</v>
      </c>
      <c r="I72" s="39">
        <f t="shared" si="15"/>
        <v>0.008828704529071165</v>
      </c>
      <c r="J72" s="4">
        <v>15801.09</v>
      </c>
      <c r="K72" s="17">
        <v>15971.223</v>
      </c>
      <c r="L72" s="39">
        <f t="shared" si="16"/>
        <v>0.010767168594065334</v>
      </c>
      <c r="M72" s="17">
        <f t="shared" si="17"/>
        <v>170.1329999999998</v>
      </c>
    </row>
    <row r="73" spans="1:13" ht="15">
      <c r="A73" s="5">
        <v>81</v>
      </c>
      <c r="B73" s="8" t="s">
        <v>82</v>
      </c>
      <c r="C73" s="17">
        <v>30470</v>
      </c>
      <c r="D73" s="17">
        <v>35751</v>
      </c>
      <c r="E73" s="17">
        <v>38152</v>
      </c>
      <c r="F73" s="45">
        <f t="shared" si="12"/>
        <v>0.026987987261488922</v>
      </c>
      <c r="G73" s="20">
        <f t="shared" si="13"/>
        <v>0.2521168362323597</v>
      </c>
      <c r="H73" s="17">
        <f t="shared" si="14"/>
        <v>7682</v>
      </c>
      <c r="I73" s="39">
        <f t="shared" si="15"/>
        <v>0.0595453100898373</v>
      </c>
      <c r="J73" s="4">
        <v>37246.125</v>
      </c>
      <c r="K73" s="17">
        <v>38108.666</v>
      </c>
      <c r="L73" s="39">
        <f t="shared" si="16"/>
        <v>0.02315787212763737</v>
      </c>
      <c r="M73" s="17">
        <f t="shared" si="17"/>
        <v>862.5409999999974</v>
      </c>
    </row>
    <row r="74" spans="1:13" ht="15">
      <c r="A74" s="5">
        <v>82</v>
      </c>
      <c r="B74" s="8" t="s">
        <v>83</v>
      </c>
      <c r="C74" s="17">
        <v>31462</v>
      </c>
      <c r="D74" s="17">
        <v>37401</v>
      </c>
      <c r="E74" s="17">
        <v>37791</v>
      </c>
      <c r="F74" s="45">
        <f t="shared" si="12"/>
        <v>0.026732622840189974</v>
      </c>
      <c r="G74" s="20">
        <f t="shared" si="13"/>
        <v>0.2011633081177293</v>
      </c>
      <c r="H74" s="17">
        <f t="shared" si="14"/>
        <v>6329</v>
      </c>
      <c r="I74" s="39">
        <f t="shared" si="15"/>
        <v>0.04905783227786778</v>
      </c>
      <c r="J74" s="4">
        <v>36124.42</v>
      </c>
      <c r="K74" s="17">
        <v>36936.746</v>
      </c>
      <c r="L74" s="39">
        <f t="shared" si="16"/>
        <v>0.022486893907224005</v>
      </c>
      <c r="M74" s="17">
        <f t="shared" si="17"/>
        <v>812.3260000000009</v>
      </c>
    </row>
    <row r="75" spans="1:13" ht="15">
      <c r="A75" s="5">
        <v>84</v>
      </c>
      <c r="B75" s="8" t="s">
        <v>84</v>
      </c>
      <c r="C75" s="17">
        <v>602</v>
      </c>
      <c r="D75" s="17">
        <v>556</v>
      </c>
      <c r="E75" s="17">
        <v>554</v>
      </c>
      <c r="F75" s="45">
        <f t="shared" si="12"/>
        <v>0.0003918888903036502</v>
      </c>
      <c r="G75" s="20">
        <f t="shared" si="13"/>
        <v>-0.07973421926910298</v>
      </c>
      <c r="H75" s="17">
        <f t="shared" si="14"/>
        <v>-48</v>
      </c>
      <c r="I75" s="39">
        <f t="shared" si="15"/>
        <v>-0.000372061297098697</v>
      </c>
      <c r="J75" s="4">
        <v>604.43807</v>
      </c>
      <c r="K75" s="17">
        <v>599.71107</v>
      </c>
      <c r="L75" s="39">
        <f t="shared" si="16"/>
        <v>-0.007820486886274534</v>
      </c>
      <c r="M75" s="17">
        <f t="shared" si="17"/>
        <v>-4.727000000000089</v>
      </c>
    </row>
    <row r="76" spans="1:13" ht="15">
      <c r="A76" s="5">
        <v>85</v>
      </c>
      <c r="B76" s="8" t="s">
        <v>85</v>
      </c>
      <c r="C76" s="17">
        <v>23746</v>
      </c>
      <c r="D76" s="17">
        <v>19683</v>
      </c>
      <c r="E76" s="17">
        <v>23623</v>
      </c>
      <c r="F76" s="45">
        <f t="shared" si="12"/>
        <v>0.01671045353004175</v>
      </c>
      <c r="G76" s="20">
        <f t="shared" si="13"/>
        <v>-0.005179819759117325</v>
      </c>
      <c r="H76" s="17">
        <f t="shared" si="14"/>
        <v>-123</v>
      </c>
      <c r="I76" s="39">
        <f t="shared" si="15"/>
        <v>-0.0009534070738154111</v>
      </c>
      <c r="J76" s="4">
        <v>24258.751</v>
      </c>
      <c r="K76" s="17">
        <v>24388.294</v>
      </c>
      <c r="L76" s="39">
        <f t="shared" si="16"/>
        <v>0.005340052338226378</v>
      </c>
      <c r="M76" s="17">
        <f t="shared" si="17"/>
        <v>129.54300000000148</v>
      </c>
    </row>
    <row r="77" spans="1:13" ht="15">
      <c r="A77" s="5">
        <v>86</v>
      </c>
      <c r="B77" s="8" t="s">
        <v>86</v>
      </c>
      <c r="C77" s="17">
        <v>15789</v>
      </c>
      <c r="D77" s="17">
        <v>16682</v>
      </c>
      <c r="E77" s="17">
        <v>16856</v>
      </c>
      <c r="F77" s="45">
        <f t="shared" si="12"/>
        <v>0.011923608546856188</v>
      </c>
      <c r="G77" s="20">
        <f t="shared" si="13"/>
        <v>0.0675786940274875</v>
      </c>
      <c r="H77" s="17">
        <f t="shared" si="14"/>
        <v>1067</v>
      </c>
      <c r="I77" s="39">
        <f t="shared" si="15"/>
        <v>0.008270612583423119</v>
      </c>
      <c r="J77" s="4">
        <v>16282.529</v>
      </c>
      <c r="K77" s="17">
        <v>16890.564</v>
      </c>
      <c r="L77" s="39">
        <f t="shared" si="16"/>
        <v>0.03734278624653443</v>
      </c>
      <c r="M77" s="17">
        <f t="shared" si="17"/>
        <v>608.034999999998</v>
      </c>
    </row>
    <row r="78" spans="1:13" ht="15">
      <c r="A78" s="5">
        <v>87</v>
      </c>
      <c r="B78" s="8" t="s">
        <v>87</v>
      </c>
      <c r="C78" s="17">
        <v>1137</v>
      </c>
      <c r="D78" s="17">
        <v>1249</v>
      </c>
      <c r="E78" s="17">
        <v>1268</v>
      </c>
      <c r="F78" s="45">
        <f t="shared" si="12"/>
        <v>0.000896958687554203</v>
      </c>
      <c r="G78" s="20">
        <f t="shared" si="13"/>
        <v>0.11521547933157432</v>
      </c>
      <c r="H78" s="17">
        <f t="shared" si="14"/>
        <v>131</v>
      </c>
      <c r="I78" s="39">
        <f t="shared" si="15"/>
        <v>0.0010154172899985272</v>
      </c>
      <c r="J78" s="4">
        <v>1309.3177</v>
      </c>
      <c r="K78" s="17">
        <v>1307.0584</v>
      </c>
      <c r="L78" s="39">
        <f t="shared" si="16"/>
        <v>-0.0017255552262068759</v>
      </c>
      <c r="M78" s="17">
        <f t="shared" si="17"/>
        <v>-2.2593000000001666</v>
      </c>
    </row>
    <row r="79" spans="1:13" ht="15">
      <c r="A79" s="5">
        <v>88</v>
      </c>
      <c r="B79" s="8" t="s">
        <v>88</v>
      </c>
      <c r="C79" s="17">
        <v>2637</v>
      </c>
      <c r="D79" s="17">
        <v>2787</v>
      </c>
      <c r="E79" s="17">
        <v>2877</v>
      </c>
      <c r="F79" s="45">
        <f t="shared" si="12"/>
        <v>0.002035134183038992</v>
      </c>
      <c r="G79" s="20">
        <f t="shared" si="13"/>
        <v>0.09101251422070535</v>
      </c>
      <c r="H79" s="17">
        <f t="shared" si="14"/>
        <v>240</v>
      </c>
      <c r="I79" s="39">
        <f t="shared" si="15"/>
        <v>0.001860306485493485</v>
      </c>
      <c r="J79" s="4">
        <v>2788.3093</v>
      </c>
      <c r="K79" s="17">
        <v>2818.4104</v>
      </c>
      <c r="L79" s="39">
        <f t="shared" si="16"/>
        <v>0.01079546662918648</v>
      </c>
      <c r="M79" s="17">
        <f t="shared" si="17"/>
        <v>30.101100000000315</v>
      </c>
    </row>
    <row r="80" spans="1:13" ht="15">
      <c r="A80" s="5">
        <v>90</v>
      </c>
      <c r="B80" s="8" t="s">
        <v>89</v>
      </c>
      <c r="C80" s="17">
        <v>841</v>
      </c>
      <c r="D80" s="17">
        <v>998</v>
      </c>
      <c r="E80" s="17">
        <v>1009</v>
      </c>
      <c r="F80" s="45">
        <f t="shared" si="12"/>
        <v>0.0007137470944339045</v>
      </c>
      <c r="G80" s="20">
        <f t="shared" si="13"/>
        <v>0.19976218787158145</v>
      </c>
      <c r="H80" s="17">
        <f t="shared" si="14"/>
        <v>168</v>
      </c>
      <c r="I80" s="39">
        <f t="shared" si="15"/>
        <v>0.0013022145398454395</v>
      </c>
      <c r="J80" s="4">
        <v>1023.0815</v>
      </c>
      <c r="K80" s="17">
        <v>1029.8964</v>
      </c>
      <c r="L80" s="39">
        <f t="shared" si="16"/>
        <v>0.006661150651243405</v>
      </c>
      <c r="M80" s="17">
        <f t="shared" si="17"/>
        <v>6.81490000000008</v>
      </c>
    </row>
    <row r="81" spans="1:13" ht="15">
      <c r="A81" s="5">
        <v>91</v>
      </c>
      <c r="B81" s="8" t="s">
        <v>90</v>
      </c>
      <c r="C81" s="17">
        <v>132</v>
      </c>
      <c r="D81" s="17">
        <v>141</v>
      </c>
      <c r="E81" s="17">
        <v>145</v>
      </c>
      <c r="F81" s="45">
        <f t="shared" si="12"/>
        <v>0.00010257019692063048</v>
      </c>
      <c r="G81" s="20">
        <f t="shared" si="13"/>
        <v>0.09848484848484848</v>
      </c>
      <c r="H81" s="17">
        <f t="shared" si="14"/>
        <v>13</v>
      </c>
      <c r="I81" s="39">
        <f t="shared" si="15"/>
        <v>0.00010076660129756377</v>
      </c>
      <c r="J81" s="4">
        <v>140.27554</v>
      </c>
      <c r="K81" s="17">
        <v>142.48868</v>
      </c>
      <c r="L81" s="39">
        <f t="shared" si="16"/>
        <v>0.015777091287618505</v>
      </c>
      <c r="M81" s="17">
        <f t="shared" si="17"/>
        <v>2.2131399999999815</v>
      </c>
    </row>
    <row r="82" spans="1:13" ht="15">
      <c r="A82" s="5">
        <v>92</v>
      </c>
      <c r="B82" s="8" t="s">
        <v>91</v>
      </c>
      <c r="C82" s="17">
        <v>7827</v>
      </c>
      <c r="D82" s="17">
        <v>7069</v>
      </c>
      <c r="E82" s="17">
        <v>7111</v>
      </c>
      <c r="F82" s="45">
        <f t="shared" si="12"/>
        <v>0.005030183933121402</v>
      </c>
      <c r="G82" s="20">
        <f t="shared" si="13"/>
        <v>-0.09147821643030535</v>
      </c>
      <c r="H82" s="17">
        <f t="shared" si="14"/>
        <v>-716</v>
      </c>
      <c r="I82" s="39">
        <f t="shared" si="15"/>
        <v>-0.005549914348388897</v>
      </c>
      <c r="J82" s="4">
        <v>7915.3031</v>
      </c>
      <c r="K82" s="17">
        <v>7727.5931</v>
      </c>
      <c r="L82" s="39">
        <f t="shared" si="16"/>
        <v>-0.02371482148295749</v>
      </c>
      <c r="M82" s="17">
        <f t="shared" si="17"/>
        <v>-187.71000000000004</v>
      </c>
    </row>
    <row r="83" spans="1:13" ht="15">
      <c r="A83" s="5">
        <v>93</v>
      </c>
      <c r="B83" s="8" t="s">
        <v>92</v>
      </c>
      <c r="C83" s="17">
        <v>5558</v>
      </c>
      <c r="D83" s="17">
        <v>7306</v>
      </c>
      <c r="E83" s="17">
        <v>7414</v>
      </c>
      <c r="F83" s="45">
        <f t="shared" si="12"/>
        <v>0.005244520275652099</v>
      </c>
      <c r="G83" s="20">
        <f t="shared" si="13"/>
        <v>0.33393306944944223</v>
      </c>
      <c r="H83" s="17">
        <f t="shared" si="14"/>
        <v>1856</v>
      </c>
      <c r="I83" s="39">
        <f t="shared" si="15"/>
        <v>0.014386370154482951</v>
      </c>
      <c r="J83" s="4">
        <v>7068.1229</v>
      </c>
      <c r="K83" s="17">
        <v>7252.7034</v>
      </c>
      <c r="L83" s="39">
        <f t="shared" si="16"/>
        <v>0.026114500640615632</v>
      </c>
      <c r="M83" s="17">
        <f t="shared" si="17"/>
        <v>184.58050000000003</v>
      </c>
    </row>
    <row r="84" spans="1:13" ht="15">
      <c r="A84" s="5">
        <v>94</v>
      </c>
      <c r="B84" s="8" t="s">
        <v>93</v>
      </c>
      <c r="C84" s="17">
        <v>8204</v>
      </c>
      <c r="D84" s="17">
        <v>8374</v>
      </c>
      <c r="E84" s="17">
        <v>8362</v>
      </c>
      <c r="F84" s="45">
        <f t="shared" si="12"/>
        <v>0.0059151171493124965</v>
      </c>
      <c r="G84" s="20">
        <f t="shared" si="13"/>
        <v>0.019258898098488544</v>
      </c>
      <c r="H84" s="17">
        <f t="shared" si="14"/>
        <v>158</v>
      </c>
      <c r="I84" s="39">
        <f t="shared" si="15"/>
        <v>0.0012247017696165442</v>
      </c>
      <c r="J84" s="4">
        <v>8157.2967</v>
      </c>
      <c r="K84" s="17">
        <v>8206.5282</v>
      </c>
      <c r="L84" s="39">
        <f t="shared" si="16"/>
        <v>0.006035271464381181</v>
      </c>
      <c r="M84" s="17">
        <f t="shared" si="17"/>
        <v>49.23150000000078</v>
      </c>
    </row>
    <row r="85" spans="1:13" ht="15">
      <c r="A85" s="5">
        <v>95</v>
      </c>
      <c r="B85" s="8" t="s">
        <v>94</v>
      </c>
      <c r="C85" s="17">
        <v>11112</v>
      </c>
      <c r="D85" s="17">
        <v>11597</v>
      </c>
      <c r="E85" s="17">
        <v>11614</v>
      </c>
      <c r="F85" s="45">
        <f t="shared" si="12"/>
        <v>0.008215519083008292</v>
      </c>
      <c r="G85" s="20">
        <f t="shared" si="13"/>
        <v>0.04517638588912887</v>
      </c>
      <c r="H85" s="17">
        <f t="shared" si="14"/>
        <v>502</v>
      </c>
      <c r="I85" s="39">
        <f t="shared" si="15"/>
        <v>0.0038911410654905395</v>
      </c>
      <c r="J85" s="4">
        <v>12071.164</v>
      </c>
      <c r="K85" s="17">
        <v>11975.348</v>
      </c>
      <c r="L85" s="39">
        <f t="shared" si="16"/>
        <v>-0.007937594087861015</v>
      </c>
      <c r="M85" s="17">
        <f t="shared" si="17"/>
        <v>-95.81600000000071</v>
      </c>
    </row>
    <row r="86" spans="1:13" ht="15">
      <c r="A86" s="5">
        <v>96</v>
      </c>
      <c r="B86" s="8" t="s">
        <v>95</v>
      </c>
      <c r="C86" s="17">
        <v>29423</v>
      </c>
      <c r="D86" s="17">
        <v>30442</v>
      </c>
      <c r="E86" s="17">
        <v>32657</v>
      </c>
      <c r="F86" s="45">
        <f t="shared" si="12"/>
        <v>0.02310093048853124</v>
      </c>
      <c r="G86" s="20">
        <f t="shared" si="13"/>
        <v>0.10991401284709242</v>
      </c>
      <c r="H86" s="17">
        <f t="shared" si="14"/>
        <v>3234</v>
      </c>
      <c r="I86" s="39">
        <f t="shared" si="15"/>
        <v>0.025067629892024712</v>
      </c>
      <c r="J86" s="4">
        <v>32212.1</v>
      </c>
      <c r="K86" s="17">
        <v>32743.889</v>
      </c>
      <c r="L86" s="39">
        <f t="shared" si="16"/>
        <v>0.01650898264937712</v>
      </c>
      <c r="M86" s="17">
        <f t="shared" si="17"/>
        <v>531.7890000000007</v>
      </c>
    </row>
    <row r="87" spans="1:13" ht="15">
      <c r="A87" s="5">
        <v>97</v>
      </c>
      <c r="B87" s="8" t="s">
        <v>96</v>
      </c>
      <c r="C87" s="17">
        <v>2020</v>
      </c>
      <c r="D87" s="17">
        <v>2700</v>
      </c>
      <c r="E87" s="17">
        <v>2740</v>
      </c>
      <c r="F87" s="45">
        <f t="shared" si="12"/>
        <v>0.001938223031465707</v>
      </c>
      <c r="G87" s="20">
        <f t="shared" si="13"/>
        <v>0.3564356435643564</v>
      </c>
      <c r="H87" s="17">
        <f t="shared" si="14"/>
        <v>720</v>
      </c>
      <c r="I87" s="39">
        <f t="shared" si="15"/>
        <v>0.005580919456480455</v>
      </c>
      <c r="J87" s="4">
        <v>2610.8306</v>
      </c>
      <c r="K87" s="17">
        <v>2682.6944</v>
      </c>
      <c r="L87" s="39">
        <f t="shared" si="16"/>
        <v>0.027525263416171116</v>
      </c>
      <c r="M87" s="17">
        <f t="shared" si="17"/>
        <v>71.86380000000008</v>
      </c>
    </row>
    <row r="88" spans="1:13" ht="15">
      <c r="A88" s="5">
        <v>98</v>
      </c>
      <c r="B88" s="8" t="s">
        <v>97</v>
      </c>
      <c r="C88" s="17">
        <v>363</v>
      </c>
      <c r="D88" s="17">
        <v>336</v>
      </c>
      <c r="E88" s="17">
        <v>336</v>
      </c>
      <c r="F88" s="45">
        <f t="shared" si="12"/>
        <v>0.00023767990458849544</v>
      </c>
      <c r="G88" s="20">
        <f t="shared" si="13"/>
        <v>-0.0743801652892562</v>
      </c>
      <c r="H88" s="17">
        <f t="shared" si="14"/>
        <v>-27</v>
      </c>
      <c r="I88" s="39">
        <f t="shared" si="15"/>
        <v>-0.00020928447961801708</v>
      </c>
      <c r="J88" s="4">
        <v>422.30336</v>
      </c>
      <c r="K88" s="17">
        <v>382.22503</v>
      </c>
      <c r="L88" s="39">
        <f t="shared" si="16"/>
        <v>-0.09490412295085693</v>
      </c>
      <c r="M88" s="17">
        <f t="shared" si="17"/>
        <v>-40.078329999999994</v>
      </c>
    </row>
    <row r="89" spans="1:13" ht="15.75" thickBot="1">
      <c r="A89" s="6">
        <v>99</v>
      </c>
      <c r="B89" s="52" t="s">
        <v>98</v>
      </c>
      <c r="C89" s="17">
        <v>599</v>
      </c>
      <c r="D89" s="17">
        <v>566</v>
      </c>
      <c r="E89" s="17">
        <v>572</v>
      </c>
      <c r="F89" s="45">
        <f t="shared" si="12"/>
        <v>0.00040462174233517676</v>
      </c>
      <c r="G89" s="20">
        <f t="shared" si="13"/>
        <v>-0.045075125208681135</v>
      </c>
      <c r="H89" s="23">
        <f t="shared" si="14"/>
        <v>-27</v>
      </c>
      <c r="I89" s="75">
        <f t="shared" si="15"/>
        <v>-0.00020928447961801708</v>
      </c>
      <c r="J89" s="4">
        <v>643.28053</v>
      </c>
      <c r="K89" s="17">
        <v>629.14573</v>
      </c>
      <c r="L89" s="39">
        <f t="shared" si="16"/>
        <v>-0.021972995203197027</v>
      </c>
      <c r="M89" s="23">
        <f t="shared" si="17"/>
        <v>-14.134800000000041</v>
      </c>
    </row>
    <row r="90" spans="1:13" s="74" customFormat="1" ht="15.75" thickBot="1">
      <c r="A90" s="83" t="s">
        <v>99</v>
      </c>
      <c r="B90" s="84"/>
      <c r="C90" s="62">
        <v>1284655</v>
      </c>
      <c r="D90" s="62">
        <v>1394536</v>
      </c>
      <c r="E90" s="62">
        <v>1413666</v>
      </c>
      <c r="F90" s="30">
        <f>E90/$E$90</f>
        <v>1</v>
      </c>
      <c r="G90" s="30">
        <f>(E90-C90)/C90</f>
        <v>0.10042462762375891</v>
      </c>
      <c r="H90" s="62">
        <f>E90-C90</f>
        <v>129011</v>
      </c>
      <c r="I90" s="76">
        <f>H90/$H$90</f>
        <v>1</v>
      </c>
      <c r="J90" s="62">
        <v>1403218.7</v>
      </c>
      <c r="K90" s="62">
        <v>1415186</v>
      </c>
      <c r="L90" s="41">
        <f t="shared" si="16"/>
        <v>0.008528463880933205</v>
      </c>
      <c r="M90" s="62">
        <f t="shared" si="17"/>
        <v>11967.300000000047</v>
      </c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K71" sqref="K71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bestFit="1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3" t="s">
        <v>101</v>
      </c>
      <c r="B1" s="31" t="s">
        <v>184</v>
      </c>
      <c r="C1" s="14">
        <v>40422</v>
      </c>
      <c r="D1" s="31">
        <v>40756</v>
      </c>
      <c r="E1" s="31">
        <v>40787</v>
      </c>
      <c r="F1" s="18" t="s">
        <v>275</v>
      </c>
      <c r="G1" s="60" t="s">
        <v>271</v>
      </c>
      <c r="H1" s="18" t="s">
        <v>272</v>
      </c>
      <c r="I1" s="46" t="s">
        <v>281</v>
      </c>
      <c r="J1" s="73" t="s">
        <v>283</v>
      </c>
      <c r="K1" s="18" t="s">
        <v>284</v>
      </c>
      <c r="L1" s="60" t="s">
        <v>285</v>
      </c>
      <c r="M1" s="18" t="s">
        <v>286</v>
      </c>
    </row>
    <row r="2" spans="1:13" ht="15">
      <c r="A2" s="25">
        <v>1</v>
      </c>
      <c r="B2" s="26" t="s">
        <v>102</v>
      </c>
      <c r="C2" s="77">
        <v>207902</v>
      </c>
      <c r="D2" s="17">
        <v>229360</v>
      </c>
      <c r="E2" s="17">
        <v>235771</v>
      </c>
      <c r="F2" s="44">
        <f aca="true" t="shared" si="0" ref="F2:F33">E2/$E$83</f>
        <v>0.02131437259918256</v>
      </c>
      <c r="G2" s="44">
        <f aca="true" t="shared" si="1" ref="G2:G33">(E2-C2)/C2</f>
        <v>0.13404873449990862</v>
      </c>
      <c r="H2" s="11">
        <f aca="true" t="shared" si="2" ref="H2:H33">E2-C2</f>
        <v>27869</v>
      </c>
      <c r="I2" s="49">
        <f aca="true" t="shared" si="3" ref="I2:I33">H2/$H$83</f>
        <v>0.025291493331590906</v>
      </c>
      <c r="J2" s="77">
        <v>230880.68</v>
      </c>
      <c r="K2" s="77">
        <v>234949.76</v>
      </c>
      <c r="L2" s="49">
        <f aca="true" t="shared" si="4" ref="L2:L33">(K2-J2)/J2</f>
        <v>0.017624168466586362</v>
      </c>
      <c r="M2" s="61">
        <f aca="true" t="shared" si="5" ref="M2:M33">K2-J2</f>
        <v>4069.0800000000163</v>
      </c>
    </row>
    <row r="3" spans="1:13" ht="15">
      <c r="A3" s="2">
        <v>2</v>
      </c>
      <c r="B3" s="27" t="s">
        <v>103</v>
      </c>
      <c r="C3" s="61">
        <v>34778</v>
      </c>
      <c r="D3" s="17">
        <v>37782</v>
      </c>
      <c r="E3" s="17">
        <v>39291</v>
      </c>
      <c r="F3" s="45">
        <f t="shared" si="0"/>
        <v>0.003552018754615631</v>
      </c>
      <c r="G3" s="45">
        <f t="shared" si="1"/>
        <v>0.12976594398757835</v>
      </c>
      <c r="H3" s="11">
        <f t="shared" si="2"/>
        <v>4513</v>
      </c>
      <c r="I3" s="39">
        <f t="shared" si="3"/>
        <v>0.00409560836074024</v>
      </c>
      <c r="J3" s="61">
        <v>38779.154</v>
      </c>
      <c r="K3" s="61">
        <v>39411.485</v>
      </c>
      <c r="L3" s="39">
        <f t="shared" si="4"/>
        <v>0.01630595138821229</v>
      </c>
      <c r="M3" s="61">
        <f t="shared" si="5"/>
        <v>632.3309999999983</v>
      </c>
    </row>
    <row r="4" spans="1:13" ht="15">
      <c r="A4" s="2">
        <v>3</v>
      </c>
      <c r="B4" s="27" t="s">
        <v>104</v>
      </c>
      <c r="C4" s="61">
        <v>67698</v>
      </c>
      <c r="D4" s="17">
        <v>73511</v>
      </c>
      <c r="E4" s="17">
        <v>74989</v>
      </c>
      <c r="F4" s="45">
        <f t="shared" si="0"/>
        <v>0.006779220034864767</v>
      </c>
      <c r="G4" s="45">
        <f t="shared" si="1"/>
        <v>0.10769889804720967</v>
      </c>
      <c r="H4" s="11">
        <f t="shared" si="2"/>
        <v>7291</v>
      </c>
      <c r="I4" s="39">
        <f t="shared" si="3"/>
        <v>0.006616680823877043</v>
      </c>
      <c r="J4" s="61">
        <v>72232.399</v>
      </c>
      <c r="K4" s="61">
        <v>73310.821</v>
      </c>
      <c r="L4" s="39">
        <f t="shared" si="4"/>
        <v>0.014929893163315694</v>
      </c>
      <c r="M4" s="61">
        <f t="shared" si="5"/>
        <v>1078.4219999999914</v>
      </c>
    </row>
    <row r="5" spans="1:13" ht="15">
      <c r="A5" s="2">
        <v>4</v>
      </c>
      <c r="B5" s="27" t="s">
        <v>105</v>
      </c>
      <c r="C5" s="61">
        <v>17433</v>
      </c>
      <c r="D5" s="17">
        <v>17323</v>
      </c>
      <c r="E5" s="17">
        <v>19159</v>
      </c>
      <c r="F5" s="45">
        <f t="shared" si="0"/>
        <v>0.0017320283861362875</v>
      </c>
      <c r="G5" s="45">
        <f t="shared" si="1"/>
        <v>0.09900762920897149</v>
      </c>
      <c r="H5" s="11">
        <f t="shared" si="2"/>
        <v>1726</v>
      </c>
      <c r="I5" s="39">
        <f t="shared" si="3"/>
        <v>0.0015663682762325848</v>
      </c>
      <c r="J5" s="61">
        <v>17787.106</v>
      </c>
      <c r="K5" s="61">
        <v>17946.846</v>
      </c>
      <c r="L5" s="39">
        <f t="shared" si="4"/>
        <v>0.008980662734005274</v>
      </c>
      <c r="M5" s="61">
        <f t="shared" si="5"/>
        <v>159.7400000000016</v>
      </c>
    </row>
    <row r="6" spans="1:13" ht="15">
      <c r="A6" s="2">
        <v>5</v>
      </c>
      <c r="B6" s="27" t="s">
        <v>106</v>
      </c>
      <c r="C6" s="61">
        <v>30004</v>
      </c>
      <c r="D6" s="17">
        <v>31234</v>
      </c>
      <c r="E6" s="17">
        <v>32789</v>
      </c>
      <c r="F6" s="45">
        <f t="shared" si="0"/>
        <v>0.0029642193618154775</v>
      </c>
      <c r="G6" s="45">
        <f t="shared" si="1"/>
        <v>0.0928209572057059</v>
      </c>
      <c r="H6" s="11">
        <f t="shared" si="2"/>
        <v>2785</v>
      </c>
      <c r="I6" s="39">
        <f t="shared" si="3"/>
        <v>0.002527425057536355</v>
      </c>
      <c r="J6" s="61">
        <v>31825.551</v>
      </c>
      <c r="K6" s="61">
        <v>32596.664</v>
      </c>
      <c r="L6" s="39">
        <f t="shared" si="4"/>
        <v>0.024229368409049736</v>
      </c>
      <c r="M6" s="61">
        <f t="shared" si="5"/>
        <v>771.1130000000012</v>
      </c>
    </row>
    <row r="7" spans="1:13" ht="15">
      <c r="A7" s="2">
        <v>6</v>
      </c>
      <c r="B7" s="27" t="s">
        <v>107</v>
      </c>
      <c r="C7" s="61">
        <v>851881</v>
      </c>
      <c r="D7" s="17">
        <v>912919</v>
      </c>
      <c r="E7" s="17">
        <v>926467</v>
      </c>
      <c r="F7" s="45">
        <f t="shared" si="0"/>
        <v>0.08375526607957241</v>
      </c>
      <c r="G7" s="45">
        <f t="shared" si="1"/>
        <v>0.0875544823748857</v>
      </c>
      <c r="H7" s="11">
        <f t="shared" si="2"/>
        <v>74586</v>
      </c>
      <c r="I7" s="39">
        <f t="shared" si="3"/>
        <v>0.0676878008407205</v>
      </c>
      <c r="J7" s="61">
        <v>907228.19</v>
      </c>
      <c r="K7" s="61">
        <v>924019.62</v>
      </c>
      <c r="L7" s="39">
        <f t="shared" si="4"/>
        <v>0.018508496743250506</v>
      </c>
      <c r="M7" s="61">
        <f t="shared" si="5"/>
        <v>16791.43000000005</v>
      </c>
    </row>
    <row r="8" spans="1:13" ht="15">
      <c r="A8" s="2">
        <v>7</v>
      </c>
      <c r="B8" s="27" t="s">
        <v>108</v>
      </c>
      <c r="C8" s="61">
        <v>393196</v>
      </c>
      <c r="D8" s="17">
        <v>443583</v>
      </c>
      <c r="E8" s="17">
        <v>443831</v>
      </c>
      <c r="F8" s="45">
        <f t="shared" si="0"/>
        <v>0.04012359155734927</v>
      </c>
      <c r="G8" s="45">
        <f t="shared" si="1"/>
        <v>0.1287780140184539</v>
      </c>
      <c r="H8" s="11">
        <f t="shared" si="2"/>
        <v>50635</v>
      </c>
      <c r="I8" s="39">
        <f t="shared" si="3"/>
        <v>0.04595194534590784</v>
      </c>
      <c r="J8" s="61">
        <v>407244.1</v>
      </c>
      <c r="K8" s="61">
        <v>412652.72</v>
      </c>
      <c r="L8" s="39">
        <f t="shared" si="4"/>
        <v>0.013281027275778816</v>
      </c>
      <c r="M8" s="61">
        <f t="shared" si="5"/>
        <v>5408.619999999995</v>
      </c>
    </row>
    <row r="9" spans="1:13" ht="15">
      <c r="A9" s="2">
        <v>8</v>
      </c>
      <c r="B9" s="27" t="s">
        <v>109</v>
      </c>
      <c r="C9" s="61">
        <v>19680</v>
      </c>
      <c r="D9" s="17">
        <v>20561</v>
      </c>
      <c r="E9" s="17">
        <v>22218</v>
      </c>
      <c r="F9" s="45">
        <f t="shared" si="0"/>
        <v>0.0020085707335025854</v>
      </c>
      <c r="G9" s="45">
        <f t="shared" si="1"/>
        <v>0.12896341463414634</v>
      </c>
      <c r="H9" s="11">
        <f t="shared" si="2"/>
        <v>2538</v>
      </c>
      <c r="I9" s="39">
        <f t="shared" si="3"/>
        <v>0.002303269226580707</v>
      </c>
      <c r="J9" s="61">
        <v>20857.52</v>
      </c>
      <c r="K9" s="61">
        <v>21266.014</v>
      </c>
      <c r="L9" s="39">
        <f t="shared" si="4"/>
        <v>0.019584974627855984</v>
      </c>
      <c r="M9" s="61">
        <f t="shared" si="5"/>
        <v>408.4939999999988</v>
      </c>
    </row>
    <row r="10" spans="1:13" ht="15">
      <c r="A10" s="2">
        <v>9</v>
      </c>
      <c r="B10" s="27" t="s">
        <v>110</v>
      </c>
      <c r="C10" s="61">
        <v>107506</v>
      </c>
      <c r="D10" s="17">
        <v>119850</v>
      </c>
      <c r="E10" s="17">
        <v>119239</v>
      </c>
      <c r="F10" s="45">
        <f t="shared" si="0"/>
        <v>0.010779546569993465</v>
      </c>
      <c r="G10" s="45">
        <f t="shared" si="1"/>
        <v>0.10913809461797482</v>
      </c>
      <c r="H10" s="11">
        <f t="shared" si="2"/>
        <v>11733</v>
      </c>
      <c r="I10" s="39">
        <f t="shared" si="3"/>
        <v>0.010647855727136106</v>
      </c>
      <c r="J10" s="61">
        <v>114645.67</v>
      </c>
      <c r="K10" s="61">
        <v>116022.32</v>
      </c>
      <c r="L10" s="39">
        <f t="shared" si="4"/>
        <v>0.012007867370830566</v>
      </c>
      <c r="M10" s="61">
        <f t="shared" si="5"/>
        <v>1376.6500000000087</v>
      </c>
    </row>
    <row r="11" spans="1:13" ht="15">
      <c r="A11" s="2">
        <v>10</v>
      </c>
      <c r="B11" s="27" t="s">
        <v>111</v>
      </c>
      <c r="C11" s="61">
        <v>120202</v>
      </c>
      <c r="D11" s="17">
        <v>136554</v>
      </c>
      <c r="E11" s="17">
        <v>136939</v>
      </c>
      <c r="F11" s="45">
        <f t="shared" si="0"/>
        <v>0.012379677184044945</v>
      </c>
      <c r="G11" s="45">
        <f t="shared" si="1"/>
        <v>0.1392406116370776</v>
      </c>
      <c r="H11" s="11">
        <f t="shared" si="2"/>
        <v>16737</v>
      </c>
      <c r="I11" s="39">
        <f t="shared" si="3"/>
        <v>0.015189053209330691</v>
      </c>
      <c r="J11" s="61">
        <v>132253.56</v>
      </c>
      <c r="K11" s="61">
        <v>134663.5</v>
      </c>
      <c r="L11" s="39">
        <f t="shared" si="4"/>
        <v>0.01822211817965431</v>
      </c>
      <c r="M11" s="61">
        <f t="shared" si="5"/>
        <v>2409.9400000000023</v>
      </c>
    </row>
    <row r="12" spans="1:13" ht="15">
      <c r="A12" s="2">
        <v>11</v>
      </c>
      <c r="B12" s="27" t="s">
        <v>112</v>
      </c>
      <c r="C12" s="61">
        <v>33805</v>
      </c>
      <c r="D12" s="17">
        <v>37363</v>
      </c>
      <c r="E12" s="17">
        <v>38370</v>
      </c>
      <c r="F12" s="45">
        <f t="shared" si="0"/>
        <v>0.0034687577209692234</v>
      </c>
      <c r="G12" s="45">
        <f t="shared" si="1"/>
        <v>0.13503919538529804</v>
      </c>
      <c r="H12" s="11">
        <f t="shared" si="2"/>
        <v>4565</v>
      </c>
      <c r="I12" s="39">
        <f t="shared" si="3"/>
        <v>0.004142799061994061</v>
      </c>
      <c r="J12" s="61">
        <v>37440.469</v>
      </c>
      <c r="K12" s="61">
        <v>38040.721</v>
      </c>
      <c r="L12" s="39">
        <f t="shared" si="4"/>
        <v>0.016032170964525055</v>
      </c>
      <c r="M12" s="61">
        <f t="shared" si="5"/>
        <v>600.2520000000004</v>
      </c>
    </row>
    <row r="13" spans="1:13" ht="15">
      <c r="A13" s="2">
        <v>12</v>
      </c>
      <c r="B13" s="27" t="s">
        <v>113</v>
      </c>
      <c r="C13" s="61">
        <v>14821</v>
      </c>
      <c r="D13" s="17">
        <v>16212</v>
      </c>
      <c r="E13" s="17">
        <v>16574</v>
      </c>
      <c r="F13" s="45">
        <f t="shared" si="0"/>
        <v>0.001498336994197131</v>
      </c>
      <c r="G13" s="45">
        <f t="shared" si="1"/>
        <v>0.11827811888536537</v>
      </c>
      <c r="H13" s="11">
        <f t="shared" si="2"/>
        <v>1753</v>
      </c>
      <c r="I13" s="39">
        <f t="shared" si="3"/>
        <v>0.0015908711403451454</v>
      </c>
      <c r="J13" s="61">
        <v>15246.83</v>
      </c>
      <c r="K13" s="61">
        <v>15394.583</v>
      </c>
      <c r="L13" s="39">
        <f t="shared" si="4"/>
        <v>0.009690735713587717</v>
      </c>
      <c r="M13" s="61">
        <f t="shared" si="5"/>
        <v>147.7530000000006</v>
      </c>
    </row>
    <row r="14" spans="1:13" ht="15">
      <c r="A14" s="2">
        <v>13</v>
      </c>
      <c r="B14" s="27" t="s">
        <v>114</v>
      </c>
      <c r="C14" s="61">
        <v>14568</v>
      </c>
      <c r="D14" s="17">
        <v>14581</v>
      </c>
      <c r="E14" s="17">
        <v>16447</v>
      </c>
      <c r="F14" s="45">
        <f t="shared" si="0"/>
        <v>0.0014868558310341625</v>
      </c>
      <c r="G14" s="45">
        <f t="shared" si="1"/>
        <v>0.12898132894014278</v>
      </c>
      <c r="H14" s="11">
        <f t="shared" si="2"/>
        <v>1879</v>
      </c>
      <c r="I14" s="39">
        <f t="shared" si="3"/>
        <v>0.0017052178395370954</v>
      </c>
      <c r="J14" s="61">
        <v>14923.719</v>
      </c>
      <c r="K14" s="61">
        <v>15434.898</v>
      </c>
      <c r="L14" s="39">
        <f t="shared" si="4"/>
        <v>0.034252789133861344</v>
      </c>
      <c r="M14" s="61">
        <f t="shared" si="5"/>
        <v>511.1790000000001</v>
      </c>
    </row>
    <row r="15" spans="1:13" ht="15">
      <c r="A15" s="2">
        <v>14</v>
      </c>
      <c r="B15" s="27" t="s">
        <v>115</v>
      </c>
      <c r="C15" s="61">
        <v>41063</v>
      </c>
      <c r="D15" s="17">
        <v>45864</v>
      </c>
      <c r="E15" s="17">
        <v>46670</v>
      </c>
      <c r="F15" s="45">
        <f t="shared" si="0"/>
        <v>0.004219101455241951</v>
      </c>
      <c r="G15" s="45">
        <f t="shared" si="1"/>
        <v>0.13654628254146067</v>
      </c>
      <c r="H15" s="11">
        <f t="shared" si="2"/>
        <v>5607</v>
      </c>
      <c r="I15" s="39">
        <f t="shared" si="3"/>
        <v>0.005088428114041775</v>
      </c>
      <c r="J15" s="61">
        <v>45605.747</v>
      </c>
      <c r="K15" s="61">
        <v>46232.505</v>
      </c>
      <c r="L15" s="39">
        <f t="shared" si="4"/>
        <v>0.013742960947443626</v>
      </c>
      <c r="M15" s="61">
        <f t="shared" si="5"/>
        <v>626.7579999999944</v>
      </c>
    </row>
    <row r="16" spans="1:13" ht="15">
      <c r="A16" s="2">
        <v>15</v>
      </c>
      <c r="B16" s="27" t="s">
        <v>116</v>
      </c>
      <c r="C16" s="61">
        <v>26694</v>
      </c>
      <c r="D16" s="17">
        <v>30430</v>
      </c>
      <c r="E16" s="17">
        <v>30229</v>
      </c>
      <c r="F16" s="45">
        <f t="shared" si="0"/>
        <v>0.002732788041365094</v>
      </c>
      <c r="G16" s="45">
        <f t="shared" si="1"/>
        <v>0.1324267625683674</v>
      </c>
      <c r="H16" s="11">
        <f t="shared" si="2"/>
        <v>3535</v>
      </c>
      <c r="I16" s="39">
        <f t="shared" si="3"/>
        <v>0.0032080601717741526</v>
      </c>
      <c r="J16" s="61">
        <v>29193.436</v>
      </c>
      <c r="K16" s="61">
        <v>29910.424</v>
      </c>
      <c r="L16" s="39">
        <f t="shared" si="4"/>
        <v>0.024559904493599093</v>
      </c>
      <c r="M16" s="61">
        <f t="shared" si="5"/>
        <v>716.9879999999976</v>
      </c>
    </row>
    <row r="17" spans="1:13" ht="15">
      <c r="A17" s="2">
        <v>16</v>
      </c>
      <c r="B17" s="27" t="s">
        <v>117</v>
      </c>
      <c r="C17" s="61">
        <v>476466</v>
      </c>
      <c r="D17" s="17">
        <v>521135</v>
      </c>
      <c r="E17" s="17">
        <v>533794</v>
      </c>
      <c r="F17" s="45">
        <f t="shared" si="0"/>
        <v>0.04825650401112968</v>
      </c>
      <c r="G17" s="45">
        <f t="shared" si="1"/>
        <v>0.12031918332053074</v>
      </c>
      <c r="H17" s="11">
        <f t="shared" si="2"/>
        <v>57328</v>
      </c>
      <c r="I17" s="39">
        <f t="shared" si="3"/>
        <v>0.05202593310536595</v>
      </c>
      <c r="J17" s="61">
        <v>525175.82</v>
      </c>
      <c r="K17" s="61">
        <v>531600.83</v>
      </c>
      <c r="L17" s="39">
        <f t="shared" si="4"/>
        <v>0.012234017171620754</v>
      </c>
      <c r="M17" s="61">
        <f t="shared" si="5"/>
        <v>6425.010000000009</v>
      </c>
    </row>
    <row r="18" spans="1:13" ht="15">
      <c r="A18" s="2">
        <v>17</v>
      </c>
      <c r="B18" s="27" t="s">
        <v>118</v>
      </c>
      <c r="C18" s="61">
        <v>54635</v>
      </c>
      <c r="D18" s="17">
        <v>61551</v>
      </c>
      <c r="E18" s="17">
        <v>62401</v>
      </c>
      <c r="F18" s="45">
        <f t="shared" si="0"/>
        <v>0.005641228838837647</v>
      </c>
      <c r="G18" s="45">
        <f t="shared" si="1"/>
        <v>0.14214331472499314</v>
      </c>
      <c r="H18" s="11">
        <f t="shared" si="2"/>
        <v>7766</v>
      </c>
      <c r="I18" s="39">
        <f t="shared" si="3"/>
        <v>0.007047749729560981</v>
      </c>
      <c r="J18" s="61">
        <v>61030.832</v>
      </c>
      <c r="K18" s="61">
        <v>62210.37</v>
      </c>
      <c r="L18" s="39">
        <f t="shared" si="4"/>
        <v>0.01932691987551473</v>
      </c>
      <c r="M18" s="61">
        <f t="shared" si="5"/>
        <v>1179.5380000000005</v>
      </c>
    </row>
    <row r="19" spans="1:13" ht="15">
      <c r="A19" s="2">
        <v>18</v>
      </c>
      <c r="B19" s="27" t="s">
        <v>119</v>
      </c>
      <c r="C19" s="61">
        <v>19008</v>
      </c>
      <c r="D19" s="17">
        <v>19738</v>
      </c>
      <c r="E19" s="17">
        <v>20424</v>
      </c>
      <c r="F19" s="45">
        <f t="shared" si="0"/>
        <v>0.0018463880034682153</v>
      </c>
      <c r="G19" s="45">
        <f t="shared" si="1"/>
        <v>0.07449494949494949</v>
      </c>
      <c r="H19" s="11">
        <f t="shared" si="2"/>
        <v>1416</v>
      </c>
      <c r="I19" s="39">
        <f t="shared" si="3"/>
        <v>0.0012850390956809618</v>
      </c>
      <c r="J19" s="61">
        <v>19431.49</v>
      </c>
      <c r="K19" s="61">
        <v>19594.517</v>
      </c>
      <c r="L19" s="39">
        <f t="shared" si="4"/>
        <v>0.00838983526224691</v>
      </c>
      <c r="M19" s="61">
        <f t="shared" si="5"/>
        <v>163.02699999999822</v>
      </c>
    </row>
    <row r="20" spans="1:13" ht="15">
      <c r="A20" s="2">
        <v>19</v>
      </c>
      <c r="B20" s="27" t="s">
        <v>120</v>
      </c>
      <c r="C20" s="61">
        <v>47162</v>
      </c>
      <c r="D20" s="17">
        <v>50359</v>
      </c>
      <c r="E20" s="17">
        <v>51177</v>
      </c>
      <c r="F20" s="45">
        <f t="shared" si="0"/>
        <v>0.004626547143237997</v>
      </c>
      <c r="G20" s="45">
        <f t="shared" si="1"/>
        <v>0.08513209787540817</v>
      </c>
      <c r="H20" s="11">
        <f t="shared" si="2"/>
        <v>4015</v>
      </c>
      <c r="I20" s="39">
        <f t="shared" si="3"/>
        <v>0.003643666644886343</v>
      </c>
      <c r="J20" s="61">
        <v>49292.006</v>
      </c>
      <c r="K20" s="61">
        <v>49733.114</v>
      </c>
      <c r="L20" s="39">
        <f t="shared" si="4"/>
        <v>0.008948874996079489</v>
      </c>
      <c r="M20" s="61">
        <f t="shared" si="5"/>
        <v>441.1080000000002</v>
      </c>
    </row>
    <row r="21" spans="1:13" ht="15">
      <c r="A21" s="2">
        <v>20</v>
      </c>
      <c r="B21" s="27" t="s">
        <v>121</v>
      </c>
      <c r="C21" s="61">
        <v>141712</v>
      </c>
      <c r="D21" s="17">
        <v>153261</v>
      </c>
      <c r="E21" s="17">
        <v>155920</v>
      </c>
      <c r="F21" s="45">
        <f t="shared" si="0"/>
        <v>0.014095613861181166</v>
      </c>
      <c r="G21" s="45">
        <f t="shared" si="1"/>
        <v>0.10025968160776787</v>
      </c>
      <c r="H21" s="11">
        <f t="shared" si="2"/>
        <v>14208</v>
      </c>
      <c r="I21" s="39">
        <f t="shared" si="3"/>
        <v>0.012893951604120837</v>
      </c>
      <c r="J21" s="61">
        <v>152467.31</v>
      </c>
      <c r="K21" s="61">
        <v>153955.53</v>
      </c>
      <c r="L21" s="39">
        <f t="shared" si="4"/>
        <v>0.009760912027633998</v>
      </c>
      <c r="M21" s="61">
        <f t="shared" si="5"/>
        <v>1488.2200000000012</v>
      </c>
    </row>
    <row r="22" spans="1:13" ht="15">
      <c r="A22" s="2">
        <v>21</v>
      </c>
      <c r="B22" s="27" t="s">
        <v>122</v>
      </c>
      <c r="C22" s="61">
        <v>89200</v>
      </c>
      <c r="D22" s="17">
        <v>97765</v>
      </c>
      <c r="E22" s="17">
        <v>100155</v>
      </c>
      <c r="F22" s="45">
        <f t="shared" si="0"/>
        <v>0.009054298398323496</v>
      </c>
      <c r="G22" s="45">
        <f t="shared" si="1"/>
        <v>0.12281390134529148</v>
      </c>
      <c r="H22" s="11">
        <f t="shared" si="2"/>
        <v>10955</v>
      </c>
      <c r="I22" s="39">
        <f t="shared" si="3"/>
        <v>0.009941810235300096</v>
      </c>
      <c r="J22" s="61">
        <v>99879.187</v>
      </c>
      <c r="K22" s="61">
        <v>100929.43</v>
      </c>
      <c r="L22" s="39">
        <f t="shared" si="4"/>
        <v>0.010515133648414535</v>
      </c>
      <c r="M22" s="61">
        <f t="shared" si="5"/>
        <v>1050.2429999999877</v>
      </c>
    </row>
    <row r="23" spans="1:13" ht="15">
      <c r="A23" s="2">
        <v>22</v>
      </c>
      <c r="B23" s="27" t="s">
        <v>123</v>
      </c>
      <c r="C23" s="61">
        <v>42889</v>
      </c>
      <c r="D23" s="17">
        <v>47891</v>
      </c>
      <c r="E23" s="17">
        <v>47892</v>
      </c>
      <c r="F23" s="45">
        <f t="shared" si="0"/>
        <v>0.004329573749613189</v>
      </c>
      <c r="G23" s="45">
        <f t="shared" si="1"/>
        <v>0.11664995686539673</v>
      </c>
      <c r="H23" s="11">
        <f t="shared" si="2"/>
        <v>5003</v>
      </c>
      <c r="I23" s="39">
        <f t="shared" si="3"/>
        <v>0.004540289968708935</v>
      </c>
      <c r="J23" s="61">
        <v>47030.26</v>
      </c>
      <c r="K23" s="61">
        <v>47800.332</v>
      </c>
      <c r="L23" s="39">
        <f t="shared" si="4"/>
        <v>0.016373968589584665</v>
      </c>
      <c r="M23" s="61">
        <f t="shared" si="5"/>
        <v>770.0720000000001</v>
      </c>
    </row>
    <row r="24" spans="1:13" ht="15">
      <c r="A24" s="2">
        <v>23</v>
      </c>
      <c r="B24" s="27" t="s">
        <v>124</v>
      </c>
      <c r="C24" s="61">
        <v>50567</v>
      </c>
      <c r="D24" s="17">
        <v>54358</v>
      </c>
      <c r="E24" s="17">
        <v>54948</v>
      </c>
      <c r="F24" s="45">
        <f t="shared" si="0"/>
        <v>0.004967456326604558</v>
      </c>
      <c r="G24" s="45">
        <f t="shared" si="1"/>
        <v>0.08663753040520497</v>
      </c>
      <c r="H24" s="11">
        <f t="shared" si="2"/>
        <v>4381</v>
      </c>
      <c r="I24" s="39">
        <f t="shared" si="3"/>
        <v>0.003975816580634388</v>
      </c>
      <c r="J24" s="61">
        <v>53145.452</v>
      </c>
      <c r="K24" s="61">
        <v>53985.481</v>
      </c>
      <c r="L24" s="39">
        <f t="shared" si="4"/>
        <v>0.01580622552612785</v>
      </c>
      <c r="M24" s="61">
        <f t="shared" si="5"/>
        <v>840.0290000000023</v>
      </c>
    </row>
    <row r="25" spans="1:13" ht="15">
      <c r="A25" s="2">
        <v>24</v>
      </c>
      <c r="B25" s="27" t="s">
        <v>125</v>
      </c>
      <c r="C25" s="61">
        <v>22375</v>
      </c>
      <c r="D25" s="17">
        <v>24204</v>
      </c>
      <c r="E25" s="17">
        <v>24726</v>
      </c>
      <c r="F25" s="45">
        <f t="shared" si="0"/>
        <v>0.0022353011052563205</v>
      </c>
      <c r="G25" s="45">
        <f t="shared" si="1"/>
        <v>0.10507262569832403</v>
      </c>
      <c r="H25" s="11">
        <f t="shared" si="2"/>
        <v>2351</v>
      </c>
      <c r="I25" s="39">
        <f t="shared" si="3"/>
        <v>0.002133564204764083</v>
      </c>
      <c r="J25" s="61">
        <v>23665.767</v>
      </c>
      <c r="K25" s="61">
        <v>24005.9</v>
      </c>
      <c r="L25" s="39">
        <f t="shared" si="4"/>
        <v>0.01437236325363981</v>
      </c>
      <c r="M25" s="61">
        <f t="shared" si="5"/>
        <v>340.13300000000163</v>
      </c>
    </row>
    <row r="26" spans="1:13" ht="15">
      <c r="A26" s="2">
        <v>25</v>
      </c>
      <c r="B26" s="27" t="s">
        <v>126</v>
      </c>
      <c r="C26" s="61">
        <v>63693</v>
      </c>
      <c r="D26" s="17">
        <v>64070</v>
      </c>
      <c r="E26" s="17">
        <v>65874</v>
      </c>
      <c r="F26" s="45">
        <f t="shared" si="0"/>
        <v>0.00595519797005803</v>
      </c>
      <c r="G26" s="45">
        <f t="shared" si="1"/>
        <v>0.034242381423390325</v>
      </c>
      <c r="H26" s="11">
        <f t="shared" si="2"/>
        <v>2181</v>
      </c>
      <c r="I26" s="39">
        <f t="shared" si="3"/>
        <v>0.0019792869122035152</v>
      </c>
      <c r="J26" s="61">
        <v>62011.63</v>
      </c>
      <c r="K26" s="61">
        <v>63232.38</v>
      </c>
      <c r="L26" s="39">
        <f t="shared" si="4"/>
        <v>0.019685823449569057</v>
      </c>
      <c r="M26" s="61">
        <f t="shared" si="5"/>
        <v>1220.75</v>
      </c>
    </row>
    <row r="27" spans="1:13" ht="15">
      <c r="A27" s="2">
        <v>26</v>
      </c>
      <c r="B27" s="27" t="s">
        <v>127</v>
      </c>
      <c r="C27" s="61">
        <v>122839</v>
      </c>
      <c r="D27" s="17">
        <v>137324</v>
      </c>
      <c r="E27" s="17">
        <v>139810</v>
      </c>
      <c r="F27" s="45">
        <f t="shared" si="0"/>
        <v>0.012639223793815667</v>
      </c>
      <c r="G27" s="45">
        <f t="shared" si="1"/>
        <v>0.13815644868486393</v>
      </c>
      <c r="H27" s="11">
        <f t="shared" si="2"/>
        <v>16971</v>
      </c>
      <c r="I27" s="39">
        <f t="shared" si="3"/>
        <v>0.015401411364972884</v>
      </c>
      <c r="J27" s="61">
        <v>134534.04</v>
      </c>
      <c r="K27" s="61">
        <v>137429.72</v>
      </c>
      <c r="L27" s="39">
        <f t="shared" si="4"/>
        <v>0.02152377197622247</v>
      </c>
      <c r="M27" s="61">
        <f t="shared" si="5"/>
        <v>2895.679999999993</v>
      </c>
    </row>
    <row r="28" spans="1:13" ht="15">
      <c r="A28" s="2">
        <v>27</v>
      </c>
      <c r="B28" s="27" t="s">
        <v>128</v>
      </c>
      <c r="C28" s="61">
        <v>158635</v>
      </c>
      <c r="D28" s="17">
        <v>182512</v>
      </c>
      <c r="E28" s="17">
        <v>188250</v>
      </c>
      <c r="F28" s="45">
        <f t="shared" si="0"/>
        <v>0.017018338310462768</v>
      </c>
      <c r="G28" s="45">
        <f t="shared" si="1"/>
        <v>0.1866864185078955</v>
      </c>
      <c r="H28" s="11">
        <f t="shared" si="2"/>
        <v>29615</v>
      </c>
      <c r="I28" s="39">
        <f t="shared" si="3"/>
        <v>0.0268760118775365</v>
      </c>
      <c r="J28" s="61">
        <v>186419.1</v>
      </c>
      <c r="K28" s="61">
        <v>190513.24</v>
      </c>
      <c r="L28" s="39">
        <f t="shared" si="4"/>
        <v>0.021962019986149404</v>
      </c>
      <c r="M28" s="61">
        <f t="shared" si="5"/>
        <v>4094.139999999985</v>
      </c>
    </row>
    <row r="29" spans="1:13" ht="15">
      <c r="A29" s="2">
        <v>28</v>
      </c>
      <c r="B29" s="27" t="s">
        <v>129</v>
      </c>
      <c r="C29" s="61">
        <v>39074</v>
      </c>
      <c r="D29" s="17">
        <v>41672</v>
      </c>
      <c r="E29" s="17">
        <v>41810</v>
      </c>
      <c r="F29" s="45">
        <f t="shared" si="0"/>
        <v>0.0037797435578244263</v>
      </c>
      <c r="G29" s="45">
        <f t="shared" si="1"/>
        <v>0.07002098582177407</v>
      </c>
      <c r="H29" s="11">
        <f t="shared" si="2"/>
        <v>2736</v>
      </c>
      <c r="I29" s="39">
        <f t="shared" si="3"/>
        <v>0.0024829568967394858</v>
      </c>
      <c r="J29" s="61">
        <v>42163.996</v>
      </c>
      <c r="K29" s="61">
        <v>42290.563</v>
      </c>
      <c r="L29" s="39">
        <f t="shared" si="4"/>
        <v>0.0030017790533895966</v>
      </c>
      <c r="M29" s="61">
        <f t="shared" si="5"/>
        <v>126.56700000000274</v>
      </c>
    </row>
    <row r="30" spans="1:13" ht="15">
      <c r="A30" s="2">
        <v>29</v>
      </c>
      <c r="B30" s="27" t="s">
        <v>130</v>
      </c>
      <c r="C30" s="61">
        <v>10159</v>
      </c>
      <c r="D30" s="17">
        <v>12472</v>
      </c>
      <c r="E30" s="17">
        <v>12030</v>
      </c>
      <c r="F30" s="45">
        <f t="shared" si="0"/>
        <v>0.0010875464003977002</v>
      </c>
      <c r="G30" s="45">
        <f t="shared" si="1"/>
        <v>0.18417167044000393</v>
      </c>
      <c r="H30" s="11">
        <f t="shared" si="2"/>
        <v>1871</v>
      </c>
      <c r="I30" s="39">
        <f t="shared" si="3"/>
        <v>0.0016979577316518924</v>
      </c>
      <c r="J30" s="61">
        <v>11595.977</v>
      </c>
      <c r="K30" s="61">
        <v>11757.511</v>
      </c>
      <c r="L30" s="39">
        <f t="shared" si="4"/>
        <v>0.013930175956713232</v>
      </c>
      <c r="M30" s="61">
        <f t="shared" si="5"/>
        <v>161.53399999999965</v>
      </c>
    </row>
    <row r="31" spans="1:13" ht="15">
      <c r="A31" s="2">
        <v>30</v>
      </c>
      <c r="B31" s="27" t="s">
        <v>131</v>
      </c>
      <c r="C31" s="61">
        <v>9670</v>
      </c>
      <c r="D31" s="17">
        <v>9557</v>
      </c>
      <c r="E31" s="17">
        <v>9899</v>
      </c>
      <c r="F31" s="45">
        <f t="shared" si="0"/>
        <v>0.0008948979066946663</v>
      </c>
      <c r="G31" s="45">
        <f t="shared" si="1"/>
        <v>0.023681489141675286</v>
      </c>
      <c r="H31" s="11">
        <f t="shared" si="2"/>
        <v>229</v>
      </c>
      <c r="I31" s="39">
        <f t="shared" si="3"/>
        <v>0.00020782058821394085</v>
      </c>
      <c r="J31" s="61">
        <v>10409.163</v>
      </c>
      <c r="K31" s="61">
        <v>10154.663</v>
      </c>
      <c r="L31" s="39">
        <f t="shared" si="4"/>
        <v>-0.02444961232713908</v>
      </c>
      <c r="M31" s="61">
        <f t="shared" si="5"/>
        <v>-254.5</v>
      </c>
    </row>
    <row r="32" spans="1:13" ht="15">
      <c r="A32" s="2">
        <v>31</v>
      </c>
      <c r="B32" s="27" t="s">
        <v>132</v>
      </c>
      <c r="C32" s="61">
        <v>106821</v>
      </c>
      <c r="D32" s="17">
        <v>112855</v>
      </c>
      <c r="E32" s="17">
        <v>116486</v>
      </c>
      <c r="F32" s="45">
        <f t="shared" si="0"/>
        <v>0.010530667497649752</v>
      </c>
      <c r="G32" s="45">
        <f t="shared" si="1"/>
        <v>0.09047846397243987</v>
      </c>
      <c r="H32" s="11">
        <f t="shared" si="2"/>
        <v>9665</v>
      </c>
      <c r="I32" s="39">
        <f t="shared" si="3"/>
        <v>0.008771117838811085</v>
      </c>
      <c r="J32" s="61">
        <v>114746.62</v>
      </c>
      <c r="K32" s="61">
        <v>117018.41</v>
      </c>
      <c r="L32" s="39">
        <f t="shared" si="4"/>
        <v>0.019798317370916967</v>
      </c>
      <c r="M32" s="61">
        <f t="shared" si="5"/>
        <v>2271.790000000008</v>
      </c>
    </row>
    <row r="33" spans="1:13" ht="15">
      <c r="A33" s="2">
        <v>32</v>
      </c>
      <c r="B33" s="27" t="s">
        <v>133</v>
      </c>
      <c r="C33" s="61">
        <v>40110</v>
      </c>
      <c r="D33" s="17">
        <v>44973</v>
      </c>
      <c r="E33" s="17">
        <v>43627</v>
      </c>
      <c r="F33" s="45">
        <f t="shared" si="0"/>
        <v>0.003944005553628468</v>
      </c>
      <c r="G33" s="45">
        <f t="shared" si="1"/>
        <v>0.08768386935926203</v>
      </c>
      <c r="H33" s="11">
        <f t="shared" si="2"/>
        <v>3517</v>
      </c>
      <c r="I33" s="39">
        <f t="shared" si="3"/>
        <v>0.0031917249290324455</v>
      </c>
      <c r="J33" s="61">
        <v>43973.902</v>
      </c>
      <c r="K33" s="61">
        <v>44430.83</v>
      </c>
      <c r="L33" s="39">
        <f t="shared" si="4"/>
        <v>0.010390890487726102</v>
      </c>
      <c r="M33" s="61">
        <f t="shared" si="5"/>
        <v>456.9279999999999</v>
      </c>
    </row>
    <row r="34" spans="1:13" ht="15">
      <c r="A34" s="2">
        <v>33</v>
      </c>
      <c r="B34" s="27" t="s">
        <v>134</v>
      </c>
      <c r="C34" s="61">
        <v>152783</v>
      </c>
      <c r="D34" s="17">
        <v>177477</v>
      </c>
      <c r="E34" s="17">
        <v>180363</v>
      </c>
      <c r="F34" s="45">
        <f aca="true" t="shared" si="6" ref="F34:F65">E34/$E$83</f>
        <v>0.016305330957184574</v>
      </c>
      <c r="G34" s="45">
        <f aca="true" t="shared" si="7" ref="G34:G65">(E34-C34)/C34</f>
        <v>0.18051746594843668</v>
      </c>
      <c r="H34" s="11">
        <f aca="true" t="shared" si="8" ref="H34:H65">E34-C34</f>
        <v>27580</v>
      </c>
      <c r="I34" s="39">
        <f aca="true" t="shared" si="9" ref="I34:I65">H34/$H$83</f>
        <v>0.02502922193423794</v>
      </c>
      <c r="J34" s="61">
        <v>178579.59</v>
      </c>
      <c r="K34" s="61">
        <v>182205.1</v>
      </c>
      <c r="L34" s="39">
        <f aca="true" t="shared" si="10" ref="L34:L65">(K34-J34)/J34</f>
        <v>0.020301928120677225</v>
      </c>
      <c r="M34" s="61">
        <f aca="true" t="shared" si="11" ref="M34:M65">K34-J34</f>
        <v>3625.5100000000093</v>
      </c>
    </row>
    <row r="35" spans="1:13" ht="15">
      <c r="A35" s="2">
        <v>34</v>
      </c>
      <c r="B35" s="27" t="s">
        <v>135</v>
      </c>
      <c r="C35" s="61">
        <v>2910932</v>
      </c>
      <c r="D35" s="17">
        <v>3182841</v>
      </c>
      <c r="E35" s="17">
        <v>3224107</v>
      </c>
      <c r="F35" s="45">
        <f t="shared" si="6"/>
        <v>0.29146849229817356</v>
      </c>
      <c r="G35" s="45">
        <f t="shared" si="7"/>
        <v>0.10758581787551204</v>
      </c>
      <c r="H35" s="11">
        <f t="shared" si="8"/>
        <v>313175</v>
      </c>
      <c r="I35" s="39">
        <f t="shared" si="9"/>
        <v>0.284210535868563</v>
      </c>
      <c r="J35" s="61">
        <v>3179014.4</v>
      </c>
      <c r="K35" s="61">
        <v>3224654.9</v>
      </c>
      <c r="L35" s="39">
        <f t="shared" si="10"/>
        <v>0.014356808198163557</v>
      </c>
      <c r="M35" s="61">
        <f t="shared" si="11"/>
        <v>45640.5</v>
      </c>
    </row>
    <row r="36" spans="1:13" ht="15">
      <c r="A36" s="2">
        <v>35</v>
      </c>
      <c r="B36" s="27" t="s">
        <v>136</v>
      </c>
      <c r="C36" s="61">
        <v>643754</v>
      </c>
      <c r="D36" s="17">
        <v>709483</v>
      </c>
      <c r="E36" s="17">
        <v>720354</v>
      </c>
      <c r="F36" s="45">
        <f t="shared" si="6"/>
        <v>0.06512206148895137</v>
      </c>
      <c r="G36" s="45">
        <f t="shared" si="7"/>
        <v>0.11898955190958037</v>
      </c>
      <c r="H36" s="11">
        <f t="shared" si="8"/>
        <v>76600</v>
      </c>
      <c r="I36" s="39">
        <f t="shared" si="9"/>
        <v>0.06951553300082039</v>
      </c>
      <c r="J36" s="61">
        <v>708970.77</v>
      </c>
      <c r="K36" s="61">
        <v>717298.32</v>
      </c>
      <c r="L36" s="39">
        <f t="shared" si="10"/>
        <v>0.011745970852930833</v>
      </c>
      <c r="M36" s="61">
        <f t="shared" si="11"/>
        <v>8327.54999999993</v>
      </c>
    </row>
    <row r="37" spans="1:13" ht="15">
      <c r="A37" s="2">
        <v>36</v>
      </c>
      <c r="B37" s="27" t="s">
        <v>137</v>
      </c>
      <c r="C37" s="61">
        <v>15957</v>
      </c>
      <c r="D37" s="17">
        <v>14809</v>
      </c>
      <c r="E37" s="17">
        <v>15678</v>
      </c>
      <c r="F37" s="45">
        <f t="shared" si="6"/>
        <v>0.0014173360320394966</v>
      </c>
      <c r="G37" s="45">
        <f t="shared" si="7"/>
        <v>-0.01748448956570784</v>
      </c>
      <c r="H37" s="11">
        <f t="shared" si="8"/>
        <v>-279</v>
      </c>
      <c r="I37" s="39">
        <f t="shared" si="9"/>
        <v>-0.0002531962624964607</v>
      </c>
      <c r="J37" s="61">
        <v>14891.291</v>
      </c>
      <c r="K37" s="61">
        <v>15215.752</v>
      </c>
      <c r="L37" s="39">
        <f t="shared" si="10"/>
        <v>0.021788641428066993</v>
      </c>
      <c r="M37" s="61">
        <f t="shared" si="11"/>
        <v>324.46100000000115</v>
      </c>
    </row>
    <row r="38" spans="1:13" ht="15">
      <c r="A38" s="2">
        <v>37</v>
      </c>
      <c r="B38" s="27" t="s">
        <v>138</v>
      </c>
      <c r="C38" s="61">
        <v>33162</v>
      </c>
      <c r="D38" s="17">
        <v>36749</v>
      </c>
      <c r="E38" s="17">
        <v>37767</v>
      </c>
      <c r="F38" s="45">
        <f t="shared" si="6"/>
        <v>0.003414244796660012</v>
      </c>
      <c r="G38" s="45">
        <f t="shared" si="7"/>
        <v>0.13886375972498644</v>
      </c>
      <c r="H38" s="11">
        <f t="shared" si="8"/>
        <v>4605</v>
      </c>
      <c r="I38" s="39">
        <f t="shared" si="9"/>
        <v>0.004179099601420077</v>
      </c>
      <c r="J38" s="61">
        <v>36864.08</v>
      </c>
      <c r="K38" s="61">
        <v>37611.811</v>
      </c>
      <c r="L38" s="39">
        <f t="shared" si="10"/>
        <v>0.020283457501177292</v>
      </c>
      <c r="M38" s="61">
        <f t="shared" si="11"/>
        <v>747.7309999999998</v>
      </c>
    </row>
    <row r="39" spans="1:13" ht="15">
      <c r="A39" s="2">
        <v>38</v>
      </c>
      <c r="B39" s="27" t="s">
        <v>139</v>
      </c>
      <c r="C39" s="61">
        <v>157338</v>
      </c>
      <c r="D39" s="17">
        <v>173953</v>
      </c>
      <c r="E39" s="17">
        <v>178258</v>
      </c>
      <c r="F39" s="45">
        <f t="shared" si="6"/>
        <v>0.016115032937829864</v>
      </c>
      <c r="G39" s="45">
        <f t="shared" si="7"/>
        <v>0.13296215790209612</v>
      </c>
      <c r="H39" s="11">
        <f t="shared" si="8"/>
        <v>20920</v>
      </c>
      <c r="I39" s="39">
        <f t="shared" si="9"/>
        <v>0.0189851821198063</v>
      </c>
      <c r="J39" s="61">
        <v>173928.54</v>
      </c>
      <c r="K39" s="61">
        <v>176458.24</v>
      </c>
      <c r="L39" s="39">
        <f t="shared" si="10"/>
        <v>0.014544479014197339</v>
      </c>
      <c r="M39" s="61">
        <f t="shared" si="11"/>
        <v>2529.6999999999825</v>
      </c>
    </row>
    <row r="40" spans="1:13" ht="15">
      <c r="A40" s="2">
        <v>39</v>
      </c>
      <c r="B40" s="27" t="s">
        <v>140</v>
      </c>
      <c r="C40" s="61">
        <v>47160</v>
      </c>
      <c r="D40" s="17">
        <v>50684</v>
      </c>
      <c r="E40" s="17">
        <v>51307</v>
      </c>
      <c r="F40" s="45">
        <f t="shared" si="6"/>
        <v>0.004638299514979618</v>
      </c>
      <c r="G40" s="45">
        <f t="shared" si="7"/>
        <v>0.08793469041560645</v>
      </c>
      <c r="H40" s="11">
        <f t="shared" si="8"/>
        <v>4147</v>
      </c>
      <c r="I40" s="39">
        <f t="shared" si="9"/>
        <v>0.0037634584249921954</v>
      </c>
      <c r="J40" s="61">
        <v>50193.482</v>
      </c>
      <c r="K40" s="61">
        <v>50899.497</v>
      </c>
      <c r="L40" s="39">
        <f t="shared" si="10"/>
        <v>0.014065870146247264</v>
      </c>
      <c r="M40" s="61">
        <f t="shared" si="11"/>
        <v>706.0149999999994</v>
      </c>
    </row>
    <row r="41" spans="1:13" ht="15">
      <c r="A41" s="2">
        <v>40</v>
      </c>
      <c r="B41" s="27" t="s">
        <v>141</v>
      </c>
      <c r="C41" s="61">
        <v>18499</v>
      </c>
      <c r="D41" s="17">
        <v>20358</v>
      </c>
      <c r="E41" s="17">
        <v>20597</v>
      </c>
      <c r="F41" s="45">
        <f t="shared" si="6"/>
        <v>0.0018620276981705264</v>
      </c>
      <c r="G41" s="45">
        <f t="shared" si="7"/>
        <v>0.11341153575868966</v>
      </c>
      <c r="H41" s="11">
        <f t="shared" si="8"/>
        <v>2098</v>
      </c>
      <c r="I41" s="39">
        <f t="shared" si="9"/>
        <v>0.0019039632928945325</v>
      </c>
      <c r="J41" s="61">
        <v>20293.179</v>
      </c>
      <c r="K41" s="61">
        <v>20584.591</v>
      </c>
      <c r="L41" s="39">
        <f t="shared" si="10"/>
        <v>0.014360096069718808</v>
      </c>
      <c r="M41" s="61">
        <f t="shared" si="11"/>
        <v>291.41200000000026</v>
      </c>
    </row>
    <row r="42" spans="1:13" ht="15">
      <c r="A42" s="2">
        <v>41</v>
      </c>
      <c r="B42" s="27" t="s">
        <v>142</v>
      </c>
      <c r="C42" s="61">
        <v>327514</v>
      </c>
      <c r="D42" s="17">
        <v>358104</v>
      </c>
      <c r="E42" s="17">
        <v>361127</v>
      </c>
      <c r="F42" s="45">
        <f t="shared" si="6"/>
        <v>0.03264691346104907</v>
      </c>
      <c r="G42" s="45">
        <f t="shared" si="7"/>
        <v>0.10263072723608761</v>
      </c>
      <c r="H42" s="11">
        <f t="shared" si="8"/>
        <v>33613</v>
      </c>
      <c r="I42" s="39">
        <f t="shared" si="9"/>
        <v>0.030504250793166786</v>
      </c>
      <c r="J42" s="61">
        <v>359740.84</v>
      </c>
      <c r="K42" s="61">
        <v>362994.51</v>
      </c>
      <c r="L42" s="39">
        <f t="shared" si="10"/>
        <v>0.009044483245216148</v>
      </c>
      <c r="M42" s="61">
        <f t="shared" si="11"/>
        <v>3253.6699999999837</v>
      </c>
    </row>
    <row r="43" spans="1:13" ht="15">
      <c r="A43" s="2">
        <v>42</v>
      </c>
      <c r="B43" s="27" t="s">
        <v>143</v>
      </c>
      <c r="C43" s="61">
        <v>194557</v>
      </c>
      <c r="D43" s="17">
        <v>214745</v>
      </c>
      <c r="E43" s="17">
        <v>220020</v>
      </c>
      <c r="F43" s="45">
        <f t="shared" si="6"/>
        <v>0.019890437158395845</v>
      </c>
      <c r="G43" s="45">
        <f t="shared" si="7"/>
        <v>0.13087681245084987</v>
      </c>
      <c r="H43" s="11">
        <f t="shared" si="8"/>
        <v>25463</v>
      </c>
      <c r="I43" s="39">
        <f t="shared" si="9"/>
        <v>0.023108015885116052</v>
      </c>
      <c r="J43" s="61">
        <v>218420.52</v>
      </c>
      <c r="K43" s="61">
        <v>221182.44</v>
      </c>
      <c r="L43" s="39">
        <f t="shared" si="10"/>
        <v>0.012644965775193709</v>
      </c>
      <c r="M43" s="61">
        <f t="shared" si="11"/>
        <v>2761.920000000013</v>
      </c>
    </row>
    <row r="44" spans="1:13" ht="15">
      <c r="A44" s="2">
        <v>43</v>
      </c>
      <c r="B44" s="27" t="s">
        <v>144</v>
      </c>
      <c r="C44" s="61">
        <v>66528</v>
      </c>
      <c r="D44" s="17">
        <v>73918</v>
      </c>
      <c r="E44" s="17">
        <v>75636</v>
      </c>
      <c r="F44" s="45">
        <f t="shared" si="6"/>
        <v>0.006837710684994219</v>
      </c>
      <c r="G44" s="45">
        <f t="shared" si="7"/>
        <v>0.13690476190476192</v>
      </c>
      <c r="H44" s="11">
        <f t="shared" si="8"/>
        <v>9108</v>
      </c>
      <c r="I44" s="39">
        <f t="shared" si="9"/>
        <v>0.008265632827303814</v>
      </c>
      <c r="J44" s="61">
        <v>73078.383</v>
      </c>
      <c r="K44" s="61">
        <v>73873.343</v>
      </c>
      <c r="L44" s="39">
        <f t="shared" si="10"/>
        <v>0.010878182676811442</v>
      </c>
      <c r="M44" s="61">
        <f t="shared" si="11"/>
        <v>794.9599999999919</v>
      </c>
    </row>
    <row r="45" spans="1:13" ht="15">
      <c r="A45" s="2">
        <v>44</v>
      </c>
      <c r="B45" s="27" t="s">
        <v>145</v>
      </c>
      <c r="C45" s="61">
        <v>66282</v>
      </c>
      <c r="D45" s="17">
        <v>73708</v>
      </c>
      <c r="E45" s="17">
        <v>75703</v>
      </c>
      <c r="F45" s="45">
        <f t="shared" si="6"/>
        <v>0.006843767676584131</v>
      </c>
      <c r="G45" s="45">
        <f t="shared" si="7"/>
        <v>0.1421351196403247</v>
      </c>
      <c r="H45" s="11">
        <f t="shared" si="8"/>
        <v>9421</v>
      </c>
      <c r="I45" s="39">
        <f t="shared" si="9"/>
        <v>0.008549684548312389</v>
      </c>
      <c r="J45" s="61">
        <v>75173.387</v>
      </c>
      <c r="K45" s="61">
        <v>76627.471</v>
      </c>
      <c r="L45" s="39">
        <f t="shared" si="10"/>
        <v>0.019343068844297283</v>
      </c>
      <c r="M45" s="61">
        <f t="shared" si="11"/>
        <v>1454.0840000000026</v>
      </c>
    </row>
    <row r="46" spans="1:13" ht="15">
      <c r="A46" s="2">
        <v>45</v>
      </c>
      <c r="B46" s="27" t="s">
        <v>146</v>
      </c>
      <c r="C46" s="61">
        <v>162087</v>
      </c>
      <c r="D46" s="17">
        <v>176508</v>
      </c>
      <c r="E46" s="17">
        <v>180354</v>
      </c>
      <c r="F46" s="45">
        <f t="shared" si="6"/>
        <v>0.016304517331448616</v>
      </c>
      <c r="G46" s="45">
        <f t="shared" si="7"/>
        <v>0.112698735864073</v>
      </c>
      <c r="H46" s="11">
        <f t="shared" si="8"/>
        <v>18267</v>
      </c>
      <c r="I46" s="39">
        <f t="shared" si="9"/>
        <v>0.0165775488423758</v>
      </c>
      <c r="J46" s="61">
        <v>175362.28</v>
      </c>
      <c r="K46" s="61">
        <v>177990.72</v>
      </c>
      <c r="L46" s="39">
        <f t="shared" si="10"/>
        <v>0.014988628113183761</v>
      </c>
      <c r="M46" s="61">
        <f t="shared" si="11"/>
        <v>2628.4400000000023</v>
      </c>
    </row>
    <row r="47" spans="1:13" ht="15">
      <c r="A47" s="2">
        <v>46</v>
      </c>
      <c r="B47" s="27" t="s">
        <v>147</v>
      </c>
      <c r="C47" s="61">
        <v>94357</v>
      </c>
      <c r="D47" s="17">
        <v>99599</v>
      </c>
      <c r="E47" s="17">
        <v>101383</v>
      </c>
      <c r="F47" s="45">
        <f t="shared" si="6"/>
        <v>0.00916531310985204</v>
      </c>
      <c r="G47" s="45">
        <f t="shared" si="7"/>
        <v>0.07446188412094493</v>
      </c>
      <c r="H47" s="11">
        <f t="shared" si="8"/>
        <v>7026</v>
      </c>
      <c r="I47" s="39">
        <f t="shared" si="9"/>
        <v>0.0063761897501796875</v>
      </c>
      <c r="J47" s="61">
        <v>101449.61</v>
      </c>
      <c r="K47" s="61">
        <v>102578</v>
      </c>
      <c r="L47" s="39">
        <f t="shared" si="10"/>
        <v>0.011122664739667302</v>
      </c>
      <c r="M47" s="61">
        <f t="shared" si="11"/>
        <v>1128.3899999999994</v>
      </c>
    </row>
    <row r="48" spans="1:13" ht="15">
      <c r="A48" s="2">
        <v>47</v>
      </c>
      <c r="B48" s="27" t="s">
        <v>148</v>
      </c>
      <c r="C48" s="61">
        <v>33738</v>
      </c>
      <c r="D48" s="17">
        <v>37750</v>
      </c>
      <c r="E48" s="17">
        <v>39428</v>
      </c>
      <c r="F48" s="45">
        <f t="shared" si="6"/>
        <v>0.0035644039463741087</v>
      </c>
      <c r="G48" s="45">
        <f t="shared" si="7"/>
        <v>0.16865255794652914</v>
      </c>
      <c r="H48" s="11">
        <f t="shared" si="8"/>
        <v>5690</v>
      </c>
      <c r="I48" s="39">
        <f t="shared" si="9"/>
        <v>0.005163751733350758</v>
      </c>
      <c r="J48" s="61">
        <v>39916.029</v>
      </c>
      <c r="K48" s="61">
        <v>40409.513</v>
      </c>
      <c r="L48" s="39">
        <f t="shared" si="10"/>
        <v>0.012363053449029129</v>
      </c>
      <c r="M48" s="61">
        <f t="shared" si="11"/>
        <v>493.48399999999674</v>
      </c>
    </row>
    <row r="49" spans="1:13" ht="15">
      <c r="A49" s="2">
        <v>48</v>
      </c>
      <c r="B49" s="27" t="s">
        <v>149</v>
      </c>
      <c r="C49" s="61">
        <v>155442</v>
      </c>
      <c r="D49" s="17">
        <v>175475</v>
      </c>
      <c r="E49" s="17">
        <v>170598</v>
      </c>
      <c r="F49" s="45">
        <f t="shared" si="6"/>
        <v>0.015422547033669732</v>
      </c>
      <c r="G49" s="45">
        <f t="shared" si="7"/>
        <v>0.09750260547342417</v>
      </c>
      <c r="H49" s="11">
        <f t="shared" si="8"/>
        <v>15156</v>
      </c>
      <c r="I49" s="39">
        <f t="shared" si="9"/>
        <v>0.013754274388517413</v>
      </c>
      <c r="J49" s="61">
        <v>150614.68</v>
      </c>
      <c r="K49" s="61">
        <v>153184.29</v>
      </c>
      <c r="L49" s="39">
        <f t="shared" si="10"/>
        <v>0.0170608203662486</v>
      </c>
      <c r="M49" s="61">
        <f t="shared" si="11"/>
        <v>2569.610000000015</v>
      </c>
    </row>
    <row r="50" spans="1:13" ht="15">
      <c r="A50" s="2">
        <v>49</v>
      </c>
      <c r="B50" s="27" t="s">
        <v>150</v>
      </c>
      <c r="C50" s="61">
        <v>15486</v>
      </c>
      <c r="D50" s="17">
        <v>14271</v>
      </c>
      <c r="E50" s="17">
        <v>15920</v>
      </c>
      <c r="F50" s="45">
        <f t="shared" si="6"/>
        <v>0.001439213524050822</v>
      </c>
      <c r="G50" s="45">
        <f t="shared" si="7"/>
        <v>0.028025313186103577</v>
      </c>
      <c r="H50" s="11">
        <f t="shared" si="8"/>
        <v>434</v>
      </c>
      <c r="I50" s="39">
        <f t="shared" si="9"/>
        <v>0.0003938608527722722</v>
      </c>
      <c r="J50" s="61">
        <v>14767.436</v>
      </c>
      <c r="K50" s="61">
        <v>15444.207</v>
      </c>
      <c r="L50" s="39">
        <f t="shared" si="10"/>
        <v>0.04582860558867502</v>
      </c>
      <c r="M50" s="61">
        <f t="shared" si="11"/>
        <v>676.7710000000006</v>
      </c>
    </row>
    <row r="51" spans="1:13" ht="15">
      <c r="A51" s="2">
        <v>50</v>
      </c>
      <c r="B51" s="27" t="s">
        <v>151</v>
      </c>
      <c r="C51" s="61">
        <v>29353</v>
      </c>
      <c r="D51" s="17">
        <v>31444</v>
      </c>
      <c r="E51" s="17">
        <v>32508</v>
      </c>
      <c r="F51" s="45">
        <f t="shared" si="6"/>
        <v>0.002938816158281666</v>
      </c>
      <c r="G51" s="45">
        <f t="shared" si="7"/>
        <v>0.10748475453957006</v>
      </c>
      <c r="H51" s="11">
        <f t="shared" si="8"/>
        <v>3155</v>
      </c>
      <c r="I51" s="39">
        <f t="shared" si="9"/>
        <v>0.002863205047227002</v>
      </c>
      <c r="J51" s="61">
        <v>31405.937</v>
      </c>
      <c r="K51" s="61">
        <v>31933.463</v>
      </c>
      <c r="L51" s="39">
        <f t="shared" si="10"/>
        <v>0.016797015163088368</v>
      </c>
      <c r="M51" s="61">
        <f t="shared" si="11"/>
        <v>527.525999999998</v>
      </c>
    </row>
    <row r="52" spans="1:13" ht="15">
      <c r="A52" s="2">
        <v>51</v>
      </c>
      <c r="B52" s="27" t="s">
        <v>152</v>
      </c>
      <c r="C52" s="61">
        <v>26600</v>
      </c>
      <c r="D52" s="17">
        <v>29131</v>
      </c>
      <c r="E52" s="17">
        <v>30218</v>
      </c>
      <c r="F52" s="45">
        <f t="shared" si="6"/>
        <v>0.0027317936099100337</v>
      </c>
      <c r="G52" s="45">
        <f t="shared" si="7"/>
        <v>0.13601503759398495</v>
      </c>
      <c r="H52" s="11">
        <f t="shared" si="8"/>
        <v>3618</v>
      </c>
      <c r="I52" s="39">
        <f t="shared" si="9"/>
        <v>0.0032833837910831356</v>
      </c>
      <c r="J52" s="61">
        <v>28999.312</v>
      </c>
      <c r="K52" s="61">
        <v>29527.045</v>
      </c>
      <c r="L52" s="39">
        <f t="shared" si="10"/>
        <v>0.018198121389914234</v>
      </c>
      <c r="M52" s="61">
        <f t="shared" si="11"/>
        <v>527.7329999999965</v>
      </c>
    </row>
    <row r="53" spans="1:13" ht="15">
      <c r="A53" s="2">
        <v>52</v>
      </c>
      <c r="B53" s="27" t="s">
        <v>153</v>
      </c>
      <c r="C53" s="61">
        <v>54285</v>
      </c>
      <c r="D53" s="17">
        <v>58209</v>
      </c>
      <c r="E53" s="17">
        <v>59388</v>
      </c>
      <c r="F53" s="45">
        <f t="shared" si="6"/>
        <v>0.005368845023010692</v>
      </c>
      <c r="G53" s="45">
        <f t="shared" si="7"/>
        <v>0.09400386847195358</v>
      </c>
      <c r="H53" s="11">
        <f t="shared" si="8"/>
        <v>5103</v>
      </c>
      <c r="I53" s="39">
        <f t="shared" si="9"/>
        <v>0.004631041317273975</v>
      </c>
      <c r="J53" s="61">
        <v>59204.204</v>
      </c>
      <c r="K53" s="61">
        <v>60134.494</v>
      </c>
      <c r="L53" s="39">
        <f t="shared" si="10"/>
        <v>0.015713242255566865</v>
      </c>
      <c r="M53" s="61">
        <f t="shared" si="11"/>
        <v>930.2900000000009</v>
      </c>
    </row>
    <row r="54" spans="1:13" ht="15">
      <c r="A54" s="2">
        <v>53</v>
      </c>
      <c r="B54" s="27" t="s">
        <v>154</v>
      </c>
      <c r="C54" s="61">
        <v>46781</v>
      </c>
      <c r="D54" s="17">
        <v>41979</v>
      </c>
      <c r="E54" s="17">
        <v>45795</v>
      </c>
      <c r="F54" s="45">
        <f t="shared" si="6"/>
        <v>0.004139998953134887</v>
      </c>
      <c r="G54" s="45">
        <f t="shared" si="7"/>
        <v>-0.021076932942861417</v>
      </c>
      <c r="H54" s="11">
        <f t="shared" si="8"/>
        <v>-986</v>
      </c>
      <c r="I54" s="39">
        <f t="shared" si="9"/>
        <v>-0.0008948082968512912</v>
      </c>
      <c r="J54" s="61">
        <v>41772.177</v>
      </c>
      <c r="K54" s="61">
        <v>41480.144</v>
      </c>
      <c r="L54" s="39">
        <f t="shared" si="10"/>
        <v>-0.006991088829294271</v>
      </c>
      <c r="M54" s="61">
        <f t="shared" si="11"/>
        <v>-292.0330000000031</v>
      </c>
    </row>
    <row r="55" spans="1:13" ht="15">
      <c r="A55" s="2">
        <v>54</v>
      </c>
      <c r="B55" s="27" t="s">
        <v>155</v>
      </c>
      <c r="C55" s="61">
        <v>113748</v>
      </c>
      <c r="D55" s="17">
        <v>127735</v>
      </c>
      <c r="E55" s="17">
        <v>129384</v>
      </c>
      <c r="F55" s="45">
        <f t="shared" si="6"/>
        <v>0.01169668358013766</v>
      </c>
      <c r="G55" s="45">
        <f t="shared" si="7"/>
        <v>0.13746175756936385</v>
      </c>
      <c r="H55" s="11">
        <f t="shared" si="8"/>
        <v>15636</v>
      </c>
      <c r="I55" s="39">
        <f t="shared" si="9"/>
        <v>0.014189880861629605</v>
      </c>
      <c r="J55" s="61">
        <v>126086.29</v>
      </c>
      <c r="K55" s="61">
        <v>127706.66</v>
      </c>
      <c r="L55" s="39">
        <f t="shared" si="10"/>
        <v>0.012851278279343535</v>
      </c>
      <c r="M55" s="61">
        <f t="shared" si="11"/>
        <v>1620.37000000001</v>
      </c>
    </row>
    <row r="56" spans="1:13" ht="15">
      <c r="A56" s="2">
        <v>55</v>
      </c>
      <c r="B56" s="27" t="s">
        <v>156</v>
      </c>
      <c r="C56" s="61">
        <v>105977</v>
      </c>
      <c r="D56" s="17">
        <v>117910</v>
      </c>
      <c r="E56" s="17">
        <v>120915</v>
      </c>
      <c r="F56" s="45">
        <f t="shared" si="6"/>
        <v>0.010931061762600825</v>
      </c>
      <c r="G56" s="45">
        <f t="shared" si="7"/>
        <v>0.14095511290185606</v>
      </c>
      <c r="H56" s="11">
        <f t="shared" si="8"/>
        <v>14938</v>
      </c>
      <c r="I56" s="39">
        <f t="shared" si="9"/>
        <v>0.013556436448645627</v>
      </c>
      <c r="J56" s="61">
        <v>119319.99</v>
      </c>
      <c r="K56" s="61">
        <v>121961.71</v>
      </c>
      <c r="L56" s="39">
        <f t="shared" si="10"/>
        <v>0.022139794011045433</v>
      </c>
      <c r="M56" s="61">
        <f t="shared" si="11"/>
        <v>2641.720000000001</v>
      </c>
    </row>
    <row r="57" spans="1:13" ht="15">
      <c r="A57" s="2">
        <v>56</v>
      </c>
      <c r="B57" s="27" t="s">
        <v>157</v>
      </c>
      <c r="C57" s="61">
        <v>15654</v>
      </c>
      <c r="D57" s="17">
        <v>15198</v>
      </c>
      <c r="E57" s="17">
        <v>15374</v>
      </c>
      <c r="F57" s="45">
        <f t="shared" si="6"/>
        <v>0.0013898535627360135</v>
      </c>
      <c r="G57" s="45">
        <f t="shared" si="7"/>
        <v>-0.017886802095311103</v>
      </c>
      <c r="H57" s="11">
        <f t="shared" si="8"/>
        <v>-280</v>
      </c>
      <c r="I57" s="39">
        <f t="shared" si="9"/>
        <v>-0.0002541037759821111</v>
      </c>
      <c r="J57" s="61">
        <v>15416.992</v>
      </c>
      <c r="K57" s="61">
        <v>15439.971</v>
      </c>
      <c r="L57" s="39">
        <f t="shared" si="10"/>
        <v>0.001490498276187687</v>
      </c>
      <c r="M57" s="61">
        <f t="shared" si="11"/>
        <v>22.97899999999936</v>
      </c>
    </row>
    <row r="58" spans="1:13" ht="15">
      <c r="A58" s="2">
        <v>57</v>
      </c>
      <c r="B58" s="27" t="s">
        <v>158</v>
      </c>
      <c r="C58" s="61">
        <v>20439</v>
      </c>
      <c r="D58" s="17">
        <v>21258</v>
      </c>
      <c r="E58" s="17">
        <v>21368</v>
      </c>
      <c r="F58" s="45">
        <f t="shared" si="6"/>
        <v>0.0019317283028842942</v>
      </c>
      <c r="G58" s="45">
        <f t="shared" si="7"/>
        <v>0.045452321542149815</v>
      </c>
      <c r="H58" s="11">
        <f t="shared" si="8"/>
        <v>929</v>
      </c>
      <c r="I58" s="39">
        <f t="shared" si="9"/>
        <v>0.0008430800281692185</v>
      </c>
      <c r="J58" s="61">
        <v>21647.496</v>
      </c>
      <c r="K58" s="61">
        <v>21679.628</v>
      </c>
      <c r="L58" s="39">
        <f t="shared" si="10"/>
        <v>0.001484328718665726</v>
      </c>
      <c r="M58" s="61">
        <f t="shared" si="11"/>
        <v>32.132000000001426</v>
      </c>
    </row>
    <row r="59" spans="1:13" ht="15">
      <c r="A59" s="2">
        <v>58</v>
      </c>
      <c r="B59" s="27" t="s">
        <v>159</v>
      </c>
      <c r="C59" s="61">
        <v>57780</v>
      </c>
      <c r="D59" s="17">
        <v>60854</v>
      </c>
      <c r="E59" s="17">
        <v>61804</v>
      </c>
      <c r="F59" s="45">
        <f t="shared" si="6"/>
        <v>0.005587258331685741</v>
      </c>
      <c r="G59" s="45">
        <f t="shared" si="7"/>
        <v>0.06964347525095188</v>
      </c>
      <c r="H59" s="11">
        <f t="shared" si="8"/>
        <v>4024</v>
      </c>
      <c r="I59" s="39">
        <f t="shared" si="9"/>
        <v>0.0036518342662571965</v>
      </c>
      <c r="J59" s="61">
        <v>59494.79</v>
      </c>
      <c r="K59" s="61">
        <v>60149.825</v>
      </c>
      <c r="L59" s="39">
        <f t="shared" si="10"/>
        <v>0.011009955661663755</v>
      </c>
      <c r="M59" s="61">
        <f t="shared" si="11"/>
        <v>655.0349999999962</v>
      </c>
    </row>
    <row r="60" spans="1:13" ht="15">
      <c r="A60" s="2">
        <v>59</v>
      </c>
      <c r="B60" s="27" t="s">
        <v>160</v>
      </c>
      <c r="C60" s="61">
        <v>175929</v>
      </c>
      <c r="D60" s="17">
        <v>197005</v>
      </c>
      <c r="E60" s="17">
        <v>197355</v>
      </c>
      <c r="F60" s="45">
        <f t="shared" si="6"/>
        <v>0.017841456346673994</v>
      </c>
      <c r="G60" s="45">
        <f t="shared" si="7"/>
        <v>0.12178776665586685</v>
      </c>
      <c r="H60" s="11">
        <f t="shared" si="8"/>
        <v>21426</v>
      </c>
      <c r="I60" s="39">
        <f t="shared" si="9"/>
        <v>0.0194443839435454</v>
      </c>
      <c r="J60" s="61">
        <v>196082.86</v>
      </c>
      <c r="K60" s="61">
        <v>198862.46</v>
      </c>
      <c r="L60" s="39">
        <f t="shared" si="10"/>
        <v>0.014175639828998852</v>
      </c>
      <c r="M60" s="61">
        <f t="shared" si="11"/>
        <v>2779.600000000006</v>
      </c>
    </row>
    <row r="61" spans="1:13" ht="15">
      <c r="A61" s="2">
        <v>60</v>
      </c>
      <c r="B61" s="27" t="s">
        <v>161</v>
      </c>
      <c r="C61" s="61">
        <v>42318</v>
      </c>
      <c r="D61" s="17">
        <v>44180</v>
      </c>
      <c r="E61" s="17">
        <v>45235</v>
      </c>
      <c r="F61" s="45">
        <f t="shared" si="6"/>
        <v>0.004089373351786365</v>
      </c>
      <c r="G61" s="45">
        <f t="shared" si="7"/>
        <v>0.06893047875608488</v>
      </c>
      <c r="H61" s="11">
        <f t="shared" si="8"/>
        <v>2917</v>
      </c>
      <c r="I61" s="39">
        <f t="shared" si="9"/>
        <v>0.0026472168376422073</v>
      </c>
      <c r="J61" s="61">
        <v>43631.622</v>
      </c>
      <c r="K61" s="61">
        <v>44673.516</v>
      </c>
      <c r="L61" s="39">
        <f t="shared" si="10"/>
        <v>0.023879332287944744</v>
      </c>
      <c r="M61" s="61">
        <f t="shared" si="11"/>
        <v>1041.8940000000002</v>
      </c>
    </row>
    <row r="62" spans="1:13" ht="15">
      <c r="A62" s="2">
        <v>61</v>
      </c>
      <c r="B62" s="27" t="s">
        <v>162</v>
      </c>
      <c r="C62" s="61">
        <v>91013</v>
      </c>
      <c r="D62" s="17">
        <v>95388</v>
      </c>
      <c r="E62" s="17">
        <v>98599</v>
      </c>
      <c r="F62" s="45">
        <f t="shared" si="6"/>
        <v>0.008913631548862249</v>
      </c>
      <c r="G62" s="45">
        <f t="shared" si="7"/>
        <v>0.08335073011547801</v>
      </c>
      <c r="H62" s="11">
        <f t="shared" si="8"/>
        <v>7586</v>
      </c>
      <c r="I62" s="39">
        <f t="shared" si="9"/>
        <v>0.00688439730214391</v>
      </c>
      <c r="J62" s="61">
        <v>99040.353</v>
      </c>
      <c r="K62" s="61">
        <v>100382.4</v>
      </c>
      <c r="L62" s="39">
        <f t="shared" si="10"/>
        <v>0.013550507034238775</v>
      </c>
      <c r="M62" s="61">
        <f t="shared" si="11"/>
        <v>1342.0469999999914</v>
      </c>
    </row>
    <row r="63" spans="1:13" ht="15">
      <c r="A63" s="2">
        <v>62</v>
      </c>
      <c r="B63" s="27" t="s">
        <v>163</v>
      </c>
      <c r="C63" s="61">
        <v>6378</v>
      </c>
      <c r="D63" s="17">
        <v>7246</v>
      </c>
      <c r="E63" s="17">
        <v>7031</v>
      </c>
      <c r="F63" s="45">
        <f t="shared" si="6"/>
        <v>0.000635622505502596</v>
      </c>
      <c r="G63" s="45">
        <f t="shared" si="7"/>
        <v>0.10238319222326749</v>
      </c>
      <c r="H63" s="11">
        <f t="shared" si="8"/>
        <v>653</v>
      </c>
      <c r="I63" s="39">
        <f t="shared" si="9"/>
        <v>0.0005926063061297091</v>
      </c>
      <c r="J63" s="61">
        <v>6390.3693</v>
      </c>
      <c r="K63" s="61">
        <v>6222.7947</v>
      </c>
      <c r="L63" s="39">
        <f t="shared" si="10"/>
        <v>-0.02622299152570101</v>
      </c>
      <c r="M63" s="61">
        <f t="shared" si="11"/>
        <v>-167.57459999999992</v>
      </c>
    </row>
    <row r="64" spans="1:13" ht="15">
      <c r="A64" s="2">
        <v>63</v>
      </c>
      <c r="B64" s="27" t="s">
        <v>164</v>
      </c>
      <c r="C64" s="61">
        <v>73330</v>
      </c>
      <c r="D64" s="17">
        <v>76543</v>
      </c>
      <c r="E64" s="17">
        <v>83385</v>
      </c>
      <c r="F64" s="45">
        <f t="shared" si="6"/>
        <v>0.007538242443654384</v>
      </c>
      <c r="G64" s="45">
        <f t="shared" si="7"/>
        <v>0.1371198690849584</v>
      </c>
      <c r="H64" s="11">
        <f t="shared" si="8"/>
        <v>10055</v>
      </c>
      <c r="I64" s="39">
        <f t="shared" si="9"/>
        <v>0.009125048098214739</v>
      </c>
      <c r="J64" s="61">
        <v>81975.749</v>
      </c>
      <c r="K64" s="61">
        <v>84139.462</v>
      </c>
      <c r="L64" s="39">
        <f t="shared" si="10"/>
        <v>0.02639454992963838</v>
      </c>
      <c r="M64" s="61">
        <f t="shared" si="11"/>
        <v>2163.7130000000034</v>
      </c>
    </row>
    <row r="65" spans="1:13" ht="15">
      <c r="A65" s="2">
        <v>64</v>
      </c>
      <c r="B65" s="27" t="s">
        <v>165</v>
      </c>
      <c r="C65" s="61">
        <v>43755</v>
      </c>
      <c r="D65" s="17">
        <v>48101</v>
      </c>
      <c r="E65" s="17">
        <v>48655</v>
      </c>
      <c r="F65" s="45">
        <f t="shared" si="6"/>
        <v>0.004398551131450549</v>
      </c>
      <c r="G65" s="45">
        <f t="shared" si="7"/>
        <v>0.11198720146268998</v>
      </c>
      <c r="H65" s="11">
        <f t="shared" si="8"/>
        <v>4900</v>
      </c>
      <c r="I65" s="39">
        <f t="shared" si="9"/>
        <v>0.004446816079686944</v>
      </c>
      <c r="J65" s="61">
        <v>47537.91</v>
      </c>
      <c r="K65" s="61">
        <v>48303.445</v>
      </c>
      <c r="L65" s="39">
        <f t="shared" si="10"/>
        <v>0.016103673888902482</v>
      </c>
      <c r="M65" s="61">
        <f t="shared" si="11"/>
        <v>765.5349999999962</v>
      </c>
    </row>
    <row r="66" spans="1:13" ht="15">
      <c r="A66" s="2">
        <v>65</v>
      </c>
      <c r="B66" s="27" t="s">
        <v>166</v>
      </c>
      <c r="C66" s="61">
        <v>50358</v>
      </c>
      <c r="D66" s="17">
        <v>50097</v>
      </c>
      <c r="E66" s="17">
        <v>48436</v>
      </c>
      <c r="F66" s="45">
        <f aca="true" t="shared" si="12" ref="F66:F82">E66/$E$83</f>
        <v>0.004378752905208895</v>
      </c>
      <c r="G66" s="45">
        <f aca="true" t="shared" si="13" ref="G66:G82">(E66-C66)/C66</f>
        <v>-0.038166726240120734</v>
      </c>
      <c r="H66" s="11">
        <f aca="true" t="shared" si="14" ref="H66:H82">E66-C66</f>
        <v>-1922</v>
      </c>
      <c r="I66" s="39">
        <f aca="true" t="shared" si="15" ref="I66:I82">H66/$H$83</f>
        <v>-0.0017442409194200626</v>
      </c>
      <c r="J66" s="61">
        <v>49158.096</v>
      </c>
      <c r="K66" s="61">
        <v>47353.022</v>
      </c>
      <c r="L66" s="39">
        <f aca="true" t="shared" si="16" ref="L66:L83">(K66-J66)/J66</f>
        <v>-0.036719770432117646</v>
      </c>
      <c r="M66" s="61">
        <f aca="true" t="shared" si="17" ref="M66:M83">K66-J66</f>
        <v>-1805.0740000000005</v>
      </c>
    </row>
    <row r="67" spans="1:13" ht="15">
      <c r="A67" s="2">
        <v>66</v>
      </c>
      <c r="B67" s="27" t="s">
        <v>167</v>
      </c>
      <c r="C67" s="61">
        <v>32126</v>
      </c>
      <c r="D67" s="17">
        <v>32939</v>
      </c>
      <c r="E67" s="17">
        <v>34318</v>
      </c>
      <c r="F67" s="45">
        <f t="shared" si="12"/>
        <v>0.003102445334068851</v>
      </c>
      <c r="G67" s="45">
        <f t="shared" si="13"/>
        <v>0.06823133910228475</v>
      </c>
      <c r="H67" s="11">
        <f t="shared" si="14"/>
        <v>2192</v>
      </c>
      <c r="I67" s="39">
        <f t="shared" si="15"/>
        <v>0.00198926956054567</v>
      </c>
      <c r="J67" s="61">
        <v>33240.437</v>
      </c>
      <c r="K67" s="61">
        <v>33404.531</v>
      </c>
      <c r="L67" s="39">
        <f t="shared" si="16"/>
        <v>0.0049365776990237704</v>
      </c>
      <c r="M67" s="61">
        <f t="shared" si="17"/>
        <v>164.0940000000046</v>
      </c>
    </row>
    <row r="68" spans="1:13" ht="15">
      <c r="A68" s="2">
        <v>67</v>
      </c>
      <c r="B68" s="27" t="s">
        <v>168</v>
      </c>
      <c r="C68" s="61">
        <v>74500</v>
      </c>
      <c r="D68" s="17">
        <v>79931</v>
      </c>
      <c r="E68" s="17">
        <v>79885</v>
      </c>
      <c r="F68" s="45">
        <f t="shared" si="12"/>
        <v>0.007221832435226125</v>
      </c>
      <c r="G68" s="45">
        <f t="shared" si="13"/>
        <v>0.07228187919463087</v>
      </c>
      <c r="H68" s="11">
        <f t="shared" si="14"/>
        <v>5385</v>
      </c>
      <c r="I68" s="39">
        <f t="shared" si="15"/>
        <v>0.004886960120227386</v>
      </c>
      <c r="J68" s="61">
        <v>78683.634</v>
      </c>
      <c r="K68" s="61">
        <v>79778.543</v>
      </c>
      <c r="L68" s="39">
        <f t="shared" si="16"/>
        <v>0.013915333397031453</v>
      </c>
      <c r="M68" s="61">
        <f t="shared" si="17"/>
        <v>1094.9089999999997</v>
      </c>
    </row>
    <row r="69" spans="1:13" ht="15">
      <c r="A69" s="2">
        <v>68</v>
      </c>
      <c r="B69" s="27" t="s">
        <v>169</v>
      </c>
      <c r="C69" s="61">
        <v>30724</v>
      </c>
      <c r="D69" s="17">
        <v>34457</v>
      </c>
      <c r="E69" s="17">
        <v>34906</v>
      </c>
      <c r="F69" s="45">
        <f t="shared" si="12"/>
        <v>0.0031556022154847984</v>
      </c>
      <c r="G69" s="45">
        <f t="shared" si="13"/>
        <v>0.13611508918109622</v>
      </c>
      <c r="H69" s="11">
        <f t="shared" si="14"/>
        <v>4182</v>
      </c>
      <c r="I69" s="39">
        <f t="shared" si="15"/>
        <v>0.0037952213969899592</v>
      </c>
      <c r="J69" s="61">
        <v>33663.136</v>
      </c>
      <c r="K69" s="61">
        <v>34293.695</v>
      </c>
      <c r="L69" s="39">
        <f t="shared" si="16"/>
        <v>0.018731439637709367</v>
      </c>
      <c r="M69" s="61">
        <f t="shared" si="17"/>
        <v>630.5590000000011</v>
      </c>
    </row>
    <row r="70" spans="1:13" ht="15">
      <c r="A70" s="2">
        <v>69</v>
      </c>
      <c r="B70" s="27" t="s">
        <v>170</v>
      </c>
      <c r="C70" s="61">
        <v>5148</v>
      </c>
      <c r="D70" s="17">
        <v>5471</v>
      </c>
      <c r="E70" s="17">
        <v>5606</v>
      </c>
      <c r="F70" s="45">
        <f t="shared" si="12"/>
        <v>0.0005067984306425193</v>
      </c>
      <c r="G70" s="45">
        <f t="shared" si="13"/>
        <v>0.08896658896658896</v>
      </c>
      <c r="H70" s="11">
        <f t="shared" si="14"/>
        <v>458</v>
      </c>
      <c r="I70" s="39">
        <f t="shared" si="15"/>
        <v>0.0004156411764278817</v>
      </c>
      <c r="J70" s="61">
        <v>5265.6575</v>
      </c>
      <c r="K70" s="61">
        <v>5309.9823</v>
      </c>
      <c r="L70" s="39">
        <f t="shared" si="16"/>
        <v>0.008417714217075344</v>
      </c>
      <c r="M70" s="61">
        <f t="shared" si="17"/>
        <v>44.324799999999414</v>
      </c>
    </row>
    <row r="71" spans="1:13" ht="15">
      <c r="A71" s="2">
        <v>70</v>
      </c>
      <c r="B71" s="27" t="s">
        <v>171</v>
      </c>
      <c r="C71" s="61">
        <v>29731</v>
      </c>
      <c r="D71" s="17">
        <v>31861</v>
      </c>
      <c r="E71" s="17">
        <v>31856</v>
      </c>
      <c r="F71" s="45">
        <f t="shared" si="12"/>
        <v>0.002879873493854459</v>
      </c>
      <c r="G71" s="45">
        <f t="shared" si="13"/>
        <v>0.07147421882883186</v>
      </c>
      <c r="H71" s="11">
        <f t="shared" si="14"/>
        <v>2125</v>
      </c>
      <c r="I71" s="39">
        <f t="shared" si="15"/>
        <v>0.001928466157007093</v>
      </c>
      <c r="J71" s="61">
        <v>31374.208</v>
      </c>
      <c r="K71" s="61">
        <v>31563.617</v>
      </c>
      <c r="L71" s="39">
        <f t="shared" si="16"/>
        <v>0.006037092633541527</v>
      </c>
      <c r="M71" s="61">
        <f t="shared" si="17"/>
        <v>189.40899999999965</v>
      </c>
    </row>
    <row r="72" spans="1:13" ht="15">
      <c r="A72" s="2">
        <v>71</v>
      </c>
      <c r="B72" s="27" t="s">
        <v>172</v>
      </c>
      <c r="C72" s="61">
        <v>23049</v>
      </c>
      <c r="D72" s="17">
        <v>25503</v>
      </c>
      <c r="E72" s="17">
        <v>26056</v>
      </c>
      <c r="F72" s="45">
        <f t="shared" si="12"/>
        <v>0.002355536908459059</v>
      </c>
      <c r="G72" s="45">
        <f t="shared" si="13"/>
        <v>0.13046119137489695</v>
      </c>
      <c r="H72" s="11">
        <f t="shared" si="14"/>
        <v>3007</v>
      </c>
      <c r="I72" s="39">
        <f t="shared" si="15"/>
        <v>0.002728893051350743</v>
      </c>
      <c r="J72" s="61">
        <v>25788.532</v>
      </c>
      <c r="K72" s="61">
        <v>25986.976</v>
      </c>
      <c r="L72" s="39">
        <f t="shared" si="16"/>
        <v>0.007695048326131922</v>
      </c>
      <c r="M72" s="61">
        <f t="shared" si="17"/>
        <v>198.4439999999995</v>
      </c>
    </row>
    <row r="73" spans="1:13" ht="15">
      <c r="A73" s="2">
        <v>72</v>
      </c>
      <c r="B73" s="27" t="s">
        <v>173</v>
      </c>
      <c r="C73" s="61">
        <v>32136</v>
      </c>
      <c r="D73" s="17">
        <v>33385</v>
      </c>
      <c r="E73" s="17">
        <v>34242</v>
      </c>
      <c r="F73" s="45">
        <f t="shared" si="12"/>
        <v>0.0030955747167429803</v>
      </c>
      <c r="G73" s="45">
        <f t="shared" si="13"/>
        <v>0.06553398058252427</v>
      </c>
      <c r="H73" s="11">
        <f t="shared" si="14"/>
        <v>2106</v>
      </c>
      <c r="I73" s="39">
        <f t="shared" si="15"/>
        <v>0.0019112234007797357</v>
      </c>
      <c r="J73" s="61">
        <v>34547.339</v>
      </c>
      <c r="K73" s="61">
        <v>34863.069</v>
      </c>
      <c r="L73" s="39">
        <f t="shared" si="16"/>
        <v>0.009139054096178094</v>
      </c>
      <c r="M73" s="61">
        <f t="shared" si="17"/>
        <v>315.7300000000032</v>
      </c>
    </row>
    <row r="74" spans="1:13" ht="15">
      <c r="A74" s="2">
        <v>73</v>
      </c>
      <c r="B74" s="27" t="s">
        <v>174</v>
      </c>
      <c r="C74" s="61">
        <v>18407</v>
      </c>
      <c r="D74" s="17">
        <v>18978</v>
      </c>
      <c r="E74" s="17">
        <v>19725</v>
      </c>
      <c r="F74" s="45">
        <f t="shared" si="12"/>
        <v>0.0017831964046421144</v>
      </c>
      <c r="G74" s="45">
        <f t="shared" si="13"/>
        <v>0.07160319443689901</v>
      </c>
      <c r="H74" s="11">
        <f t="shared" si="14"/>
        <v>1318</v>
      </c>
      <c r="I74" s="39">
        <f t="shared" si="15"/>
        <v>0.001196102774087223</v>
      </c>
      <c r="J74" s="61">
        <v>19745.473</v>
      </c>
      <c r="K74" s="61">
        <v>20179.463</v>
      </c>
      <c r="L74" s="39">
        <f t="shared" si="16"/>
        <v>0.021979215185171708</v>
      </c>
      <c r="M74" s="61">
        <f t="shared" si="17"/>
        <v>433.98999999999796</v>
      </c>
    </row>
    <row r="75" spans="1:13" ht="15">
      <c r="A75" s="2">
        <v>74</v>
      </c>
      <c r="B75" s="27" t="s">
        <v>175</v>
      </c>
      <c r="C75" s="61">
        <v>20091</v>
      </c>
      <c r="D75" s="17">
        <v>21822</v>
      </c>
      <c r="E75" s="17">
        <v>21712</v>
      </c>
      <c r="F75" s="45">
        <f t="shared" si="12"/>
        <v>0.0019628268865698145</v>
      </c>
      <c r="G75" s="45">
        <f t="shared" si="13"/>
        <v>0.08068289283758898</v>
      </c>
      <c r="H75" s="11">
        <f t="shared" si="14"/>
        <v>1621</v>
      </c>
      <c r="I75" s="39">
        <f t="shared" si="15"/>
        <v>0.0014710793602392932</v>
      </c>
      <c r="J75" s="61">
        <v>21239.936</v>
      </c>
      <c r="K75" s="61">
        <v>21626.076</v>
      </c>
      <c r="L75" s="39">
        <f t="shared" si="16"/>
        <v>0.018179904120238375</v>
      </c>
      <c r="M75" s="61">
        <f t="shared" si="17"/>
        <v>386.1399999999994</v>
      </c>
    </row>
    <row r="76" spans="1:13" ht="15">
      <c r="A76" s="2">
        <v>75</v>
      </c>
      <c r="B76" s="27" t="s">
        <v>176</v>
      </c>
      <c r="C76" s="61">
        <v>6697</v>
      </c>
      <c r="D76" s="17">
        <v>5783</v>
      </c>
      <c r="E76" s="17">
        <v>5618</v>
      </c>
      <c r="F76" s="45">
        <f t="shared" si="12"/>
        <v>0.0005078832649571306</v>
      </c>
      <c r="G76" s="45">
        <f t="shared" si="13"/>
        <v>-0.16111691802299538</v>
      </c>
      <c r="H76" s="11">
        <f t="shared" si="14"/>
        <v>-1079</v>
      </c>
      <c r="I76" s="39">
        <f t="shared" si="15"/>
        <v>-0.0009792070510167782</v>
      </c>
      <c r="J76" s="61">
        <v>5418.5812</v>
      </c>
      <c r="K76" s="61">
        <v>5291.9355</v>
      </c>
      <c r="L76" s="39">
        <f t="shared" si="16"/>
        <v>-0.023372483557134855</v>
      </c>
      <c r="M76" s="61">
        <f t="shared" si="17"/>
        <v>-126.64570000000003</v>
      </c>
    </row>
    <row r="77" spans="1:13" ht="15">
      <c r="A77" s="2">
        <v>76</v>
      </c>
      <c r="B77" s="27" t="s">
        <v>177</v>
      </c>
      <c r="C77" s="61">
        <v>9203</v>
      </c>
      <c r="D77" s="17">
        <v>10589</v>
      </c>
      <c r="E77" s="17">
        <v>10795</v>
      </c>
      <c r="F77" s="45">
        <f t="shared" si="12"/>
        <v>0.0009758988688523004</v>
      </c>
      <c r="G77" s="45">
        <f t="shared" si="13"/>
        <v>0.17298706943388026</v>
      </c>
      <c r="H77" s="11">
        <f t="shared" si="14"/>
        <v>1592</v>
      </c>
      <c r="I77" s="39">
        <f t="shared" si="15"/>
        <v>0.0014447614691554317</v>
      </c>
      <c r="J77" s="61">
        <v>10676.359</v>
      </c>
      <c r="K77" s="61">
        <v>11072.211</v>
      </c>
      <c r="L77" s="39">
        <f t="shared" si="16"/>
        <v>0.03707743435753696</v>
      </c>
      <c r="M77" s="61">
        <f t="shared" si="17"/>
        <v>395.85199999999895</v>
      </c>
    </row>
    <row r="78" spans="1:13" ht="15">
      <c r="A78" s="2">
        <v>77</v>
      </c>
      <c r="B78" s="27" t="s">
        <v>178</v>
      </c>
      <c r="C78" s="61">
        <v>28436</v>
      </c>
      <c r="D78" s="17">
        <v>32578</v>
      </c>
      <c r="E78" s="17">
        <v>34243</v>
      </c>
      <c r="F78" s="45">
        <f t="shared" si="12"/>
        <v>0.003095665119602531</v>
      </c>
      <c r="G78" s="45">
        <f t="shared" si="13"/>
        <v>0.20421296947531298</v>
      </c>
      <c r="H78" s="11">
        <f t="shared" si="14"/>
        <v>5807</v>
      </c>
      <c r="I78" s="39">
        <f t="shared" si="15"/>
        <v>0.0052699308111718544</v>
      </c>
      <c r="J78" s="61">
        <v>33275.13</v>
      </c>
      <c r="K78" s="61">
        <v>34156.762</v>
      </c>
      <c r="L78" s="39">
        <f t="shared" si="16"/>
        <v>0.026495223309420734</v>
      </c>
      <c r="M78" s="61">
        <f t="shared" si="17"/>
        <v>881.6320000000051</v>
      </c>
    </row>
    <row r="79" spans="1:13" ht="15">
      <c r="A79" s="2">
        <v>78</v>
      </c>
      <c r="B79" s="27" t="s">
        <v>179</v>
      </c>
      <c r="C79" s="61">
        <v>27325</v>
      </c>
      <c r="D79" s="17">
        <v>30711</v>
      </c>
      <c r="E79" s="17">
        <v>30210</v>
      </c>
      <c r="F79" s="45">
        <f t="shared" si="12"/>
        <v>0.0027310703870336264</v>
      </c>
      <c r="G79" s="45">
        <f t="shared" si="13"/>
        <v>0.10558096980786826</v>
      </c>
      <c r="H79" s="11">
        <f t="shared" si="14"/>
        <v>2885</v>
      </c>
      <c r="I79" s="39">
        <f t="shared" si="15"/>
        <v>0.0026181764061013945</v>
      </c>
      <c r="J79" s="61">
        <v>29220.568</v>
      </c>
      <c r="K79" s="61">
        <v>29714.865</v>
      </c>
      <c r="L79" s="39">
        <f t="shared" si="16"/>
        <v>0.016916064054607095</v>
      </c>
      <c r="M79" s="61">
        <f t="shared" si="17"/>
        <v>494.2970000000023</v>
      </c>
    </row>
    <row r="80" spans="1:13" ht="15">
      <c r="A80" s="2">
        <v>79</v>
      </c>
      <c r="B80" s="27" t="s">
        <v>180</v>
      </c>
      <c r="C80" s="61">
        <v>5905</v>
      </c>
      <c r="D80" s="17">
        <v>7246</v>
      </c>
      <c r="E80" s="17">
        <v>7423</v>
      </c>
      <c r="F80" s="45">
        <f t="shared" si="12"/>
        <v>0.000671060426446561</v>
      </c>
      <c r="G80" s="45">
        <f t="shared" si="13"/>
        <v>0.2570702794242168</v>
      </c>
      <c r="H80" s="11">
        <f t="shared" si="14"/>
        <v>1518</v>
      </c>
      <c r="I80" s="39">
        <f t="shared" si="15"/>
        <v>0.0013776054712173022</v>
      </c>
      <c r="J80" s="61">
        <v>7887.1611</v>
      </c>
      <c r="K80" s="61">
        <v>7901.2084</v>
      </c>
      <c r="L80" s="39">
        <f t="shared" si="16"/>
        <v>0.0017810337359535076</v>
      </c>
      <c r="M80" s="61">
        <f t="shared" si="17"/>
        <v>14.047300000000178</v>
      </c>
    </row>
    <row r="81" spans="1:13" ht="15">
      <c r="A81" s="2">
        <v>80</v>
      </c>
      <c r="B81" s="27" t="s">
        <v>181</v>
      </c>
      <c r="C81" s="61">
        <v>36721</v>
      </c>
      <c r="D81" s="17">
        <v>42121</v>
      </c>
      <c r="E81" s="17">
        <v>43676</v>
      </c>
      <c r="F81" s="45">
        <f t="shared" si="12"/>
        <v>0.003948435293746464</v>
      </c>
      <c r="G81" s="45">
        <f t="shared" si="13"/>
        <v>0.18940116009912583</v>
      </c>
      <c r="H81" s="11">
        <f t="shared" si="14"/>
        <v>6955</v>
      </c>
      <c r="I81" s="39">
        <f t="shared" si="15"/>
        <v>0.0063117562926985095</v>
      </c>
      <c r="J81" s="61">
        <v>43400.002</v>
      </c>
      <c r="K81" s="61">
        <v>44230.897</v>
      </c>
      <c r="L81" s="39">
        <f t="shared" si="16"/>
        <v>0.019145045200689086</v>
      </c>
      <c r="M81" s="61">
        <f t="shared" si="17"/>
        <v>830.8949999999968</v>
      </c>
    </row>
    <row r="82" spans="1:13" ht="15.75" thickBot="1">
      <c r="A82" s="53">
        <v>81</v>
      </c>
      <c r="B82" s="54" t="s">
        <v>182</v>
      </c>
      <c r="C82" s="61">
        <v>53966</v>
      </c>
      <c r="D82" s="17">
        <v>57951</v>
      </c>
      <c r="E82" s="17">
        <v>59070</v>
      </c>
      <c r="F82" s="45">
        <f t="shared" si="12"/>
        <v>0.005340096913673496</v>
      </c>
      <c r="G82" s="45">
        <f t="shared" si="13"/>
        <v>0.09457806767223807</v>
      </c>
      <c r="H82" s="78">
        <f t="shared" si="14"/>
        <v>5104</v>
      </c>
      <c r="I82" s="39">
        <f t="shared" si="15"/>
        <v>0.0046319488307596255</v>
      </c>
      <c r="J82" s="61">
        <v>59269.775</v>
      </c>
      <c r="K82" s="61">
        <v>60204.515</v>
      </c>
      <c r="L82" s="39">
        <f t="shared" si="16"/>
        <v>0.0157709388976084</v>
      </c>
      <c r="M82" s="61">
        <f t="shared" si="17"/>
        <v>934.739999999998</v>
      </c>
    </row>
    <row r="83" spans="1:13" ht="15.75" thickBot="1">
      <c r="A83" s="85" t="s">
        <v>183</v>
      </c>
      <c r="B83" s="86"/>
      <c r="C83" s="65">
        <v>9959685</v>
      </c>
      <c r="D83" s="65">
        <v>10886860</v>
      </c>
      <c r="E83" s="65">
        <v>11061597</v>
      </c>
      <c r="F83" s="30">
        <f>E83/$E$83</f>
        <v>1</v>
      </c>
      <c r="G83" s="47">
        <f>(E83-C83)/C83</f>
        <v>0.1106372340089069</v>
      </c>
      <c r="H83" s="63">
        <f>E83-C83</f>
        <v>1101912</v>
      </c>
      <c r="I83" s="41">
        <f>H83/$H$83</f>
        <v>1</v>
      </c>
      <c r="J83" s="65">
        <v>10872924</v>
      </c>
      <c r="K83" s="65">
        <v>10996506</v>
      </c>
      <c r="L83" s="41">
        <f t="shared" si="16"/>
        <v>0.011366031805243926</v>
      </c>
      <c r="M83" s="65">
        <f t="shared" si="17"/>
        <v>123582</v>
      </c>
    </row>
    <row r="84" spans="9:13" ht="15">
      <c r="I84" s="71"/>
      <c r="J84" s="72"/>
      <c r="K84" s="72"/>
      <c r="L84" s="71"/>
      <c r="M84" s="72"/>
    </row>
    <row r="85" spans="9:13" ht="15">
      <c r="I85" s="71"/>
      <c r="J85" s="72"/>
      <c r="K85" s="72"/>
      <c r="L85" s="71"/>
      <c r="M85" s="72"/>
    </row>
    <row r="86" spans="9:13" ht="15">
      <c r="I86" s="71"/>
      <c r="J86" s="72"/>
      <c r="K86" s="72"/>
      <c r="L86" s="71"/>
      <c r="M86" s="72"/>
    </row>
    <row r="87" spans="9:13" ht="15">
      <c r="I87" s="71"/>
      <c r="J87" s="72"/>
      <c r="K87" s="72"/>
      <c r="L87" s="71"/>
      <c r="M87" s="72"/>
    </row>
    <row r="88" spans="9:13" ht="15">
      <c r="I88" s="71"/>
      <c r="J88" s="72"/>
      <c r="K88" s="72"/>
      <c r="L88" s="71"/>
      <c r="M88" s="72"/>
    </row>
    <row r="89" spans="9:13" ht="15">
      <c r="I89" s="71"/>
      <c r="J89" s="72"/>
      <c r="K89" s="72"/>
      <c r="L89" s="71"/>
      <c r="M89" s="72"/>
    </row>
  </sheetData>
  <sheetProtection/>
  <autoFilter ref="A1:M90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87" sqref="O87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bestFit="1" customWidth="1"/>
    <col min="7" max="7" width="33.140625" style="0" bestFit="1" customWidth="1"/>
    <col min="8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45.75" thickBot="1">
      <c r="A1" s="13" t="s">
        <v>101</v>
      </c>
      <c r="B1" s="31" t="s">
        <v>184</v>
      </c>
      <c r="C1" s="14">
        <v>40422</v>
      </c>
      <c r="D1" s="31">
        <v>40756</v>
      </c>
      <c r="E1" s="31">
        <v>40787</v>
      </c>
      <c r="F1" s="46" t="s">
        <v>275</v>
      </c>
      <c r="G1" s="60" t="s">
        <v>273</v>
      </c>
      <c r="H1" s="18" t="s">
        <v>274</v>
      </c>
      <c r="I1" s="46" t="s">
        <v>281</v>
      </c>
      <c r="J1" s="73" t="s">
        <v>283</v>
      </c>
      <c r="K1" s="18" t="s">
        <v>284</v>
      </c>
      <c r="L1" s="60" t="s">
        <v>287</v>
      </c>
      <c r="M1" s="46" t="s">
        <v>288</v>
      </c>
    </row>
    <row r="2" spans="1:13" ht="15">
      <c r="A2" s="25">
        <v>1</v>
      </c>
      <c r="B2" s="26" t="s">
        <v>102</v>
      </c>
      <c r="C2" s="77">
        <v>28660</v>
      </c>
      <c r="D2" s="16">
        <v>31509</v>
      </c>
      <c r="E2" s="16">
        <v>32330</v>
      </c>
      <c r="F2" s="44">
        <f aca="true" t="shared" si="0" ref="F2:F33">E2/$E$83</f>
        <v>0.022869617009958505</v>
      </c>
      <c r="G2" s="44">
        <f aca="true" t="shared" si="1" ref="G2:G33">(E2-C2)/C2</f>
        <v>0.12805303558967202</v>
      </c>
      <c r="H2" s="29">
        <f aca="true" t="shared" si="2" ref="H2:H33">E2-C2</f>
        <v>3670</v>
      </c>
      <c r="I2" s="49">
        <f aca="true" t="shared" si="3" ref="I2:I33">H2/$H$83</f>
        <v>0.028447186674004542</v>
      </c>
      <c r="J2" s="4">
        <v>31719.86</v>
      </c>
      <c r="K2" s="16">
        <v>32130.879</v>
      </c>
      <c r="L2" s="49">
        <f aca="true" t="shared" si="4" ref="L2:L33">(K2-J2)/J2</f>
        <v>0.012957781024254213</v>
      </c>
      <c r="M2" s="16">
        <f aca="true" t="shared" si="5" ref="M2:M33">K2-J2</f>
        <v>411.01900000000023</v>
      </c>
    </row>
    <row r="3" spans="1:13" ht="15">
      <c r="A3" s="2">
        <v>2</v>
      </c>
      <c r="B3" s="27" t="s">
        <v>103</v>
      </c>
      <c r="C3" s="61">
        <v>3826</v>
      </c>
      <c r="D3" s="17">
        <v>4342</v>
      </c>
      <c r="E3" s="17">
        <v>4547</v>
      </c>
      <c r="F3" s="45">
        <f t="shared" si="0"/>
        <v>0.003216459899297288</v>
      </c>
      <c r="G3" s="45">
        <f t="shared" si="1"/>
        <v>0.18844746471510715</v>
      </c>
      <c r="H3" s="29">
        <f t="shared" si="2"/>
        <v>721</v>
      </c>
      <c r="I3" s="39">
        <f t="shared" si="3"/>
        <v>0.0055886707335033444</v>
      </c>
      <c r="J3" s="4">
        <v>4477.9963</v>
      </c>
      <c r="K3" s="17">
        <v>4543.1042</v>
      </c>
      <c r="L3" s="39">
        <f t="shared" si="4"/>
        <v>0.014539516256411372</v>
      </c>
      <c r="M3" s="17">
        <f t="shared" si="5"/>
        <v>65.10789999999997</v>
      </c>
    </row>
    <row r="4" spans="1:13" ht="15">
      <c r="A4" s="2">
        <v>3</v>
      </c>
      <c r="B4" s="27" t="s">
        <v>104</v>
      </c>
      <c r="C4" s="61">
        <v>9258</v>
      </c>
      <c r="D4" s="17">
        <v>10008</v>
      </c>
      <c r="E4" s="17">
        <v>10179</v>
      </c>
      <c r="F4" s="45">
        <f t="shared" si="0"/>
        <v>0.00720042782382826</v>
      </c>
      <c r="G4" s="45">
        <f t="shared" si="1"/>
        <v>0.09948152948801037</v>
      </c>
      <c r="H4" s="29">
        <f t="shared" si="2"/>
        <v>921</v>
      </c>
      <c r="I4" s="39">
        <f t="shared" si="3"/>
        <v>0.007138926138081249</v>
      </c>
      <c r="J4" s="4">
        <v>10020.968</v>
      </c>
      <c r="K4" s="17">
        <v>10117.579</v>
      </c>
      <c r="L4" s="39">
        <f t="shared" si="4"/>
        <v>0.00964088499234794</v>
      </c>
      <c r="M4" s="17">
        <f t="shared" si="5"/>
        <v>96.61099999999897</v>
      </c>
    </row>
    <row r="5" spans="1:13" ht="15">
      <c r="A5" s="2">
        <v>4</v>
      </c>
      <c r="B5" s="27" t="s">
        <v>105</v>
      </c>
      <c r="C5" s="61">
        <v>1517</v>
      </c>
      <c r="D5" s="17">
        <v>1775</v>
      </c>
      <c r="E5" s="17">
        <v>1861</v>
      </c>
      <c r="F5" s="45">
        <f t="shared" si="0"/>
        <v>0.0013164354239261608</v>
      </c>
      <c r="G5" s="45">
        <f t="shared" si="1"/>
        <v>0.2267633487145682</v>
      </c>
      <c r="H5" s="29">
        <f t="shared" si="2"/>
        <v>344</v>
      </c>
      <c r="I5" s="39">
        <f t="shared" si="3"/>
        <v>0.002666439295873995</v>
      </c>
      <c r="J5" s="4">
        <v>1751.9187</v>
      </c>
      <c r="K5" s="17">
        <v>1798.7028</v>
      </c>
      <c r="L5" s="39">
        <f t="shared" si="4"/>
        <v>0.02670449262285977</v>
      </c>
      <c r="M5" s="17">
        <f t="shared" si="5"/>
        <v>46.78410000000008</v>
      </c>
    </row>
    <row r="6" spans="1:13" ht="15">
      <c r="A6" s="2">
        <v>5</v>
      </c>
      <c r="B6" s="27" t="s">
        <v>106</v>
      </c>
      <c r="C6" s="61">
        <v>4321</v>
      </c>
      <c r="D6" s="17">
        <v>4638</v>
      </c>
      <c r="E6" s="17">
        <v>4796</v>
      </c>
      <c r="F6" s="45">
        <f t="shared" si="0"/>
        <v>0.003392597685733405</v>
      </c>
      <c r="G6" s="45">
        <f t="shared" si="1"/>
        <v>0.10992825734783615</v>
      </c>
      <c r="H6" s="29">
        <f t="shared" si="2"/>
        <v>475</v>
      </c>
      <c r="I6" s="39">
        <f t="shared" si="3"/>
        <v>0.0036818565858725226</v>
      </c>
      <c r="J6" s="4">
        <v>4741.6129</v>
      </c>
      <c r="K6" s="17">
        <v>4790.885</v>
      </c>
      <c r="L6" s="39">
        <f t="shared" si="4"/>
        <v>0.010391421872502526</v>
      </c>
      <c r="M6" s="17">
        <f t="shared" si="5"/>
        <v>49.27210000000014</v>
      </c>
    </row>
    <row r="7" spans="1:13" ht="15">
      <c r="A7" s="2">
        <v>6</v>
      </c>
      <c r="B7" s="27" t="s">
        <v>107</v>
      </c>
      <c r="C7" s="61">
        <v>103393</v>
      </c>
      <c r="D7" s="17">
        <v>109949</v>
      </c>
      <c r="E7" s="17">
        <v>111313</v>
      </c>
      <c r="F7" s="45">
        <f t="shared" si="0"/>
        <v>0.07874066434362856</v>
      </c>
      <c r="G7" s="45">
        <f t="shared" si="1"/>
        <v>0.07660093043049336</v>
      </c>
      <c r="H7" s="29">
        <f t="shared" si="2"/>
        <v>7920</v>
      </c>
      <c r="I7" s="39">
        <f t="shared" si="3"/>
        <v>0.061390114021285004</v>
      </c>
      <c r="J7" s="4">
        <v>110655.99</v>
      </c>
      <c r="K7" s="17">
        <v>111506.99</v>
      </c>
      <c r="L7" s="39">
        <f t="shared" si="4"/>
        <v>0.007690500984176275</v>
      </c>
      <c r="M7" s="17">
        <f t="shared" si="5"/>
        <v>851</v>
      </c>
    </row>
    <row r="8" spans="1:13" ht="15">
      <c r="A8" s="2">
        <v>7</v>
      </c>
      <c r="B8" s="27" t="s">
        <v>108</v>
      </c>
      <c r="C8" s="61">
        <v>49611</v>
      </c>
      <c r="D8" s="17">
        <v>55429</v>
      </c>
      <c r="E8" s="17">
        <v>55613</v>
      </c>
      <c r="F8" s="45">
        <f t="shared" si="0"/>
        <v>0.039339561112738085</v>
      </c>
      <c r="G8" s="45">
        <f t="shared" si="1"/>
        <v>0.12098123400052407</v>
      </c>
      <c r="H8" s="29">
        <f t="shared" si="2"/>
        <v>6002</v>
      </c>
      <c r="I8" s="39">
        <f t="shared" si="3"/>
        <v>0.04652316469138291</v>
      </c>
      <c r="J8" s="4">
        <v>54100.324</v>
      </c>
      <c r="K8" s="17">
        <v>54688.952</v>
      </c>
      <c r="L8" s="39">
        <f t="shared" si="4"/>
        <v>0.010880304524608706</v>
      </c>
      <c r="M8" s="17">
        <f t="shared" si="5"/>
        <v>588.627999999997</v>
      </c>
    </row>
    <row r="9" spans="1:13" ht="15">
      <c r="A9" s="2">
        <v>8</v>
      </c>
      <c r="B9" s="27" t="s">
        <v>109</v>
      </c>
      <c r="C9" s="61">
        <v>2584</v>
      </c>
      <c r="D9" s="17">
        <v>2732</v>
      </c>
      <c r="E9" s="17">
        <v>2851</v>
      </c>
      <c r="F9" s="45">
        <f t="shared" si="0"/>
        <v>0.0020167422856601207</v>
      </c>
      <c r="G9" s="45">
        <f t="shared" si="1"/>
        <v>0.103328173374613</v>
      </c>
      <c r="H9" s="29">
        <f t="shared" si="2"/>
        <v>267</v>
      </c>
      <c r="I9" s="39">
        <f t="shared" si="3"/>
        <v>0.002069590965111502</v>
      </c>
      <c r="J9" s="4">
        <v>2738.7003</v>
      </c>
      <c r="K9" s="17">
        <v>2780.2563</v>
      </c>
      <c r="L9" s="39">
        <f t="shared" si="4"/>
        <v>0.015173620859500414</v>
      </c>
      <c r="M9" s="17">
        <f t="shared" si="5"/>
        <v>41.55600000000004</v>
      </c>
    </row>
    <row r="10" spans="1:13" ht="15">
      <c r="A10" s="2">
        <v>9</v>
      </c>
      <c r="B10" s="27" t="s">
        <v>110</v>
      </c>
      <c r="C10" s="61">
        <v>19994</v>
      </c>
      <c r="D10" s="17">
        <v>21501</v>
      </c>
      <c r="E10" s="17">
        <v>21742</v>
      </c>
      <c r="F10" s="45">
        <f t="shared" si="0"/>
        <v>0.015379870492747225</v>
      </c>
      <c r="G10" s="45">
        <f t="shared" si="1"/>
        <v>0.0874262278683605</v>
      </c>
      <c r="H10" s="29">
        <f t="shared" si="2"/>
        <v>1748</v>
      </c>
      <c r="I10" s="39">
        <f t="shared" si="3"/>
        <v>0.013549232236010882</v>
      </c>
      <c r="J10" s="4">
        <v>21369.518</v>
      </c>
      <c r="K10" s="17">
        <v>21543.172</v>
      </c>
      <c r="L10" s="39">
        <f t="shared" si="4"/>
        <v>0.008126247863896539</v>
      </c>
      <c r="M10" s="17">
        <f t="shared" si="5"/>
        <v>173.65399999999863</v>
      </c>
    </row>
    <row r="11" spans="1:13" ht="15">
      <c r="A11" s="2">
        <v>10</v>
      </c>
      <c r="B11" s="27" t="s">
        <v>111</v>
      </c>
      <c r="C11" s="61">
        <v>21154</v>
      </c>
      <c r="D11" s="17">
        <v>22977</v>
      </c>
      <c r="E11" s="17">
        <v>23312</v>
      </c>
      <c r="F11" s="45">
        <f t="shared" si="0"/>
        <v>0.016490458142163707</v>
      </c>
      <c r="G11" s="45">
        <f t="shared" si="1"/>
        <v>0.10201380353597428</v>
      </c>
      <c r="H11" s="29">
        <f t="shared" si="2"/>
        <v>2158</v>
      </c>
      <c r="I11" s="39">
        <f t="shared" si="3"/>
        <v>0.016727255815395588</v>
      </c>
      <c r="J11" s="4">
        <v>23147.278</v>
      </c>
      <c r="K11" s="17">
        <v>23387.221</v>
      </c>
      <c r="L11" s="39">
        <f t="shared" si="4"/>
        <v>0.010365927259352177</v>
      </c>
      <c r="M11" s="17">
        <f t="shared" si="5"/>
        <v>239.94300000000294</v>
      </c>
    </row>
    <row r="12" spans="1:13" ht="15">
      <c r="A12" s="2">
        <v>11</v>
      </c>
      <c r="B12" s="27" t="s">
        <v>112</v>
      </c>
      <c r="C12" s="61">
        <v>3587</v>
      </c>
      <c r="D12" s="17">
        <v>3828</v>
      </c>
      <c r="E12" s="17">
        <v>3906</v>
      </c>
      <c r="F12" s="45">
        <f t="shared" si="0"/>
        <v>0.0027630288908412595</v>
      </c>
      <c r="G12" s="45">
        <f t="shared" si="1"/>
        <v>0.08893225536660161</v>
      </c>
      <c r="H12" s="29">
        <f t="shared" si="2"/>
        <v>319</v>
      </c>
      <c r="I12" s="39">
        <f t="shared" si="3"/>
        <v>0.002472657370301757</v>
      </c>
      <c r="J12" s="4">
        <v>3897.839</v>
      </c>
      <c r="K12" s="17">
        <v>3929.1108</v>
      </c>
      <c r="L12" s="39">
        <f t="shared" si="4"/>
        <v>0.00802285574134796</v>
      </c>
      <c r="M12" s="17">
        <f t="shared" si="5"/>
        <v>31.271799999999985</v>
      </c>
    </row>
    <row r="13" spans="1:13" ht="15">
      <c r="A13" s="2">
        <v>12</v>
      </c>
      <c r="B13" s="27" t="s">
        <v>113</v>
      </c>
      <c r="C13" s="61">
        <v>1312</v>
      </c>
      <c r="D13" s="17">
        <v>1399</v>
      </c>
      <c r="E13" s="17">
        <v>1465</v>
      </c>
      <c r="F13" s="45">
        <f t="shared" si="0"/>
        <v>0.0010363126792325768</v>
      </c>
      <c r="G13" s="45">
        <f t="shared" si="1"/>
        <v>0.11661585365853659</v>
      </c>
      <c r="H13" s="29">
        <f t="shared" si="2"/>
        <v>153</v>
      </c>
      <c r="I13" s="39">
        <f t="shared" si="3"/>
        <v>0.0011859453845020967</v>
      </c>
      <c r="J13" s="4">
        <v>1369.2792</v>
      </c>
      <c r="K13" s="17">
        <v>1400.2201</v>
      </c>
      <c r="L13" s="39">
        <f t="shared" si="4"/>
        <v>0.022596487261327024</v>
      </c>
      <c r="M13" s="17">
        <f t="shared" si="5"/>
        <v>30.940900000000056</v>
      </c>
    </row>
    <row r="14" spans="1:13" ht="15">
      <c r="A14" s="2">
        <v>13</v>
      </c>
      <c r="B14" s="27" t="s">
        <v>114</v>
      </c>
      <c r="C14" s="61">
        <v>1900</v>
      </c>
      <c r="D14" s="17">
        <v>2039</v>
      </c>
      <c r="E14" s="17">
        <v>2131</v>
      </c>
      <c r="F14" s="45">
        <f t="shared" si="0"/>
        <v>0.001507428204399059</v>
      </c>
      <c r="G14" s="45">
        <f t="shared" si="1"/>
        <v>0.12157894736842105</v>
      </c>
      <c r="H14" s="29">
        <f t="shared" si="2"/>
        <v>231</v>
      </c>
      <c r="I14" s="39">
        <f t="shared" si="3"/>
        <v>0.0017905449922874794</v>
      </c>
      <c r="J14" s="4">
        <v>2067.0904</v>
      </c>
      <c r="K14" s="17">
        <v>2087.5909</v>
      </c>
      <c r="L14" s="39">
        <f t="shared" si="4"/>
        <v>0.009917563353784672</v>
      </c>
      <c r="M14" s="17">
        <f t="shared" si="5"/>
        <v>20.500500000000102</v>
      </c>
    </row>
    <row r="15" spans="1:13" ht="15">
      <c r="A15" s="2">
        <v>14</v>
      </c>
      <c r="B15" s="27" t="s">
        <v>115</v>
      </c>
      <c r="C15" s="61">
        <v>5342</v>
      </c>
      <c r="D15" s="17">
        <v>5827</v>
      </c>
      <c r="E15" s="17">
        <v>5950</v>
      </c>
      <c r="F15" s="45">
        <f t="shared" si="0"/>
        <v>0.00420891497708794</v>
      </c>
      <c r="G15" s="45">
        <f t="shared" si="1"/>
        <v>0.11381505054286783</v>
      </c>
      <c r="H15" s="29">
        <f t="shared" si="2"/>
        <v>608</v>
      </c>
      <c r="I15" s="39">
        <f t="shared" si="3"/>
        <v>0.004712776429916829</v>
      </c>
      <c r="J15" s="4">
        <v>5865.3016</v>
      </c>
      <c r="K15" s="17">
        <v>5935.7186</v>
      </c>
      <c r="L15" s="39">
        <f t="shared" si="4"/>
        <v>0.012005691233337494</v>
      </c>
      <c r="M15" s="17">
        <f t="shared" si="5"/>
        <v>70.41700000000037</v>
      </c>
    </row>
    <row r="16" spans="1:13" ht="15">
      <c r="A16" s="2">
        <v>15</v>
      </c>
      <c r="B16" s="27" t="s">
        <v>116</v>
      </c>
      <c r="C16" s="61">
        <v>4531</v>
      </c>
      <c r="D16" s="17">
        <v>4929</v>
      </c>
      <c r="E16" s="17">
        <v>5047</v>
      </c>
      <c r="F16" s="45">
        <f t="shared" si="0"/>
        <v>0.0035701502335063586</v>
      </c>
      <c r="G16" s="45">
        <f t="shared" si="1"/>
        <v>0.11388214522180534</v>
      </c>
      <c r="H16" s="29">
        <f t="shared" si="2"/>
        <v>516</v>
      </c>
      <c r="I16" s="39">
        <f t="shared" si="3"/>
        <v>0.003999658943810993</v>
      </c>
      <c r="J16" s="4">
        <v>4998.7085</v>
      </c>
      <c r="K16" s="17">
        <v>5043.2588</v>
      </c>
      <c r="L16" s="39">
        <f t="shared" si="4"/>
        <v>0.00891236206312088</v>
      </c>
      <c r="M16" s="17">
        <f t="shared" si="5"/>
        <v>44.55029999999988</v>
      </c>
    </row>
    <row r="17" spans="1:13" ht="15">
      <c r="A17" s="2">
        <v>16</v>
      </c>
      <c r="B17" s="27" t="s">
        <v>117</v>
      </c>
      <c r="C17" s="61">
        <v>52180</v>
      </c>
      <c r="D17" s="17">
        <v>56902</v>
      </c>
      <c r="E17" s="17">
        <v>57469</v>
      </c>
      <c r="F17" s="45">
        <f t="shared" si="0"/>
        <v>0.040652459633322154</v>
      </c>
      <c r="G17" s="45">
        <f t="shared" si="1"/>
        <v>0.10136067458796474</v>
      </c>
      <c r="H17" s="29">
        <f t="shared" si="2"/>
        <v>5289</v>
      </c>
      <c r="I17" s="39">
        <f t="shared" si="3"/>
        <v>0.04099650417406268</v>
      </c>
      <c r="J17" s="4">
        <v>57057.421</v>
      </c>
      <c r="K17" s="17">
        <v>57628.82</v>
      </c>
      <c r="L17" s="39">
        <f t="shared" si="4"/>
        <v>0.010014455437794806</v>
      </c>
      <c r="M17" s="17">
        <f t="shared" si="5"/>
        <v>571.3989999999976</v>
      </c>
    </row>
    <row r="18" spans="1:13" ht="15">
      <c r="A18" s="2">
        <v>17</v>
      </c>
      <c r="B18" s="27" t="s">
        <v>118</v>
      </c>
      <c r="C18" s="61">
        <v>10142</v>
      </c>
      <c r="D18" s="17">
        <v>11086</v>
      </c>
      <c r="E18" s="17">
        <v>11285</v>
      </c>
      <c r="F18" s="45">
        <f t="shared" si="0"/>
        <v>0.007982790843098723</v>
      </c>
      <c r="G18" s="45">
        <f t="shared" si="1"/>
        <v>0.11269966476040229</v>
      </c>
      <c r="H18" s="29">
        <f t="shared" si="2"/>
        <v>1143</v>
      </c>
      <c r="I18" s="39">
        <f t="shared" si="3"/>
        <v>0.008859709637162722</v>
      </c>
      <c r="J18" s="4">
        <v>11092.807</v>
      </c>
      <c r="K18" s="17">
        <v>11230.242</v>
      </c>
      <c r="L18" s="39">
        <f t="shared" si="4"/>
        <v>0.012389560189769774</v>
      </c>
      <c r="M18" s="17">
        <f t="shared" si="5"/>
        <v>137.4349999999995</v>
      </c>
    </row>
    <row r="19" spans="1:13" ht="15">
      <c r="A19" s="2">
        <v>18</v>
      </c>
      <c r="B19" s="27" t="s">
        <v>119</v>
      </c>
      <c r="C19" s="61">
        <v>2442</v>
      </c>
      <c r="D19" s="17">
        <v>2455</v>
      </c>
      <c r="E19" s="17">
        <v>2573</v>
      </c>
      <c r="F19" s="45">
        <f t="shared" si="0"/>
        <v>0.0018200904598398772</v>
      </c>
      <c r="G19" s="45">
        <f t="shared" si="1"/>
        <v>0.053644553644553644</v>
      </c>
      <c r="H19" s="29">
        <f t="shared" si="2"/>
        <v>131</v>
      </c>
      <c r="I19" s="39">
        <f t="shared" si="3"/>
        <v>0.0010154172899985272</v>
      </c>
      <c r="J19" s="4">
        <v>2560.0794</v>
      </c>
      <c r="K19" s="17">
        <v>2581.3643</v>
      </c>
      <c r="L19" s="39">
        <f t="shared" si="4"/>
        <v>0.008314156193749344</v>
      </c>
      <c r="M19" s="17">
        <f t="shared" si="5"/>
        <v>21.284900000000107</v>
      </c>
    </row>
    <row r="20" spans="1:13" ht="15">
      <c r="A20" s="2">
        <v>19</v>
      </c>
      <c r="B20" s="27" t="s">
        <v>120</v>
      </c>
      <c r="C20" s="61">
        <v>7186</v>
      </c>
      <c r="D20" s="17">
        <v>7326</v>
      </c>
      <c r="E20" s="17">
        <v>7585</v>
      </c>
      <c r="F20" s="45">
        <f t="shared" si="0"/>
        <v>0.005365482369951601</v>
      </c>
      <c r="G20" s="45">
        <f t="shared" si="1"/>
        <v>0.05552463122738659</v>
      </c>
      <c r="H20" s="29">
        <f t="shared" si="2"/>
        <v>399</v>
      </c>
      <c r="I20" s="39">
        <f t="shared" si="3"/>
        <v>0.003092759532132919</v>
      </c>
      <c r="J20" s="4">
        <v>7518.654</v>
      </c>
      <c r="K20" s="17">
        <v>7573.1169</v>
      </c>
      <c r="L20" s="39">
        <f t="shared" si="4"/>
        <v>0.0072437034607523544</v>
      </c>
      <c r="M20" s="17">
        <f t="shared" si="5"/>
        <v>54.462899999999536</v>
      </c>
    </row>
    <row r="21" spans="1:13" ht="15">
      <c r="A21" s="2">
        <v>20</v>
      </c>
      <c r="B21" s="27" t="s">
        <v>121</v>
      </c>
      <c r="C21" s="61">
        <v>18589</v>
      </c>
      <c r="D21" s="17">
        <v>20179</v>
      </c>
      <c r="E21" s="17">
        <v>20343</v>
      </c>
      <c r="F21" s="45">
        <f t="shared" si="0"/>
        <v>0.014390244937630246</v>
      </c>
      <c r="G21" s="45">
        <f t="shared" si="1"/>
        <v>0.0943568777233848</v>
      </c>
      <c r="H21" s="29">
        <f t="shared" si="2"/>
        <v>1754</v>
      </c>
      <c r="I21" s="39">
        <f t="shared" si="3"/>
        <v>0.01359573989814822</v>
      </c>
      <c r="J21" s="4">
        <v>20207.525</v>
      </c>
      <c r="K21" s="17">
        <v>20383.8</v>
      </c>
      <c r="L21" s="39">
        <f t="shared" si="4"/>
        <v>0.00872323552735913</v>
      </c>
      <c r="M21" s="17">
        <f t="shared" si="5"/>
        <v>176.27499999999782</v>
      </c>
    </row>
    <row r="22" spans="1:13" ht="15">
      <c r="A22" s="2">
        <v>21</v>
      </c>
      <c r="B22" s="27" t="s">
        <v>122</v>
      </c>
      <c r="C22" s="61">
        <v>9399</v>
      </c>
      <c r="D22" s="17">
        <v>10291</v>
      </c>
      <c r="E22" s="17">
        <v>10491</v>
      </c>
      <c r="F22" s="45">
        <f t="shared" si="0"/>
        <v>0.007421130592374719</v>
      </c>
      <c r="G22" s="45">
        <f t="shared" si="1"/>
        <v>0.11618257261410789</v>
      </c>
      <c r="H22" s="29">
        <f t="shared" si="2"/>
        <v>1092</v>
      </c>
      <c r="I22" s="39">
        <f t="shared" si="3"/>
        <v>0.008464394508995356</v>
      </c>
      <c r="J22" s="4">
        <v>10466.048</v>
      </c>
      <c r="K22" s="17">
        <v>10573.844</v>
      </c>
      <c r="L22" s="39">
        <f t="shared" si="4"/>
        <v>0.010299589682753074</v>
      </c>
      <c r="M22" s="17">
        <f t="shared" si="5"/>
        <v>107.79599999999846</v>
      </c>
    </row>
    <row r="23" spans="1:13" ht="15">
      <c r="A23" s="2">
        <v>22</v>
      </c>
      <c r="B23" s="27" t="s">
        <v>123</v>
      </c>
      <c r="C23" s="61">
        <v>7371</v>
      </c>
      <c r="D23" s="17">
        <v>7968</v>
      </c>
      <c r="E23" s="17">
        <v>8100</v>
      </c>
      <c r="F23" s="45">
        <f t="shared" si="0"/>
        <v>0.005729783414186944</v>
      </c>
      <c r="G23" s="45">
        <f t="shared" si="1"/>
        <v>0.0989010989010989</v>
      </c>
      <c r="H23" s="29">
        <f t="shared" si="2"/>
        <v>729</v>
      </c>
      <c r="I23" s="39">
        <f t="shared" si="3"/>
        <v>0.0056506809496864605</v>
      </c>
      <c r="J23" s="4">
        <v>8152.0578</v>
      </c>
      <c r="K23" s="17">
        <v>8221.3803</v>
      </c>
      <c r="L23" s="39">
        <f t="shared" si="4"/>
        <v>0.008503681119631061</v>
      </c>
      <c r="M23" s="17">
        <f t="shared" si="5"/>
        <v>69.32250000000113</v>
      </c>
    </row>
    <row r="24" spans="1:13" ht="15">
      <c r="A24" s="2">
        <v>23</v>
      </c>
      <c r="B24" s="27" t="s">
        <v>124</v>
      </c>
      <c r="C24" s="61">
        <v>5216</v>
      </c>
      <c r="D24" s="17">
        <v>5738</v>
      </c>
      <c r="E24" s="17">
        <v>5809</v>
      </c>
      <c r="F24" s="45">
        <f t="shared" si="0"/>
        <v>0.0041091743028409825</v>
      </c>
      <c r="G24" s="45">
        <f t="shared" si="1"/>
        <v>0.11368865030674846</v>
      </c>
      <c r="H24" s="29">
        <f t="shared" si="2"/>
        <v>593</v>
      </c>
      <c r="I24" s="39">
        <f t="shared" si="3"/>
        <v>0.004596507274573486</v>
      </c>
      <c r="J24" s="4">
        <v>5769.1637</v>
      </c>
      <c r="K24" s="17">
        <v>5825.9876</v>
      </c>
      <c r="L24" s="39">
        <f t="shared" si="4"/>
        <v>0.009849590504772871</v>
      </c>
      <c r="M24" s="17">
        <f t="shared" si="5"/>
        <v>56.82390000000032</v>
      </c>
    </row>
    <row r="25" spans="1:13" ht="15">
      <c r="A25" s="2">
        <v>24</v>
      </c>
      <c r="B25" s="27" t="s">
        <v>125</v>
      </c>
      <c r="C25" s="61">
        <v>2592</v>
      </c>
      <c r="D25" s="17">
        <v>2769</v>
      </c>
      <c r="E25" s="17">
        <v>2824</v>
      </c>
      <c r="F25" s="45">
        <f t="shared" si="0"/>
        <v>0.001997643007612831</v>
      </c>
      <c r="G25" s="45">
        <f t="shared" si="1"/>
        <v>0.08950617283950617</v>
      </c>
      <c r="H25" s="29">
        <f t="shared" si="2"/>
        <v>232</v>
      </c>
      <c r="I25" s="39">
        <f t="shared" si="3"/>
        <v>0.001798296269310369</v>
      </c>
      <c r="J25" s="4">
        <v>2749.6924</v>
      </c>
      <c r="K25" s="17">
        <v>2766.5877</v>
      </c>
      <c r="L25" s="39">
        <f t="shared" si="4"/>
        <v>0.0061444327372764075</v>
      </c>
      <c r="M25" s="17">
        <f t="shared" si="5"/>
        <v>16.895300000000134</v>
      </c>
    </row>
    <row r="26" spans="1:13" ht="15">
      <c r="A26" s="2">
        <v>25</v>
      </c>
      <c r="B26" s="27" t="s">
        <v>126</v>
      </c>
      <c r="C26" s="61">
        <v>7190</v>
      </c>
      <c r="D26" s="17">
        <v>7379</v>
      </c>
      <c r="E26" s="17">
        <v>7610</v>
      </c>
      <c r="F26" s="45">
        <f t="shared" si="0"/>
        <v>0.0053831668866620545</v>
      </c>
      <c r="G26" s="45">
        <f t="shared" si="1"/>
        <v>0.0584144645340751</v>
      </c>
      <c r="H26" s="29">
        <f t="shared" si="2"/>
        <v>420</v>
      </c>
      <c r="I26" s="39">
        <f t="shared" si="3"/>
        <v>0.0032555363496135988</v>
      </c>
      <c r="J26" s="4">
        <v>7594.9018</v>
      </c>
      <c r="K26" s="17">
        <v>7637.9655</v>
      </c>
      <c r="L26" s="39">
        <f t="shared" si="4"/>
        <v>0.0056700798949106375</v>
      </c>
      <c r="M26" s="17">
        <f t="shared" si="5"/>
        <v>43.06370000000061</v>
      </c>
    </row>
    <row r="27" spans="1:13" ht="15">
      <c r="A27" s="2">
        <v>26</v>
      </c>
      <c r="B27" s="27" t="s">
        <v>127</v>
      </c>
      <c r="C27" s="61">
        <v>15226</v>
      </c>
      <c r="D27" s="17">
        <v>16274</v>
      </c>
      <c r="E27" s="17">
        <v>16661</v>
      </c>
      <c r="F27" s="45">
        <f t="shared" si="0"/>
        <v>0.01178566931651465</v>
      </c>
      <c r="G27" s="45">
        <f t="shared" si="1"/>
        <v>0.09424668330487325</v>
      </c>
      <c r="H27" s="29">
        <f t="shared" si="2"/>
        <v>1435</v>
      </c>
      <c r="I27" s="39">
        <f t="shared" si="3"/>
        <v>0.011123082527846462</v>
      </c>
      <c r="J27" s="4">
        <v>16445.645</v>
      </c>
      <c r="K27" s="17">
        <v>16616.035</v>
      </c>
      <c r="L27" s="39">
        <f t="shared" si="4"/>
        <v>0.010360797645820484</v>
      </c>
      <c r="M27" s="17">
        <f t="shared" si="5"/>
        <v>170.38999999999942</v>
      </c>
    </row>
    <row r="28" spans="1:13" ht="15">
      <c r="A28" s="2">
        <v>27</v>
      </c>
      <c r="B28" s="27" t="s">
        <v>128</v>
      </c>
      <c r="C28" s="61">
        <v>21183</v>
      </c>
      <c r="D28" s="17">
        <v>23820</v>
      </c>
      <c r="E28" s="17">
        <v>24212</v>
      </c>
      <c r="F28" s="45">
        <f t="shared" si="0"/>
        <v>0.017127100743740034</v>
      </c>
      <c r="G28" s="45">
        <f t="shared" si="1"/>
        <v>0.14299202190435728</v>
      </c>
      <c r="H28" s="29">
        <f t="shared" si="2"/>
        <v>3029</v>
      </c>
      <c r="I28" s="39">
        <f t="shared" si="3"/>
        <v>0.023478618102332358</v>
      </c>
      <c r="J28" s="4">
        <v>24036.22</v>
      </c>
      <c r="K28" s="17">
        <v>24337.148</v>
      </c>
      <c r="L28" s="39">
        <f t="shared" si="4"/>
        <v>0.012519772243722176</v>
      </c>
      <c r="M28" s="17">
        <f t="shared" si="5"/>
        <v>300.9279999999999</v>
      </c>
    </row>
    <row r="29" spans="1:13" ht="15">
      <c r="A29" s="2">
        <v>28</v>
      </c>
      <c r="B29" s="27" t="s">
        <v>129</v>
      </c>
      <c r="C29" s="61">
        <v>5983</v>
      </c>
      <c r="D29" s="17">
        <v>6272</v>
      </c>
      <c r="E29" s="17">
        <v>6426</v>
      </c>
      <c r="F29" s="45">
        <f t="shared" si="0"/>
        <v>0.004545628175254975</v>
      </c>
      <c r="G29" s="45">
        <f t="shared" si="1"/>
        <v>0.0740431221795086</v>
      </c>
      <c r="H29" s="29">
        <f t="shared" si="2"/>
        <v>443</v>
      </c>
      <c r="I29" s="39">
        <f t="shared" si="3"/>
        <v>0.0034338157211400576</v>
      </c>
      <c r="J29" s="4">
        <v>6411.3132</v>
      </c>
      <c r="K29" s="17">
        <v>6466.0274</v>
      </c>
      <c r="L29" s="39">
        <f t="shared" si="4"/>
        <v>0.008534008290220536</v>
      </c>
      <c r="M29" s="17">
        <f t="shared" si="5"/>
        <v>54.714200000000346</v>
      </c>
    </row>
    <row r="30" spans="1:13" ht="15">
      <c r="A30" s="2">
        <v>29</v>
      </c>
      <c r="B30" s="27" t="s">
        <v>130</v>
      </c>
      <c r="C30" s="61">
        <v>1628</v>
      </c>
      <c r="D30" s="17">
        <v>1815</v>
      </c>
      <c r="E30" s="17">
        <v>1837</v>
      </c>
      <c r="F30" s="45">
        <f t="shared" si="0"/>
        <v>0.0012994582878841255</v>
      </c>
      <c r="G30" s="45">
        <f t="shared" si="1"/>
        <v>0.12837837837837837</v>
      </c>
      <c r="H30" s="29">
        <f t="shared" si="2"/>
        <v>209</v>
      </c>
      <c r="I30" s="39">
        <f t="shared" si="3"/>
        <v>0.0016200168977839099</v>
      </c>
      <c r="J30" s="4">
        <v>1760.1907</v>
      </c>
      <c r="K30" s="17">
        <v>1757.4229</v>
      </c>
      <c r="L30" s="39">
        <f t="shared" si="4"/>
        <v>-0.0015724432585628814</v>
      </c>
      <c r="M30" s="17">
        <f t="shared" si="5"/>
        <v>-2.7678000000000793</v>
      </c>
    </row>
    <row r="31" spans="1:13" ht="15">
      <c r="A31" s="2">
        <v>30</v>
      </c>
      <c r="B31" s="27" t="s">
        <v>131</v>
      </c>
      <c r="C31" s="61">
        <v>899</v>
      </c>
      <c r="D31" s="17">
        <v>918</v>
      </c>
      <c r="E31" s="17">
        <v>960</v>
      </c>
      <c r="F31" s="45">
        <f t="shared" si="0"/>
        <v>0.0006790854416814156</v>
      </c>
      <c r="G31" s="45">
        <f t="shared" si="1"/>
        <v>0.067853170189099</v>
      </c>
      <c r="H31" s="29">
        <f t="shared" si="2"/>
        <v>61</v>
      </c>
      <c r="I31" s="39">
        <f t="shared" si="3"/>
        <v>0.0004728278983962608</v>
      </c>
      <c r="J31" s="4">
        <v>1007.814</v>
      </c>
      <c r="K31" s="17">
        <v>1010.0798</v>
      </c>
      <c r="L31" s="39">
        <f t="shared" si="4"/>
        <v>0.0022482323127085086</v>
      </c>
      <c r="M31" s="17">
        <f t="shared" si="5"/>
        <v>2.265800000000013</v>
      </c>
    </row>
    <row r="32" spans="1:13" ht="15">
      <c r="A32" s="2">
        <v>31</v>
      </c>
      <c r="B32" s="27" t="s">
        <v>132</v>
      </c>
      <c r="C32" s="61">
        <v>15089</v>
      </c>
      <c r="D32" s="17">
        <v>16709</v>
      </c>
      <c r="E32" s="17">
        <v>16915</v>
      </c>
      <c r="F32" s="45">
        <f t="shared" si="0"/>
        <v>0.011965344006292858</v>
      </c>
      <c r="G32" s="45">
        <f t="shared" si="1"/>
        <v>0.12101530916561734</v>
      </c>
      <c r="H32" s="29">
        <f t="shared" si="2"/>
        <v>1826</v>
      </c>
      <c r="I32" s="39">
        <f t="shared" si="3"/>
        <v>0.014153831843796266</v>
      </c>
      <c r="J32" s="4">
        <v>16747.803</v>
      </c>
      <c r="K32" s="17">
        <v>16917.848</v>
      </c>
      <c r="L32" s="39">
        <f t="shared" si="4"/>
        <v>0.010153272044100464</v>
      </c>
      <c r="M32" s="17">
        <f t="shared" si="5"/>
        <v>170.0450000000019</v>
      </c>
    </row>
    <row r="33" spans="1:13" ht="15">
      <c r="A33" s="2">
        <v>32</v>
      </c>
      <c r="B33" s="27" t="s">
        <v>133</v>
      </c>
      <c r="C33" s="61">
        <v>6496</v>
      </c>
      <c r="D33" s="17">
        <v>6925</v>
      </c>
      <c r="E33" s="17">
        <v>7066</v>
      </c>
      <c r="F33" s="45">
        <f t="shared" si="0"/>
        <v>0.004998351803042585</v>
      </c>
      <c r="G33" s="45">
        <f t="shared" si="1"/>
        <v>0.08774630541871921</v>
      </c>
      <c r="H33" s="29">
        <f t="shared" si="2"/>
        <v>570</v>
      </c>
      <c r="I33" s="39">
        <f t="shared" si="3"/>
        <v>0.004418227903047027</v>
      </c>
      <c r="J33" s="4">
        <v>7056.0363</v>
      </c>
      <c r="K33" s="17">
        <v>7111.776</v>
      </c>
      <c r="L33" s="39">
        <f t="shared" si="4"/>
        <v>0.00789957670710964</v>
      </c>
      <c r="M33" s="17">
        <f t="shared" si="5"/>
        <v>55.739700000000084</v>
      </c>
    </row>
    <row r="34" spans="1:13" ht="15">
      <c r="A34" s="2">
        <v>33</v>
      </c>
      <c r="B34" s="27" t="s">
        <v>134</v>
      </c>
      <c r="C34" s="61">
        <v>25345</v>
      </c>
      <c r="D34" s="17">
        <v>28105</v>
      </c>
      <c r="E34" s="17">
        <v>28535</v>
      </c>
      <c r="F34" s="45">
        <f aca="true" t="shared" si="6" ref="F34:F65">E34/$E$83</f>
        <v>0.02018510737331166</v>
      </c>
      <c r="G34" s="45">
        <f aca="true" t="shared" si="7" ref="G34:G65">(E34-C34)/C34</f>
        <v>0.125863089366739</v>
      </c>
      <c r="H34" s="29">
        <f aca="true" t="shared" si="8" ref="H34:H65">E34-C34</f>
        <v>3190</v>
      </c>
      <c r="I34" s="39">
        <f aca="true" t="shared" si="9" ref="I34:I65">H34/$H$83</f>
        <v>0.024726573703017573</v>
      </c>
      <c r="J34" s="4">
        <v>28254.581</v>
      </c>
      <c r="K34" s="17">
        <v>28581.587</v>
      </c>
      <c r="L34" s="39">
        <f aca="true" t="shared" si="10" ref="L34:L65">(K34-J34)/J34</f>
        <v>0.011573556868530496</v>
      </c>
      <c r="M34" s="17">
        <f aca="true" t="shared" si="11" ref="M34:M65">K34-J34</f>
        <v>327.0060000000012</v>
      </c>
    </row>
    <row r="35" spans="1:13" ht="15">
      <c r="A35" s="2">
        <v>34</v>
      </c>
      <c r="B35" s="27" t="s">
        <v>135</v>
      </c>
      <c r="C35" s="61">
        <v>370449</v>
      </c>
      <c r="D35" s="17">
        <v>402983</v>
      </c>
      <c r="E35" s="17">
        <v>406434</v>
      </c>
      <c r="F35" s="45">
        <f t="shared" si="6"/>
        <v>0.2875035545878588</v>
      </c>
      <c r="G35" s="45">
        <f t="shared" si="7"/>
        <v>0.09713887741632452</v>
      </c>
      <c r="H35" s="29">
        <f t="shared" si="8"/>
        <v>35985</v>
      </c>
      <c r="I35" s="39">
        <f t="shared" si="9"/>
        <v>0.2789297036686794</v>
      </c>
      <c r="J35" s="4">
        <v>407521.72</v>
      </c>
      <c r="K35" s="17">
        <v>411454.8</v>
      </c>
      <c r="L35" s="39">
        <f t="shared" si="10"/>
        <v>0.00965121564563483</v>
      </c>
      <c r="M35" s="17">
        <f t="shared" si="11"/>
        <v>3933.0800000000163</v>
      </c>
    </row>
    <row r="36" spans="1:13" ht="15">
      <c r="A36" s="2">
        <v>35</v>
      </c>
      <c r="B36" s="27" t="s">
        <v>136</v>
      </c>
      <c r="C36" s="61">
        <v>92389</v>
      </c>
      <c r="D36" s="17">
        <v>99787</v>
      </c>
      <c r="E36" s="17">
        <v>100858</v>
      </c>
      <c r="F36" s="45">
        <f t="shared" si="6"/>
        <v>0.07134499945531689</v>
      </c>
      <c r="G36" s="45">
        <f t="shared" si="7"/>
        <v>0.09166675686499474</v>
      </c>
      <c r="H36" s="29">
        <f t="shared" si="8"/>
        <v>8469</v>
      </c>
      <c r="I36" s="39">
        <f t="shared" si="9"/>
        <v>0.06564556510685135</v>
      </c>
      <c r="J36" s="4">
        <v>100479.32</v>
      </c>
      <c r="K36" s="17">
        <v>101403.23</v>
      </c>
      <c r="L36" s="39">
        <f t="shared" si="10"/>
        <v>0.009195026399461988</v>
      </c>
      <c r="M36" s="17">
        <f t="shared" si="11"/>
        <v>923.9099999999889</v>
      </c>
    </row>
    <row r="37" spans="1:13" ht="15">
      <c r="A37" s="2">
        <v>36</v>
      </c>
      <c r="B37" s="27" t="s">
        <v>137</v>
      </c>
      <c r="C37" s="61">
        <v>2086</v>
      </c>
      <c r="D37" s="17">
        <v>2195</v>
      </c>
      <c r="E37" s="17">
        <v>2273</v>
      </c>
      <c r="F37" s="45">
        <f t="shared" si="6"/>
        <v>0.001607876259314435</v>
      </c>
      <c r="G37" s="45">
        <f t="shared" si="7"/>
        <v>0.08964525407478427</v>
      </c>
      <c r="H37" s="29">
        <f t="shared" si="8"/>
        <v>187</v>
      </c>
      <c r="I37" s="39">
        <f t="shared" si="9"/>
        <v>0.0014494888032803405</v>
      </c>
      <c r="J37" s="4">
        <v>2183.686</v>
      </c>
      <c r="K37" s="17">
        <v>2203.3993</v>
      </c>
      <c r="L37" s="39">
        <f t="shared" si="10"/>
        <v>0.009027534178448681</v>
      </c>
      <c r="M37" s="17">
        <f t="shared" si="11"/>
        <v>19.71329999999989</v>
      </c>
    </row>
    <row r="38" spans="1:13" ht="15">
      <c r="A38" s="2">
        <v>37</v>
      </c>
      <c r="B38" s="27" t="s">
        <v>138</v>
      </c>
      <c r="C38" s="61">
        <v>5401</v>
      </c>
      <c r="D38" s="17">
        <v>5574</v>
      </c>
      <c r="E38" s="17">
        <v>5858</v>
      </c>
      <c r="F38" s="45">
        <f t="shared" si="6"/>
        <v>0.004143835955593471</v>
      </c>
      <c r="G38" s="45">
        <f t="shared" si="7"/>
        <v>0.08461396037770783</v>
      </c>
      <c r="H38" s="29">
        <f t="shared" si="8"/>
        <v>457</v>
      </c>
      <c r="I38" s="39">
        <f t="shared" si="9"/>
        <v>0.003542333599460511</v>
      </c>
      <c r="J38" s="4">
        <v>5778.2411</v>
      </c>
      <c r="K38" s="17">
        <v>5855.1249</v>
      </c>
      <c r="L38" s="39">
        <f t="shared" si="10"/>
        <v>0.013305744545688758</v>
      </c>
      <c r="M38" s="17">
        <f t="shared" si="11"/>
        <v>76.88379999999961</v>
      </c>
    </row>
    <row r="39" spans="1:13" ht="15">
      <c r="A39" s="2">
        <v>38</v>
      </c>
      <c r="B39" s="27" t="s">
        <v>139</v>
      </c>
      <c r="C39" s="61">
        <v>20647</v>
      </c>
      <c r="D39" s="17">
        <v>22710</v>
      </c>
      <c r="E39" s="17">
        <v>23036</v>
      </c>
      <c r="F39" s="45">
        <f t="shared" si="6"/>
        <v>0.016295221077680302</v>
      </c>
      <c r="G39" s="45">
        <f t="shared" si="7"/>
        <v>0.11570688235579019</v>
      </c>
      <c r="H39" s="29">
        <f t="shared" si="8"/>
        <v>2389</v>
      </c>
      <c r="I39" s="39">
        <f t="shared" si="9"/>
        <v>0.018517800807683067</v>
      </c>
      <c r="J39" s="4">
        <v>22913.178</v>
      </c>
      <c r="K39" s="17">
        <v>23139.833</v>
      </c>
      <c r="L39" s="39">
        <f t="shared" si="10"/>
        <v>0.00989190587180874</v>
      </c>
      <c r="M39" s="17">
        <f t="shared" si="11"/>
        <v>226.65499999999884</v>
      </c>
    </row>
    <row r="40" spans="1:13" ht="15">
      <c r="A40" s="2">
        <v>39</v>
      </c>
      <c r="B40" s="27" t="s">
        <v>140</v>
      </c>
      <c r="C40" s="61">
        <v>5959</v>
      </c>
      <c r="D40" s="17">
        <v>6557</v>
      </c>
      <c r="E40" s="17">
        <v>6762</v>
      </c>
      <c r="F40" s="45">
        <f t="shared" si="6"/>
        <v>0.00478330807984347</v>
      </c>
      <c r="G40" s="45">
        <f t="shared" si="7"/>
        <v>0.13475415338143984</v>
      </c>
      <c r="H40" s="29">
        <f t="shared" si="8"/>
        <v>803</v>
      </c>
      <c r="I40" s="39">
        <f t="shared" si="9"/>
        <v>0.006224275449380285</v>
      </c>
      <c r="J40" s="4">
        <v>6740.1799</v>
      </c>
      <c r="K40" s="17">
        <v>6850.5457</v>
      </c>
      <c r="L40" s="39">
        <f t="shared" si="10"/>
        <v>0.016374310721290922</v>
      </c>
      <c r="M40" s="17">
        <f t="shared" si="11"/>
        <v>110.36579999999958</v>
      </c>
    </row>
    <row r="41" spans="1:13" ht="15">
      <c r="A41" s="2">
        <v>40</v>
      </c>
      <c r="B41" s="27" t="s">
        <v>141</v>
      </c>
      <c r="C41" s="61">
        <v>2801</v>
      </c>
      <c r="D41" s="17">
        <v>3001</v>
      </c>
      <c r="E41" s="17">
        <v>3082</v>
      </c>
      <c r="F41" s="45">
        <f t="shared" si="6"/>
        <v>0.002180147220064711</v>
      </c>
      <c r="G41" s="45">
        <f t="shared" si="7"/>
        <v>0.1003213138164941</v>
      </c>
      <c r="H41" s="29">
        <f t="shared" si="8"/>
        <v>281</v>
      </c>
      <c r="I41" s="39">
        <f t="shared" si="9"/>
        <v>0.0021781088434319556</v>
      </c>
      <c r="J41" s="4">
        <v>3045.0538</v>
      </c>
      <c r="K41" s="17">
        <v>3088.9584</v>
      </c>
      <c r="L41" s="39">
        <f t="shared" si="10"/>
        <v>0.01441833310137241</v>
      </c>
      <c r="M41" s="17">
        <f t="shared" si="11"/>
        <v>43.904599999999846</v>
      </c>
    </row>
    <row r="42" spans="1:13" ht="15">
      <c r="A42" s="2">
        <v>41</v>
      </c>
      <c r="B42" s="27" t="s">
        <v>142</v>
      </c>
      <c r="C42" s="61">
        <v>30347</v>
      </c>
      <c r="D42" s="17">
        <v>33291</v>
      </c>
      <c r="E42" s="17">
        <v>33471</v>
      </c>
      <c r="F42" s="45">
        <f t="shared" si="6"/>
        <v>0.023676738352623603</v>
      </c>
      <c r="G42" s="45">
        <f t="shared" si="7"/>
        <v>0.10294263024351666</v>
      </c>
      <c r="H42" s="29">
        <f t="shared" si="8"/>
        <v>3124</v>
      </c>
      <c r="I42" s="39">
        <f t="shared" si="9"/>
        <v>0.024214989419506863</v>
      </c>
      <c r="J42" s="4">
        <v>33486.021</v>
      </c>
      <c r="K42" s="17">
        <v>33768.13</v>
      </c>
      <c r="L42" s="39">
        <f t="shared" si="10"/>
        <v>0.0084246796596107</v>
      </c>
      <c r="M42" s="17">
        <f t="shared" si="11"/>
        <v>282.10899999999674</v>
      </c>
    </row>
    <row r="43" spans="1:13" ht="15">
      <c r="A43" s="2">
        <v>42</v>
      </c>
      <c r="B43" s="27" t="s">
        <v>143</v>
      </c>
      <c r="C43" s="61">
        <v>30436</v>
      </c>
      <c r="D43" s="17">
        <v>33591</v>
      </c>
      <c r="E43" s="17">
        <v>34279</v>
      </c>
      <c r="F43" s="45">
        <f t="shared" si="6"/>
        <v>0.02424830193270546</v>
      </c>
      <c r="G43" s="45">
        <f t="shared" si="7"/>
        <v>0.12626494940202393</v>
      </c>
      <c r="H43" s="29">
        <f t="shared" si="8"/>
        <v>3843</v>
      </c>
      <c r="I43" s="39">
        <f t="shared" si="9"/>
        <v>0.02978815759896443</v>
      </c>
      <c r="J43" s="4">
        <v>33979.109</v>
      </c>
      <c r="K43" s="17">
        <v>34414.987</v>
      </c>
      <c r="L43" s="39">
        <f t="shared" si="10"/>
        <v>0.012827823119199631</v>
      </c>
      <c r="M43" s="17">
        <f t="shared" si="11"/>
        <v>435.87800000000425</v>
      </c>
    </row>
    <row r="44" spans="1:13" ht="15">
      <c r="A44" s="2">
        <v>43</v>
      </c>
      <c r="B44" s="27" t="s">
        <v>144</v>
      </c>
      <c r="C44" s="61">
        <v>8287</v>
      </c>
      <c r="D44" s="17">
        <v>8758</v>
      </c>
      <c r="E44" s="17">
        <v>9020</v>
      </c>
      <c r="F44" s="45">
        <f t="shared" si="6"/>
        <v>0.006380573629131634</v>
      </c>
      <c r="G44" s="45">
        <f t="shared" si="7"/>
        <v>0.08845179196331604</v>
      </c>
      <c r="H44" s="29">
        <f t="shared" si="8"/>
        <v>733</v>
      </c>
      <c r="I44" s="39">
        <f t="shared" si="9"/>
        <v>0.0056816860577780185</v>
      </c>
      <c r="J44" s="4">
        <v>8895.9929</v>
      </c>
      <c r="K44" s="17">
        <v>8975.0206</v>
      </c>
      <c r="L44" s="39">
        <f t="shared" si="10"/>
        <v>0.008883516532482906</v>
      </c>
      <c r="M44" s="17">
        <f t="shared" si="11"/>
        <v>79.02770000000055</v>
      </c>
    </row>
    <row r="45" spans="1:13" ht="15">
      <c r="A45" s="2">
        <v>44</v>
      </c>
      <c r="B45" s="27" t="s">
        <v>145</v>
      </c>
      <c r="C45" s="61">
        <v>8106</v>
      </c>
      <c r="D45" s="17">
        <v>8842</v>
      </c>
      <c r="E45" s="17">
        <v>8964</v>
      </c>
      <c r="F45" s="45">
        <f t="shared" si="6"/>
        <v>0.006340960311700217</v>
      </c>
      <c r="G45" s="45">
        <f t="shared" si="7"/>
        <v>0.10584752035529238</v>
      </c>
      <c r="H45" s="29">
        <f t="shared" si="8"/>
        <v>858</v>
      </c>
      <c r="I45" s="39">
        <f t="shared" si="9"/>
        <v>0.006650595685639209</v>
      </c>
      <c r="J45" s="4">
        <v>8929.4152</v>
      </c>
      <c r="K45" s="17">
        <v>9005.9257</v>
      </c>
      <c r="L45" s="39">
        <f t="shared" si="10"/>
        <v>0.008568366268823553</v>
      </c>
      <c r="M45" s="17">
        <f t="shared" si="11"/>
        <v>76.51050000000032</v>
      </c>
    </row>
    <row r="46" spans="1:13" ht="15">
      <c r="A46" s="2">
        <v>45</v>
      </c>
      <c r="B46" s="27" t="s">
        <v>146</v>
      </c>
      <c r="C46" s="61">
        <v>20028</v>
      </c>
      <c r="D46" s="17">
        <v>21895</v>
      </c>
      <c r="E46" s="17">
        <v>22273</v>
      </c>
      <c r="F46" s="45">
        <f t="shared" si="6"/>
        <v>0.01575548962767726</v>
      </c>
      <c r="G46" s="45">
        <f t="shared" si="7"/>
        <v>0.11209306970241661</v>
      </c>
      <c r="H46" s="29">
        <f t="shared" si="8"/>
        <v>2245</v>
      </c>
      <c r="I46" s="39">
        <f t="shared" si="9"/>
        <v>0.017401616916386975</v>
      </c>
      <c r="J46" s="4">
        <v>22343.017</v>
      </c>
      <c r="K46" s="17">
        <v>22552.323</v>
      </c>
      <c r="L46" s="39">
        <f t="shared" si="10"/>
        <v>0.009367848576582138</v>
      </c>
      <c r="M46" s="17">
        <f t="shared" si="11"/>
        <v>209.3060000000005</v>
      </c>
    </row>
    <row r="47" spans="1:13" ht="15">
      <c r="A47" s="2">
        <v>46</v>
      </c>
      <c r="B47" s="27" t="s">
        <v>147</v>
      </c>
      <c r="C47" s="61">
        <v>9133</v>
      </c>
      <c r="D47" s="17">
        <v>10080</v>
      </c>
      <c r="E47" s="17">
        <v>10297</v>
      </c>
      <c r="F47" s="45">
        <f t="shared" si="6"/>
        <v>0.0072838987427016</v>
      </c>
      <c r="G47" s="45">
        <f t="shared" si="7"/>
        <v>0.12744990693090988</v>
      </c>
      <c r="H47" s="29">
        <f t="shared" si="8"/>
        <v>1164</v>
      </c>
      <c r="I47" s="39">
        <f t="shared" si="9"/>
        <v>0.009022486454643402</v>
      </c>
      <c r="J47" s="4">
        <v>10240.925</v>
      </c>
      <c r="K47" s="17">
        <v>10360.302</v>
      </c>
      <c r="L47" s="39">
        <f t="shared" si="10"/>
        <v>0.011656857168664004</v>
      </c>
      <c r="M47" s="17">
        <f t="shared" si="11"/>
        <v>119.37700000000041</v>
      </c>
    </row>
    <row r="48" spans="1:13" ht="15">
      <c r="A48" s="2">
        <v>47</v>
      </c>
      <c r="B48" s="27" t="s">
        <v>148</v>
      </c>
      <c r="C48" s="61">
        <v>2837</v>
      </c>
      <c r="D48" s="17">
        <v>3257</v>
      </c>
      <c r="E48" s="17">
        <v>3339</v>
      </c>
      <c r="F48" s="45">
        <f t="shared" si="6"/>
        <v>0.0023619440518481733</v>
      </c>
      <c r="G48" s="45">
        <f t="shared" si="7"/>
        <v>0.1769474797321114</v>
      </c>
      <c r="H48" s="29">
        <f t="shared" si="8"/>
        <v>502</v>
      </c>
      <c r="I48" s="39">
        <f t="shared" si="9"/>
        <v>0.0038911410654905395</v>
      </c>
      <c r="J48" s="4">
        <v>3318.6067</v>
      </c>
      <c r="K48" s="17">
        <v>3365.2672</v>
      </c>
      <c r="L48" s="39">
        <f t="shared" si="10"/>
        <v>0.014060268123969</v>
      </c>
      <c r="M48" s="17">
        <f t="shared" si="11"/>
        <v>46.660499999999956</v>
      </c>
    </row>
    <row r="49" spans="1:13" ht="15">
      <c r="A49" s="2">
        <v>48</v>
      </c>
      <c r="B49" s="27" t="s">
        <v>149</v>
      </c>
      <c r="C49" s="61">
        <v>27132</v>
      </c>
      <c r="D49" s="17">
        <v>29263</v>
      </c>
      <c r="E49" s="17">
        <v>29330</v>
      </c>
      <c r="F49" s="45">
        <f t="shared" si="6"/>
        <v>0.020747475004704082</v>
      </c>
      <c r="G49" s="45">
        <f t="shared" si="7"/>
        <v>0.08101135190918472</v>
      </c>
      <c r="H49" s="29">
        <f t="shared" si="8"/>
        <v>2198</v>
      </c>
      <c r="I49" s="39">
        <f t="shared" si="9"/>
        <v>0.017037306896311166</v>
      </c>
      <c r="J49" s="4">
        <v>28115.007</v>
      </c>
      <c r="K49" s="17">
        <v>28335.688</v>
      </c>
      <c r="L49" s="39">
        <f t="shared" si="10"/>
        <v>0.007849224437326188</v>
      </c>
      <c r="M49" s="17">
        <f t="shared" si="11"/>
        <v>220.68099999999686</v>
      </c>
    </row>
    <row r="50" spans="1:13" ht="15">
      <c r="A50" s="2">
        <v>49</v>
      </c>
      <c r="B50" s="27" t="s">
        <v>150</v>
      </c>
      <c r="C50" s="61">
        <v>1338</v>
      </c>
      <c r="D50" s="17">
        <v>1499</v>
      </c>
      <c r="E50" s="17">
        <v>1576</v>
      </c>
      <c r="F50" s="45">
        <f t="shared" si="6"/>
        <v>0.0011148319334269906</v>
      </c>
      <c r="G50" s="45">
        <f t="shared" si="7"/>
        <v>0.17787742899850523</v>
      </c>
      <c r="H50" s="29">
        <f t="shared" si="8"/>
        <v>238</v>
      </c>
      <c r="I50" s="39">
        <f t="shared" si="9"/>
        <v>0.001844803931447706</v>
      </c>
      <c r="J50" s="4">
        <v>1481.6766</v>
      </c>
      <c r="K50" s="17">
        <v>1510.0732</v>
      </c>
      <c r="L50" s="39">
        <f t="shared" si="10"/>
        <v>0.019165180849856193</v>
      </c>
      <c r="M50" s="17">
        <f t="shared" si="11"/>
        <v>28.396600000000035</v>
      </c>
    </row>
    <row r="51" spans="1:13" ht="15">
      <c r="A51" s="2">
        <v>50</v>
      </c>
      <c r="B51" s="27" t="s">
        <v>151</v>
      </c>
      <c r="C51" s="61">
        <v>4361</v>
      </c>
      <c r="D51" s="17">
        <v>4757</v>
      </c>
      <c r="E51" s="17">
        <v>4835</v>
      </c>
      <c r="F51" s="45">
        <f t="shared" si="6"/>
        <v>0.0034201855318017125</v>
      </c>
      <c r="G51" s="45">
        <f t="shared" si="7"/>
        <v>0.10869066727814722</v>
      </c>
      <c r="H51" s="29">
        <f t="shared" si="8"/>
        <v>474</v>
      </c>
      <c r="I51" s="39">
        <f t="shared" si="9"/>
        <v>0.003674105308849633</v>
      </c>
      <c r="J51" s="4">
        <v>4733.8951</v>
      </c>
      <c r="K51" s="17">
        <v>4789.3427</v>
      </c>
      <c r="L51" s="39">
        <f t="shared" si="10"/>
        <v>0.011712891567876192</v>
      </c>
      <c r="M51" s="17">
        <f t="shared" si="11"/>
        <v>55.44760000000042</v>
      </c>
    </row>
    <row r="52" spans="1:13" ht="15">
      <c r="A52" s="2">
        <v>51</v>
      </c>
      <c r="B52" s="27" t="s">
        <v>152</v>
      </c>
      <c r="C52" s="61">
        <v>3842</v>
      </c>
      <c r="D52" s="17">
        <v>4377</v>
      </c>
      <c r="E52" s="17">
        <v>4457</v>
      </c>
      <c r="F52" s="45">
        <f t="shared" si="6"/>
        <v>0.003152795639139655</v>
      </c>
      <c r="G52" s="45">
        <f t="shared" si="7"/>
        <v>0.16007287870900572</v>
      </c>
      <c r="H52" s="29">
        <f t="shared" si="8"/>
        <v>615</v>
      </c>
      <c r="I52" s="39">
        <f t="shared" si="9"/>
        <v>0.004767035369077056</v>
      </c>
      <c r="J52" s="4">
        <v>4301.861</v>
      </c>
      <c r="K52" s="17">
        <v>4350.5325</v>
      </c>
      <c r="L52" s="39">
        <f t="shared" si="10"/>
        <v>0.01131405686980597</v>
      </c>
      <c r="M52" s="17">
        <f t="shared" si="11"/>
        <v>48.67150000000038</v>
      </c>
    </row>
    <row r="53" spans="1:13" ht="15">
      <c r="A53" s="2">
        <v>52</v>
      </c>
      <c r="B53" s="27" t="s">
        <v>153</v>
      </c>
      <c r="C53" s="61">
        <v>9564</v>
      </c>
      <c r="D53" s="17">
        <v>9844</v>
      </c>
      <c r="E53" s="17">
        <v>10045</v>
      </c>
      <c r="F53" s="45">
        <f t="shared" si="6"/>
        <v>0.007105638814260229</v>
      </c>
      <c r="G53" s="45">
        <f t="shared" si="7"/>
        <v>0.05029276453366792</v>
      </c>
      <c r="H53" s="29">
        <f t="shared" si="8"/>
        <v>481</v>
      </c>
      <c r="I53" s="39">
        <f t="shared" si="9"/>
        <v>0.0037283642480098597</v>
      </c>
      <c r="J53" s="4">
        <v>10092.95</v>
      </c>
      <c r="K53" s="17">
        <v>10133.921</v>
      </c>
      <c r="L53" s="39">
        <f t="shared" si="10"/>
        <v>0.004059368172833468</v>
      </c>
      <c r="M53" s="17">
        <f t="shared" si="11"/>
        <v>40.97099999999955</v>
      </c>
    </row>
    <row r="54" spans="1:13" ht="15">
      <c r="A54" s="2">
        <v>53</v>
      </c>
      <c r="B54" s="27" t="s">
        <v>154</v>
      </c>
      <c r="C54" s="61">
        <v>4783</v>
      </c>
      <c r="D54" s="17">
        <v>5052</v>
      </c>
      <c r="E54" s="17">
        <v>5220</v>
      </c>
      <c r="F54" s="45">
        <f t="shared" si="6"/>
        <v>0.0036925270891426973</v>
      </c>
      <c r="G54" s="45">
        <f t="shared" si="7"/>
        <v>0.09136525193393268</v>
      </c>
      <c r="H54" s="29">
        <f t="shared" si="8"/>
        <v>437</v>
      </c>
      <c r="I54" s="39">
        <f t="shared" si="9"/>
        <v>0.0033873080590027206</v>
      </c>
      <c r="J54" s="4">
        <v>5206.8133</v>
      </c>
      <c r="K54" s="17">
        <v>5264.317</v>
      </c>
      <c r="L54" s="39">
        <f t="shared" si="10"/>
        <v>0.011043933532243266</v>
      </c>
      <c r="M54" s="17">
        <f t="shared" si="11"/>
        <v>57.50370000000021</v>
      </c>
    </row>
    <row r="55" spans="1:13" ht="15">
      <c r="A55" s="2">
        <v>54</v>
      </c>
      <c r="B55" s="27" t="s">
        <v>155</v>
      </c>
      <c r="C55" s="61">
        <v>14604</v>
      </c>
      <c r="D55" s="17">
        <v>16127</v>
      </c>
      <c r="E55" s="17">
        <v>16341</v>
      </c>
      <c r="F55" s="45">
        <f t="shared" si="6"/>
        <v>0.011559307502620846</v>
      </c>
      <c r="G55" s="45">
        <f t="shared" si="7"/>
        <v>0.11894001643385374</v>
      </c>
      <c r="H55" s="29">
        <f t="shared" si="8"/>
        <v>1737</v>
      </c>
      <c r="I55" s="39">
        <f t="shared" si="9"/>
        <v>0.013463968188759098</v>
      </c>
      <c r="J55" s="4">
        <v>16295.544</v>
      </c>
      <c r="K55" s="17">
        <v>16482.564</v>
      </c>
      <c r="L55" s="39">
        <f t="shared" si="10"/>
        <v>0.011476757081567736</v>
      </c>
      <c r="M55" s="17">
        <f t="shared" si="11"/>
        <v>187.01999999999862</v>
      </c>
    </row>
    <row r="56" spans="1:13" ht="15">
      <c r="A56" s="2">
        <v>55</v>
      </c>
      <c r="B56" s="27" t="s">
        <v>156</v>
      </c>
      <c r="C56" s="61">
        <v>17122</v>
      </c>
      <c r="D56" s="17">
        <v>18740</v>
      </c>
      <c r="E56" s="17">
        <v>19141</v>
      </c>
      <c r="F56" s="45">
        <f t="shared" si="6"/>
        <v>0.013539973374191642</v>
      </c>
      <c r="G56" s="45">
        <f t="shared" si="7"/>
        <v>0.11791846746875365</v>
      </c>
      <c r="H56" s="29">
        <f t="shared" si="8"/>
        <v>2019</v>
      </c>
      <c r="I56" s="39">
        <f t="shared" si="9"/>
        <v>0.015649828309213944</v>
      </c>
      <c r="J56" s="4">
        <v>19079.208</v>
      </c>
      <c r="K56" s="17">
        <v>19286.222</v>
      </c>
      <c r="L56" s="39">
        <f t="shared" si="10"/>
        <v>0.010850240743745907</v>
      </c>
      <c r="M56" s="17">
        <f t="shared" si="11"/>
        <v>207.01400000000285</v>
      </c>
    </row>
    <row r="57" spans="1:13" ht="15">
      <c r="A57" s="2">
        <v>56</v>
      </c>
      <c r="B57" s="27" t="s">
        <v>157</v>
      </c>
      <c r="C57" s="61">
        <v>1532</v>
      </c>
      <c r="D57" s="17">
        <v>1607</v>
      </c>
      <c r="E57" s="17">
        <v>1619</v>
      </c>
      <c r="F57" s="45">
        <f t="shared" si="6"/>
        <v>0.0011452493021689707</v>
      </c>
      <c r="G57" s="45">
        <f t="shared" si="7"/>
        <v>0.05678851174934726</v>
      </c>
      <c r="H57" s="29">
        <f t="shared" si="8"/>
        <v>87</v>
      </c>
      <c r="I57" s="39">
        <f t="shared" si="9"/>
        <v>0.0006743611009913884</v>
      </c>
      <c r="J57" s="4">
        <v>1628.5845</v>
      </c>
      <c r="K57" s="17">
        <v>1616.0772</v>
      </c>
      <c r="L57" s="39">
        <f t="shared" si="10"/>
        <v>-0.0076798594116547145</v>
      </c>
      <c r="M57" s="17">
        <f t="shared" si="11"/>
        <v>-12.507299999999987</v>
      </c>
    </row>
    <row r="58" spans="1:13" ht="15">
      <c r="A58" s="2">
        <v>57</v>
      </c>
      <c r="B58" s="27" t="s">
        <v>158</v>
      </c>
      <c r="C58" s="61">
        <v>3112</v>
      </c>
      <c r="D58" s="17">
        <v>3355</v>
      </c>
      <c r="E58" s="17">
        <v>3390</v>
      </c>
      <c r="F58" s="45">
        <f t="shared" si="6"/>
        <v>0.0023980204659374985</v>
      </c>
      <c r="G58" s="45">
        <f t="shared" si="7"/>
        <v>0.08933161953727506</v>
      </c>
      <c r="H58" s="29">
        <f t="shared" si="8"/>
        <v>278</v>
      </c>
      <c r="I58" s="39">
        <f t="shared" si="9"/>
        <v>0.002154855012363287</v>
      </c>
      <c r="J58" s="4">
        <v>3403.2748</v>
      </c>
      <c r="K58" s="17">
        <v>3423.7878</v>
      </c>
      <c r="L58" s="39">
        <f t="shared" si="10"/>
        <v>0.006027429815541172</v>
      </c>
      <c r="M58" s="17">
        <f t="shared" si="11"/>
        <v>20.51299999999992</v>
      </c>
    </row>
    <row r="59" spans="1:13" ht="15">
      <c r="A59" s="2">
        <v>58</v>
      </c>
      <c r="B59" s="27" t="s">
        <v>159</v>
      </c>
      <c r="C59" s="61">
        <v>7163</v>
      </c>
      <c r="D59" s="17">
        <v>7585</v>
      </c>
      <c r="E59" s="17">
        <v>7726</v>
      </c>
      <c r="F59" s="45">
        <f t="shared" si="6"/>
        <v>0.005465223044198559</v>
      </c>
      <c r="G59" s="45">
        <f t="shared" si="7"/>
        <v>0.07859835264553958</v>
      </c>
      <c r="H59" s="29">
        <f t="shared" si="8"/>
        <v>563</v>
      </c>
      <c r="I59" s="39">
        <f t="shared" si="9"/>
        <v>0.0043639689638868</v>
      </c>
      <c r="J59" s="4">
        <v>7545.2425</v>
      </c>
      <c r="K59" s="17">
        <v>7604.3742</v>
      </c>
      <c r="L59" s="39">
        <f t="shared" si="10"/>
        <v>0.00783695156252432</v>
      </c>
      <c r="M59" s="17">
        <f t="shared" si="11"/>
        <v>59.13169999999991</v>
      </c>
    </row>
    <row r="60" spans="1:13" ht="15">
      <c r="A60" s="2">
        <v>59</v>
      </c>
      <c r="B60" s="27" t="s">
        <v>160</v>
      </c>
      <c r="C60" s="61">
        <v>15842</v>
      </c>
      <c r="D60" s="17">
        <v>17418</v>
      </c>
      <c r="E60" s="17">
        <v>17588</v>
      </c>
      <c r="F60" s="45">
        <f t="shared" si="6"/>
        <v>0.012441411196138268</v>
      </c>
      <c r="G60" s="45">
        <f t="shared" si="7"/>
        <v>0.11021335689938139</v>
      </c>
      <c r="H60" s="29">
        <f t="shared" si="8"/>
        <v>1746</v>
      </c>
      <c r="I60" s="39">
        <f t="shared" si="9"/>
        <v>0.013533729681965104</v>
      </c>
      <c r="J60" s="4">
        <v>17470.332</v>
      </c>
      <c r="K60" s="17">
        <v>17650.328</v>
      </c>
      <c r="L60" s="39">
        <f t="shared" si="10"/>
        <v>0.010302952456770875</v>
      </c>
      <c r="M60" s="17">
        <f t="shared" si="11"/>
        <v>179.99600000000282</v>
      </c>
    </row>
    <row r="61" spans="1:13" ht="15">
      <c r="A61" s="2">
        <v>60</v>
      </c>
      <c r="B61" s="27" t="s">
        <v>161</v>
      </c>
      <c r="C61" s="61">
        <v>6228</v>
      </c>
      <c r="D61" s="17">
        <v>6494</v>
      </c>
      <c r="E61" s="17">
        <v>6636</v>
      </c>
      <c r="F61" s="45">
        <f t="shared" si="6"/>
        <v>0.004694178115622785</v>
      </c>
      <c r="G61" s="45">
        <f t="shared" si="7"/>
        <v>0.06551059730250482</v>
      </c>
      <c r="H61" s="29">
        <f t="shared" si="8"/>
        <v>408</v>
      </c>
      <c r="I61" s="39">
        <f t="shared" si="9"/>
        <v>0.0031625210253389247</v>
      </c>
      <c r="J61" s="4">
        <v>6513.0997</v>
      </c>
      <c r="K61" s="17">
        <v>6561.0676</v>
      </c>
      <c r="L61" s="39">
        <f t="shared" si="10"/>
        <v>0.007364834289270984</v>
      </c>
      <c r="M61" s="17">
        <f t="shared" si="11"/>
        <v>47.967900000000554</v>
      </c>
    </row>
    <row r="62" spans="1:13" ht="15">
      <c r="A62" s="2">
        <v>61</v>
      </c>
      <c r="B62" s="27" t="s">
        <v>162</v>
      </c>
      <c r="C62" s="61">
        <v>13165</v>
      </c>
      <c r="D62" s="17">
        <v>13776</v>
      </c>
      <c r="E62" s="17">
        <v>14056</v>
      </c>
      <c r="F62" s="45">
        <f t="shared" si="6"/>
        <v>0.009942942675285393</v>
      </c>
      <c r="G62" s="45">
        <f t="shared" si="7"/>
        <v>0.06767945309532852</v>
      </c>
      <c r="H62" s="29">
        <f t="shared" si="8"/>
        <v>891</v>
      </c>
      <c r="I62" s="39">
        <f t="shared" si="9"/>
        <v>0.006906387827394563</v>
      </c>
      <c r="J62" s="4">
        <v>14117.303</v>
      </c>
      <c r="K62" s="17">
        <v>14211.731</v>
      </c>
      <c r="L62" s="39">
        <f t="shared" si="10"/>
        <v>0.006688813011947104</v>
      </c>
      <c r="M62" s="17">
        <f t="shared" si="11"/>
        <v>94.42799999999988</v>
      </c>
    </row>
    <row r="63" spans="1:13" ht="15">
      <c r="A63" s="2">
        <v>62</v>
      </c>
      <c r="B63" s="27" t="s">
        <v>163</v>
      </c>
      <c r="C63" s="61">
        <v>903</v>
      </c>
      <c r="D63" s="17">
        <v>929</v>
      </c>
      <c r="E63" s="17">
        <v>975</v>
      </c>
      <c r="F63" s="45">
        <f t="shared" si="6"/>
        <v>0.0006896961517076877</v>
      </c>
      <c r="G63" s="45">
        <f t="shared" si="7"/>
        <v>0.07973421926910298</v>
      </c>
      <c r="H63" s="29">
        <f t="shared" si="8"/>
        <v>72</v>
      </c>
      <c r="I63" s="39">
        <f t="shared" si="9"/>
        <v>0.0005580919456480455</v>
      </c>
      <c r="J63" s="4">
        <v>886.93217</v>
      </c>
      <c r="K63" s="17">
        <v>883.45931</v>
      </c>
      <c r="L63" s="39">
        <f t="shared" si="10"/>
        <v>-0.003915586915739094</v>
      </c>
      <c r="M63" s="17">
        <f t="shared" si="11"/>
        <v>-3.4728600000000824</v>
      </c>
    </row>
    <row r="64" spans="1:13" ht="15">
      <c r="A64" s="2">
        <v>63</v>
      </c>
      <c r="B64" s="27" t="s">
        <v>164</v>
      </c>
      <c r="C64" s="61">
        <v>6695</v>
      </c>
      <c r="D64" s="17">
        <v>7394</v>
      </c>
      <c r="E64" s="17">
        <v>7749</v>
      </c>
      <c r="F64" s="45">
        <f t="shared" si="6"/>
        <v>0.005481492799572176</v>
      </c>
      <c r="G64" s="45">
        <f t="shared" si="7"/>
        <v>0.15743091859596714</v>
      </c>
      <c r="H64" s="29">
        <f t="shared" si="8"/>
        <v>1054</v>
      </c>
      <c r="I64" s="39">
        <f t="shared" si="9"/>
        <v>0.008169845982125555</v>
      </c>
      <c r="J64" s="4">
        <v>7686.4195</v>
      </c>
      <c r="K64" s="17">
        <v>7804.2242</v>
      </c>
      <c r="L64" s="39">
        <f t="shared" si="10"/>
        <v>0.015326342778975268</v>
      </c>
      <c r="M64" s="17">
        <f t="shared" si="11"/>
        <v>117.80469999999968</v>
      </c>
    </row>
    <row r="65" spans="1:13" ht="15">
      <c r="A65" s="2">
        <v>64</v>
      </c>
      <c r="B65" s="27" t="s">
        <v>165</v>
      </c>
      <c r="C65" s="61">
        <v>6496</v>
      </c>
      <c r="D65" s="17">
        <v>6964</v>
      </c>
      <c r="E65" s="17">
        <v>7150</v>
      </c>
      <c r="F65" s="45">
        <f t="shared" si="6"/>
        <v>0.005057771779189709</v>
      </c>
      <c r="G65" s="45">
        <f t="shared" si="7"/>
        <v>0.10067733990147783</v>
      </c>
      <c r="H65" s="29">
        <f t="shared" si="8"/>
        <v>654</v>
      </c>
      <c r="I65" s="39">
        <f t="shared" si="9"/>
        <v>0.0050693351729697465</v>
      </c>
      <c r="J65" s="4">
        <v>7122.5175</v>
      </c>
      <c r="K65" s="17">
        <v>7174.7271</v>
      </c>
      <c r="L65" s="39">
        <f t="shared" si="10"/>
        <v>0.007330217159873617</v>
      </c>
      <c r="M65" s="17">
        <f t="shared" si="11"/>
        <v>52.20960000000014</v>
      </c>
    </row>
    <row r="66" spans="1:13" ht="15">
      <c r="A66" s="2">
        <v>65</v>
      </c>
      <c r="B66" s="27" t="s">
        <v>166</v>
      </c>
      <c r="C66" s="61">
        <v>4772</v>
      </c>
      <c r="D66" s="17">
        <v>5193</v>
      </c>
      <c r="E66" s="17">
        <v>5071</v>
      </c>
      <c r="F66" s="45">
        <f aca="true" t="shared" si="12" ref="F66:F82">E66/$E$83</f>
        <v>0.003587127369548394</v>
      </c>
      <c r="G66" s="45">
        <f aca="true" t="shared" si="13" ref="G66:G82">(E66-C66)/C66</f>
        <v>0.0626571668063705</v>
      </c>
      <c r="H66" s="29">
        <f aca="true" t="shared" si="14" ref="H66:H82">E66-C66</f>
        <v>299</v>
      </c>
      <c r="I66" s="39">
        <f aca="true" t="shared" si="15" ref="I66:I82">H66/$H$83</f>
        <v>0.0023176318298439667</v>
      </c>
      <c r="J66" s="4">
        <v>5017.5306</v>
      </c>
      <c r="K66" s="17">
        <v>4981.6439</v>
      </c>
      <c r="L66" s="39">
        <f aca="true" t="shared" si="16" ref="L66:L82">(K66-J66)/J66</f>
        <v>-0.007152263306575553</v>
      </c>
      <c r="M66" s="17">
        <f aca="true" t="shared" si="17" ref="M66:M82">K66-J66</f>
        <v>-35.88670000000002</v>
      </c>
    </row>
    <row r="67" spans="1:13" ht="15">
      <c r="A67" s="2">
        <v>66</v>
      </c>
      <c r="B67" s="27" t="s">
        <v>167</v>
      </c>
      <c r="C67" s="61">
        <v>4348</v>
      </c>
      <c r="D67" s="17">
        <v>4756</v>
      </c>
      <c r="E67" s="17">
        <v>4835</v>
      </c>
      <c r="F67" s="45">
        <f t="shared" si="12"/>
        <v>0.0034201855318017125</v>
      </c>
      <c r="G67" s="45">
        <f t="shared" si="13"/>
        <v>0.11200551977920883</v>
      </c>
      <c r="H67" s="29">
        <f t="shared" si="14"/>
        <v>487</v>
      </c>
      <c r="I67" s="39">
        <f t="shared" si="15"/>
        <v>0.0037748719101471967</v>
      </c>
      <c r="J67" s="4">
        <v>4801.1737</v>
      </c>
      <c r="K67" s="17">
        <v>4844.9212</v>
      </c>
      <c r="L67" s="39">
        <f t="shared" si="16"/>
        <v>0.009111834466642914</v>
      </c>
      <c r="M67" s="17">
        <f t="shared" si="17"/>
        <v>43.74749999999949</v>
      </c>
    </row>
    <row r="68" spans="1:13" ht="15">
      <c r="A68" s="2">
        <v>67</v>
      </c>
      <c r="B68" s="27" t="s">
        <v>168</v>
      </c>
      <c r="C68" s="61">
        <v>9063</v>
      </c>
      <c r="D68" s="17">
        <v>9542</v>
      </c>
      <c r="E68" s="17">
        <v>9827</v>
      </c>
      <c r="F68" s="45">
        <f t="shared" si="12"/>
        <v>0.006951429828545074</v>
      </c>
      <c r="G68" s="45">
        <f t="shared" si="13"/>
        <v>0.08429879730773475</v>
      </c>
      <c r="H68" s="29">
        <f t="shared" si="14"/>
        <v>764</v>
      </c>
      <c r="I68" s="39">
        <f t="shared" si="15"/>
        <v>0.005921975645487594</v>
      </c>
      <c r="J68" s="4">
        <v>9750.9943</v>
      </c>
      <c r="K68" s="17">
        <v>9831.761</v>
      </c>
      <c r="L68" s="39">
        <f t="shared" si="16"/>
        <v>0.008282919414689857</v>
      </c>
      <c r="M68" s="17">
        <f t="shared" si="17"/>
        <v>80.76670000000013</v>
      </c>
    </row>
    <row r="69" spans="1:13" ht="15">
      <c r="A69" s="2">
        <v>68</v>
      </c>
      <c r="B69" s="27" t="s">
        <v>169</v>
      </c>
      <c r="C69" s="61">
        <v>4163</v>
      </c>
      <c r="D69" s="17">
        <v>4545</v>
      </c>
      <c r="E69" s="17">
        <v>4698</v>
      </c>
      <c r="F69" s="45">
        <f t="shared" si="12"/>
        <v>0.0033232743802284275</v>
      </c>
      <c r="G69" s="45">
        <f t="shared" si="13"/>
        <v>0.12851309152053808</v>
      </c>
      <c r="H69" s="29">
        <f t="shared" si="14"/>
        <v>535</v>
      </c>
      <c r="I69" s="39">
        <f t="shared" si="15"/>
        <v>0.004146933207245893</v>
      </c>
      <c r="J69" s="4">
        <v>4591.1441</v>
      </c>
      <c r="K69" s="17">
        <v>4682.7592</v>
      </c>
      <c r="L69" s="39">
        <f t="shared" si="16"/>
        <v>0.019954742871172347</v>
      </c>
      <c r="M69" s="17">
        <f t="shared" si="17"/>
        <v>91.61509999999998</v>
      </c>
    </row>
    <row r="70" spans="1:13" ht="15">
      <c r="A70" s="2">
        <v>69</v>
      </c>
      <c r="B70" s="27" t="s">
        <v>170</v>
      </c>
      <c r="C70" s="61">
        <v>859</v>
      </c>
      <c r="D70" s="17">
        <v>893</v>
      </c>
      <c r="E70" s="17">
        <v>936</v>
      </c>
      <c r="F70" s="45">
        <f t="shared" si="12"/>
        <v>0.0006621083056393801</v>
      </c>
      <c r="G70" s="45">
        <f t="shared" si="13"/>
        <v>0.08963911525029103</v>
      </c>
      <c r="H70" s="29">
        <f t="shared" si="14"/>
        <v>77</v>
      </c>
      <c r="I70" s="39">
        <f t="shared" si="15"/>
        <v>0.0005968483307624931</v>
      </c>
      <c r="J70" s="4">
        <v>903.09412</v>
      </c>
      <c r="K70" s="17">
        <v>905.99354</v>
      </c>
      <c r="L70" s="39">
        <f t="shared" si="16"/>
        <v>0.0032105402258627014</v>
      </c>
      <c r="M70" s="17">
        <f t="shared" si="17"/>
        <v>2.8994200000000774</v>
      </c>
    </row>
    <row r="71" spans="1:13" ht="15">
      <c r="A71" s="2">
        <v>70</v>
      </c>
      <c r="B71" s="27" t="s">
        <v>171</v>
      </c>
      <c r="C71" s="61">
        <v>3074</v>
      </c>
      <c r="D71" s="17">
        <v>3240</v>
      </c>
      <c r="E71" s="17">
        <v>3279</v>
      </c>
      <c r="F71" s="45">
        <f t="shared" si="12"/>
        <v>0.002319501211743085</v>
      </c>
      <c r="G71" s="45">
        <f t="shared" si="13"/>
        <v>0.06668835393623943</v>
      </c>
      <c r="H71" s="29">
        <f t="shared" si="14"/>
        <v>205</v>
      </c>
      <c r="I71" s="39">
        <f t="shared" si="15"/>
        <v>0.0015890117896923519</v>
      </c>
      <c r="J71" s="4">
        <v>3341.0921</v>
      </c>
      <c r="K71" s="17">
        <v>3363.3422</v>
      </c>
      <c r="L71" s="39">
        <f t="shared" si="16"/>
        <v>0.00665952908032682</v>
      </c>
      <c r="M71" s="17">
        <f t="shared" si="17"/>
        <v>22.250100000000202</v>
      </c>
    </row>
    <row r="72" spans="1:13" ht="15">
      <c r="A72" s="2">
        <v>71</v>
      </c>
      <c r="B72" s="27" t="s">
        <v>172</v>
      </c>
      <c r="C72" s="61">
        <v>3410</v>
      </c>
      <c r="D72" s="17">
        <v>3656</v>
      </c>
      <c r="E72" s="17">
        <v>3723</v>
      </c>
      <c r="F72" s="45">
        <f t="shared" si="12"/>
        <v>0.00263357822852074</v>
      </c>
      <c r="G72" s="45">
        <f t="shared" si="13"/>
        <v>0.09178885630498533</v>
      </c>
      <c r="H72" s="29">
        <f t="shared" si="14"/>
        <v>313</v>
      </c>
      <c r="I72" s="39">
        <f t="shared" si="15"/>
        <v>0.00242614970816442</v>
      </c>
      <c r="J72" s="4">
        <v>3712.2584</v>
      </c>
      <c r="K72" s="17">
        <v>3742.5243</v>
      </c>
      <c r="L72" s="39">
        <f t="shared" si="16"/>
        <v>0.00815296155030584</v>
      </c>
      <c r="M72" s="17">
        <f t="shared" si="17"/>
        <v>30.265899999999874</v>
      </c>
    </row>
    <row r="73" spans="1:13" ht="15">
      <c r="A73" s="2">
        <v>72</v>
      </c>
      <c r="B73" s="27" t="s">
        <v>173</v>
      </c>
      <c r="C73" s="61">
        <v>2536</v>
      </c>
      <c r="D73" s="17">
        <v>2762</v>
      </c>
      <c r="E73" s="17">
        <v>2809</v>
      </c>
      <c r="F73" s="45">
        <f t="shared" si="12"/>
        <v>0.001987032297586559</v>
      </c>
      <c r="G73" s="45">
        <f t="shared" si="13"/>
        <v>0.10764984227129337</v>
      </c>
      <c r="H73" s="29">
        <f t="shared" si="14"/>
        <v>273</v>
      </c>
      <c r="I73" s="39">
        <f t="shared" si="15"/>
        <v>0.002116098627248839</v>
      </c>
      <c r="J73" s="4">
        <v>2776.3061</v>
      </c>
      <c r="K73" s="17">
        <v>2796.658</v>
      </c>
      <c r="L73" s="39">
        <f t="shared" si="16"/>
        <v>0.007330567764123746</v>
      </c>
      <c r="M73" s="17">
        <f t="shared" si="17"/>
        <v>20.351900000000114</v>
      </c>
    </row>
    <row r="74" spans="1:13" ht="15">
      <c r="A74" s="2">
        <v>73</v>
      </c>
      <c r="B74" s="27" t="s">
        <v>174</v>
      </c>
      <c r="C74" s="61">
        <v>1159</v>
      </c>
      <c r="D74" s="17">
        <v>1342</v>
      </c>
      <c r="E74" s="17">
        <v>1375</v>
      </c>
      <c r="F74" s="45">
        <f t="shared" si="12"/>
        <v>0.0009726484190749441</v>
      </c>
      <c r="G74" s="45">
        <f t="shared" si="13"/>
        <v>0.18636755823986195</v>
      </c>
      <c r="H74" s="29">
        <f t="shared" si="14"/>
        <v>216</v>
      </c>
      <c r="I74" s="39">
        <f t="shared" si="15"/>
        <v>0.0016742758369441366</v>
      </c>
      <c r="J74" s="4">
        <v>1349.6285</v>
      </c>
      <c r="K74" s="17">
        <v>1364.0946</v>
      </c>
      <c r="L74" s="39">
        <f t="shared" si="16"/>
        <v>0.010718579223838167</v>
      </c>
      <c r="M74" s="17">
        <f t="shared" si="17"/>
        <v>14.46609999999987</v>
      </c>
    </row>
    <row r="75" spans="1:13" ht="15">
      <c r="A75" s="2">
        <v>74</v>
      </c>
      <c r="B75" s="27" t="s">
        <v>175</v>
      </c>
      <c r="C75" s="61">
        <v>2687</v>
      </c>
      <c r="D75" s="17">
        <v>2941</v>
      </c>
      <c r="E75" s="17">
        <v>3006</v>
      </c>
      <c r="F75" s="45">
        <f t="shared" si="12"/>
        <v>0.0021263862892649324</v>
      </c>
      <c r="G75" s="45">
        <f t="shared" si="13"/>
        <v>0.11871976181615185</v>
      </c>
      <c r="H75" s="29">
        <f t="shared" si="14"/>
        <v>319</v>
      </c>
      <c r="I75" s="39">
        <f t="shared" si="15"/>
        <v>0.002472657370301757</v>
      </c>
      <c r="J75" s="4">
        <v>2953.7434</v>
      </c>
      <c r="K75" s="17">
        <v>2998.4737</v>
      </c>
      <c r="L75" s="39">
        <f t="shared" si="16"/>
        <v>0.015143597104609755</v>
      </c>
      <c r="M75" s="17">
        <f t="shared" si="17"/>
        <v>44.73030000000017</v>
      </c>
    </row>
    <row r="76" spans="1:13" ht="15">
      <c r="A76" s="2">
        <v>75</v>
      </c>
      <c r="B76" s="27" t="s">
        <v>176</v>
      </c>
      <c r="C76" s="61">
        <v>877</v>
      </c>
      <c r="D76" s="17">
        <v>929</v>
      </c>
      <c r="E76" s="17">
        <v>967</v>
      </c>
      <c r="F76" s="45">
        <f t="shared" si="12"/>
        <v>0.0006840371063603426</v>
      </c>
      <c r="G76" s="45">
        <f t="shared" si="13"/>
        <v>0.10262257696693272</v>
      </c>
      <c r="H76" s="29">
        <f t="shared" si="14"/>
        <v>90</v>
      </c>
      <c r="I76" s="39">
        <f t="shared" si="15"/>
        <v>0.0006976149320600569</v>
      </c>
      <c r="J76" s="4">
        <v>933.60289</v>
      </c>
      <c r="K76" s="17">
        <v>927.89688</v>
      </c>
      <c r="L76" s="39">
        <f t="shared" si="16"/>
        <v>-0.00611181698462822</v>
      </c>
      <c r="M76" s="17">
        <f t="shared" si="17"/>
        <v>-5.706009999999992</v>
      </c>
    </row>
    <row r="77" spans="1:13" ht="15">
      <c r="A77" s="2">
        <v>76</v>
      </c>
      <c r="B77" s="27" t="s">
        <v>177</v>
      </c>
      <c r="C77" s="61">
        <v>1133</v>
      </c>
      <c r="D77" s="17">
        <v>1283</v>
      </c>
      <c r="E77" s="17">
        <v>1310</v>
      </c>
      <c r="F77" s="45">
        <f t="shared" si="12"/>
        <v>0.000926668675627765</v>
      </c>
      <c r="G77" s="45">
        <f t="shared" si="13"/>
        <v>0.1562224183583407</v>
      </c>
      <c r="H77" s="29">
        <f t="shared" si="14"/>
        <v>177</v>
      </c>
      <c r="I77" s="39">
        <f t="shared" si="15"/>
        <v>0.0013719760330514453</v>
      </c>
      <c r="J77" s="4">
        <v>1288.4167</v>
      </c>
      <c r="K77" s="17">
        <v>1299.8049</v>
      </c>
      <c r="L77" s="39">
        <f t="shared" si="16"/>
        <v>0.008838910579162857</v>
      </c>
      <c r="M77" s="17">
        <f t="shared" si="17"/>
        <v>11.388200000000097</v>
      </c>
    </row>
    <row r="78" spans="1:13" ht="15">
      <c r="A78" s="2">
        <v>77</v>
      </c>
      <c r="B78" s="27" t="s">
        <v>178</v>
      </c>
      <c r="C78" s="61">
        <v>4642</v>
      </c>
      <c r="D78" s="17">
        <v>4935</v>
      </c>
      <c r="E78" s="17">
        <v>4993</v>
      </c>
      <c r="F78" s="45">
        <f t="shared" si="12"/>
        <v>0.003531951677411779</v>
      </c>
      <c r="G78" s="45">
        <f t="shared" si="13"/>
        <v>0.07561395950021542</v>
      </c>
      <c r="H78" s="29">
        <f t="shared" si="14"/>
        <v>351</v>
      </c>
      <c r="I78" s="39">
        <f t="shared" si="15"/>
        <v>0.002720698235034222</v>
      </c>
      <c r="J78" s="4">
        <v>4910.0071</v>
      </c>
      <c r="K78" s="17">
        <v>4941.8263</v>
      </c>
      <c r="L78" s="39">
        <f t="shared" si="16"/>
        <v>0.006480479427412623</v>
      </c>
      <c r="M78" s="17">
        <f t="shared" si="17"/>
        <v>31.81919999999991</v>
      </c>
    </row>
    <row r="79" spans="1:13" ht="15">
      <c r="A79" s="2">
        <v>78</v>
      </c>
      <c r="B79" s="27" t="s">
        <v>179</v>
      </c>
      <c r="C79" s="61">
        <v>4050</v>
      </c>
      <c r="D79" s="17">
        <v>4121</v>
      </c>
      <c r="E79" s="17">
        <v>4215</v>
      </c>
      <c r="F79" s="45">
        <f t="shared" si="12"/>
        <v>0.002981609517382465</v>
      </c>
      <c r="G79" s="45">
        <f t="shared" si="13"/>
        <v>0.040740740740740744</v>
      </c>
      <c r="H79" s="29">
        <f t="shared" si="14"/>
        <v>165</v>
      </c>
      <c r="I79" s="39">
        <f t="shared" si="15"/>
        <v>0.001278960708776771</v>
      </c>
      <c r="J79" s="4">
        <v>4270.1651</v>
      </c>
      <c r="K79" s="17">
        <v>4290.7799</v>
      </c>
      <c r="L79" s="39">
        <f t="shared" si="16"/>
        <v>0.0048276353530218976</v>
      </c>
      <c r="M79" s="17">
        <f t="shared" si="17"/>
        <v>20.614800000000287</v>
      </c>
    </row>
    <row r="80" spans="1:13" ht="15">
      <c r="A80" s="2">
        <v>79</v>
      </c>
      <c r="B80" s="27" t="s">
        <v>180</v>
      </c>
      <c r="C80" s="61">
        <v>895</v>
      </c>
      <c r="D80" s="17">
        <v>933</v>
      </c>
      <c r="E80" s="17">
        <v>984</v>
      </c>
      <c r="F80" s="45">
        <f t="shared" si="12"/>
        <v>0.0006960625777234509</v>
      </c>
      <c r="G80" s="45">
        <f t="shared" si="13"/>
        <v>0.09944134078212291</v>
      </c>
      <c r="H80" s="29">
        <f t="shared" si="14"/>
        <v>89</v>
      </c>
      <c r="I80" s="39">
        <f t="shared" si="15"/>
        <v>0.0006898636550371674</v>
      </c>
      <c r="J80" s="4">
        <v>993.64868</v>
      </c>
      <c r="K80" s="17">
        <v>1000.9913</v>
      </c>
      <c r="L80" s="39">
        <f t="shared" si="16"/>
        <v>0.007389553418417474</v>
      </c>
      <c r="M80" s="17">
        <f t="shared" si="17"/>
        <v>7.342620000000011</v>
      </c>
    </row>
    <row r="81" spans="1:13" ht="15">
      <c r="A81" s="2">
        <v>80</v>
      </c>
      <c r="B81" s="27" t="s">
        <v>181</v>
      </c>
      <c r="C81" s="61">
        <v>4236</v>
      </c>
      <c r="D81" s="17">
        <v>4718</v>
      </c>
      <c r="E81" s="17">
        <v>4806</v>
      </c>
      <c r="F81" s="45">
        <f t="shared" si="12"/>
        <v>0.0033996714924175867</v>
      </c>
      <c r="G81" s="45">
        <f t="shared" si="13"/>
        <v>0.13456090651558072</v>
      </c>
      <c r="H81" s="29">
        <f t="shared" si="14"/>
        <v>570</v>
      </c>
      <c r="I81" s="39">
        <f t="shared" si="15"/>
        <v>0.004418227903047027</v>
      </c>
      <c r="J81" s="4">
        <v>4808.2666</v>
      </c>
      <c r="K81" s="17">
        <v>4860.1519</v>
      </c>
      <c r="L81" s="39">
        <f t="shared" si="16"/>
        <v>0.010790853402346683</v>
      </c>
      <c r="M81" s="17">
        <f t="shared" si="17"/>
        <v>51.885299999999916</v>
      </c>
    </row>
    <row r="82" spans="1:13" ht="15.75" thickBot="1">
      <c r="A82" s="3">
        <v>81</v>
      </c>
      <c r="B82" s="28" t="s">
        <v>182</v>
      </c>
      <c r="C82" s="61">
        <v>4817</v>
      </c>
      <c r="D82" s="17">
        <v>5232</v>
      </c>
      <c r="E82" s="17">
        <v>5308</v>
      </c>
      <c r="F82" s="45">
        <f t="shared" si="12"/>
        <v>0.0037547765879634935</v>
      </c>
      <c r="G82" s="45">
        <f t="shared" si="13"/>
        <v>0.10193066223790741</v>
      </c>
      <c r="H82" s="79">
        <f t="shared" si="14"/>
        <v>491</v>
      </c>
      <c r="I82" s="75">
        <f t="shared" si="15"/>
        <v>0.0038058770182387547</v>
      </c>
      <c r="J82" s="4">
        <v>5212.6939</v>
      </c>
      <c r="K82" s="17">
        <v>5342.842</v>
      </c>
      <c r="L82" s="39">
        <f t="shared" si="16"/>
        <v>0.024967531663426357</v>
      </c>
      <c r="M82" s="17">
        <f t="shared" si="17"/>
        <v>130.14809999999943</v>
      </c>
    </row>
    <row r="83" spans="1:13" ht="15.75" thickBot="1">
      <c r="A83" s="85" t="s">
        <v>183</v>
      </c>
      <c r="B83" s="86"/>
      <c r="C83" s="65">
        <f>SUM(C2:C82)</f>
        <v>1284655</v>
      </c>
      <c r="D83" s="65">
        <f>SUM(D2:D82)</f>
        <v>1394536</v>
      </c>
      <c r="E83" s="65">
        <f>SUM(E2:E82)</f>
        <v>1413666</v>
      </c>
      <c r="F83" s="30">
        <f>E83/$E$83</f>
        <v>1</v>
      </c>
      <c r="G83" s="47">
        <f>(E83-C83)/C83</f>
        <v>0.10042462762375891</v>
      </c>
      <c r="H83" s="64">
        <f>E83-C83</f>
        <v>129011</v>
      </c>
      <c r="I83" s="76">
        <f>H83/$H$83</f>
        <v>1</v>
      </c>
      <c r="J83" s="63">
        <v>1403218.7</v>
      </c>
      <c r="K83" s="62">
        <v>1415186</v>
      </c>
      <c r="L83" s="41">
        <f>(K83-J83)/J83</f>
        <v>0.008528463880933205</v>
      </c>
      <c r="M83" s="62">
        <f>K83-J83</f>
        <v>11967.300000000047</v>
      </c>
    </row>
    <row r="84" spans="9:13" ht="15">
      <c r="I84" s="71"/>
      <c r="J84" s="72"/>
      <c r="K84" s="72"/>
      <c r="L84" s="71"/>
      <c r="M84" s="72"/>
    </row>
    <row r="85" spans="9:13" ht="15">
      <c r="I85" s="71"/>
      <c r="J85" s="72"/>
      <c r="K85" s="72"/>
      <c r="L85" s="71"/>
      <c r="M85" s="72"/>
    </row>
    <row r="86" spans="9:13" ht="15">
      <c r="I86" s="71"/>
      <c r="J86" s="72"/>
      <c r="K86" s="72"/>
      <c r="L86" s="71"/>
      <c r="M86" s="72"/>
    </row>
    <row r="87" spans="9:13" ht="15">
      <c r="I87" s="71"/>
      <c r="J87" s="72"/>
      <c r="K87" s="72"/>
      <c r="L87" s="71"/>
      <c r="M87" s="72"/>
    </row>
    <row r="88" spans="9:13" ht="15">
      <c r="I88" s="71"/>
      <c r="J88" s="72"/>
      <c r="K88" s="72"/>
      <c r="L88" s="71"/>
      <c r="M88" s="72"/>
    </row>
    <row r="89" spans="9:13" ht="15">
      <c r="I89" s="71"/>
      <c r="J89" s="72"/>
      <c r="K89" s="72"/>
      <c r="L89" s="71"/>
      <c r="M89" s="72"/>
    </row>
  </sheetData>
  <sheetProtection/>
  <autoFilter ref="A1:M90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C3" sqref="A3:C3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bestFit="1" customWidth="1"/>
    <col min="7" max="7" width="28.57421875" style="0" bestFit="1" customWidth="1"/>
    <col min="8" max="8" width="26.7109375" style="0" bestFit="1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43" t="s">
        <v>2</v>
      </c>
      <c r="B1" s="21" t="s">
        <v>100</v>
      </c>
      <c r="C1" s="13">
        <v>40422</v>
      </c>
      <c r="D1" s="31">
        <v>40756</v>
      </c>
      <c r="E1" s="31">
        <v>40787</v>
      </c>
      <c r="F1" s="18" t="s">
        <v>276</v>
      </c>
      <c r="G1" s="18" t="s">
        <v>271</v>
      </c>
      <c r="H1" s="18" t="s">
        <v>272</v>
      </c>
      <c r="I1" s="18" t="s">
        <v>282</v>
      </c>
      <c r="J1" s="73" t="s">
        <v>283</v>
      </c>
      <c r="K1" s="18" t="s">
        <v>284</v>
      </c>
      <c r="L1" s="60" t="s">
        <v>287</v>
      </c>
      <c r="M1" s="46" t="s">
        <v>288</v>
      </c>
    </row>
    <row r="2" spans="1:13" ht="15">
      <c r="A2" s="1" t="s">
        <v>3</v>
      </c>
      <c r="B2" s="32" t="s">
        <v>4</v>
      </c>
      <c r="C2" s="16">
        <v>15821</v>
      </c>
      <c r="D2" s="17">
        <v>17031</v>
      </c>
      <c r="E2" s="17">
        <v>17875</v>
      </c>
      <c r="F2" s="44">
        <f aca="true" t="shared" si="0" ref="F2:F33">E2/$E$90</f>
        <v>0.006824808781266692</v>
      </c>
      <c r="G2" s="19">
        <f aca="true" t="shared" si="1" ref="G2:G33">(E2-C2)/C2</f>
        <v>0.12982744453574363</v>
      </c>
      <c r="H2" s="16">
        <f aca="true" t="shared" si="2" ref="H2:H33">E2-C2</f>
        <v>2054</v>
      </c>
      <c r="I2" s="49">
        <f aca="true" t="shared" si="3" ref="I2:I33">H2/$H$90</f>
        <v>0.00807624859432382</v>
      </c>
      <c r="J2" s="16">
        <v>17140.357</v>
      </c>
      <c r="K2" s="4">
        <v>17695.043</v>
      </c>
      <c r="L2" s="49">
        <f aca="true" t="shared" si="4" ref="L2:L33">(K2-J2)/J2</f>
        <v>0.03236140297427886</v>
      </c>
      <c r="M2" s="16">
        <f aca="true" t="shared" si="5" ref="M2:M33">K2-J2</f>
        <v>554.6860000000015</v>
      </c>
    </row>
    <row r="3" spans="1:13" ht="15">
      <c r="A3" s="5" t="s">
        <v>5</v>
      </c>
      <c r="B3" s="33" t="s">
        <v>6</v>
      </c>
      <c r="C3" s="17">
        <v>2779</v>
      </c>
      <c r="D3" s="17">
        <v>3242</v>
      </c>
      <c r="E3" s="17">
        <v>3250</v>
      </c>
      <c r="F3" s="45">
        <f t="shared" si="0"/>
        <v>0.0012408743238666712</v>
      </c>
      <c r="G3" s="20">
        <f t="shared" si="1"/>
        <v>0.16948542641237854</v>
      </c>
      <c r="H3" s="17">
        <f t="shared" si="2"/>
        <v>471</v>
      </c>
      <c r="I3" s="39">
        <f t="shared" si="3"/>
        <v>0.001851953791590321</v>
      </c>
      <c r="J3" s="17">
        <v>3390.4633</v>
      </c>
      <c r="K3" s="4">
        <v>3322.9788</v>
      </c>
      <c r="L3" s="39">
        <f t="shared" si="4"/>
        <v>-0.01990421191109782</v>
      </c>
      <c r="M3" s="17">
        <f t="shared" si="5"/>
        <v>-67.48450000000003</v>
      </c>
    </row>
    <row r="4" spans="1:13" ht="15">
      <c r="A4" s="5" t="s">
        <v>7</v>
      </c>
      <c r="B4" s="33" t="s">
        <v>8</v>
      </c>
      <c r="C4" s="17">
        <v>961</v>
      </c>
      <c r="D4" s="17">
        <v>1469</v>
      </c>
      <c r="E4" s="17">
        <v>1410</v>
      </c>
      <c r="F4" s="45">
        <f t="shared" si="0"/>
        <v>0.000538348552816002</v>
      </c>
      <c r="G4" s="20">
        <f t="shared" si="1"/>
        <v>0.4672216441207076</v>
      </c>
      <c r="H4" s="17">
        <f t="shared" si="2"/>
        <v>449</v>
      </c>
      <c r="I4" s="39">
        <f t="shared" si="3"/>
        <v>0.001765450642089287</v>
      </c>
      <c r="J4" s="17">
        <v>1411.4703</v>
      </c>
      <c r="K4" s="4">
        <v>1459.425</v>
      </c>
      <c r="L4" s="39">
        <f t="shared" si="4"/>
        <v>0.03397499756105389</v>
      </c>
      <c r="M4" s="17">
        <f t="shared" si="5"/>
        <v>47.9547</v>
      </c>
    </row>
    <row r="5" spans="1:13" ht="15">
      <c r="A5" s="5" t="s">
        <v>9</v>
      </c>
      <c r="B5" s="33" t="s">
        <v>10</v>
      </c>
      <c r="C5" s="17">
        <v>308</v>
      </c>
      <c r="D5" s="17">
        <v>360</v>
      </c>
      <c r="E5" s="17">
        <v>387</v>
      </c>
      <c r="F5" s="45">
        <f t="shared" si="0"/>
        <v>0.00014775949641120055</v>
      </c>
      <c r="G5" s="20">
        <f t="shared" si="1"/>
        <v>0.2564935064935065</v>
      </c>
      <c r="H5" s="17">
        <f t="shared" si="2"/>
        <v>79</v>
      </c>
      <c r="I5" s="39">
        <f t="shared" si="3"/>
        <v>0.0003106249459355316</v>
      </c>
      <c r="J5" s="17">
        <v>364.25614</v>
      </c>
      <c r="K5" s="4">
        <v>383.47761</v>
      </c>
      <c r="L5" s="39">
        <f t="shared" si="4"/>
        <v>0.05276910363130738</v>
      </c>
      <c r="M5" s="17">
        <f t="shared" si="5"/>
        <v>19.22147000000001</v>
      </c>
    </row>
    <row r="6" spans="1:13" ht="15">
      <c r="A6" s="5" t="s">
        <v>11</v>
      </c>
      <c r="B6" s="33" t="s">
        <v>12</v>
      </c>
      <c r="C6" s="17">
        <v>91</v>
      </c>
      <c r="D6" s="17">
        <v>97</v>
      </c>
      <c r="E6" s="17">
        <v>95</v>
      </c>
      <c r="F6" s="45">
        <f t="shared" si="0"/>
        <v>3.6271711005333465E-05</v>
      </c>
      <c r="G6" s="20">
        <f t="shared" si="1"/>
        <v>0.04395604395604396</v>
      </c>
      <c r="H6" s="17">
        <f t="shared" si="2"/>
        <v>4</v>
      </c>
      <c r="I6" s="39">
        <f t="shared" si="3"/>
        <v>1.5727845363824383E-05</v>
      </c>
      <c r="J6" s="17">
        <v>98.857362</v>
      </c>
      <c r="K6" s="4">
        <v>96.76142</v>
      </c>
      <c r="L6" s="39">
        <f t="shared" si="4"/>
        <v>-0.021201678434429536</v>
      </c>
      <c r="M6" s="17">
        <f t="shared" si="5"/>
        <v>-2.0959419999999938</v>
      </c>
    </row>
    <row r="7" spans="1:13" ht="15">
      <c r="A7" s="5" t="s">
        <v>13</v>
      </c>
      <c r="B7" s="33" t="s">
        <v>14</v>
      </c>
      <c r="C7" s="17">
        <v>509</v>
      </c>
      <c r="D7" s="17">
        <v>587</v>
      </c>
      <c r="E7" s="17">
        <v>602</v>
      </c>
      <c r="F7" s="45">
        <f t="shared" si="0"/>
        <v>0.00022984810552853418</v>
      </c>
      <c r="G7" s="20">
        <f t="shared" si="1"/>
        <v>0.18271119842829076</v>
      </c>
      <c r="H7" s="17">
        <f t="shared" si="2"/>
        <v>93</v>
      </c>
      <c r="I7" s="39">
        <f t="shared" si="3"/>
        <v>0.0003656724047089169</v>
      </c>
      <c r="J7" s="17">
        <v>583.47575</v>
      </c>
      <c r="K7" s="4">
        <v>594.36476</v>
      </c>
      <c r="L7" s="39">
        <f t="shared" si="4"/>
        <v>0.01866231801407359</v>
      </c>
      <c r="M7" s="17">
        <f t="shared" si="5"/>
        <v>10.889010000000098</v>
      </c>
    </row>
    <row r="8" spans="1:13" ht="15">
      <c r="A8" s="5" t="s">
        <v>15</v>
      </c>
      <c r="B8" s="33" t="s">
        <v>16</v>
      </c>
      <c r="C8" s="17">
        <v>2175</v>
      </c>
      <c r="D8" s="17">
        <v>2415</v>
      </c>
      <c r="E8" s="17">
        <v>2549</v>
      </c>
      <c r="F8" s="45">
        <f t="shared" si="0"/>
        <v>0.0009732272773957369</v>
      </c>
      <c r="G8" s="20">
        <f t="shared" si="1"/>
        <v>0.17195402298850573</v>
      </c>
      <c r="H8" s="17">
        <f t="shared" si="2"/>
        <v>374</v>
      </c>
      <c r="I8" s="39">
        <f t="shared" si="3"/>
        <v>0.0014705535415175798</v>
      </c>
      <c r="J8" s="17">
        <v>2271.0126</v>
      </c>
      <c r="K8" s="4">
        <v>2349.5653</v>
      </c>
      <c r="L8" s="39">
        <f t="shared" si="4"/>
        <v>0.03458928409291969</v>
      </c>
      <c r="M8" s="17">
        <f t="shared" si="5"/>
        <v>78.55270000000019</v>
      </c>
    </row>
    <row r="9" spans="1:13" ht="15">
      <c r="A9" s="5" t="s">
        <v>17</v>
      </c>
      <c r="B9" s="33" t="s">
        <v>18</v>
      </c>
      <c r="C9" s="17">
        <v>124</v>
      </c>
      <c r="D9" s="17">
        <v>257</v>
      </c>
      <c r="E9" s="17">
        <v>189</v>
      </c>
      <c r="F9" s="45">
        <f t="shared" si="0"/>
        <v>7.216161452640027E-05</v>
      </c>
      <c r="G9" s="20">
        <f t="shared" si="1"/>
        <v>0.5241935483870968</v>
      </c>
      <c r="H9" s="17">
        <f t="shared" si="2"/>
        <v>65</v>
      </c>
      <c r="I9" s="39">
        <f t="shared" si="3"/>
        <v>0.00025557748716214623</v>
      </c>
      <c r="J9" s="17">
        <v>177.96227</v>
      </c>
      <c r="K9" s="4">
        <v>195.53687</v>
      </c>
      <c r="L9" s="39">
        <f t="shared" si="4"/>
        <v>0.09875464052015073</v>
      </c>
      <c r="M9" s="17">
        <f t="shared" si="5"/>
        <v>17.574600000000004</v>
      </c>
    </row>
    <row r="10" spans="1:13" ht="15">
      <c r="A10" s="5">
        <v>10</v>
      </c>
      <c r="B10" s="33" t="s">
        <v>19</v>
      </c>
      <c r="C10" s="17">
        <v>87649</v>
      </c>
      <c r="D10" s="17">
        <v>88682</v>
      </c>
      <c r="E10" s="17">
        <v>98237</v>
      </c>
      <c r="F10" s="45">
        <f t="shared" si="0"/>
        <v>0.037507621831904675</v>
      </c>
      <c r="G10" s="20">
        <f t="shared" si="1"/>
        <v>0.12080000912731463</v>
      </c>
      <c r="H10" s="17">
        <f t="shared" si="2"/>
        <v>10588</v>
      </c>
      <c r="I10" s="39">
        <f t="shared" si="3"/>
        <v>0.041631606678043144</v>
      </c>
      <c r="J10" s="17">
        <v>87083.413</v>
      </c>
      <c r="K10" s="4">
        <v>88958.249</v>
      </c>
      <c r="L10" s="39">
        <f t="shared" si="4"/>
        <v>0.02152919752926996</v>
      </c>
      <c r="M10" s="17">
        <f t="shared" si="5"/>
        <v>1874.8359999999957</v>
      </c>
    </row>
    <row r="11" spans="1:13" ht="15">
      <c r="A11" s="5">
        <v>11</v>
      </c>
      <c r="B11" s="33" t="s">
        <v>20</v>
      </c>
      <c r="C11" s="17">
        <v>1669</v>
      </c>
      <c r="D11" s="17">
        <v>1761</v>
      </c>
      <c r="E11" s="17">
        <v>1825</v>
      </c>
      <c r="F11" s="45">
        <f t="shared" si="0"/>
        <v>0.0006967986587866693</v>
      </c>
      <c r="G11" s="20">
        <f t="shared" si="1"/>
        <v>0.09346914319952067</v>
      </c>
      <c r="H11" s="17">
        <f t="shared" si="2"/>
        <v>156</v>
      </c>
      <c r="I11" s="39">
        <f t="shared" si="3"/>
        <v>0.000613385969189151</v>
      </c>
      <c r="J11" s="17">
        <v>1702.0554</v>
      </c>
      <c r="K11" s="4">
        <v>1765.5011</v>
      </c>
      <c r="L11" s="39">
        <f t="shared" si="4"/>
        <v>0.037275931206469534</v>
      </c>
      <c r="M11" s="17">
        <f t="shared" si="5"/>
        <v>63.44569999999999</v>
      </c>
    </row>
    <row r="12" spans="1:13" ht="15">
      <c r="A12" s="5">
        <v>12</v>
      </c>
      <c r="B12" s="33" t="s">
        <v>21</v>
      </c>
      <c r="C12" s="17">
        <v>859</v>
      </c>
      <c r="D12" s="17">
        <v>753</v>
      </c>
      <c r="E12" s="17">
        <v>1389</v>
      </c>
      <c r="F12" s="45">
        <f t="shared" si="0"/>
        <v>0.000530330595646402</v>
      </c>
      <c r="G12" s="20">
        <f t="shared" si="1"/>
        <v>0.6169965075669382</v>
      </c>
      <c r="H12" s="17">
        <f t="shared" si="2"/>
        <v>530</v>
      </c>
      <c r="I12" s="39">
        <f t="shared" si="3"/>
        <v>0.0020839395107067307</v>
      </c>
      <c r="J12" s="17">
        <v>1660.2779</v>
      </c>
      <c r="K12" s="4">
        <v>1842.8283</v>
      </c>
      <c r="L12" s="39">
        <f t="shared" si="4"/>
        <v>0.10995171350531129</v>
      </c>
      <c r="M12" s="17">
        <f t="shared" si="5"/>
        <v>182.55039999999985</v>
      </c>
    </row>
    <row r="13" spans="1:13" ht="15">
      <c r="A13" s="5">
        <v>13</v>
      </c>
      <c r="B13" s="33" t="s">
        <v>22</v>
      </c>
      <c r="C13" s="17">
        <v>95623</v>
      </c>
      <c r="D13" s="17">
        <v>107228</v>
      </c>
      <c r="E13" s="17">
        <v>109478</v>
      </c>
      <c r="F13" s="45">
        <f t="shared" si="0"/>
        <v>0.04179951976254629</v>
      </c>
      <c r="G13" s="20">
        <f t="shared" si="1"/>
        <v>0.14489191930811623</v>
      </c>
      <c r="H13" s="17">
        <f t="shared" si="2"/>
        <v>13855</v>
      </c>
      <c r="I13" s="39">
        <f t="shared" si="3"/>
        <v>0.05447732437894671</v>
      </c>
      <c r="J13" s="17">
        <v>108459.7</v>
      </c>
      <c r="K13" s="4">
        <v>110337.86</v>
      </c>
      <c r="L13" s="39">
        <f t="shared" si="4"/>
        <v>0.017316662317893222</v>
      </c>
      <c r="M13" s="17">
        <f t="shared" si="5"/>
        <v>1878.1600000000035</v>
      </c>
    </row>
    <row r="14" spans="1:13" ht="15">
      <c r="A14" s="5">
        <v>14</v>
      </c>
      <c r="B14" s="33" t="s">
        <v>23</v>
      </c>
      <c r="C14" s="17">
        <v>167750</v>
      </c>
      <c r="D14" s="17">
        <v>178201</v>
      </c>
      <c r="E14" s="17">
        <v>180971</v>
      </c>
      <c r="F14" s="45">
        <f t="shared" si="0"/>
        <v>0.06909608223522319</v>
      </c>
      <c r="G14" s="20">
        <f t="shared" si="1"/>
        <v>0.07881371087928465</v>
      </c>
      <c r="H14" s="17">
        <f t="shared" si="2"/>
        <v>13221</v>
      </c>
      <c r="I14" s="39">
        <f t="shared" si="3"/>
        <v>0.05198446088878054</v>
      </c>
      <c r="J14" s="17">
        <v>182723.27</v>
      </c>
      <c r="K14" s="4">
        <v>186663.24</v>
      </c>
      <c r="L14" s="39">
        <f t="shared" si="4"/>
        <v>0.021562497212314565</v>
      </c>
      <c r="M14" s="17">
        <f t="shared" si="5"/>
        <v>3939.970000000001</v>
      </c>
    </row>
    <row r="15" spans="1:13" ht="15">
      <c r="A15" s="5">
        <v>15</v>
      </c>
      <c r="B15" s="33" t="s">
        <v>24</v>
      </c>
      <c r="C15" s="17">
        <v>7446</v>
      </c>
      <c r="D15" s="17">
        <v>9271</v>
      </c>
      <c r="E15" s="17">
        <v>9399</v>
      </c>
      <c r="F15" s="45">
        <f t="shared" si="0"/>
        <v>0.003588608544622413</v>
      </c>
      <c r="G15" s="20">
        <f t="shared" si="1"/>
        <v>0.26228847703464947</v>
      </c>
      <c r="H15" s="17">
        <f t="shared" si="2"/>
        <v>1953</v>
      </c>
      <c r="I15" s="39">
        <f t="shared" si="3"/>
        <v>0.007679120498887255</v>
      </c>
      <c r="J15" s="17">
        <v>9051.0924</v>
      </c>
      <c r="K15" s="4">
        <v>9324.3035</v>
      </c>
      <c r="L15" s="39">
        <f t="shared" si="4"/>
        <v>0.03018542822521627</v>
      </c>
      <c r="M15" s="17">
        <f t="shared" si="5"/>
        <v>273.21110000000044</v>
      </c>
    </row>
    <row r="16" spans="1:13" ht="15">
      <c r="A16" s="5">
        <v>16</v>
      </c>
      <c r="B16" s="33" t="s">
        <v>25</v>
      </c>
      <c r="C16" s="17">
        <v>5246</v>
      </c>
      <c r="D16" s="17">
        <v>5861</v>
      </c>
      <c r="E16" s="17">
        <v>6047</v>
      </c>
      <c r="F16" s="45">
        <f t="shared" si="0"/>
        <v>0.002308789857360542</v>
      </c>
      <c r="G16" s="20">
        <f t="shared" si="1"/>
        <v>0.15268776210446053</v>
      </c>
      <c r="H16" s="17">
        <f t="shared" si="2"/>
        <v>801</v>
      </c>
      <c r="I16" s="39">
        <f t="shared" si="3"/>
        <v>0.0031495010341058326</v>
      </c>
      <c r="J16" s="17">
        <v>5846.1587</v>
      </c>
      <c r="K16" s="4">
        <v>5964.2839</v>
      </c>
      <c r="L16" s="39">
        <f t="shared" si="4"/>
        <v>0.020205609539816358</v>
      </c>
      <c r="M16" s="17">
        <f t="shared" si="5"/>
        <v>118.1252000000004</v>
      </c>
    </row>
    <row r="17" spans="1:13" ht="15">
      <c r="A17" s="5">
        <v>17</v>
      </c>
      <c r="B17" s="33" t="s">
        <v>26</v>
      </c>
      <c r="C17" s="17">
        <v>6996</v>
      </c>
      <c r="D17" s="17">
        <v>7382</v>
      </c>
      <c r="E17" s="17">
        <v>7294</v>
      </c>
      <c r="F17" s="45">
        <f t="shared" si="0"/>
        <v>0.002784903790241077</v>
      </c>
      <c r="G17" s="20">
        <f t="shared" si="1"/>
        <v>0.04259576901086335</v>
      </c>
      <c r="H17" s="17">
        <f t="shared" si="2"/>
        <v>298</v>
      </c>
      <c r="I17" s="39">
        <f t="shared" si="3"/>
        <v>0.0011717244796049166</v>
      </c>
      <c r="J17" s="17">
        <v>7412.5661</v>
      </c>
      <c r="K17" s="4">
        <v>7315.0118</v>
      </c>
      <c r="L17" s="39">
        <f t="shared" si="4"/>
        <v>-0.01316066510354623</v>
      </c>
      <c r="M17" s="17">
        <f t="shared" si="5"/>
        <v>-97.55429999999978</v>
      </c>
    </row>
    <row r="18" spans="1:13" ht="15">
      <c r="A18" s="5">
        <v>18</v>
      </c>
      <c r="B18" s="33" t="s">
        <v>27</v>
      </c>
      <c r="C18" s="17">
        <v>13917</v>
      </c>
      <c r="D18" s="17">
        <v>15549</v>
      </c>
      <c r="E18" s="17">
        <v>15581</v>
      </c>
      <c r="F18" s="45">
        <f t="shared" si="0"/>
        <v>0.005948942412358956</v>
      </c>
      <c r="G18" s="20">
        <f t="shared" si="1"/>
        <v>0.11956599841919954</v>
      </c>
      <c r="H18" s="17">
        <f t="shared" si="2"/>
        <v>1664</v>
      </c>
      <c r="I18" s="39">
        <f t="shared" si="3"/>
        <v>0.0065427836713509435</v>
      </c>
      <c r="J18" s="17">
        <v>15609.01</v>
      </c>
      <c r="K18" s="4">
        <v>15785.155</v>
      </c>
      <c r="L18" s="39">
        <f t="shared" si="4"/>
        <v>0.011284828442034468</v>
      </c>
      <c r="M18" s="17">
        <f t="shared" si="5"/>
        <v>176.14500000000044</v>
      </c>
    </row>
    <row r="19" spans="1:13" ht="15">
      <c r="A19" s="5">
        <v>19</v>
      </c>
      <c r="B19" s="33" t="s">
        <v>28</v>
      </c>
      <c r="C19" s="17">
        <v>776</v>
      </c>
      <c r="D19" s="17">
        <v>953</v>
      </c>
      <c r="E19" s="17">
        <v>951</v>
      </c>
      <c r="F19" s="45">
        <f t="shared" si="0"/>
        <v>0.00036309891753760136</v>
      </c>
      <c r="G19" s="20">
        <f t="shared" si="1"/>
        <v>0.22551546391752578</v>
      </c>
      <c r="H19" s="17">
        <f t="shared" si="2"/>
        <v>175</v>
      </c>
      <c r="I19" s="39">
        <f t="shared" si="3"/>
        <v>0.0006880932346673168</v>
      </c>
      <c r="J19" s="17">
        <v>981.86039</v>
      </c>
      <c r="K19" s="4">
        <v>997.53077</v>
      </c>
      <c r="L19" s="39">
        <f t="shared" si="4"/>
        <v>0.015959886109673808</v>
      </c>
      <c r="M19" s="17">
        <f t="shared" si="5"/>
        <v>15.67037999999991</v>
      </c>
    </row>
    <row r="20" spans="1:13" ht="15">
      <c r="A20" s="5">
        <v>20</v>
      </c>
      <c r="B20" s="33" t="s">
        <v>29</v>
      </c>
      <c r="C20" s="17">
        <v>15829</v>
      </c>
      <c r="D20" s="17">
        <v>16859</v>
      </c>
      <c r="E20" s="17">
        <v>17010</v>
      </c>
      <c r="F20" s="45">
        <f t="shared" si="0"/>
        <v>0.006494545307376024</v>
      </c>
      <c r="G20" s="20">
        <f t="shared" si="1"/>
        <v>0.07460989323393771</v>
      </c>
      <c r="H20" s="17">
        <f t="shared" si="2"/>
        <v>1181</v>
      </c>
      <c r="I20" s="39">
        <f t="shared" si="3"/>
        <v>0.004643646343669149</v>
      </c>
      <c r="J20" s="17">
        <v>16747.796</v>
      </c>
      <c r="K20" s="4">
        <v>16800.043</v>
      </c>
      <c r="L20" s="39">
        <f t="shared" si="4"/>
        <v>0.003119634368606056</v>
      </c>
      <c r="M20" s="17">
        <f t="shared" si="5"/>
        <v>52.24700000000303</v>
      </c>
    </row>
    <row r="21" spans="1:13" ht="15">
      <c r="A21" s="5">
        <v>21</v>
      </c>
      <c r="B21" s="33" t="s">
        <v>30</v>
      </c>
      <c r="C21" s="17">
        <v>3166</v>
      </c>
      <c r="D21" s="17">
        <v>3353</v>
      </c>
      <c r="E21" s="17">
        <v>3401</v>
      </c>
      <c r="F21" s="45">
        <f t="shared" si="0"/>
        <v>0.0012985272539909381</v>
      </c>
      <c r="G21" s="20">
        <f t="shared" si="1"/>
        <v>0.07422615287428933</v>
      </c>
      <c r="H21" s="17">
        <f t="shared" si="2"/>
        <v>235</v>
      </c>
      <c r="I21" s="39">
        <f t="shared" si="3"/>
        <v>0.0009240109151246825</v>
      </c>
      <c r="J21" s="17">
        <v>3245.8962</v>
      </c>
      <c r="K21" s="4">
        <v>3304.0607</v>
      </c>
      <c r="L21" s="39">
        <f t="shared" si="4"/>
        <v>0.017919396190180036</v>
      </c>
      <c r="M21" s="17">
        <f t="shared" si="5"/>
        <v>58.16449999999986</v>
      </c>
    </row>
    <row r="22" spans="1:13" ht="15">
      <c r="A22" s="5">
        <v>22</v>
      </c>
      <c r="B22" s="33" t="s">
        <v>31</v>
      </c>
      <c r="C22" s="17">
        <v>21244</v>
      </c>
      <c r="D22" s="17">
        <v>24733</v>
      </c>
      <c r="E22" s="17">
        <v>25550</v>
      </c>
      <c r="F22" s="45">
        <f t="shared" si="0"/>
        <v>0.00975518122301337</v>
      </c>
      <c r="G22" s="20">
        <f t="shared" si="1"/>
        <v>0.20269252494822068</v>
      </c>
      <c r="H22" s="17">
        <f t="shared" si="2"/>
        <v>4306</v>
      </c>
      <c r="I22" s="39">
        <f t="shared" si="3"/>
        <v>0.016931025534156947</v>
      </c>
      <c r="J22" s="17">
        <v>25091.838</v>
      </c>
      <c r="K22" s="4">
        <v>25616.244</v>
      </c>
      <c r="L22" s="39">
        <f t="shared" si="4"/>
        <v>0.02089946539587889</v>
      </c>
      <c r="M22" s="17">
        <f t="shared" si="5"/>
        <v>524.405999999999</v>
      </c>
    </row>
    <row r="23" spans="1:13" ht="15">
      <c r="A23" s="5">
        <v>23</v>
      </c>
      <c r="B23" s="33" t="s">
        <v>32</v>
      </c>
      <c r="C23" s="17">
        <v>17721</v>
      </c>
      <c r="D23" s="17">
        <v>20581</v>
      </c>
      <c r="E23" s="17">
        <v>20699</v>
      </c>
      <c r="F23" s="45">
        <f t="shared" si="0"/>
        <v>0.007903033116835764</v>
      </c>
      <c r="G23" s="20">
        <f t="shared" si="1"/>
        <v>0.1680492071553524</v>
      </c>
      <c r="H23" s="17">
        <f t="shared" si="2"/>
        <v>2978</v>
      </c>
      <c r="I23" s="39">
        <f t="shared" si="3"/>
        <v>0.011709380873367254</v>
      </c>
      <c r="J23" s="17">
        <v>19974.25</v>
      </c>
      <c r="K23" s="4">
        <v>20393.897</v>
      </c>
      <c r="L23" s="39">
        <f t="shared" si="4"/>
        <v>0.0210093996019876</v>
      </c>
      <c r="M23" s="17">
        <f t="shared" si="5"/>
        <v>419.64700000000084</v>
      </c>
    </row>
    <row r="24" spans="1:13" ht="15">
      <c r="A24" s="5">
        <v>24</v>
      </c>
      <c r="B24" s="33" t="s">
        <v>33</v>
      </c>
      <c r="C24" s="17">
        <v>10130</v>
      </c>
      <c r="D24" s="17">
        <v>11155</v>
      </c>
      <c r="E24" s="17">
        <v>11336</v>
      </c>
      <c r="F24" s="45">
        <f t="shared" si="0"/>
        <v>0.00432816964164695</v>
      </c>
      <c r="G24" s="20">
        <f t="shared" si="1"/>
        <v>0.1190523198420533</v>
      </c>
      <c r="H24" s="17">
        <f t="shared" si="2"/>
        <v>1206</v>
      </c>
      <c r="I24" s="39">
        <f t="shared" si="3"/>
        <v>0.004741945377193051</v>
      </c>
      <c r="J24" s="17">
        <v>11081.372</v>
      </c>
      <c r="K24" s="4">
        <v>11279.41</v>
      </c>
      <c r="L24" s="39">
        <f t="shared" si="4"/>
        <v>0.01787125276545183</v>
      </c>
      <c r="M24" s="17">
        <f t="shared" si="5"/>
        <v>198.03800000000047</v>
      </c>
    </row>
    <row r="25" spans="1:13" ht="15">
      <c r="A25" s="5">
        <v>25</v>
      </c>
      <c r="B25" s="33" t="s">
        <v>34</v>
      </c>
      <c r="C25" s="17">
        <v>32419</v>
      </c>
      <c r="D25" s="17">
        <v>37483</v>
      </c>
      <c r="E25" s="17">
        <v>38101</v>
      </c>
      <c r="F25" s="45">
        <f t="shared" si="0"/>
        <v>0.01454724695804432</v>
      </c>
      <c r="G25" s="20">
        <f t="shared" si="1"/>
        <v>0.17526758999352232</v>
      </c>
      <c r="H25" s="17">
        <f t="shared" si="2"/>
        <v>5682</v>
      </c>
      <c r="I25" s="39">
        <f t="shared" si="3"/>
        <v>0.022341404339312535</v>
      </c>
      <c r="J25" s="17">
        <v>37590.922</v>
      </c>
      <c r="K25" s="4">
        <v>38333.834</v>
      </c>
      <c r="L25" s="39">
        <f t="shared" si="4"/>
        <v>0.019763069392126215</v>
      </c>
      <c r="M25" s="17">
        <f t="shared" si="5"/>
        <v>742.9120000000039</v>
      </c>
    </row>
    <row r="26" spans="1:13" ht="15">
      <c r="A26" s="5">
        <v>26</v>
      </c>
      <c r="B26" s="33" t="s">
        <v>35</v>
      </c>
      <c r="C26" s="17">
        <v>10581</v>
      </c>
      <c r="D26" s="17">
        <v>11040</v>
      </c>
      <c r="E26" s="17">
        <v>11237</v>
      </c>
      <c r="F26" s="45">
        <f t="shared" si="0"/>
        <v>0.004290370700704549</v>
      </c>
      <c r="G26" s="20">
        <f t="shared" si="1"/>
        <v>0.06199792080143654</v>
      </c>
      <c r="H26" s="17">
        <f t="shared" si="2"/>
        <v>656</v>
      </c>
      <c r="I26" s="39">
        <f t="shared" si="3"/>
        <v>0.0025793666396671986</v>
      </c>
      <c r="J26" s="17">
        <v>11184.82</v>
      </c>
      <c r="K26" s="4">
        <v>11100.277</v>
      </c>
      <c r="L26" s="39">
        <f t="shared" si="4"/>
        <v>-0.007558726917375485</v>
      </c>
      <c r="M26" s="17">
        <f t="shared" si="5"/>
        <v>-84.54299999999967</v>
      </c>
    </row>
    <row r="27" spans="1:13" ht="15">
      <c r="A27" s="5">
        <v>27</v>
      </c>
      <c r="B27" s="33" t="s">
        <v>36</v>
      </c>
      <c r="C27" s="17">
        <v>12865</v>
      </c>
      <c r="D27" s="17">
        <v>14561</v>
      </c>
      <c r="E27" s="17">
        <v>14996</v>
      </c>
      <c r="F27" s="45">
        <f t="shared" si="0"/>
        <v>0.005725585034062955</v>
      </c>
      <c r="G27" s="20">
        <f t="shared" si="1"/>
        <v>0.16564321803342402</v>
      </c>
      <c r="H27" s="17">
        <f t="shared" si="2"/>
        <v>2131</v>
      </c>
      <c r="I27" s="39">
        <f t="shared" si="3"/>
        <v>0.00837900961757744</v>
      </c>
      <c r="J27" s="17">
        <v>14882.295</v>
      </c>
      <c r="K27" s="4">
        <v>14911.291</v>
      </c>
      <c r="L27" s="39">
        <f t="shared" si="4"/>
        <v>0.0019483554115812907</v>
      </c>
      <c r="M27" s="17">
        <f t="shared" si="5"/>
        <v>28.995999999999185</v>
      </c>
    </row>
    <row r="28" spans="1:13" ht="15">
      <c r="A28" s="5">
        <v>28</v>
      </c>
      <c r="B28" s="33" t="s">
        <v>37</v>
      </c>
      <c r="C28" s="17">
        <v>18200</v>
      </c>
      <c r="D28" s="17">
        <v>21583</v>
      </c>
      <c r="E28" s="17">
        <v>21800</v>
      </c>
      <c r="F28" s="45">
        <f t="shared" si="0"/>
        <v>0.008323403157013364</v>
      </c>
      <c r="G28" s="20">
        <f t="shared" si="1"/>
        <v>0.1978021978021978</v>
      </c>
      <c r="H28" s="17">
        <f t="shared" si="2"/>
        <v>3600</v>
      </c>
      <c r="I28" s="39">
        <f t="shared" si="3"/>
        <v>0.014155060827441945</v>
      </c>
      <c r="J28" s="17">
        <v>21534.489</v>
      </c>
      <c r="K28" s="4">
        <v>21928.669</v>
      </c>
      <c r="L28" s="39">
        <f t="shared" si="4"/>
        <v>0.01830459037128767</v>
      </c>
      <c r="M28" s="17">
        <f t="shared" si="5"/>
        <v>394.1800000000003</v>
      </c>
    </row>
    <row r="29" spans="1:13" ht="15">
      <c r="A29" s="5">
        <v>29</v>
      </c>
      <c r="B29" s="33" t="s">
        <v>38</v>
      </c>
      <c r="C29" s="17">
        <v>9265</v>
      </c>
      <c r="D29" s="17">
        <v>11228</v>
      </c>
      <c r="E29" s="17">
        <v>11566</v>
      </c>
      <c r="F29" s="45">
        <f t="shared" si="0"/>
        <v>0.0044159853630282835</v>
      </c>
      <c r="G29" s="20">
        <f t="shared" si="1"/>
        <v>0.24835402050728547</v>
      </c>
      <c r="H29" s="17">
        <f t="shared" si="2"/>
        <v>2301</v>
      </c>
      <c r="I29" s="39">
        <f t="shared" si="3"/>
        <v>0.009047443045539977</v>
      </c>
      <c r="J29" s="17">
        <v>11319.883</v>
      </c>
      <c r="K29" s="4">
        <v>11206.159</v>
      </c>
      <c r="L29" s="39">
        <f t="shared" si="4"/>
        <v>-0.010046393589050361</v>
      </c>
      <c r="M29" s="17">
        <f t="shared" si="5"/>
        <v>-113.72400000000016</v>
      </c>
    </row>
    <row r="30" spans="1:13" ht="15">
      <c r="A30" s="5">
        <v>30</v>
      </c>
      <c r="B30" s="33" t="s">
        <v>39</v>
      </c>
      <c r="C30" s="17">
        <v>1994</v>
      </c>
      <c r="D30" s="17">
        <v>2136</v>
      </c>
      <c r="E30" s="17">
        <v>2140</v>
      </c>
      <c r="F30" s="45">
        <f t="shared" si="0"/>
        <v>0.0008170680163306697</v>
      </c>
      <c r="G30" s="20">
        <f t="shared" si="1"/>
        <v>0.0732196589769308</v>
      </c>
      <c r="H30" s="17">
        <f t="shared" si="2"/>
        <v>146</v>
      </c>
      <c r="I30" s="39">
        <f t="shared" si="3"/>
        <v>0.00057406635577959</v>
      </c>
      <c r="J30" s="17">
        <v>2134.3355</v>
      </c>
      <c r="K30" s="4">
        <v>2169.7502</v>
      </c>
      <c r="L30" s="39">
        <f t="shared" si="4"/>
        <v>0.01659284587638626</v>
      </c>
      <c r="M30" s="17">
        <f t="shared" si="5"/>
        <v>35.41469999999981</v>
      </c>
    </row>
    <row r="31" spans="1:13" ht="15">
      <c r="A31" s="5">
        <v>31</v>
      </c>
      <c r="B31" s="33" t="s">
        <v>40</v>
      </c>
      <c r="C31" s="17">
        <v>8891</v>
      </c>
      <c r="D31" s="17">
        <v>11541</v>
      </c>
      <c r="E31" s="17">
        <v>11711</v>
      </c>
      <c r="F31" s="45">
        <f t="shared" si="0"/>
        <v>0.00447134744824695</v>
      </c>
      <c r="G31" s="20">
        <f t="shared" si="1"/>
        <v>0.3171746710156338</v>
      </c>
      <c r="H31" s="17">
        <f t="shared" si="2"/>
        <v>2820</v>
      </c>
      <c r="I31" s="39">
        <f t="shared" si="3"/>
        <v>0.01108813098149619</v>
      </c>
      <c r="J31" s="17">
        <v>10774.549</v>
      </c>
      <c r="K31" s="4">
        <v>11418.01</v>
      </c>
      <c r="L31" s="39">
        <f t="shared" si="4"/>
        <v>0.059720457905012944</v>
      </c>
      <c r="M31" s="17">
        <f t="shared" si="5"/>
        <v>643.4609999999993</v>
      </c>
    </row>
    <row r="32" spans="1:13" ht="15">
      <c r="A32" s="5">
        <v>32</v>
      </c>
      <c r="B32" s="33" t="s">
        <v>41</v>
      </c>
      <c r="C32" s="17">
        <v>6639</v>
      </c>
      <c r="D32" s="17">
        <v>7774</v>
      </c>
      <c r="E32" s="17">
        <v>7792</v>
      </c>
      <c r="F32" s="45">
        <f t="shared" si="0"/>
        <v>0.002975043917405878</v>
      </c>
      <c r="G32" s="20">
        <f t="shared" si="1"/>
        <v>0.17367073354420848</v>
      </c>
      <c r="H32" s="17">
        <f t="shared" si="2"/>
        <v>1153</v>
      </c>
      <c r="I32" s="39">
        <f t="shared" si="3"/>
        <v>0.004533551426122378</v>
      </c>
      <c r="J32" s="17">
        <v>7774.767</v>
      </c>
      <c r="K32" s="4">
        <v>7833.7745</v>
      </c>
      <c r="L32" s="39">
        <f t="shared" si="4"/>
        <v>0.0075896165119804385</v>
      </c>
      <c r="M32" s="17">
        <f t="shared" si="5"/>
        <v>59.00750000000062</v>
      </c>
    </row>
    <row r="33" spans="1:13" ht="15">
      <c r="A33" s="5">
        <v>33</v>
      </c>
      <c r="B33" s="33" t="s">
        <v>42</v>
      </c>
      <c r="C33" s="17">
        <v>17010</v>
      </c>
      <c r="D33" s="17">
        <v>18827</v>
      </c>
      <c r="E33" s="17">
        <v>18869</v>
      </c>
      <c r="F33" s="45">
        <f t="shared" si="0"/>
        <v>0.00720432542062776</v>
      </c>
      <c r="G33" s="20">
        <f t="shared" si="1"/>
        <v>0.10928865373309818</v>
      </c>
      <c r="H33" s="17">
        <f t="shared" si="2"/>
        <v>1859</v>
      </c>
      <c r="I33" s="39">
        <f t="shared" si="3"/>
        <v>0.007309516132837382</v>
      </c>
      <c r="J33" s="17">
        <v>18374.055</v>
      </c>
      <c r="K33" s="4">
        <v>18740.189</v>
      </c>
      <c r="L33" s="39">
        <f t="shared" si="4"/>
        <v>0.019926684664871103</v>
      </c>
      <c r="M33" s="17">
        <f t="shared" si="5"/>
        <v>366.1339999999982</v>
      </c>
    </row>
    <row r="34" spans="1:13" ht="15">
      <c r="A34" s="5">
        <v>35</v>
      </c>
      <c r="B34" s="33" t="s">
        <v>43</v>
      </c>
      <c r="C34" s="17">
        <v>10620</v>
      </c>
      <c r="D34" s="17">
        <v>10107</v>
      </c>
      <c r="E34" s="17">
        <v>11494</v>
      </c>
      <c r="F34" s="45">
        <f aca="true" t="shared" si="6" ref="F34:F65">E34/$E$90</f>
        <v>0.004388495224161083</v>
      </c>
      <c r="G34" s="20">
        <f aca="true" t="shared" si="7" ref="G34:G65">(E34-C34)/C34</f>
        <v>0.08229755178907722</v>
      </c>
      <c r="H34" s="17">
        <f aca="true" t="shared" si="8" ref="H34:H65">E34-C34</f>
        <v>874</v>
      </c>
      <c r="I34" s="39">
        <f aca="true" t="shared" si="9" ref="I34:I65">H34/$H$90</f>
        <v>0.003436534211995628</v>
      </c>
      <c r="J34" s="17">
        <v>11553.806</v>
      </c>
      <c r="K34" s="4">
        <v>11638.894</v>
      </c>
      <c r="L34" s="39">
        <f aca="true" t="shared" si="10" ref="L34:L65">(K34-J34)/J34</f>
        <v>0.007364499628953415</v>
      </c>
      <c r="M34" s="17">
        <f aca="true" t="shared" si="11" ref="M34:M65">K34-J34</f>
        <v>85.08799999999974</v>
      </c>
    </row>
    <row r="35" spans="1:13" ht="15">
      <c r="A35" s="5">
        <v>36</v>
      </c>
      <c r="B35" s="33" t="s">
        <v>44</v>
      </c>
      <c r="C35" s="17">
        <v>1409</v>
      </c>
      <c r="D35" s="17">
        <v>1284</v>
      </c>
      <c r="E35" s="17">
        <v>1166</v>
      </c>
      <c r="F35" s="45">
        <f t="shared" si="6"/>
        <v>0.000445187526654935</v>
      </c>
      <c r="G35" s="20">
        <f t="shared" si="7"/>
        <v>-0.17246273953158267</v>
      </c>
      <c r="H35" s="17">
        <f t="shared" si="8"/>
        <v>-243</v>
      </c>
      <c r="I35" s="39">
        <f t="shared" si="9"/>
        <v>-0.0009554666058523313</v>
      </c>
      <c r="J35" s="17">
        <v>1276.4451</v>
      </c>
      <c r="K35" s="4">
        <v>1185.8089</v>
      </c>
      <c r="L35" s="39">
        <f t="shared" si="10"/>
        <v>-0.07100673581652664</v>
      </c>
      <c r="M35" s="17">
        <f t="shared" si="11"/>
        <v>-90.63619999999992</v>
      </c>
    </row>
    <row r="36" spans="1:13" ht="15">
      <c r="A36" s="5">
        <v>37</v>
      </c>
      <c r="B36" s="33" t="s">
        <v>45</v>
      </c>
      <c r="C36" s="17">
        <v>142</v>
      </c>
      <c r="D36" s="17">
        <v>159</v>
      </c>
      <c r="E36" s="17">
        <v>175</v>
      </c>
      <c r="F36" s="45">
        <f t="shared" si="6"/>
        <v>6.681630974666692E-05</v>
      </c>
      <c r="G36" s="20">
        <f t="shared" si="7"/>
        <v>0.2323943661971831</v>
      </c>
      <c r="H36" s="17">
        <f t="shared" si="8"/>
        <v>33</v>
      </c>
      <c r="I36" s="39">
        <f t="shared" si="9"/>
        <v>0.00012975472425155117</v>
      </c>
      <c r="J36" s="17">
        <v>173.66043</v>
      </c>
      <c r="K36" s="4">
        <v>197.00207</v>
      </c>
      <c r="L36" s="39">
        <f t="shared" si="10"/>
        <v>0.13440966373283778</v>
      </c>
      <c r="M36" s="17">
        <f t="shared" si="11"/>
        <v>23.341640000000012</v>
      </c>
    </row>
    <row r="37" spans="1:13" ht="15">
      <c r="A37" s="5">
        <v>38</v>
      </c>
      <c r="B37" s="33" t="s">
        <v>46</v>
      </c>
      <c r="C37" s="17">
        <v>4731</v>
      </c>
      <c r="D37" s="17">
        <v>4881</v>
      </c>
      <c r="E37" s="17">
        <v>5003</v>
      </c>
      <c r="F37" s="45">
        <f t="shared" si="6"/>
        <v>0.0019101828437861404</v>
      </c>
      <c r="G37" s="20">
        <f t="shared" si="7"/>
        <v>0.05749313041640245</v>
      </c>
      <c r="H37" s="17">
        <f t="shared" si="8"/>
        <v>272</v>
      </c>
      <c r="I37" s="39">
        <f t="shared" si="9"/>
        <v>0.0010694934847400581</v>
      </c>
      <c r="J37" s="17">
        <v>5058.3138</v>
      </c>
      <c r="K37" s="4">
        <v>5051.6333</v>
      </c>
      <c r="L37" s="39">
        <f t="shared" si="10"/>
        <v>-0.0013206970275350422</v>
      </c>
      <c r="M37" s="17">
        <f t="shared" si="11"/>
        <v>-6.680499999999483</v>
      </c>
    </row>
    <row r="38" spans="1:13" ht="15">
      <c r="A38" s="5">
        <v>39</v>
      </c>
      <c r="B38" s="33" t="s">
        <v>47</v>
      </c>
      <c r="C38" s="17">
        <v>360</v>
      </c>
      <c r="D38" s="17">
        <v>350</v>
      </c>
      <c r="E38" s="17">
        <v>367</v>
      </c>
      <c r="F38" s="45">
        <f t="shared" si="6"/>
        <v>0.0001401233467258672</v>
      </c>
      <c r="G38" s="20">
        <f t="shared" si="7"/>
        <v>0.019444444444444445</v>
      </c>
      <c r="H38" s="17">
        <f t="shared" si="8"/>
        <v>7</v>
      </c>
      <c r="I38" s="39">
        <f t="shared" si="9"/>
        <v>2.752372938669267E-05</v>
      </c>
      <c r="J38" s="17">
        <v>359.74745</v>
      </c>
      <c r="K38" s="4">
        <v>376.41457</v>
      </c>
      <c r="L38" s="39">
        <f t="shared" si="10"/>
        <v>0.046330057377752115</v>
      </c>
      <c r="M38" s="17">
        <f t="shared" si="11"/>
        <v>16.66712000000001</v>
      </c>
    </row>
    <row r="39" spans="1:13" ht="15">
      <c r="A39" s="5">
        <v>41</v>
      </c>
      <c r="B39" s="33" t="s">
        <v>48</v>
      </c>
      <c r="C39" s="17">
        <v>24761</v>
      </c>
      <c r="D39" s="17">
        <v>28008</v>
      </c>
      <c r="E39" s="17">
        <v>27808</v>
      </c>
      <c r="F39" s="45">
        <f t="shared" si="6"/>
        <v>0.010617302522487507</v>
      </c>
      <c r="G39" s="20">
        <f t="shared" si="7"/>
        <v>0.12305641936916926</v>
      </c>
      <c r="H39" s="17">
        <f t="shared" si="8"/>
        <v>3047</v>
      </c>
      <c r="I39" s="39">
        <f t="shared" si="9"/>
        <v>0.011980686205893223</v>
      </c>
      <c r="J39" s="17">
        <v>27904.697</v>
      </c>
      <c r="K39" s="4">
        <v>28281.37</v>
      </c>
      <c r="L39" s="39">
        <f t="shared" si="10"/>
        <v>0.013498551874618056</v>
      </c>
      <c r="M39" s="17">
        <f t="shared" si="11"/>
        <v>376.67299999999886</v>
      </c>
    </row>
    <row r="40" spans="1:13" ht="15">
      <c r="A40" s="5">
        <v>42</v>
      </c>
      <c r="B40" s="33" t="s">
        <v>49</v>
      </c>
      <c r="C40" s="17">
        <v>11962</v>
      </c>
      <c r="D40" s="17">
        <v>13297</v>
      </c>
      <c r="E40" s="17">
        <v>13320</v>
      </c>
      <c r="F40" s="45">
        <f t="shared" si="6"/>
        <v>0.005085675690432019</v>
      </c>
      <c r="G40" s="20">
        <f t="shared" si="7"/>
        <v>0.11352616619294432</v>
      </c>
      <c r="H40" s="17">
        <f t="shared" si="8"/>
        <v>1358</v>
      </c>
      <c r="I40" s="39">
        <f t="shared" si="9"/>
        <v>0.005339603501018378</v>
      </c>
      <c r="J40" s="17">
        <v>13178.792</v>
      </c>
      <c r="K40" s="4">
        <v>13168.941</v>
      </c>
      <c r="L40" s="39">
        <f t="shared" si="10"/>
        <v>-0.0007474888441974612</v>
      </c>
      <c r="M40" s="17">
        <f t="shared" si="11"/>
        <v>-9.850999999998749</v>
      </c>
    </row>
    <row r="41" spans="1:13" ht="15">
      <c r="A41" s="5">
        <v>43</v>
      </c>
      <c r="B41" s="33" t="s">
        <v>50</v>
      </c>
      <c r="C41" s="17">
        <v>31699</v>
      </c>
      <c r="D41" s="17">
        <v>40456</v>
      </c>
      <c r="E41" s="17">
        <v>40729</v>
      </c>
      <c r="F41" s="45">
        <f t="shared" si="6"/>
        <v>0.015550637026697125</v>
      </c>
      <c r="G41" s="20">
        <f t="shared" si="7"/>
        <v>0.2848670305056942</v>
      </c>
      <c r="H41" s="17">
        <f t="shared" si="8"/>
        <v>9030</v>
      </c>
      <c r="I41" s="39">
        <f t="shared" si="9"/>
        <v>0.03550561090883354</v>
      </c>
      <c r="J41" s="17">
        <v>40044.89</v>
      </c>
      <c r="K41" s="4">
        <v>40985.422</v>
      </c>
      <c r="L41" s="39">
        <f t="shared" si="10"/>
        <v>0.02348694177958784</v>
      </c>
      <c r="M41" s="17">
        <f t="shared" si="11"/>
        <v>940.5319999999992</v>
      </c>
    </row>
    <row r="42" spans="1:13" ht="15">
      <c r="A42" s="5">
        <v>45</v>
      </c>
      <c r="B42" s="33" t="s">
        <v>51</v>
      </c>
      <c r="C42" s="17">
        <v>13931</v>
      </c>
      <c r="D42" s="17">
        <v>17863</v>
      </c>
      <c r="E42" s="17">
        <v>18073</v>
      </c>
      <c r="F42" s="45">
        <f t="shared" si="6"/>
        <v>0.0069004066631514925</v>
      </c>
      <c r="G42" s="20">
        <f t="shared" si="7"/>
        <v>0.29732251812504484</v>
      </c>
      <c r="H42" s="17">
        <f t="shared" si="8"/>
        <v>4142</v>
      </c>
      <c r="I42" s="39">
        <f t="shared" si="9"/>
        <v>0.016286183874240148</v>
      </c>
      <c r="J42" s="17">
        <v>17740.17</v>
      </c>
      <c r="K42" s="4">
        <v>18068.239</v>
      </c>
      <c r="L42" s="39">
        <f t="shared" si="10"/>
        <v>0.01849300204000318</v>
      </c>
      <c r="M42" s="17">
        <f t="shared" si="11"/>
        <v>328.06900000000314</v>
      </c>
    </row>
    <row r="43" spans="1:13" ht="15">
      <c r="A43" s="5">
        <v>46</v>
      </c>
      <c r="B43" s="33" t="s">
        <v>52</v>
      </c>
      <c r="C43" s="17">
        <v>111157</v>
      </c>
      <c r="D43" s="17">
        <v>124769</v>
      </c>
      <c r="E43" s="17">
        <v>125969</v>
      </c>
      <c r="F43" s="45">
        <f t="shared" si="6"/>
        <v>0.04809590698558791</v>
      </c>
      <c r="G43" s="20">
        <f t="shared" si="7"/>
        <v>0.13325296652482524</v>
      </c>
      <c r="H43" s="17">
        <f t="shared" si="8"/>
        <v>14812</v>
      </c>
      <c r="I43" s="39">
        <f t="shared" si="9"/>
        <v>0.05824021138224169</v>
      </c>
      <c r="J43" s="17">
        <v>126055.14</v>
      </c>
      <c r="K43" s="4">
        <v>127830.46</v>
      </c>
      <c r="L43" s="39">
        <f t="shared" si="10"/>
        <v>0.014083677984094952</v>
      </c>
      <c r="M43" s="17">
        <f t="shared" si="11"/>
        <v>1775.320000000007</v>
      </c>
    </row>
    <row r="44" spans="1:13" ht="15">
      <c r="A44" s="5">
        <v>47</v>
      </c>
      <c r="B44" s="33" t="s">
        <v>53</v>
      </c>
      <c r="C44" s="17">
        <v>291396</v>
      </c>
      <c r="D44" s="17">
        <v>346213</v>
      </c>
      <c r="E44" s="17">
        <v>349652</v>
      </c>
      <c r="F44" s="45">
        <f t="shared" si="6"/>
        <v>0.13349975048880902</v>
      </c>
      <c r="G44" s="20">
        <f t="shared" si="7"/>
        <v>0.19992038325852104</v>
      </c>
      <c r="H44" s="17">
        <f t="shared" si="8"/>
        <v>58256</v>
      </c>
      <c r="I44" s="39">
        <f t="shared" si="9"/>
        <v>0.2290603398787383</v>
      </c>
      <c r="J44" s="17">
        <v>341057.46</v>
      </c>
      <c r="K44" s="4">
        <v>347827.55</v>
      </c>
      <c r="L44" s="39">
        <f t="shared" si="10"/>
        <v>0.01985029150220015</v>
      </c>
      <c r="M44" s="17">
        <f t="shared" si="11"/>
        <v>6770.089999999967</v>
      </c>
    </row>
    <row r="45" spans="1:13" ht="15">
      <c r="A45" s="5">
        <v>49</v>
      </c>
      <c r="B45" s="33" t="s">
        <v>54</v>
      </c>
      <c r="C45" s="17">
        <v>47993</v>
      </c>
      <c r="D45" s="17">
        <v>54523</v>
      </c>
      <c r="E45" s="17">
        <v>57035</v>
      </c>
      <c r="F45" s="45">
        <f t="shared" si="6"/>
        <v>0.021776389865149414</v>
      </c>
      <c r="G45" s="20">
        <f t="shared" si="7"/>
        <v>0.18840247536099014</v>
      </c>
      <c r="H45" s="17">
        <f t="shared" si="8"/>
        <v>9042</v>
      </c>
      <c r="I45" s="39">
        <f t="shared" si="9"/>
        <v>0.03555279444492502</v>
      </c>
      <c r="J45" s="17">
        <v>55677.313</v>
      </c>
      <c r="K45" s="4">
        <v>57213.528</v>
      </c>
      <c r="L45" s="39">
        <f t="shared" si="10"/>
        <v>0.027591399750199808</v>
      </c>
      <c r="M45" s="17">
        <f t="shared" si="11"/>
        <v>1536.2149999999965</v>
      </c>
    </row>
    <row r="46" spans="1:13" ht="15">
      <c r="A46" s="5">
        <v>50</v>
      </c>
      <c r="B46" s="33" t="s">
        <v>55</v>
      </c>
      <c r="C46" s="17">
        <v>1227</v>
      </c>
      <c r="D46" s="17">
        <v>1234</v>
      </c>
      <c r="E46" s="17">
        <v>1199</v>
      </c>
      <c r="F46" s="45">
        <f t="shared" si="6"/>
        <v>0.00045778717363573505</v>
      </c>
      <c r="G46" s="20">
        <f t="shared" si="7"/>
        <v>-0.022819885900570498</v>
      </c>
      <c r="H46" s="17">
        <f t="shared" si="8"/>
        <v>-28</v>
      </c>
      <c r="I46" s="39">
        <f t="shared" si="9"/>
        <v>-0.00011009491754677068</v>
      </c>
      <c r="J46" s="17">
        <v>1054.4784</v>
      </c>
      <c r="K46" s="4">
        <v>1103.2925</v>
      </c>
      <c r="L46" s="39">
        <f t="shared" si="10"/>
        <v>0.046292176302520804</v>
      </c>
      <c r="M46" s="17">
        <f t="shared" si="11"/>
        <v>48.81410000000005</v>
      </c>
    </row>
    <row r="47" spans="1:13" ht="15">
      <c r="A47" s="5">
        <v>51</v>
      </c>
      <c r="B47" s="33" t="s">
        <v>56</v>
      </c>
      <c r="C47" s="17">
        <v>1914</v>
      </c>
      <c r="D47" s="17">
        <v>1775</v>
      </c>
      <c r="E47" s="17">
        <v>1763</v>
      </c>
      <c r="F47" s="45">
        <f t="shared" si="6"/>
        <v>0.0006731265947621358</v>
      </c>
      <c r="G47" s="20">
        <f t="shared" si="7"/>
        <v>-0.07889237199582028</v>
      </c>
      <c r="H47" s="17">
        <f t="shared" si="8"/>
        <v>-151</v>
      </c>
      <c r="I47" s="39">
        <f t="shared" si="9"/>
        <v>-0.0005937261624843704</v>
      </c>
      <c r="J47" s="17">
        <v>1750.2468</v>
      </c>
      <c r="K47" s="4">
        <v>1727.2321</v>
      </c>
      <c r="L47" s="39">
        <f t="shared" si="10"/>
        <v>-0.013149402701379</v>
      </c>
      <c r="M47" s="17">
        <f t="shared" si="11"/>
        <v>-23.014699999999948</v>
      </c>
    </row>
    <row r="48" spans="1:13" ht="15">
      <c r="A48" s="5">
        <v>52</v>
      </c>
      <c r="B48" s="33" t="s">
        <v>57</v>
      </c>
      <c r="C48" s="17">
        <v>39673</v>
      </c>
      <c r="D48" s="17">
        <v>40929</v>
      </c>
      <c r="E48" s="17">
        <v>41786</v>
      </c>
      <c r="F48" s="45">
        <f t="shared" si="6"/>
        <v>0.015954207537566992</v>
      </c>
      <c r="G48" s="20">
        <f t="shared" si="7"/>
        <v>0.05326040380107378</v>
      </c>
      <c r="H48" s="17">
        <f t="shared" si="8"/>
        <v>2113</v>
      </c>
      <c r="I48" s="39">
        <f t="shared" si="9"/>
        <v>0.00830823431344023</v>
      </c>
      <c r="J48" s="17">
        <v>39270.653</v>
      </c>
      <c r="K48" s="4">
        <v>39043.983</v>
      </c>
      <c r="L48" s="39">
        <f t="shared" si="10"/>
        <v>-0.005771994675005742</v>
      </c>
      <c r="M48" s="17">
        <f t="shared" si="11"/>
        <v>-226.66999999999825</v>
      </c>
    </row>
    <row r="49" spans="1:13" ht="15">
      <c r="A49" s="5">
        <v>53</v>
      </c>
      <c r="B49" s="33" t="s">
        <v>58</v>
      </c>
      <c r="C49" s="17">
        <v>2400</v>
      </c>
      <c r="D49" s="17">
        <v>2751</v>
      </c>
      <c r="E49" s="17">
        <v>2889</v>
      </c>
      <c r="F49" s="45">
        <f t="shared" si="6"/>
        <v>0.0011030418220464042</v>
      </c>
      <c r="G49" s="20">
        <f t="shared" si="7"/>
        <v>0.20375</v>
      </c>
      <c r="H49" s="17">
        <f t="shared" si="8"/>
        <v>489</v>
      </c>
      <c r="I49" s="39">
        <f t="shared" si="9"/>
        <v>0.001922729095727531</v>
      </c>
      <c r="J49" s="17">
        <v>2710.4593</v>
      </c>
      <c r="K49" s="4">
        <v>2794.5815</v>
      </c>
      <c r="L49" s="39">
        <f t="shared" si="10"/>
        <v>0.03103614210329585</v>
      </c>
      <c r="M49" s="17">
        <f t="shared" si="11"/>
        <v>84.1221999999998</v>
      </c>
    </row>
    <row r="50" spans="1:13" ht="15">
      <c r="A50" s="5">
        <v>55</v>
      </c>
      <c r="B50" s="33" t="s">
        <v>59</v>
      </c>
      <c r="C50" s="17">
        <v>57116</v>
      </c>
      <c r="D50" s="17">
        <v>69088</v>
      </c>
      <c r="E50" s="17">
        <v>68196</v>
      </c>
      <c r="F50" s="45">
        <f t="shared" si="6"/>
        <v>0.026037743197049698</v>
      </c>
      <c r="G50" s="20">
        <f t="shared" si="7"/>
        <v>0.19399117585265074</v>
      </c>
      <c r="H50" s="17">
        <f t="shared" si="8"/>
        <v>11080</v>
      </c>
      <c r="I50" s="39">
        <f t="shared" si="9"/>
        <v>0.04356613165779354</v>
      </c>
      <c r="J50" s="17">
        <v>50821.539</v>
      </c>
      <c r="K50" s="4">
        <v>53674.917</v>
      </c>
      <c r="L50" s="39">
        <f t="shared" si="10"/>
        <v>0.05614505298629395</v>
      </c>
      <c r="M50" s="17">
        <f t="shared" si="11"/>
        <v>2853.3780000000042</v>
      </c>
    </row>
    <row r="51" spans="1:13" ht="15">
      <c r="A51" s="5">
        <v>56</v>
      </c>
      <c r="B51" s="33" t="s">
        <v>60</v>
      </c>
      <c r="C51" s="17">
        <v>69241</v>
      </c>
      <c r="D51" s="17">
        <v>76877</v>
      </c>
      <c r="E51" s="17">
        <v>84061</v>
      </c>
      <c r="F51" s="45">
        <f t="shared" si="6"/>
        <v>0.03209511893494039</v>
      </c>
      <c r="G51" s="20">
        <f t="shared" si="7"/>
        <v>0.21403503704452564</v>
      </c>
      <c r="H51" s="17">
        <f t="shared" si="8"/>
        <v>14820</v>
      </c>
      <c r="I51" s="39">
        <f t="shared" si="9"/>
        <v>0.05827166707296934</v>
      </c>
      <c r="J51" s="17">
        <v>79754.985</v>
      </c>
      <c r="K51" s="4">
        <v>84821.852</v>
      </c>
      <c r="L51" s="39">
        <f t="shared" si="10"/>
        <v>0.06353041129654778</v>
      </c>
      <c r="M51" s="17">
        <f t="shared" si="11"/>
        <v>5066.866999999998</v>
      </c>
    </row>
    <row r="52" spans="1:13" ht="15">
      <c r="A52" s="5">
        <v>58</v>
      </c>
      <c r="B52" s="33" t="s">
        <v>61</v>
      </c>
      <c r="C52" s="17">
        <v>4818</v>
      </c>
      <c r="D52" s="17">
        <v>4956</v>
      </c>
      <c r="E52" s="17">
        <v>4919</v>
      </c>
      <c r="F52" s="45">
        <f t="shared" si="6"/>
        <v>0.0018781110151077404</v>
      </c>
      <c r="G52" s="20">
        <f t="shared" si="7"/>
        <v>0.020963055209630554</v>
      </c>
      <c r="H52" s="17">
        <f t="shared" si="8"/>
        <v>101</v>
      </c>
      <c r="I52" s="39">
        <f t="shared" si="9"/>
        <v>0.00039712809543656567</v>
      </c>
      <c r="J52" s="17">
        <v>4761.0724</v>
      </c>
      <c r="K52" s="4">
        <v>4965.6093</v>
      </c>
      <c r="L52" s="39">
        <f t="shared" si="10"/>
        <v>0.04296025828130655</v>
      </c>
      <c r="M52" s="17">
        <f t="shared" si="11"/>
        <v>204.53690000000006</v>
      </c>
    </row>
    <row r="53" spans="1:13" ht="15">
      <c r="A53" s="5">
        <v>59</v>
      </c>
      <c r="B53" s="33" t="s">
        <v>62</v>
      </c>
      <c r="C53" s="17">
        <v>3873</v>
      </c>
      <c r="D53" s="17">
        <v>4449</v>
      </c>
      <c r="E53" s="17">
        <v>4747</v>
      </c>
      <c r="F53" s="45">
        <f t="shared" si="6"/>
        <v>0.0018124401278138734</v>
      </c>
      <c r="G53" s="20">
        <f t="shared" si="7"/>
        <v>0.22566485928221017</v>
      </c>
      <c r="H53" s="17">
        <f t="shared" si="8"/>
        <v>874</v>
      </c>
      <c r="I53" s="39">
        <f t="shared" si="9"/>
        <v>0.003436534211995628</v>
      </c>
      <c r="J53" s="17">
        <v>4648.4126</v>
      </c>
      <c r="K53" s="4">
        <v>4746.9341</v>
      </c>
      <c r="L53" s="39">
        <f t="shared" si="10"/>
        <v>0.02119465470857745</v>
      </c>
      <c r="M53" s="17">
        <f t="shared" si="11"/>
        <v>98.52150000000074</v>
      </c>
    </row>
    <row r="54" spans="1:13" ht="15">
      <c r="A54" s="5">
        <v>60</v>
      </c>
      <c r="B54" s="33" t="s">
        <v>63</v>
      </c>
      <c r="C54" s="17">
        <v>1624</v>
      </c>
      <c r="D54" s="17">
        <v>1812</v>
      </c>
      <c r="E54" s="17">
        <v>1912</v>
      </c>
      <c r="F54" s="45">
        <f t="shared" si="6"/>
        <v>0.0007300159099178694</v>
      </c>
      <c r="G54" s="20">
        <f t="shared" si="7"/>
        <v>0.17733990147783252</v>
      </c>
      <c r="H54" s="17">
        <f t="shared" si="8"/>
        <v>288</v>
      </c>
      <c r="I54" s="39">
        <f t="shared" si="9"/>
        <v>0.0011324048661953555</v>
      </c>
      <c r="J54" s="17">
        <v>1761.4841</v>
      </c>
      <c r="K54" s="4">
        <v>1843.8786</v>
      </c>
      <c r="L54" s="39">
        <f t="shared" si="10"/>
        <v>0.04677561381337482</v>
      </c>
      <c r="M54" s="17">
        <f t="shared" si="11"/>
        <v>82.39450000000011</v>
      </c>
    </row>
    <row r="55" spans="1:13" ht="15">
      <c r="A55" s="5">
        <v>61</v>
      </c>
      <c r="B55" s="33" t="s">
        <v>64</v>
      </c>
      <c r="C55" s="17">
        <v>2560</v>
      </c>
      <c r="D55" s="17">
        <v>4003</v>
      </c>
      <c r="E55" s="17">
        <v>4118</v>
      </c>
      <c r="F55" s="45">
        <f t="shared" si="6"/>
        <v>0.0015722832202101392</v>
      </c>
      <c r="G55" s="20">
        <f t="shared" si="7"/>
        <v>0.60859375</v>
      </c>
      <c r="H55" s="17">
        <f t="shared" si="8"/>
        <v>1558</v>
      </c>
      <c r="I55" s="39">
        <f t="shared" si="9"/>
        <v>0.0061259957692095975</v>
      </c>
      <c r="J55" s="17">
        <v>4184.5359</v>
      </c>
      <c r="K55" s="4">
        <v>4171.0557</v>
      </c>
      <c r="L55" s="39">
        <f t="shared" si="10"/>
        <v>-0.003221432512981898</v>
      </c>
      <c r="M55" s="17">
        <f t="shared" si="11"/>
        <v>-13.480199999999968</v>
      </c>
    </row>
    <row r="56" spans="1:13" ht="15">
      <c r="A56" s="5">
        <v>62</v>
      </c>
      <c r="B56" s="33" t="s">
        <v>65</v>
      </c>
      <c r="C56" s="17">
        <v>12494</v>
      </c>
      <c r="D56" s="17">
        <v>14674</v>
      </c>
      <c r="E56" s="17">
        <v>14578</v>
      </c>
      <c r="F56" s="45">
        <f t="shared" si="6"/>
        <v>0.005565989505639487</v>
      </c>
      <c r="G56" s="20">
        <f t="shared" si="7"/>
        <v>0.16680006403073475</v>
      </c>
      <c r="H56" s="17">
        <f t="shared" si="8"/>
        <v>2084</v>
      </c>
      <c r="I56" s="39">
        <f t="shared" si="9"/>
        <v>0.008194207434552504</v>
      </c>
      <c r="J56" s="17">
        <v>14286.211</v>
      </c>
      <c r="K56" s="4">
        <v>14756.282</v>
      </c>
      <c r="L56" s="39">
        <f t="shared" si="10"/>
        <v>0.03290382593397227</v>
      </c>
      <c r="M56" s="17">
        <f t="shared" si="11"/>
        <v>470.0709999999999</v>
      </c>
    </row>
    <row r="57" spans="1:13" ht="15">
      <c r="A57" s="5">
        <v>63</v>
      </c>
      <c r="B57" s="33" t="s">
        <v>66</v>
      </c>
      <c r="C57" s="17">
        <v>22356</v>
      </c>
      <c r="D57" s="17">
        <v>25217</v>
      </c>
      <c r="E57" s="17">
        <v>25133</v>
      </c>
      <c r="F57" s="45">
        <f t="shared" si="6"/>
        <v>0.009595967502074169</v>
      </c>
      <c r="G57" s="20">
        <f t="shared" si="7"/>
        <v>0.12421721238146359</v>
      </c>
      <c r="H57" s="17">
        <f t="shared" si="8"/>
        <v>2777</v>
      </c>
      <c r="I57" s="39">
        <f t="shared" si="9"/>
        <v>0.010919056643835077</v>
      </c>
      <c r="J57" s="17">
        <v>25459.169</v>
      </c>
      <c r="K57" s="4">
        <v>26106.733</v>
      </c>
      <c r="L57" s="39">
        <f t="shared" si="10"/>
        <v>0.02543539421887645</v>
      </c>
      <c r="M57" s="17">
        <f t="shared" si="11"/>
        <v>647.5639999999985</v>
      </c>
    </row>
    <row r="58" spans="1:13" ht="15">
      <c r="A58" s="5">
        <v>64</v>
      </c>
      <c r="B58" s="33" t="s">
        <v>67</v>
      </c>
      <c r="C58" s="17">
        <v>35638</v>
      </c>
      <c r="D58" s="17">
        <v>37452</v>
      </c>
      <c r="E58" s="17">
        <v>37279</v>
      </c>
      <c r="F58" s="45">
        <f t="shared" si="6"/>
        <v>0.01423340120597712</v>
      </c>
      <c r="G58" s="20">
        <f t="shared" si="7"/>
        <v>0.04604635501431057</v>
      </c>
      <c r="H58" s="17">
        <f t="shared" si="8"/>
        <v>1641</v>
      </c>
      <c r="I58" s="39">
        <f t="shared" si="9"/>
        <v>0.006452348560508953</v>
      </c>
      <c r="J58" s="17">
        <v>37710.836</v>
      </c>
      <c r="K58" s="4">
        <v>37940.604</v>
      </c>
      <c r="L58" s="39">
        <f t="shared" si="10"/>
        <v>0.006092890648194497</v>
      </c>
      <c r="M58" s="17">
        <f t="shared" si="11"/>
        <v>229.7679999999964</v>
      </c>
    </row>
    <row r="59" spans="1:13" ht="15">
      <c r="A59" s="5">
        <v>65</v>
      </c>
      <c r="B59" s="33" t="s">
        <v>68</v>
      </c>
      <c r="C59" s="17">
        <v>11425</v>
      </c>
      <c r="D59" s="17">
        <v>12230</v>
      </c>
      <c r="E59" s="17">
        <v>12244</v>
      </c>
      <c r="F59" s="45">
        <f t="shared" si="6"/>
        <v>0.0046748508373610845</v>
      </c>
      <c r="G59" s="20">
        <f t="shared" si="7"/>
        <v>0.07168490153172867</v>
      </c>
      <c r="H59" s="17">
        <f t="shared" si="8"/>
        <v>819</v>
      </c>
      <c r="I59" s="39">
        <f t="shared" si="9"/>
        <v>0.0032202763382430423</v>
      </c>
      <c r="J59" s="17">
        <v>13036.906</v>
      </c>
      <c r="K59" s="4">
        <v>13071.24</v>
      </c>
      <c r="L59" s="39">
        <f t="shared" si="10"/>
        <v>0.0026336003343123684</v>
      </c>
      <c r="M59" s="17">
        <f t="shared" si="11"/>
        <v>34.33399999999892</v>
      </c>
    </row>
    <row r="60" spans="1:13" ht="15">
      <c r="A60" s="5">
        <v>66</v>
      </c>
      <c r="B60" s="33" t="s">
        <v>69</v>
      </c>
      <c r="C60" s="17">
        <v>13996</v>
      </c>
      <c r="D60" s="17">
        <v>16038</v>
      </c>
      <c r="E60" s="17">
        <v>16142</v>
      </c>
      <c r="F60" s="45">
        <f t="shared" si="6"/>
        <v>0.0061631364110325566</v>
      </c>
      <c r="G60" s="20">
        <f t="shared" si="7"/>
        <v>0.15332952272077738</v>
      </c>
      <c r="H60" s="17">
        <f t="shared" si="8"/>
        <v>2146</v>
      </c>
      <c r="I60" s="39">
        <f t="shared" si="9"/>
        <v>0.008437989037691782</v>
      </c>
      <c r="J60" s="17">
        <v>14821.511</v>
      </c>
      <c r="K60" s="4">
        <v>15674.577</v>
      </c>
      <c r="L60" s="39">
        <f t="shared" si="10"/>
        <v>0.057555940146723154</v>
      </c>
      <c r="M60" s="17">
        <f t="shared" si="11"/>
        <v>853.0659999999989</v>
      </c>
    </row>
    <row r="61" spans="1:13" ht="15">
      <c r="A61" s="5">
        <v>68</v>
      </c>
      <c r="B61" s="33" t="s">
        <v>70</v>
      </c>
      <c r="C61" s="17">
        <v>4330</v>
      </c>
      <c r="D61" s="17">
        <v>6502</v>
      </c>
      <c r="E61" s="17">
        <v>6533</v>
      </c>
      <c r="F61" s="45">
        <f t="shared" si="6"/>
        <v>0.002494348294714143</v>
      </c>
      <c r="G61" s="20">
        <f t="shared" si="7"/>
        <v>0.5087759815242494</v>
      </c>
      <c r="H61" s="17">
        <f t="shared" si="8"/>
        <v>2203</v>
      </c>
      <c r="I61" s="39">
        <f t="shared" si="9"/>
        <v>0.008662110834126279</v>
      </c>
      <c r="J61" s="17">
        <v>6265.5052</v>
      </c>
      <c r="K61" s="4">
        <v>6701.4654</v>
      </c>
      <c r="L61" s="39">
        <f t="shared" si="10"/>
        <v>0.06958101319587133</v>
      </c>
      <c r="M61" s="17">
        <f t="shared" si="11"/>
        <v>435.96020000000044</v>
      </c>
    </row>
    <row r="62" spans="1:13" ht="15">
      <c r="A62" s="5">
        <v>69</v>
      </c>
      <c r="B62" s="33" t="s">
        <v>71</v>
      </c>
      <c r="C62" s="17">
        <v>49116</v>
      </c>
      <c r="D62" s="17">
        <v>55184</v>
      </c>
      <c r="E62" s="17">
        <v>55180</v>
      </c>
      <c r="F62" s="45">
        <f t="shared" si="6"/>
        <v>0.021068136981834747</v>
      </c>
      <c r="G62" s="20">
        <f t="shared" si="7"/>
        <v>0.12346282270543203</v>
      </c>
      <c r="H62" s="17">
        <f t="shared" si="8"/>
        <v>6064</v>
      </c>
      <c r="I62" s="39">
        <f t="shared" si="9"/>
        <v>0.023843413571557764</v>
      </c>
      <c r="J62" s="17">
        <v>53671.651</v>
      </c>
      <c r="K62" s="4">
        <v>54814.524</v>
      </c>
      <c r="L62" s="39">
        <f t="shared" si="10"/>
        <v>0.021293792508823694</v>
      </c>
      <c r="M62" s="17">
        <f t="shared" si="11"/>
        <v>1142.8729999999996</v>
      </c>
    </row>
    <row r="63" spans="1:13" ht="15">
      <c r="A63" s="5">
        <v>70</v>
      </c>
      <c r="B63" s="33" t="s">
        <v>72</v>
      </c>
      <c r="C63" s="17">
        <v>116621</v>
      </c>
      <c r="D63" s="17">
        <v>109017</v>
      </c>
      <c r="E63" s="17">
        <v>108505</v>
      </c>
      <c r="F63" s="45">
        <f t="shared" si="6"/>
        <v>0.04142802108035482</v>
      </c>
      <c r="G63" s="20">
        <f t="shared" si="7"/>
        <v>-0.06959295495665446</v>
      </c>
      <c r="H63" s="17">
        <f t="shared" si="8"/>
        <v>-8116</v>
      </c>
      <c r="I63" s="39">
        <f t="shared" si="9"/>
        <v>-0.031911798243199674</v>
      </c>
      <c r="J63" s="17">
        <v>112196.74</v>
      </c>
      <c r="K63" s="4">
        <v>108169.05</v>
      </c>
      <c r="L63" s="39">
        <f t="shared" si="10"/>
        <v>-0.035898458368754764</v>
      </c>
      <c r="M63" s="17">
        <f t="shared" si="11"/>
        <v>-4027.6900000000023</v>
      </c>
    </row>
    <row r="64" spans="1:13" ht="15">
      <c r="A64" s="5">
        <v>71</v>
      </c>
      <c r="B64" s="33" t="s">
        <v>73</v>
      </c>
      <c r="C64" s="17">
        <v>26007</v>
      </c>
      <c r="D64" s="17">
        <v>35772</v>
      </c>
      <c r="E64" s="17">
        <v>32728</v>
      </c>
      <c r="F64" s="45">
        <f t="shared" si="6"/>
        <v>0.012495795345079514</v>
      </c>
      <c r="G64" s="20">
        <f t="shared" si="7"/>
        <v>0.25843042257853654</v>
      </c>
      <c r="H64" s="17">
        <f t="shared" si="8"/>
        <v>6721</v>
      </c>
      <c r="I64" s="39">
        <f t="shared" si="9"/>
        <v>0.026426712172565918</v>
      </c>
      <c r="J64" s="17">
        <v>33953.036</v>
      </c>
      <c r="K64" s="4">
        <v>33372.89</v>
      </c>
      <c r="L64" s="39">
        <f t="shared" si="10"/>
        <v>-0.01708671943210029</v>
      </c>
      <c r="M64" s="17">
        <f t="shared" si="11"/>
        <v>-580.1460000000006</v>
      </c>
    </row>
    <row r="65" spans="1:13" ht="15">
      <c r="A65" s="5">
        <v>72</v>
      </c>
      <c r="B65" s="33" t="s">
        <v>74</v>
      </c>
      <c r="C65" s="17">
        <v>1266</v>
      </c>
      <c r="D65" s="17">
        <v>2318</v>
      </c>
      <c r="E65" s="17">
        <v>2272</v>
      </c>
      <c r="F65" s="45">
        <f t="shared" si="6"/>
        <v>0.0008674666042538699</v>
      </c>
      <c r="G65" s="20">
        <f t="shared" si="7"/>
        <v>0.7946287519747235</v>
      </c>
      <c r="H65" s="17">
        <f t="shared" si="8"/>
        <v>1006</v>
      </c>
      <c r="I65" s="39">
        <f t="shared" si="9"/>
        <v>0.003955553109001832</v>
      </c>
      <c r="J65" s="17">
        <v>2521.7834</v>
      </c>
      <c r="K65" s="4">
        <v>2302.6114</v>
      </c>
      <c r="L65" s="39">
        <f t="shared" si="10"/>
        <v>-0.08691150873623803</v>
      </c>
      <c r="M65" s="17">
        <f t="shared" si="11"/>
        <v>-219.17200000000003</v>
      </c>
    </row>
    <row r="66" spans="1:13" ht="15">
      <c r="A66" s="5">
        <v>73</v>
      </c>
      <c r="B66" s="33" t="s">
        <v>75</v>
      </c>
      <c r="C66" s="17">
        <v>21462</v>
      </c>
      <c r="D66" s="17">
        <v>24933</v>
      </c>
      <c r="E66" s="17">
        <v>25751</v>
      </c>
      <c r="F66" s="45">
        <f aca="true" t="shared" si="12" ref="F66:F89">E66/$E$90</f>
        <v>0.00983192452735097</v>
      </c>
      <c r="G66" s="20">
        <f aca="true" t="shared" si="13" ref="G66:G89">(E66-C66)/C66</f>
        <v>0.19984158046780356</v>
      </c>
      <c r="H66" s="17">
        <f aca="true" t="shared" si="14" ref="H66:H89">E66-C66</f>
        <v>4289</v>
      </c>
      <c r="I66" s="39">
        <f aca="true" t="shared" si="15" ref="I66:I89">H66/$H$90</f>
        <v>0.016864182191360693</v>
      </c>
      <c r="J66" s="17">
        <v>24817.925</v>
      </c>
      <c r="K66" s="4">
        <v>24824.524</v>
      </c>
      <c r="L66" s="39">
        <f aca="true" t="shared" si="16" ref="L66:L89">(K66-J66)/J66</f>
        <v>0.00026589652438719106</v>
      </c>
      <c r="M66" s="17">
        <f aca="true" t="shared" si="17" ref="M66:M89">K66-J66</f>
        <v>6.599000000001979</v>
      </c>
    </row>
    <row r="67" spans="1:13" ht="15">
      <c r="A67" s="5">
        <v>74</v>
      </c>
      <c r="B67" s="33" t="s">
        <v>76</v>
      </c>
      <c r="C67" s="17">
        <v>3023</v>
      </c>
      <c r="D67" s="17">
        <v>4220</v>
      </c>
      <c r="E67" s="17">
        <v>3570</v>
      </c>
      <c r="F67" s="45">
        <f t="shared" si="12"/>
        <v>0.001363052718832005</v>
      </c>
      <c r="G67" s="20">
        <f t="shared" si="13"/>
        <v>0.18094608005292756</v>
      </c>
      <c r="H67" s="17">
        <f t="shared" si="14"/>
        <v>547</v>
      </c>
      <c r="I67" s="39">
        <f t="shared" si="15"/>
        <v>0.0021507828535029844</v>
      </c>
      <c r="J67" s="17">
        <v>3814.1467</v>
      </c>
      <c r="K67" s="4">
        <v>3794.5941</v>
      </c>
      <c r="L67" s="39">
        <f t="shared" si="16"/>
        <v>-0.005126336645625084</v>
      </c>
      <c r="M67" s="17">
        <f t="shared" si="17"/>
        <v>-19.552599999999984</v>
      </c>
    </row>
    <row r="68" spans="1:13" ht="15">
      <c r="A68" s="5">
        <v>75</v>
      </c>
      <c r="B68" s="33" t="s">
        <v>77</v>
      </c>
      <c r="C68" s="17">
        <v>13155</v>
      </c>
      <c r="D68" s="17">
        <v>9510</v>
      </c>
      <c r="E68" s="17">
        <v>8890</v>
      </c>
      <c r="F68" s="45">
        <f t="shared" si="12"/>
        <v>0.0033942685351306796</v>
      </c>
      <c r="G68" s="20">
        <f t="shared" si="13"/>
        <v>-0.3242113264918282</v>
      </c>
      <c r="H68" s="17">
        <f t="shared" si="14"/>
        <v>-4265</v>
      </c>
      <c r="I68" s="39">
        <f t="shared" si="15"/>
        <v>-0.016769815119177748</v>
      </c>
      <c r="J68" s="17">
        <v>11502.57</v>
      </c>
      <c r="K68" s="4">
        <v>10569.002</v>
      </c>
      <c r="L68" s="39">
        <f t="shared" si="16"/>
        <v>-0.08116168821402515</v>
      </c>
      <c r="M68" s="17">
        <f t="shared" si="17"/>
        <v>-933.5679999999993</v>
      </c>
    </row>
    <row r="69" spans="1:13" ht="15">
      <c r="A69" s="5">
        <v>77</v>
      </c>
      <c r="B69" s="33" t="s">
        <v>78</v>
      </c>
      <c r="C69" s="17">
        <v>6799</v>
      </c>
      <c r="D69" s="17">
        <v>6114</v>
      </c>
      <c r="E69" s="17">
        <v>6227</v>
      </c>
      <c r="F69" s="45">
        <f t="shared" si="12"/>
        <v>0.0023775152045285423</v>
      </c>
      <c r="G69" s="20">
        <f t="shared" si="13"/>
        <v>-0.0841300191204589</v>
      </c>
      <c r="H69" s="17">
        <f t="shared" si="14"/>
        <v>-572</v>
      </c>
      <c r="I69" s="39">
        <f t="shared" si="15"/>
        <v>-0.002249081887026887</v>
      </c>
      <c r="J69" s="17">
        <v>6725.3408</v>
      </c>
      <c r="K69" s="4">
        <v>6669.5606</v>
      </c>
      <c r="L69" s="39">
        <f t="shared" si="16"/>
        <v>-0.00829403321836124</v>
      </c>
      <c r="M69" s="17">
        <f t="shared" si="17"/>
        <v>-55.78020000000015</v>
      </c>
    </row>
    <row r="70" spans="1:13" ht="15">
      <c r="A70" s="5">
        <v>78</v>
      </c>
      <c r="B70" s="33" t="s">
        <v>79</v>
      </c>
      <c r="C70" s="17">
        <v>2130</v>
      </c>
      <c r="D70" s="17">
        <v>2414</v>
      </c>
      <c r="E70" s="17">
        <v>2548</v>
      </c>
      <c r="F70" s="45">
        <f t="shared" si="12"/>
        <v>0.0009728454699114703</v>
      </c>
      <c r="G70" s="20">
        <f t="shared" si="13"/>
        <v>0.19624413145539907</v>
      </c>
      <c r="H70" s="17">
        <f t="shared" si="14"/>
        <v>418</v>
      </c>
      <c r="I70" s="39">
        <f t="shared" si="15"/>
        <v>0.001643559840519648</v>
      </c>
      <c r="J70" s="17">
        <v>2336.3178</v>
      </c>
      <c r="K70" s="4">
        <v>2476.4319</v>
      </c>
      <c r="L70" s="39">
        <f t="shared" si="16"/>
        <v>0.05997219213927157</v>
      </c>
      <c r="M70" s="17">
        <f t="shared" si="17"/>
        <v>140.11410000000024</v>
      </c>
    </row>
    <row r="71" spans="1:13" ht="15">
      <c r="A71" s="5">
        <v>79</v>
      </c>
      <c r="B71" s="33" t="s">
        <v>80</v>
      </c>
      <c r="C71" s="17">
        <v>16045</v>
      </c>
      <c r="D71" s="17">
        <v>18862</v>
      </c>
      <c r="E71" s="17">
        <v>18903</v>
      </c>
      <c r="F71" s="45">
        <f t="shared" si="12"/>
        <v>0.007217306875092827</v>
      </c>
      <c r="G71" s="20">
        <f t="shared" si="13"/>
        <v>0.17812402617637893</v>
      </c>
      <c r="H71" s="17">
        <f t="shared" si="14"/>
        <v>2858</v>
      </c>
      <c r="I71" s="39">
        <f t="shared" si="15"/>
        <v>0.011237545512452521</v>
      </c>
      <c r="J71" s="17">
        <v>17776.179</v>
      </c>
      <c r="K71" s="4">
        <v>18267.089</v>
      </c>
      <c r="L71" s="39">
        <f t="shared" si="16"/>
        <v>0.02761617105678334</v>
      </c>
      <c r="M71" s="17">
        <f t="shared" si="17"/>
        <v>490.90999999999985</v>
      </c>
    </row>
    <row r="72" spans="1:13" ht="15">
      <c r="A72" s="5">
        <v>80</v>
      </c>
      <c r="B72" s="33" t="s">
        <v>81</v>
      </c>
      <c r="C72" s="17">
        <v>16518</v>
      </c>
      <c r="D72" s="17">
        <v>17819</v>
      </c>
      <c r="E72" s="17">
        <v>19503</v>
      </c>
      <c r="F72" s="45">
        <f t="shared" si="12"/>
        <v>0.007446391365652828</v>
      </c>
      <c r="G72" s="20">
        <f t="shared" si="13"/>
        <v>0.18071195059934617</v>
      </c>
      <c r="H72" s="17">
        <f t="shared" si="14"/>
        <v>2985</v>
      </c>
      <c r="I72" s="39">
        <f t="shared" si="15"/>
        <v>0.011736904602753945</v>
      </c>
      <c r="J72" s="17">
        <v>17989.086</v>
      </c>
      <c r="K72" s="4">
        <v>19037.082</v>
      </c>
      <c r="L72" s="39">
        <f t="shared" si="16"/>
        <v>0.05825732335706212</v>
      </c>
      <c r="M72" s="17">
        <f t="shared" si="17"/>
        <v>1047.9959999999992</v>
      </c>
    </row>
    <row r="73" spans="1:13" ht="15">
      <c r="A73" s="5">
        <v>81</v>
      </c>
      <c r="B73" s="33" t="s">
        <v>82</v>
      </c>
      <c r="C73" s="17">
        <v>51395</v>
      </c>
      <c r="D73" s="17">
        <v>58071</v>
      </c>
      <c r="E73" s="17">
        <v>67995</v>
      </c>
      <c r="F73" s="45">
        <f t="shared" si="12"/>
        <v>0.025960999892712097</v>
      </c>
      <c r="G73" s="20">
        <f t="shared" si="13"/>
        <v>0.3229886175698025</v>
      </c>
      <c r="H73" s="17">
        <f t="shared" si="14"/>
        <v>16600</v>
      </c>
      <c r="I73" s="39">
        <f t="shared" si="15"/>
        <v>0.06527055825987119</v>
      </c>
      <c r="J73" s="17">
        <v>64648.414</v>
      </c>
      <c r="K73" s="4">
        <v>68904.519</v>
      </c>
      <c r="L73" s="39">
        <f t="shared" si="16"/>
        <v>0.06583463903692986</v>
      </c>
      <c r="M73" s="17">
        <f t="shared" si="17"/>
        <v>4256.105000000003</v>
      </c>
    </row>
    <row r="74" spans="1:13" ht="15">
      <c r="A74" s="5">
        <v>82</v>
      </c>
      <c r="B74" s="33" t="s">
        <v>83</v>
      </c>
      <c r="C74" s="17">
        <v>75398</v>
      </c>
      <c r="D74" s="17">
        <v>92923</v>
      </c>
      <c r="E74" s="17">
        <v>94682</v>
      </c>
      <c r="F74" s="45">
        <f t="shared" si="12"/>
        <v>0.03615029622533667</v>
      </c>
      <c r="G74" s="20">
        <f t="shared" si="13"/>
        <v>0.25576275232764795</v>
      </c>
      <c r="H74" s="17">
        <f t="shared" si="14"/>
        <v>19284</v>
      </c>
      <c r="I74" s="39">
        <f t="shared" si="15"/>
        <v>0.07582394249899735</v>
      </c>
      <c r="J74" s="17">
        <v>89801.804</v>
      </c>
      <c r="K74" s="4">
        <v>93361.988</v>
      </c>
      <c r="L74" s="39">
        <f t="shared" si="16"/>
        <v>0.03964490512907729</v>
      </c>
      <c r="M74" s="17">
        <f t="shared" si="17"/>
        <v>3560.183999999994</v>
      </c>
    </row>
    <row r="75" spans="1:13" ht="15">
      <c r="A75" s="5">
        <v>84</v>
      </c>
      <c r="B75" s="33" t="s">
        <v>84</v>
      </c>
      <c r="C75" s="17">
        <v>878</v>
      </c>
      <c r="D75" s="17">
        <v>798</v>
      </c>
      <c r="E75" s="17">
        <v>773</v>
      </c>
      <c r="F75" s="45">
        <f t="shared" si="12"/>
        <v>0.00029513718533813444</v>
      </c>
      <c r="G75" s="20">
        <f t="shared" si="13"/>
        <v>-0.11958997722095673</v>
      </c>
      <c r="H75" s="17">
        <f t="shared" si="14"/>
        <v>-105</v>
      </c>
      <c r="I75" s="39">
        <f t="shared" si="15"/>
        <v>-0.00041285594080039007</v>
      </c>
      <c r="J75" s="17">
        <v>923.42018</v>
      </c>
      <c r="K75" s="4">
        <v>916.05627</v>
      </c>
      <c r="L75" s="39">
        <f t="shared" si="16"/>
        <v>-0.007974603717237282</v>
      </c>
      <c r="M75" s="17">
        <f t="shared" si="17"/>
        <v>-7.363909999999919</v>
      </c>
    </row>
    <row r="76" spans="1:13" ht="15">
      <c r="A76" s="5">
        <v>85</v>
      </c>
      <c r="B76" s="33" t="s">
        <v>85</v>
      </c>
      <c r="C76" s="17">
        <v>237865</v>
      </c>
      <c r="D76" s="17">
        <v>206275</v>
      </c>
      <c r="E76" s="17">
        <v>215784</v>
      </c>
      <c r="F76" s="45">
        <f t="shared" si="12"/>
        <v>0.08238794618499871</v>
      </c>
      <c r="G76" s="20">
        <f t="shared" si="13"/>
        <v>-0.09282996657768061</v>
      </c>
      <c r="H76" s="17">
        <f t="shared" si="14"/>
        <v>-22081</v>
      </c>
      <c r="I76" s="39">
        <f t="shared" si="15"/>
        <v>-0.08682163836965155</v>
      </c>
      <c r="J76" s="17">
        <v>240754.71</v>
      </c>
      <c r="K76" s="4">
        <v>237451.56</v>
      </c>
      <c r="L76" s="39">
        <f t="shared" si="16"/>
        <v>-0.01371998080535992</v>
      </c>
      <c r="M76" s="17">
        <f t="shared" si="17"/>
        <v>-3303.149999999994</v>
      </c>
    </row>
    <row r="77" spans="1:13" ht="15">
      <c r="A77" s="5">
        <v>86</v>
      </c>
      <c r="B77" s="33" t="s">
        <v>86</v>
      </c>
      <c r="C77" s="17">
        <v>137648</v>
      </c>
      <c r="D77" s="17">
        <v>127031</v>
      </c>
      <c r="E77" s="17">
        <v>127594</v>
      </c>
      <c r="F77" s="45">
        <f t="shared" si="12"/>
        <v>0.04871634414752125</v>
      </c>
      <c r="G77" s="20">
        <f t="shared" si="13"/>
        <v>-0.07304138091363478</v>
      </c>
      <c r="H77" s="17">
        <f t="shared" si="14"/>
        <v>-10054</v>
      </c>
      <c r="I77" s="39">
        <f t="shared" si="15"/>
        <v>-0.03953193932197259</v>
      </c>
      <c r="J77" s="17">
        <v>126815.25</v>
      </c>
      <c r="K77" s="4">
        <v>130723.38</v>
      </c>
      <c r="L77" s="39">
        <f t="shared" si="16"/>
        <v>0.03081750814669375</v>
      </c>
      <c r="M77" s="17">
        <f t="shared" si="17"/>
        <v>3908.1300000000047</v>
      </c>
    </row>
    <row r="78" spans="1:13" ht="15">
      <c r="A78" s="5">
        <v>87</v>
      </c>
      <c r="B78" s="33" t="s">
        <v>87</v>
      </c>
      <c r="C78" s="17">
        <v>8224</v>
      </c>
      <c r="D78" s="17">
        <v>8730</v>
      </c>
      <c r="E78" s="17">
        <v>9078</v>
      </c>
      <c r="F78" s="45">
        <f t="shared" si="12"/>
        <v>0.003466048342172813</v>
      </c>
      <c r="G78" s="20">
        <f t="shared" si="13"/>
        <v>0.10384241245136187</v>
      </c>
      <c r="H78" s="17">
        <f t="shared" si="14"/>
        <v>854</v>
      </c>
      <c r="I78" s="39">
        <f t="shared" si="15"/>
        <v>0.0033578949851765056</v>
      </c>
      <c r="J78" s="17">
        <v>8840.1229</v>
      </c>
      <c r="K78" s="4">
        <v>9136.7248</v>
      </c>
      <c r="L78" s="39">
        <f t="shared" si="16"/>
        <v>0.03355178467032394</v>
      </c>
      <c r="M78" s="17">
        <f t="shared" si="17"/>
        <v>296.60189999999966</v>
      </c>
    </row>
    <row r="79" spans="1:13" ht="15">
      <c r="A79" s="5">
        <v>88</v>
      </c>
      <c r="B79" s="33" t="s">
        <v>88</v>
      </c>
      <c r="C79" s="17">
        <v>13502</v>
      </c>
      <c r="D79" s="17">
        <v>14935</v>
      </c>
      <c r="E79" s="17">
        <v>15975</v>
      </c>
      <c r="F79" s="45">
        <f t="shared" si="12"/>
        <v>0.006099374561160022</v>
      </c>
      <c r="G79" s="20">
        <f t="shared" si="13"/>
        <v>0.1831580506591616</v>
      </c>
      <c r="H79" s="17">
        <f t="shared" si="14"/>
        <v>2473</v>
      </c>
      <c r="I79" s="39">
        <f t="shared" si="15"/>
        <v>0.009723740396184425</v>
      </c>
      <c r="J79" s="17">
        <v>15456.727</v>
      </c>
      <c r="K79" s="4">
        <v>16103.979</v>
      </c>
      <c r="L79" s="39">
        <f t="shared" si="16"/>
        <v>0.041875100724752305</v>
      </c>
      <c r="M79" s="17">
        <f t="shared" si="17"/>
        <v>647.2519999999986</v>
      </c>
    </row>
    <row r="80" spans="1:13" ht="15">
      <c r="A80" s="5">
        <v>90</v>
      </c>
      <c r="B80" s="33" t="s">
        <v>89</v>
      </c>
      <c r="C80" s="17">
        <v>3385</v>
      </c>
      <c r="D80" s="17">
        <v>3773</v>
      </c>
      <c r="E80" s="17">
        <v>3897</v>
      </c>
      <c r="F80" s="45">
        <f t="shared" si="12"/>
        <v>0.0014879037661872055</v>
      </c>
      <c r="G80" s="20">
        <f t="shared" si="13"/>
        <v>0.15125553914327916</v>
      </c>
      <c r="H80" s="17">
        <f t="shared" si="14"/>
        <v>512</v>
      </c>
      <c r="I80" s="39">
        <f t="shared" si="15"/>
        <v>0.002013164206569521</v>
      </c>
      <c r="J80" s="17">
        <v>3896.3625</v>
      </c>
      <c r="K80" s="4">
        <v>3764.0576</v>
      </c>
      <c r="L80" s="39">
        <f t="shared" si="16"/>
        <v>-0.03395600383691201</v>
      </c>
      <c r="M80" s="17">
        <f t="shared" si="17"/>
        <v>-132.3049000000001</v>
      </c>
    </row>
    <row r="81" spans="1:13" ht="15">
      <c r="A81" s="5">
        <v>91</v>
      </c>
      <c r="B81" s="33" t="s">
        <v>90</v>
      </c>
      <c r="C81" s="17">
        <v>400</v>
      </c>
      <c r="D81" s="17">
        <v>469</v>
      </c>
      <c r="E81" s="17">
        <v>463</v>
      </c>
      <c r="F81" s="45">
        <f t="shared" si="12"/>
        <v>0.00017677686521546732</v>
      </c>
      <c r="G81" s="20">
        <f t="shared" si="13"/>
        <v>0.1575</v>
      </c>
      <c r="H81" s="17">
        <f t="shared" si="14"/>
        <v>63</v>
      </c>
      <c r="I81" s="39">
        <f t="shared" si="15"/>
        <v>0.00024771356448023403</v>
      </c>
      <c r="J81" s="17">
        <v>615.39286</v>
      </c>
      <c r="K81" s="4">
        <v>601.57022</v>
      </c>
      <c r="L81" s="39">
        <f t="shared" si="16"/>
        <v>-0.022461489072200302</v>
      </c>
      <c r="M81" s="17">
        <f t="shared" si="17"/>
        <v>-13.822640000000092</v>
      </c>
    </row>
    <row r="82" spans="1:13" ht="15">
      <c r="A82" s="5">
        <v>92</v>
      </c>
      <c r="B82" s="33" t="s">
        <v>91</v>
      </c>
      <c r="C82" s="17">
        <v>5499</v>
      </c>
      <c r="D82" s="17">
        <v>4845</v>
      </c>
      <c r="E82" s="17">
        <v>5124</v>
      </c>
      <c r="F82" s="45">
        <f t="shared" si="12"/>
        <v>0.0019563815493824073</v>
      </c>
      <c r="G82" s="20">
        <f t="shared" si="13"/>
        <v>-0.06819421713038734</v>
      </c>
      <c r="H82" s="17">
        <f t="shared" si="14"/>
        <v>-375</v>
      </c>
      <c r="I82" s="39">
        <f t="shared" si="15"/>
        <v>-0.0014744855028585358</v>
      </c>
      <c r="J82" s="17">
        <v>5792.5611</v>
      </c>
      <c r="K82" s="4">
        <v>5724.0193</v>
      </c>
      <c r="L82" s="39">
        <f t="shared" si="16"/>
        <v>-0.011832728013865916</v>
      </c>
      <c r="M82" s="17">
        <f t="shared" si="17"/>
        <v>-68.54179999999997</v>
      </c>
    </row>
    <row r="83" spans="1:13" ht="15">
      <c r="A83" s="5">
        <v>93</v>
      </c>
      <c r="B83" s="33" t="s">
        <v>92</v>
      </c>
      <c r="C83" s="17">
        <v>7722</v>
      </c>
      <c r="D83" s="17">
        <v>10657</v>
      </c>
      <c r="E83" s="17">
        <v>11396</v>
      </c>
      <c r="F83" s="45">
        <f t="shared" si="12"/>
        <v>0.00435107809070295</v>
      </c>
      <c r="G83" s="20">
        <f t="shared" si="13"/>
        <v>0.4757834757834758</v>
      </c>
      <c r="H83" s="17">
        <f t="shared" si="14"/>
        <v>3674</v>
      </c>
      <c r="I83" s="39">
        <f t="shared" si="15"/>
        <v>0.014446025966672696</v>
      </c>
      <c r="J83" s="17">
        <v>10449.66</v>
      </c>
      <c r="K83" s="4">
        <v>11372.337</v>
      </c>
      <c r="L83" s="39">
        <f t="shared" si="16"/>
        <v>0.08829732259231397</v>
      </c>
      <c r="M83" s="17">
        <f t="shared" si="17"/>
        <v>922.6769999999997</v>
      </c>
    </row>
    <row r="84" spans="1:13" ht="15">
      <c r="A84" s="5">
        <v>94</v>
      </c>
      <c r="B84" s="33" t="s">
        <v>93</v>
      </c>
      <c r="C84" s="17">
        <v>13309</v>
      </c>
      <c r="D84" s="17">
        <v>11842</v>
      </c>
      <c r="E84" s="17">
        <v>11790</v>
      </c>
      <c r="F84" s="45">
        <f t="shared" si="12"/>
        <v>0.004501510239504017</v>
      </c>
      <c r="G84" s="20">
        <f t="shared" si="13"/>
        <v>-0.11413329326019986</v>
      </c>
      <c r="H84" s="17">
        <f t="shared" si="14"/>
        <v>-1519</v>
      </c>
      <c r="I84" s="39">
        <f t="shared" si="15"/>
        <v>-0.005972649276912309</v>
      </c>
      <c r="J84" s="17">
        <v>12586.165</v>
      </c>
      <c r="K84" s="4">
        <v>12588.151</v>
      </c>
      <c r="L84" s="39">
        <f t="shared" si="16"/>
        <v>0.0001577923060756765</v>
      </c>
      <c r="M84" s="17">
        <f t="shared" si="17"/>
        <v>1.9859999999989668</v>
      </c>
    </row>
    <row r="85" spans="1:13" ht="15">
      <c r="A85" s="5">
        <v>95</v>
      </c>
      <c r="B85" s="33" t="s">
        <v>94</v>
      </c>
      <c r="C85" s="17">
        <v>13300</v>
      </c>
      <c r="D85" s="17">
        <v>14025</v>
      </c>
      <c r="E85" s="17">
        <v>14248</v>
      </c>
      <c r="F85" s="45">
        <f t="shared" si="12"/>
        <v>0.005439993035831487</v>
      </c>
      <c r="G85" s="20">
        <f t="shared" si="13"/>
        <v>0.0712781954887218</v>
      </c>
      <c r="H85" s="17">
        <f t="shared" si="14"/>
        <v>948</v>
      </c>
      <c r="I85" s="39">
        <f t="shared" si="15"/>
        <v>0.0037274993512263787</v>
      </c>
      <c r="J85" s="17">
        <v>14527.545</v>
      </c>
      <c r="K85" s="4">
        <v>14685.499</v>
      </c>
      <c r="L85" s="39">
        <f t="shared" si="16"/>
        <v>0.010872724882283946</v>
      </c>
      <c r="M85" s="17">
        <f t="shared" si="17"/>
        <v>157.95399999999972</v>
      </c>
    </row>
    <row r="86" spans="1:13" ht="15">
      <c r="A86" s="5">
        <v>96</v>
      </c>
      <c r="B86" s="33" t="s">
        <v>95</v>
      </c>
      <c r="C86" s="17">
        <v>88781</v>
      </c>
      <c r="D86" s="17">
        <v>89712</v>
      </c>
      <c r="E86" s="17">
        <v>99685</v>
      </c>
      <c r="F86" s="45">
        <f t="shared" si="12"/>
        <v>0.038060479069122806</v>
      </c>
      <c r="G86" s="20">
        <f t="shared" si="13"/>
        <v>0.12281907164821301</v>
      </c>
      <c r="H86" s="17">
        <f t="shared" si="14"/>
        <v>10904</v>
      </c>
      <c r="I86" s="39">
        <f t="shared" si="15"/>
        <v>0.042874106461785265</v>
      </c>
      <c r="J86" s="17">
        <v>98099.463</v>
      </c>
      <c r="K86" s="4">
        <v>100691.46</v>
      </c>
      <c r="L86" s="39">
        <f t="shared" si="16"/>
        <v>0.0264221324024985</v>
      </c>
      <c r="M86" s="17">
        <f t="shared" si="17"/>
        <v>2591.997000000003</v>
      </c>
    </row>
    <row r="87" spans="1:13" ht="15">
      <c r="A87" s="5">
        <v>97</v>
      </c>
      <c r="B87" s="33" t="s">
        <v>96</v>
      </c>
      <c r="C87" s="17">
        <v>1566</v>
      </c>
      <c r="D87" s="17">
        <v>2179</v>
      </c>
      <c r="E87" s="17">
        <v>2220</v>
      </c>
      <c r="F87" s="45">
        <f t="shared" si="12"/>
        <v>0.0008476126150720032</v>
      </c>
      <c r="G87" s="20">
        <f t="shared" si="13"/>
        <v>0.41762452107279696</v>
      </c>
      <c r="H87" s="17">
        <f t="shared" si="14"/>
        <v>654</v>
      </c>
      <c r="I87" s="39">
        <f t="shared" si="15"/>
        <v>0.0025715027169852865</v>
      </c>
      <c r="J87" s="17">
        <v>2128.4712</v>
      </c>
      <c r="K87" s="4">
        <v>2187.4335</v>
      </c>
      <c r="L87" s="39">
        <f t="shared" si="16"/>
        <v>0.027701713793449562</v>
      </c>
      <c r="M87" s="17">
        <f t="shared" si="17"/>
        <v>58.96230000000014</v>
      </c>
    </row>
    <row r="88" spans="1:13" ht="15">
      <c r="A88" s="5">
        <v>98</v>
      </c>
      <c r="B88" s="33" t="s">
        <v>97</v>
      </c>
      <c r="C88" s="17">
        <v>1015</v>
      </c>
      <c r="D88" s="17">
        <v>935</v>
      </c>
      <c r="E88" s="17">
        <v>970</v>
      </c>
      <c r="F88" s="45">
        <f t="shared" si="12"/>
        <v>0.00037035325973866804</v>
      </c>
      <c r="G88" s="20">
        <f t="shared" si="13"/>
        <v>-0.04433497536945813</v>
      </c>
      <c r="H88" s="17">
        <f t="shared" si="14"/>
        <v>-45</v>
      </c>
      <c r="I88" s="39">
        <f t="shared" si="15"/>
        <v>-0.0001769382603430243</v>
      </c>
      <c r="J88" s="17">
        <v>1111.0524</v>
      </c>
      <c r="K88" s="4">
        <v>1040.37</v>
      </c>
      <c r="L88" s="39">
        <f t="shared" si="16"/>
        <v>-0.06361752154983882</v>
      </c>
      <c r="M88" s="17">
        <f t="shared" si="17"/>
        <v>-70.68240000000014</v>
      </c>
    </row>
    <row r="89" spans="1:13" ht="15.75" thickBot="1">
      <c r="A89" s="6">
        <v>99</v>
      </c>
      <c r="B89" s="34" t="s">
        <v>98</v>
      </c>
      <c r="C89" s="17">
        <v>1267</v>
      </c>
      <c r="D89" s="17">
        <v>1335</v>
      </c>
      <c r="E89" s="17">
        <v>1343</v>
      </c>
      <c r="F89" s="45">
        <f t="shared" si="12"/>
        <v>0.0005127674513701353</v>
      </c>
      <c r="G89" s="20">
        <f t="shared" si="13"/>
        <v>0.05998421468034728</v>
      </c>
      <c r="H89" s="23">
        <f t="shared" si="14"/>
        <v>76</v>
      </c>
      <c r="I89" s="75">
        <f t="shared" si="15"/>
        <v>0.0002988290619126633</v>
      </c>
      <c r="J89" s="17">
        <v>1518.6993</v>
      </c>
      <c r="K89" s="4">
        <v>1480.4879</v>
      </c>
      <c r="L89" s="39">
        <f t="shared" si="16"/>
        <v>-0.025160609476806838</v>
      </c>
      <c r="M89" s="17">
        <f t="shared" si="17"/>
        <v>-38.21139999999991</v>
      </c>
    </row>
    <row r="90" spans="1:13" ht="15.75" thickBot="1">
      <c r="A90" s="83" t="s">
        <v>99</v>
      </c>
      <c r="B90" s="84"/>
      <c r="C90" s="62">
        <v>2364795</v>
      </c>
      <c r="D90" s="62">
        <v>2550548</v>
      </c>
      <c r="E90" s="62">
        <v>2619121</v>
      </c>
      <c r="F90" s="47">
        <f>E90/$E$90</f>
        <v>1</v>
      </c>
      <c r="G90" s="30">
        <f>(E90-C90)/C90</f>
        <v>0.10754674295234894</v>
      </c>
      <c r="H90" s="62">
        <f>E90-C90</f>
        <v>254326</v>
      </c>
      <c r="I90" s="76">
        <f>H90/$H$90</f>
        <v>1</v>
      </c>
      <c r="J90" s="62">
        <v>2603355.5</v>
      </c>
      <c r="K90" s="80">
        <v>2635447.8</v>
      </c>
      <c r="L90" s="41">
        <f>(K90-J90)/J90</f>
        <v>0.012327283000727258</v>
      </c>
      <c r="M90" s="62">
        <f>K90-J90</f>
        <v>32092.299999999814</v>
      </c>
    </row>
  </sheetData>
  <sheetProtection/>
  <autoFilter ref="A1:M90"/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0" sqref="D10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26.421875" style="0" bestFit="1" customWidth="1"/>
    <col min="7" max="7" width="27.421875" style="0" customWidth="1"/>
  </cols>
  <sheetData>
    <row r="1" spans="1:7" ht="30.75" thickBot="1">
      <c r="A1" s="31" t="s">
        <v>184</v>
      </c>
      <c r="B1" s="14">
        <v>40422</v>
      </c>
      <c r="C1" s="31">
        <v>40756</v>
      </c>
      <c r="D1" s="31">
        <v>40787</v>
      </c>
      <c r="E1" s="18" t="s">
        <v>275</v>
      </c>
      <c r="F1" s="18" t="s">
        <v>277</v>
      </c>
      <c r="G1" s="48" t="s">
        <v>278</v>
      </c>
    </row>
    <row r="2" spans="1:7" ht="15">
      <c r="A2" s="36" t="s">
        <v>185</v>
      </c>
      <c r="B2" s="16">
        <v>662</v>
      </c>
      <c r="C2" s="17">
        <v>619</v>
      </c>
      <c r="D2" s="17">
        <v>586</v>
      </c>
      <c r="E2" s="39">
        <f aca="true" t="shared" si="0" ref="E2:E33">D2/$D$83</f>
        <v>0.01651727831332093</v>
      </c>
      <c r="F2" s="40">
        <f aca="true" t="shared" si="1" ref="F2:F33">(D2-B2)/B2</f>
        <v>-0.1148036253776435</v>
      </c>
      <c r="G2" s="16">
        <f aca="true" t="shared" si="2" ref="G2:G33">D2-B2</f>
        <v>-76</v>
      </c>
    </row>
    <row r="3" spans="1:7" ht="15">
      <c r="A3" s="36" t="s">
        <v>186</v>
      </c>
      <c r="B3" s="17">
        <v>87</v>
      </c>
      <c r="C3" s="17">
        <v>123</v>
      </c>
      <c r="D3" s="17">
        <v>131</v>
      </c>
      <c r="E3" s="39">
        <f t="shared" si="0"/>
        <v>0.003692429110998365</v>
      </c>
      <c r="F3" s="40">
        <f t="shared" si="1"/>
        <v>0.5057471264367817</v>
      </c>
      <c r="G3" s="17">
        <f t="shared" si="2"/>
        <v>44</v>
      </c>
    </row>
    <row r="4" spans="1:7" ht="15">
      <c r="A4" s="36" t="s">
        <v>187</v>
      </c>
      <c r="B4" s="17">
        <v>163</v>
      </c>
      <c r="C4" s="17">
        <v>178</v>
      </c>
      <c r="D4" s="17">
        <v>157</v>
      </c>
      <c r="E4" s="39">
        <f t="shared" si="0"/>
        <v>0.004425277636845369</v>
      </c>
      <c r="F4" s="40">
        <f t="shared" si="1"/>
        <v>-0.03680981595092025</v>
      </c>
      <c r="G4" s="17">
        <f t="shared" si="2"/>
        <v>-6</v>
      </c>
    </row>
    <row r="5" spans="1:7" ht="15">
      <c r="A5" s="36" t="s">
        <v>188</v>
      </c>
      <c r="B5" s="17">
        <v>42</v>
      </c>
      <c r="C5" s="17">
        <v>19</v>
      </c>
      <c r="D5" s="17">
        <v>13</v>
      </c>
      <c r="E5" s="39">
        <f t="shared" si="0"/>
        <v>0.0003664242629235019</v>
      </c>
      <c r="F5" s="40">
        <f t="shared" si="1"/>
        <v>-0.6904761904761905</v>
      </c>
      <c r="G5" s="17">
        <f t="shared" si="2"/>
        <v>-29</v>
      </c>
    </row>
    <row r="6" spans="1:7" ht="15">
      <c r="A6" s="36" t="s">
        <v>189</v>
      </c>
      <c r="B6" s="17">
        <v>44</v>
      </c>
      <c r="C6" s="17">
        <v>69</v>
      </c>
      <c r="D6" s="17">
        <v>75</v>
      </c>
      <c r="E6" s="39">
        <f t="shared" si="0"/>
        <v>0.0021139861322509723</v>
      </c>
      <c r="F6" s="40">
        <f t="shared" si="1"/>
        <v>0.7045454545454546</v>
      </c>
      <c r="G6" s="17">
        <f t="shared" si="2"/>
        <v>31</v>
      </c>
    </row>
    <row r="7" spans="1:7" ht="15">
      <c r="A7" s="36" t="s">
        <v>190</v>
      </c>
      <c r="B7" s="17">
        <v>50</v>
      </c>
      <c r="C7" s="17">
        <v>106</v>
      </c>
      <c r="D7" s="17">
        <v>104</v>
      </c>
      <c r="E7" s="39">
        <f t="shared" si="0"/>
        <v>0.002931394103388015</v>
      </c>
      <c r="F7" s="40">
        <f t="shared" si="1"/>
        <v>1.08</v>
      </c>
      <c r="G7" s="17">
        <f t="shared" si="2"/>
        <v>54</v>
      </c>
    </row>
    <row r="8" spans="1:7" ht="15">
      <c r="A8" s="36" t="s">
        <v>191</v>
      </c>
      <c r="B8" s="17">
        <v>1899</v>
      </c>
      <c r="C8" s="17">
        <v>2526</v>
      </c>
      <c r="D8" s="17">
        <v>2534</v>
      </c>
      <c r="E8" s="39">
        <f t="shared" si="0"/>
        <v>0.07142454478831953</v>
      </c>
      <c r="F8" s="40">
        <f t="shared" si="1"/>
        <v>0.33438651922064244</v>
      </c>
      <c r="G8" s="17">
        <f t="shared" si="2"/>
        <v>635</v>
      </c>
    </row>
    <row r="9" spans="1:7" ht="15">
      <c r="A9" s="36" t="s">
        <v>192</v>
      </c>
      <c r="B9" s="17">
        <v>997</v>
      </c>
      <c r="C9" s="17">
        <v>1094</v>
      </c>
      <c r="D9" s="17">
        <v>1188</v>
      </c>
      <c r="E9" s="39">
        <f t="shared" si="0"/>
        <v>0.0334855403348554</v>
      </c>
      <c r="F9" s="40">
        <f t="shared" si="1"/>
        <v>0.19157472417251756</v>
      </c>
      <c r="G9" s="17">
        <f t="shared" si="2"/>
        <v>191</v>
      </c>
    </row>
    <row r="10" spans="1:7" ht="15">
      <c r="A10" s="36" t="s">
        <v>193</v>
      </c>
      <c r="B10" s="17">
        <v>12</v>
      </c>
      <c r="C10" s="17">
        <v>8</v>
      </c>
      <c r="D10" s="17">
        <v>9</v>
      </c>
      <c r="E10" s="39">
        <f t="shared" si="0"/>
        <v>0.0002536783358701167</v>
      </c>
      <c r="F10" s="40">
        <f t="shared" si="1"/>
        <v>-0.25</v>
      </c>
      <c r="G10" s="17">
        <f t="shared" si="2"/>
        <v>-3</v>
      </c>
    </row>
    <row r="11" spans="1:7" ht="15">
      <c r="A11" s="36" t="s">
        <v>194</v>
      </c>
      <c r="B11" s="17">
        <v>47</v>
      </c>
      <c r="C11" s="17">
        <v>51</v>
      </c>
      <c r="D11" s="17">
        <v>56</v>
      </c>
      <c r="E11" s="39">
        <f t="shared" si="0"/>
        <v>0.0015784429787473928</v>
      </c>
      <c r="F11" s="40">
        <f t="shared" si="1"/>
        <v>0.19148936170212766</v>
      </c>
      <c r="G11" s="17">
        <f t="shared" si="2"/>
        <v>9</v>
      </c>
    </row>
    <row r="12" spans="1:7" ht="15">
      <c r="A12" s="36" t="s">
        <v>195</v>
      </c>
      <c r="B12" s="17">
        <v>284</v>
      </c>
      <c r="C12" s="17">
        <v>302</v>
      </c>
      <c r="D12" s="17">
        <v>351</v>
      </c>
      <c r="E12" s="39">
        <f t="shared" si="0"/>
        <v>0.00989345509893455</v>
      </c>
      <c r="F12" s="40">
        <f t="shared" si="1"/>
        <v>0.23591549295774647</v>
      </c>
      <c r="G12" s="17">
        <f t="shared" si="2"/>
        <v>67</v>
      </c>
    </row>
    <row r="13" spans="1:7" ht="15">
      <c r="A13" s="36" t="s">
        <v>196</v>
      </c>
      <c r="B13" s="17">
        <v>274</v>
      </c>
      <c r="C13" s="17">
        <v>298</v>
      </c>
      <c r="D13" s="17">
        <v>378</v>
      </c>
      <c r="E13" s="39">
        <f t="shared" si="0"/>
        <v>0.0106544901065449</v>
      </c>
      <c r="F13" s="40">
        <f t="shared" si="1"/>
        <v>0.3795620437956204</v>
      </c>
      <c r="G13" s="17">
        <f t="shared" si="2"/>
        <v>104</v>
      </c>
    </row>
    <row r="14" spans="1:7" ht="15">
      <c r="A14" s="36" t="s">
        <v>197</v>
      </c>
      <c r="B14" s="17">
        <v>100</v>
      </c>
      <c r="C14" s="17">
        <v>49</v>
      </c>
      <c r="D14" s="17">
        <v>81</v>
      </c>
      <c r="E14" s="39">
        <f t="shared" si="0"/>
        <v>0.00228310502283105</v>
      </c>
      <c r="F14" s="40">
        <f t="shared" si="1"/>
        <v>-0.19</v>
      </c>
      <c r="G14" s="17">
        <f t="shared" si="2"/>
        <v>-19</v>
      </c>
    </row>
    <row r="15" spans="1:7" ht="15">
      <c r="A15" s="36" t="s">
        <v>198</v>
      </c>
      <c r="B15" s="17">
        <v>68</v>
      </c>
      <c r="C15" s="17">
        <v>84</v>
      </c>
      <c r="D15" s="17">
        <v>93</v>
      </c>
      <c r="E15" s="39">
        <f t="shared" si="0"/>
        <v>0.0026213428039912057</v>
      </c>
      <c r="F15" s="40">
        <f t="shared" si="1"/>
        <v>0.36764705882352944</v>
      </c>
      <c r="G15" s="17">
        <f t="shared" si="2"/>
        <v>25</v>
      </c>
    </row>
    <row r="16" spans="1:7" ht="15">
      <c r="A16" s="36" t="s">
        <v>199</v>
      </c>
      <c r="B16" s="17">
        <v>3</v>
      </c>
      <c r="C16" s="17">
        <v>8</v>
      </c>
      <c r="D16" s="17">
        <v>5</v>
      </c>
      <c r="E16" s="39">
        <f t="shared" si="0"/>
        <v>0.0001409324088167315</v>
      </c>
      <c r="F16" s="40">
        <f t="shared" si="1"/>
        <v>0.6666666666666666</v>
      </c>
      <c r="G16" s="17">
        <f t="shared" si="2"/>
        <v>2</v>
      </c>
    </row>
    <row r="17" spans="1:7" ht="15">
      <c r="A17" s="36" t="s">
        <v>200</v>
      </c>
      <c r="B17" s="17">
        <v>93</v>
      </c>
      <c r="C17" s="17">
        <v>83</v>
      </c>
      <c r="D17" s="17">
        <v>85</v>
      </c>
      <c r="E17" s="39">
        <f t="shared" si="0"/>
        <v>0.0023958509498844356</v>
      </c>
      <c r="F17" s="40">
        <f t="shared" si="1"/>
        <v>-0.08602150537634409</v>
      </c>
      <c r="G17" s="17">
        <f t="shared" si="2"/>
        <v>-8</v>
      </c>
    </row>
    <row r="18" spans="1:7" ht="15">
      <c r="A18" s="36" t="s">
        <v>201</v>
      </c>
      <c r="B18" s="17">
        <v>33</v>
      </c>
      <c r="C18" s="17">
        <v>26</v>
      </c>
      <c r="D18" s="17">
        <v>43</v>
      </c>
      <c r="E18" s="39">
        <f t="shared" si="0"/>
        <v>0.0012120187158238909</v>
      </c>
      <c r="F18" s="40">
        <f t="shared" si="1"/>
        <v>0.30303030303030304</v>
      </c>
      <c r="G18" s="17">
        <f t="shared" si="2"/>
        <v>10</v>
      </c>
    </row>
    <row r="19" spans="1:7" ht="15">
      <c r="A19" s="36" t="s">
        <v>202</v>
      </c>
      <c r="B19" s="17">
        <v>12</v>
      </c>
      <c r="C19" s="17">
        <v>31</v>
      </c>
      <c r="D19" s="17">
        <v>11</v>
      </c>
      <c r="E19" s="39">
        <f t="shared" si="0"/>
        <v>0.0003100512993968093</v>
      </c>
      <c r="F19" s="40">
        <f t="shared" si="1"/>
        <v>-0.08333333333333333</v>
      </c>
      <c r="G19" s="17">
        <f t="shared" si="2"/>
        <v>-1</v>
      </c>
    </row>
    <row r="20" spans="1:7" ht="15">
      <c r="A20" s="36" t="s">
        <v>203</v>
      </c>
      <c r="B20" s="17">
        <v>99</v>
      </c>
      <c r="C20" s="17">
        <v>147</v>
      </c>
      <c r="D20" s="17">
        <v>124</v>
      </c>
      <c r="E20" s="39">
        <f t="shared" si="0"/>
        <v>0.003495123738654941</v>
      </c>
      <c r="F20" s="40">
        <f t="shared" si="1"/>
        <v>0.25252525252525254</v>
      </c>
      <c r="G20" s="17">
        <f t="shared" si="2"/>
        <v>25</v>
      </c>
    </row>
    <row r="21" spans="1:7" ht="15">
      <c r="A21" s="36" t="s">
        <v>204</v>
      </c>
      <c r="B21" s="17">
        <v>32</v>
      </c>
      <c r="C21" s="17">
        <v>36</v>
      </c>
      <c r="D21" s="17">
        <v>52</v>
      </c>
      <c r="E21" s="39">
        <f t="shared" si="0"/>
        <v>0.0014656970516940075</v>
      </c>
      <c r="F21" s="40">
        <f t="shared" si="1"/>
        <v>0.625</v>
      </c>
      <c r="G21" s="17">
        <f t="shared" si="2"/>
        <v>20</v>
      </c>
    </row>
    <row r="22" spans="1:7" ht="15">
      <c r="A22" s="36" t="s">
        <v>205</v>
      </c>
      <c r="B22" s="17">
        <v>1677</v>
      </c>
      <c r="C22" s="17">
        <v>2104</v>
      </c>
      <c r="D22" s="17">
        <v>1992</v>
      </c>
      <c r="E22" s="39">
        <f t="shared" si="0"/>
        <v>0.056147471672585825</v>
      </c>
      <c r="F22" s="40">
        <f t="shared" si="1"/>
        <v>0.18783542039355994</v>
      </c>
      <c r="G22" s="17">
        <f t="shared" si="2"/>
        <v>315</v>
      </c>
    </row>
    <row r="23" spans="1:7" ht="15">
      <c r="A23" s="36" t="s">
        <v>206</v>
      </c>
      <c r="B23" s="17">
        <v>124</v>
      </c>
      <c r="C23" s="17">
        <v>223</v>
      </c>
      <c r="D23" s="17">
        <v>184</v>
      </c>
      <c r="E23" s="39">
        <f t="shared" si="0"/>
        <v>0.005186312644455719</v>
      </c>
      <c r="F23" s="40">
        <f t="shared" si="1"/>
        <v>0.4838709677419355</v>
      </c>
      <c r="G23" s="17">
        <f t="shared" si="2"/>
        <v>60</v>
      </c>
    </row>
    <row r="24" spans="1:7" ht="15">
      <c r="A24" s="36" t="s">
        <v>207</v>
      </c>
      <c r="B24" s="17">
        <v>37</v>
      </c>
      <c r="C24" s="17">
        <v>45</v>
      </c>
      <c r="D24" s="17">
        <v>33</v>
      </c>
      <c r="E24" s="39">
        <f t="shared" si="0"/>
        <v>0.0009301538981904278</v>
      </c>
      <c r="F24" s="40">
        <f t="shared" si="1"/>
        <v>-0.10810810810810811</v>
      </c>
      <c r="G24" s="17">
        <f t="shared" si="2"/>
        <v>-4</v>
      </c>
    </row>
    <row r="25" spans="1:7" ht="15">
      <c r="A25" s="36" t="s">
        <v>208</v>
      </c>
      <c r="B25" s="17">
        <v>119</v>
      </c>
      <c r="C25" s="17">
        <v>154</v>
      </c>
      <c r="D25" s="17">
        <v>131</v>
      </c>
      <c r="E25" s="39">
        <f t="shared" si="0"/>
        <v>0.003692429110998365</v>
      </c>
      <c r="F25" s="40">
        <f t="shared" si="1"/>
        <v>0.10084033613445378</v>
      </c>
      <c r="G25" s="17">
        <f t="shared" si="2"/>
        <v>12</v>
      </c>
    </row>
    <row r="26" spans="1:7" ht="15">
      <c r="A26" s="36" t="s">
        <v>209</v>
      </c>
      <c r="B26" s="17">
        <v>528</v>
      </c>
      <c r="C26" s="17">
        <v>652</v>
      </c>
      <c r="D26" s="17">
        <v>662</v>
      </c>
      <c r="E26" s="39">
        <f t="shared" si="0"/>
        <v>0.01865945092733525</v>
      </c>
      <c r="F26" s="40">
        <f t="shared" si="1"/>
        <v>0.2537878787878788</v>
      </c>
      <c r="G26" s="17">
        <f t="shared" si="2"/>
        <v>134</v>
      </c>
    </row>
    <row r="27" spans="1:7" ht="15">
      <c r="A27" s="36" t="s">
        <v>122</v>
      </c>
      <c r="B27" s="17">
        <v>172</v>
      </c>
      <c r="C27" s="17">
        <v>537</v>
      </c>
      <c r="D27" s="17">
        <v>242</v>
      </c>
      <c r="E27" s="39">
        <f t="shared" si="0"/>
        <v>0.006821128586729805</v>
      </c>
      <c r="F27" s="40">
        <f t="shared" si="1"/>
        <v>0.4069767441860465</v>
      </c>
      <c r="G27" s="17">
        <f t="shared" si="2"/>
        <v>70</v>
      </c>
    </row>
    <row r="28" spans="1:7" ht="15">
      <c r="A28" s="36" t="s">
        <v>210</v>
      </c>
      <c r="B28" s="17">
        <v>207</v>
      </c>
      <c r="C28" s="17">
        <v>337</v>
      </c>
      <c r="D28" s="17">
        <v>191</v>
      </c>
      <c r="E28" s="39">
        <f t="shared" si="0"/>
        <v>0.005383618016799143</v>
      </c>
      <c r="F28" s="40">
        <f t="shared" si="1"/>
        <v>-0.07729468599033816</v>
      </c>
      <c r="G28" s="17">
        <f t="shared" si="2"/>
        <v>-16</v>
      </c>
    </row>
    <row r="29" spans="1:7" ht="15">
      <c r="A29" s="36" t="s">
        <v>211</v>
      </c>
      <c r="B29" s="17">
        <v>111</v>
      </c>
      <c r="C29" s="17">
        <v>139</v>
      </c>
      <c r="D29" s="17">
        <v>146</v>
      </c>
      <c r="E29" s="39">
        <f t="shared" si="0"/>
        <v>0.00411522633744856</v>
      </c>
      <c r="F29" s="40">
        <f t="shared" si="1"/>
        <v>0.3153153153153153</v>
      </c>
      <c r="G29" s="17">
        <f t="shared" si="2"/>
        <v>35</v>
      </c>
    </row>
    <row r="30" spans="1:7" ht="15">
      <c r="A30" s="36" t="s">
        <v>212</v>
      </c>
      <c r="B30" s="17">
        <v>122</v>
      </c>
      <c r="C30" s="17">
        <v>155</v>
      </c>
      <c r="D30" s="17">
        <v>150</v>
      </c>
      <c r="E30" s="39">
        <f t="shared" si="0"/>
        <v>0.004227972264501945</v>
      </c>
      <c r="F30" s="40">
        <f t="shared" si="1"/>
        <v>0.22950819672131148</v>
      </c>
      <c r="G30" s="17">
        <f t="shared" si="2"/>
        <v>28</v>
      </c>
    </row>
    <row r="31" spans="1:7" ht="15">
      <c r="A31" s="36" t="s">
        <v>213</v>
      </c>
      <c r="B31" s="17">
        <v>45</v>
      </c>
      <c r="C31" s="17">
        <v>35</v>
      </c>
      <c r="D31" s="17">
        <v>52</v>
      </c>
      <c r="E31" s="39">
        <f t="shared" si="0"/>
        <v>0.0014656970516940075</v>
      </c>
      <c r="F31" s="40">
        <f t="shared" si="1"/>
        <v>0.15555555555555556</v>
      </c>
      <c r="G31" s="17">
        <f t="shared" si="2"/>
        <v>7</v>
      </c>
    </row>
    <row r="32" spans="1:7" ht="15">
      <c r="A32" s="36" t="s">
        <v>214</v>
      </c>
      <c r="B32" s="17">
        <v>117</v>
      </c>
      <c r="C32" s="17">
        <v>148</v>
      </c>
      <c r="D32" s="17">
        <v>142</v>
      </c>
      <c r="E32" s="39">
        <f t="shared" si="0"/>
        <v>0.0040024804103951745</v>
      </c>
      <c r="F32" s="40">
        <f t="shared" si="1"/>
        <v>0.21367521367521367</v>
      </c>
      <c r="G32" s="17">
        <f t="shared" si="2"/>
        <v>25</v>
      </c>
    </row>
    <row r="33" spans="1:7" ht="15">
      <c r="A33" s="36" t="s">
        <v>215</v>
      </c>
      <c r="B33" s="17">
        <v>289</v>
      </c>
      <c r="C33" s="17">
        <v>314</v>
      </c>
      <c r="D33" s="17">
        <v>287</v>
      </c>
      <c r="E33" s="39">
        <f t="shared" si="0"/>
        <v>0.008089520266080388</v>
      </c>
      <c r="F33" s="40">
        <f t="shared" si="1"/>
        <v>-0.006920415224913495</v>
      </c>
      <c r="G33" s="17">
        <f t="shared" si="2"/>
        <v>-2</v>
      </c>
    </row>
    <row r="34" spans="1:7" ht="15">
      <c r="A34" s="36" t="s">
        <v>216</v>
      </c>
      <c r="B34" s="17">
        <v>417</v>
      </c>
      <c r="C34" s="17">
        <v>809</v>
      </c>
      <c r="D34" s="17">
        <v>509</v>
      </c>
      <c r="E34" s="39">
        <f aca="true" t="shared" si="3" ref="E34:E65">D34/$D$83</f>
        <v>0.014346919217543266</v>
      </c>
      <c r="F34" s="40">
        <f aca="true" t="shared" si="4" ref="F34:F65">(D34-B34)/B34</f>
        <v>0.22062350119904076</v>
      </c>
      <c r="G34" s="17">
        <f aca="true" t="shared" si="5" ref="G34:G65">D34-B34</f>
        <v>92</v>
      </c>
    </row>
    <row r="35" spans="1:7" ht="15">
      <c r="A35" s="36" t="s">
        <v>217</v>
      </c>
      <c r="B35" s="17">
        <v>89</v>
      </c>
      <c r="C35" s="17">
        <v>127</v>
      </c>
      <c r="D35" s="17">
        <v>110</v>
      </c>
      <c r="E35" s="39">
        <f t="shared" si="3"/>
        <v>0.003100512993968093</v>
      </c>
      <c r="F35" s="40">
        <f t="shared" si="4"/>
        <v>0.23595505617977527</v>
      </c>
      <c r="G35" s="17">
        <f t="shared" si="5"/>
        <v>21</v>
      </c>
    </row>
    <row r="36" spans="1:7" ht="15">
      <c r="A36" s="36" t="s">
        <v>218</v>
      </c>
      <c r="B36" s="17">
        <v>18</v>
      </c>
      <c r="C36" s="17">
        <v>18</v>
      </c>
      <c r="D36" s="17">
        <v>33</v>
      </c>
      <c r="E36" s="39">
        <f t="shared" si="3"/>
        <v>0.0009301538981904278</v>
      </c>
      <c r="F36" s="40">
        <f t="shared" si="4"/>
        <v>0.8333333333333334</v>
      </c>
      <c r="G36" s="17">
        <f t="shared" si="5"/>
        <v>15</v>
      </c>
    </row>
    <row r="37" spans="1:7" ht="15">
      <c r="A37" s="36" t="s">
        <v>219</v>
      </c>
      <c r="B37" s="17">
        <v>6</v>
      </c>
      <c r="C37" s="17">
        <v>7</v>
      </c>
      <c r="D37" s="17">
        <v>9</v>
      </c>
      <c r="E37" s="39">
        <f t="shared" si="3"/>
        <v>0.0002536783358701167</v>
      </c>
      <c r="F37" s="40">
        <f t="shared" si="4"/>
        <v>0.5</v>
      </c>
      <c r="G37" s="17">
        <f t="shared" si="5"/>
        <v>3</v>
      </c>
    </row>
    <row r="38" spans="1:7" ht="15">
      <c r="A38" s="36" t="s">
        <v>220</v>
      </c>
      <c r="B38" s="17">
        <v>175</v>
      </c>
      <c r="C38" s="17">
        <v>282</v>
      </c>
      <c r="D38" s="17">
        <v>298</v>
      </c>
      <c r="E38" s="39">
        <f t="shared" si="3"/>
        <v>0.008399571565477198</v>
      </c>
      <c r="F38" s="40">
        <f t="shared" si="4"/>
        <v>0.7028571428571428</v>
      </c>
      <c r="G38" s="17">
        <f t="shared" si="5"/>
        <v>123</v>
      </c>
    </row>
    <row r="39" spans="1:7" ht="15">
      <c r="A39" s="36" t="s">
        <v>221</v>
      </c>
      <c r="B39" s="17">
        <v>13</v>
      </c>
      <c r="C39" s="17">
        <v>28</v>
      </c>
      <c r="D39" s="17">
        <v>13</v>
      </c>
      <c r="E39" s="39">
        <f t="shared" si="3"/>
        <v>0.0003664242629235019</v>
      </c>
      <c r="F39" s="40">
        <f t="shared" si="4"/>
        <v>0</v>
      </c>
      <c r="G39" s="17">
        <f t="shared" si="5"/>
        <v>0</v>
      </c>
    </row>
    <row r="40" spans="1:7" ht="15">
      <c r="A40" s="36" t="s">
        <v>222</v>
      </c>
      <c r="B40" s="17">
        <v>71</v>
      </c>
      <c r="C40" s="17">
        <v>122</v>
      </c>
      <c r="D40" s="17">
        <v>76</v>
      </c>
      <c r="E40" s="39">
        <f t="shared" si="3"/>
        <v>0.002142172614014319</v>
      </c>
      <c r="F40" s="40">
        <f t="shared" si="4"/>
        <v>0.07042253521126761</v>
      </c>
      <c r="G40" s="17">
        <f t="shared" si="5"/>
        <v>5</v>
      </c>
    </row>
    <row r="41" spans="1:7" ht="15">
      <c r="A41" s="36" t="s">
        <v>223</v>
      </c>
      <c r="B41" s="17">
        <v>9808</v>
      </c>
      <c r="C41" s="17">
        <v>11948</v>
      </c>
      <c r="D41" s="17">
        <v>12619</v>
      </c>
      <c r="E41" s="39">
        <f t="shared" si="3"/>
        <v>0.355685213371667</v>
      </c>
      <c r="F41" s="40">
        <f t="shared" si="4"/>
        <v>0.28660277324632955</v>
      </c>
      <c r="G41" s="17">
        <f t="shared" si="5"/>
        <v>2811</v>
      </c>
    </row>
    <row r="42" spans="1:7" ht="15">
      <c r="A42" s="36" t="s">
        <v>224</v>
      </c>
      <c r="B42" s="17">
        <v>2345</v>
      </c>
      <c r="C42" s="17">
        <v>2500</v>
      </c>
      <c r="D42" s="17">
        <v>2726</v>
      </c>
      <c r="E42" s="39">
        <f t="shared" si="3"/>
        <v>0.07683634928688202</v>
      </c>
      <c r="F42" s="40">
        <f t="shared" si="4"/>
        <v>0.1624733475479744</v>
      </c>
      <c r="G42" s="17">
        <f t="shared" si="5"/>
        <v>381</v>
      </c>
    </row>
    <row r="43" spans="1:7" ht="15">
      <c r="A43" s="36" t="s">
        <v>225</v>
      </c>
      <c r="B43" s="17">
        <v>298</v>
      </c>
      <c r="C43" s="17">
        <v>393</v>
      </c>
      <c r="D43" s="17">
        <v>427</v>
      </c>
      <c r="E43" s="39">
        <f t="shared" si="3"/>
        <v>0.01203562771294887</v>
      </c>
      <c r="F43" s="40">
        <f t="shared" si="4"/>
        <v>0.43288590604026844</v>
      </c>
      <c r="G43" s="17">
        <f t="shared" si="5"/>
        <v>129</v>
      </c>
    </row>
    <row r="44" spans="1:7" ht="15">
      <c r="A44" s="36" t="s">
        <v>226</v>
      </c>
      <c r="B44" s="17">
        <v>46</v>
      </c>
      <c r="C44" s="17">
        <v>97</v>
      </c>
      <c r="D44" s="17">
        <v>91</v>
      </c>
      <c r="E44" s="39">
        <f t="shared" si="3"/>
        <v>0.0025649698404645134</v>
      </c>
      <c r="F44" s="40">
        <f t="shared" si="4"/>
        <v>0.9782608695652174</v>
      </c>
      <c r="G44" s="17">
        <f t="shared" si="5"/>
        <v>45</v>
      </c>
    </row>
    <row r="45" spans="1:7" ht="15">
      <c r="A45" s="36" t="s">
        <v>227</v>
      </c>
      <c r="B45" s="17">
        <v>91</v>
      </c>
      <c r="C45" s="17">
        <v>88</v>
      </c>
      <c r="D45" s="17">
        <v>104</v>
      </c>
      <c r="E45" s="39">
        <f t="shared" si="3"/>
        <v>0.002931394103388015</v>
      </c>
      <c r="F45" s="40">
        <f t="shared" si="4"/>
        <v>0.14285714285714285</v>
      </c>
      <c r="G45" s="17">
        <f t="shared" si="5"/>
        <v>13</v>
      </c>
    </row>
    <row r="46" spans="1:7" ht="15">
      <c r="A46" s="36" t="s">
        <v>228</v>
      </c>
      <c r="B46" s="17">
        <v>25</v>
      </c>
      <c r="C46" s="17">
        <v>54</v>
      </c>
      <c r="D46" s="17">
        <v>47</v>
      </c>
      <c r="E46" s="39">
        <f t="shared" si="3"/>
        <v>0.0013247646428772761</v>
      </c>
      <c r="F46" s="40">
        <f t="shared" si="4"/>
        <v>0.88</v>
      </c>
      <c r="G46" s="17">
        <f t="shared" si="5"/>
        <v>22</v>
      </c>
    </row>
    <row r="47" spans="1:7" ht="15">
      <c r="A47" s="36" t="s">
        <v>229</v>
      </c>
      <c r="B47" s="17">
        <v>60</v>
      </c>
      <c r="C47" s="17">
        <v>78</v>
      </c>
      <c r="D47" s="17">
        <v>127</v>
      </c>
      <c r="E47" s="39">
        <f t="shared" si="3"/>
        <v>0.00357968318394498</v>
      </c>
      <c r="F47" s="40">
        <f t="shared" si="4"/>
        <v>1.1166666666666667</v>
      </c>
      <c r="G47" s="17">
        <f t="shared" si="5"/>
        <v>67</v>
      </c>
    </row>
    <row r="48" spans="1:7" ht="15">
      <c r="A48" s="36" t="s">
        <v>230</v>
      </c>
      <c r="B48" s="17">
        <v>674</v>
      </c>
      <c r="C48" s="17">
        <v>512</v>
      </c>
      <c r="D48" s="17">
        <v>580</v>
      </c>
      <c r="E48" s="39">
        <f t="shared" si="3"/>
        <v>0.016348159422740854</v>
      </c>
      <c r="F48" s="40">
        <f t="shared" si="4"/>
        <v>-0.1394658753709199</v>
      </c>
      <c r="G48" s="17">
        <f t="shared" si="5"/>
        <v>-94</v>
      </c>
    </row>
    <row r="49" spans="1:7" ht="15">
      <c r="A49" s="36" t="s">
        <v>232</v>
      </c>
      <c r="B49" s="17">
        <v>74</v>
      </c>
      <c r="C49" s="17">
        <v>60</v>
      </c>
      <c r="D49" s="17">
        <v>63</v>
      </c>
      <c r="E49" s="39">
        <f t="shared" si="3"/>
        <v>0.0017757483510908167</v>
      </c>
      <c r="F49" s="40">
        <f t="shared" si="4"/>
        <v>-0.14864864864864866</v>
      </c>
      <c r="G49" s="17">
        <f t="shared" si="5"/>
        <v>-11</v>
      </c>
    </row>
    <row r="50" spans="1:7" ht="15">
      <c r="A50" s="36" t="s">
        <v>140</v>
      </c>
      <c r="B50" s="17">
        <v>169</v>
      </c>
      <c r="C50" s="17">
        <v>184</v>
      </c>
      <c r="D50" s="17">
        <v>170</v>
      </c>
      <c r="E50" s="39">
        <f t="shared" si="3"/>
        <v>0.004791701899768871</v>
      </c>
      <c r="F50" s="40">
        <f t="shared" si="4"/>
        <v>0.005917159763313609</v>
      </c>
      <c r="G50" s="17">
        <f t="shared" si="5"/>
        <v>1</v>
      </c>
    </row>
    <row r="51" spans="1:7" ht="15">
      <c r="A51" s="36" t="s">
        <v>233</v>
      </c>
      <c r="B51" s="17">
        <v>37</v>
      </c>
      <c r="C51" s="17">
        <v>56</v>
      </c>
      <c r="D51" s="17">
        <v>47</v>
      </c>
      <c r="E51" s="39">
        <f t="shared" si="3"/>
        <v>0.0013247646428772761</v>
      </c>
      <c r="F51" s="40">
        <f t="shared" si="4"/>
        <v>0.2702702702702703</v>
      </c>
      <c r="G51" s="17">
        <f t="shared" si="5"/>
        <v>10</v>
      </c>
    </row>
    <row r="52" spans="1:7" ht="15">
      <c r="A52" s="36" t="s">
        <v>231</v>
      </c>
      <c r="B52" s="17">
        <v>15</v>
      </c>
      <c r="C52" s="17">
        <v>27</v>
      </c>
      <c r="D52" s="17">
        <v>27</v>
      </c>
      <c r="E52" s="39">
        <f t="shared" si="3"/>
        <v>0.00076103500761035</v>
      </c>
      <c r="F52" s="40">
        <f t="shared" si="4"/>
        <v>0.8</v>
      </c>
      <c r="G52" s="17">
        <f t="shared" si="5"/>
        <v>12</v>
      </c>
    </row>
    <row r="53" spans="1:7" ht="15">
      <c r="A53" s="36" t="s">
        <v>234</v>
      </c>
      <c r="B53" s="17">
        <v>962</v>
      </c>
      <c r="C53" s="17">
        <v>1123</v>
      </c>
      <c r="D53" s="17">
        <v>1325</v>
      </c>
      <c r="E53" s="39">
        <f t="shared" si="3"/>
        <v>0.03734708833643385</v>
      </c>
      <c r="F53" s="40">
        <f t="shared" si="4"/>
        <v>0.37733887733887733</v>
      </c>
      <c r="G53" s="17">
        <f t="shared" si="5"/>
        <v>363</v>
      </c>
    </row>
    <row r="54" spans="1:7" ht="15">
      <c r="A54" s="36" t="s">
        <v>235</v>
      </c>
      <c r="B54" s="17">
        <v>379</v>
      </c>
      <c r="C54" s="17">
        <v>428</v>
      </c>
      <c r="D54" s="17">
        <v>436</v>
      </c>
      <c r="E54" s="39">
        <f t="shared" si="3"/>
        <v>0.012289306048818987</v>
      </c>
      <c r="F54" s="40">
        <f t="shared" si="4"/>
        <v>0.1503957783641161</v>
      </c>
      <c r="G54" s="17">
        <f t="shared" si="5"/>
        <v>57</v>
      </c>
    </row>
    <row r="55" spans="1:7" ht="15">
      <c r="A55" s="36" t="s">
        <v>236</v>
      </c>
      <c r="B55" s="17">
        <v>145</v>
      </c>
      <c r="C55" s="17">
        <v>124</v>
      </c>
      <c r="D55" s="17">
        <v>176</v>
      </c>
      <c r="E55" s="39">
        <f t="shared" si="3"/>
        <v>0.004960820790348949</v>
      </c>
      <c r="F55" s="40">
        <f t="shared" si="4"/>
        <v>0.21379310344827587</v>
      </c>
      <c r="G55" s="17">
        <f t="shared" si="5"/>
        <v>31</v>
      </c>
    </row>
    <row r="56" spans="1:7" ht="15">
      <c r="A56" s="36" t="s">
        <v>237</v>
      </c>
      <c r="B56" s="17">
        <v>129</v>
      </c>
      <c r="C56" s="17">
        <v>165</v>
      </c>
      <c r="D56" s="17">
        <v>211</v>
      </c>
      <c r="E56" s="39">
        <f t="shared" si="3"/>
        <v>0.005947347652066069</v>
      </c>
      <c r="F56" s="40">
        <f t="shared" si="4"/>
        <v>0.6356589147286822</v>
      </c>
      <c r="G56" s="17">
        <f t="shared" si="5"/>
        <v>82</v>
      </c>
    </row>
    <row r="57" spans="1:7" ht="15">
      <c r="A57" s="36" t="s">
        <v>238</v>
      </c>
      <c r="B57" s="17">
        <v>384</v>
      </c>
      <c r="C57" s="17">
        <v>573</v>
      </c>
      <c r="D57" s="17">
        <v>596</v>
      </c>
      <c r="E57" s="39">
        <f t="shared" si="3"/>
        <v>0.016799143130954396</v>
      </c>
      <c r="F57" s="40">
        <f t="shared" si="4"/>
        <v>0.5520833333333334</v>
      </c>
      <c r="G57" s="17">
        <f t="shared" si="5"/>
        <v>212</v>
      </c>
    </row>
    <row r="58" spans="1:7" ht="15">
      <c r="A58" s="36" t="s">
        <v>239</v>
      </c>
      <c r="B58" s="17">
        <v>50</v>
      </c>
      <c r="C58" s="17">
        <v>49</v>
      </c>
      <c r="D58" s="17">
        <v>48</v>
      </c>
      <c r="E58" s="39">
        <f t="shared" si="3"/>
        <v>0.0013529511246406223</v>
      </c>
      <c r="F58" s="40">
        <f t="shared" si="4"/>
        <v>-0.04</v>
      </c>
      <c r="G58" s="17">
        <f t="shared" si="5"/>
        <v>-2</v>
      </c>
    </row>
    <row r="59" spans="1:7" ht="15">
      <c r="A59" s="36" t="s">
        <v>240</v>
      </c>
      <c r="B59" s="17">
        <v>418</v>
      </c>
      <c r="C59" s="17">
        <v>380</v>
      </c>
      <c r="D59" s="17">
        <v>522</v>
      </c>
      <c r="E59" s="39">
        <f t="shared" si="3"/>
        <v>0.014713343480466767</v>
      </c>
      <c r="F59" s="40">
        <f t="shared" si="4"/>
        <v>0.24880382775119617</v>
      </c>
      <c r="G59" s="17">
        <f t="shared" si="5"/>
        <v>104</v>
      </c>
    </row>
    <row r="60" spans="1:7" ht="15">
      <c r="A60" s="36" t="s">
        <v>241</v>
      </c>
      <c r="B60" s="17">
        <v>252</v>
      </c>
      <c r="C60" s="17">
        <v>238</v>
      </c>
      <c r="D60" s="17">
        <v>331</v>
      </c>
      <c r="E60" s="39">
        <f t="shared" si="3"/>
        <v>0.009329725463667626</v>
      </c>
      <c r="F60" s="40">
        <f t="shared" si="4"/>
        <v>0.3134920634920635</v>
      </c>
      <c r="G60" s="17">
        <f t="shared" si="5"/>
        <v>79</v>
      </c>
    </row>
    <row r="61" spans="1:7" ht="15">
      <c r="A61" s="36" t="s">
        <v>242</v>
      </c>
      <c r="B61" s="17">
        <v>23</v>
      </c>
      <c r="C61" s="17">
        <v>28</v>
      </c>
      <c r="D61" s="17">
        <v>31</v>
      </c>
      <c r="E61" s="39">
        <f t="shared" si="3"/>
        <v>0.0008737809346637353</v>
      </c>
      <c r="F61" s="40">
        <f t="shared" si="4"/>
        <v>0.34782608695652173</v>
      </c>
      <c r="G61" s="17">
        <f t="shared" si="5"/>
        <v>8</v>
      </c>
    </row>
    <row r="62" spans="1:7" ht="15">
      <c r="A62" s="36" t="s">
        <v>243</v>
      </c>
      <c r="B62" s="17">
        <v>57</v>
      </c>
      <c r="C62" s="17">
        <v>77</v>
      </c>
      <c r="D62" s="17">
        <v>64</v>
      </c>
      <c r="E62" s="39">
        <f t="shared" si="3"/>
        <v>0.0018039348328541631</v>
      </c>
      <c r="F62" s="40">
        <f t="shared" si="4"/>
        <v>0.12280701754385964</v>
      </c>
      <c r="G62" s="17">
        <f t="shared" si="5"/>
        <v>7</v>
      </c>
    </row>
    <row r="63" spans="1:7" ht="15">
      <c r="A63" s="36" t="s">
        <v>244</v>
      </c>
      <c r="B63" s="17">
        <v>43</v>
      </c>
      <c r="C63" s="17">
        <v>50</v>
      </c>
      <c r="D63" s="17">
        <v>58</v>
      </c>
      <c r="E63" s="39">
        <f t="shared" si="3"/>
        <v>0.0016348159422740853</v>
      </c>
      <c r="F63" s="40">
        <f t="shared" si="4"/>
        <v>0.3488372093023256</v>
      </c>
      <c r="G63" s="17">
        <f t="shared" si="5"/>
        <v>15</v>
      </c>
    </row>
    <row r="64" spans="1:7" ht="15">
      <c r="A64" s="36" t="s">
        <v>245</v>
      </c>
      <c r="B64" s="17">
        <v>125</v>
      </c>
      <c r="C64" s="17">
        <v>173</v>
      </c>
      <c r="D64" s="17">
        <v>113</v>
      </c>
      <c r="E64" s="39">
        <f t="shared" si="3"/>
        <v>0.0031850724392581318</v>
      </c>
      <c r="F64" s="40">
        <f t="shared" si="4"/>
        <v>-0.096</v>
      </c>
      <c r="G64" s="17">
        <f t="shared" si="5"/>
        <v>-12</v>
      </c>
    </row>
    <row r="65" spans="1:7" ht="15">
      <c r="A65" s="36" t="s">
        <v>246</v>
      </c>
      <c r="B65" s="17">
        <v>115</v>
      </c>
      <c r="C65" s="17">
        <v>127</v>
      </c>
      <c r="D65" s="17">
        <v>113</v>
      </c>
      <c r="E65" s="39">
        <f t="shared" si="3"/>
        <v>0.0031850724392581318</v>
      </c>
      <c r="F65" s="40">
        <f t="shared" si="4"/>
        <v>-0.017391304347826087</v>
      </c>
      <c r="G65" s="17">
        <f t="shared" si="5"/>
        <v>-2</v>
      </c>
    </row>
    <row r="66" spans="1:7" ht="15">
      <c r="A66" s="36" t="s">
        <v>247</v>
      </c>
      <c r="B66" s="17">
        <v>77</v>
      </c>
      <c r="C66" s="17">
        <v>91</v>
      </c>
      <c r="D66" s="17">
        <v>96</v>
      </c>
      <c r="E66" s="39">
        <f aca="true" t="shared" si="6" ref="E66:E82">D66/$D$83</f>
        <v>0.0027059022492812446</v>
      </c>
      <c r="F66" s="40">
        <f aca="true" t="shared" si="7" ref="F66:F82">(D66-B66)/B66</f>
        <v>0.24675324675324675</v>
      </c>
      <c r="G66" s="17">
        <f aca="true" t="shared" si="8" ref="G66:G82">D66-B66</f>
        <v>19</v>
      </c>
    </row>
    <row r="67" spans="1:7" ht="15">
      <c r="A67" s="36" t="s">
        <v>248</v>
      </c>
      <c r="B67" s="17">
        <v>393</v>
      </c>
      <c r="C67" s="17">
        <v>399</v>
      </c>
      <c r="D67" s="17">
        <v>450</v>
      </c>
      <c r="E67" s="39">
        <f t="shared" si="6"/>
        <v>0.012683916793505834</v>
      </c>
      <c r="F67" s="40">
        <f t="shared" si="7"/>
        <v>0.1450381679389313</v>
      </c>
      <c r="G67" s="17">
        <f t="shared" si="8"/>
        <v>57</v>
      </c>
    </row>
    <row r="68" spans="1:7" ht="15">
      <c r="A68" s="36" t="s">
        <v>249</v>
      </c>
      <c r="B68" s="17">
        <v>259</v>
      </c>
      <c r="C68" s="17">
        <v>277</v>
      </c>
      <c r="D68" s="17">
        <v>321</v>
      </c>
      <c r="E68" s="39">
        <f t="shared" si="6"/>
        <v>0.009047860646034162</v>
      </c>
      <c r="F68" s="40">
        <f t="shared" si="7"/>
        <v>0.23938223938223938</v>
      </c>
      <c r="G68" s="17">
        <f t="shared" si="8"/>
        <v>62</v>
      </c>
    </row>
    <row r="69" spans="1:7" ht="15">
      <c r="A69" s="36" t="s">
        <v>250</v>
      </c>
      <c r="B69" s="17">
        <v>34</v>
      </c>
      <c r="C69" s="17">
        <v>25</v>
      </c>
      <c r="D69" s="17">
        <v>40</v>
      </c>
      <c r="E69" s="39">
        <f t="shared" si="6"/>
        <v>0.001127459270533852</v>
      </c>
      <c r="F69" s="40">
        <f t="shared" si="7"/>
        <v>0.17647058823529413</v>
      </c>
      <c r="G69" s="17">
        <f t="shared" si="8"/>
        <v>6</v>
      </c>
    </row>
    <row r="70" spans="1:7" ht="15">
      <c r="A70" s="36" t="s">
        <v>251</v>
      </c>
      <c r="B70" s="17">
        <v>21</v>
      </c>
      <c r="C70" s="17">
        <v>56</v>
      </c>
      <c r="D70" s="17">
        <v>43</v>
      </c>
      <c r="E70" s="39">
        <f t="shared" si="6"/>
        <v>0.0012120187158238909</v>
      </c>
      <c r="F70" s="40">
        <f t="shared" si="7"/>
        <v>1.0476190476190477</v>
      </c>
      <c r="G70" s="17">
        <f t="shared" si="8"/>
        <v>22</v>
      </c>
    </row>
    <row r="71" spans="1:7" ht="15">
      <c r="A71" s="36" t="s">
        <v>252</v>
      </c>
      <c r="B71" s="17">
        <v>107</v>
      </c>
      <c r="C71" s="17">
        <v>121</v>
      </c>
      <c r="D71" s="17">
        <v>101</v>
      </c>
      <c r="E71" s="39">
        <f t="shared" si="6"/>
        <v>0.002846834658097976</v>
      </c>
      <c r="F71" s="40">
        <f t="shared" si="7"/>
        <v>-0.056074766355140186</v>
      </c>
      <c r="G71" s="17">
        <f t="shared" si="8"/>
        <v>-6</v>
      </c>
    </row>
    <row r="72" spans="1:7" ht="15">
      <c r="A72" s="36" t="s">
        <v>253</v>
      </c>
      <c r="B72" s="17">
        <v>96</v>
      </c>
      <c r="C72" s="17">
        <v>129</v>
      </c>
      <c r="D72" s="17">
        <v>155</v>
      </c>
      <c r="E72" s="39">
        <f t="shared" si="6"/>
        <v>0.004368904673318677</v>
      </c>
      <c r="F72" s="40">
        <f t="shared" si="7"/>
        <v>0.6145833333333334</v>
      </c>
      <c r="G72" s="17">
        <f t="shared" si="8"/>
        <v>59</v>
      </c>
    </row>
    <row r="73" spans="1:7" ht="15">
      <c r="A73" s="36" t="s">
        <v>254</v>
      </c>
      <c r="B73" s="17">
        <v>14</v>
      </c>
      <c r="C73" s="17">
        <v>26</v>
      </c>
      <c r="D73" s="17">
        <v>27</v>
      </c>
      <c r="E73" s="39">
        <f t="shared" si="6"/>
        <v>0.00076103500761035</v>
      </c>
      <c r="F73" s="40">
        <f t="shared" si="7"/>
        <v>0.9285714285714286</v>
      </c>
      <c r="G73" s="17">
        <f t="shared" si="8"/>
        <v>13</v>
      </c>
    </row>
    <row r="74" spans="1:7" ht="15">
      <c r="A74" s="36" t="s">
        <v>255</v>
      </c>
      <c r="B74" s="17">
        <v>589</v>
      </c>
      <c r="C74" s="17">
        <v>823</v>
      </c>
      <c r="D74" s="17">
        <v>718</v>
      </c>
      <c r="E74" s="39">
        <f t="shared" si="6"/>
        <v>0.020237893906082643</v>
      </c>
      <c r="F74" s="40">
        <f t="shared" si="7"/>
        <v>0.21901528013582344</v>
      </c>
      <c r="G74" s="17">
        <f t="shared" si="8"/>
        <v>129</v>
      </c>
    </row>
    <row r="75" spans="1:7" ht="15">
      <c r="A75" s="36" t="s">
        <v>256</v>
      </c>
      <c r="B75" s="17">
        <v>76</v>
      </c>
      <c r="C75" s="17">
        <v>160</v>
      </c>
      <c r="D75" s="17">
        <v>92</v>
      </c>
      <c r="E75" s="39">
        <f t="shared" si="6"/>
        <v>0.0025931563222278595</v>
      </c>
      <c r="F75" s="40">
        <f t="shared" si="7"/>
        <v>0.21052631578947367</v>
      </c>
      <c r="G75" s="17">
        <f t="shared" si="8"/>
        <v>16</v>
      </c>
    </row>
    <row r="76" spans="1:7" ht="15">
      <c r="A76" s="36" t="s">
        <v>257</v>
      </c>
      <c r="B76" s="17">
        <v>235</v>
      </c>
      <c r="C76" s="17">
        <v>372</v>
      </c>
      <c r="D76" s="17">
        <v>315</v>
      </c>
      <c r="E76" s="39">
        <f t="shared" si="6"/>
        <v>0.008878741755454084</v>
      </c>
      <c r="F76" s="40">
        <f t="shared" si="7"/>
        <v>0.3404255319148936</v>
      </c>
      <c r="G76" s="17">
        <f t="shared" si="8"/>
        <v>80</v>
      </c>
    </row>
    <row r="77" spans="1:7" ht="15">
      <c r="A77" s="36" t="s">
        <v>258</v>
      </c>
      <c r="B77" s="17">
        <v>10</v>
      </c>
      <c r="C77" s="17">
        <v>9</v>
      </c>
      <c r="D77" s="17">
        <v>19</v>
      </c>
      <c r="E77" s="39">
        <f t="shared" si="6"/>
        <v>0.0005355431535035797</v>
      </c>
      <c r="F77" s="40">
        <f t="shared" si="7"/>
        <v>0.9</v>
      </c>
      <c r="G77" s="17">
        <f t="shared" si="8"/>
        <v>9</v>
      </c>
    </row>
    <row r="78" spans="1:7" ht="15">
      <c r="A78" s="36" t="s">
        <v>259</v>
      </c>
      <c r="B78" s="17">
        <v>187</v>
      </c>
      <c r="C78" s="17">
        <v>194</v>
      </c>
      <c r="D78" s="17">
        <v>210</v>
      </c>
      <c r="E78" s="39">
        <f t="shared" si="6"/>
        <v>0.0059191611703027225</v>
      </c>
      <c r="F78" s="40">
        <f t="shared" si="7"/>
        <v>0.12299465240641712</v>
      </c>
      <c r="G78" s="17">
        <f t="shared" si="8"/>
        <v>23</v>
      </c>
    </row>
    <row r="79" spans="1:7" ht="15">
      <c r="A79" s="36" t="s">
        <v>260</v>
      </c>
      <c r="B79" s="17">
        <v>38</v>
      </c>
      <c r="C79" s="17">
        <v>110</v>
      </c>
      <c r="D79" s="17">
        <v>68</v>
      </c>
      <c r="E79" s="39">
        <f t="shared" si="6"/>
        <v>0.0019166807599075484</v>
      </c>
      <c r="F79" s="40">
        <f t="shared" si="7"/>
        <v>0.7894736842105263</v>
      </c>
      <c r="G79" s="17">
        <f t="shared" si="8"/>
        <v>30</v>
      </c>
    </row>
    <row r="80" spans="1:7" ht="15">
      <c r="A80" s="36" t="s">
        <v>261</v>
      </c>
      <c r="B80" s="17">
        <v>98</v>
      </c>
      <c r="C80" s="17">
        <v>160</v>
      </c>
      <c r="D80" s="17">
        <v>157</v>
      </c>
      <c r="E80" s="39">
        <f t="shared" si="6"/>
        <v>0.004425277636845369</v>
      </c>
      <c r="F80" s="40">
        <f t="shared" si="7"/>
        <v>0.6020408163265306</v>
      </c>
      <c r="G80" s="17">
        <f t="shared" si="8"/>
        <v>59</v>
      </c>
    </row>
    <row r="81" spans="1:7" ht="15">
      <c r="A81" s="36" t="s">
        <v>262</v>
      </c>
      <c r="B81" s="17">
        <v>55</v>
      </c>
      <c r="C81" s="17">
        <v>76</v>
      </c>
      <c r="D81" s="17">
        <v>68</v>
      </c>
      <c r="E81" s="39">
        <f t="shared" si="6"/>
        <v>0.0019166807599075484</v>
      </c>
      <c r="F81" s="40">
        <f t="shared" si="7"/>
        <v>0.23636363636363636</v>
      </c>
      <c r="G81" s="17">
        <f t="shared" si="8"/>
        <v>13</v>
      </c>
    </row>
    <row r="82" spans="1:7" ht="15.75" thickBot="1">
      <c r="A82" s="36" t="s">
        <v>263</v>
      </c>
      <c r="B82" s="17">
        <v>275</v>
      </c>
      <c r="C82" s="17">
        <v>276</v>
      </c>
      <c r="D82" s="17">
        <v>210</v>
      </c>
      <c r="E82" s="39">
        <f t="shared" si="6"/>
        <v>0.0059191611703027225</v>
      </c>
      <c r="F82" s="40">
        <f t="shared" si="7"/>
        <v>-0.23636363636363636</v>
      </c>
      <c r="G82" s="17">
        <f t="shared" si="8"/>
        <v>-65</v>
      </c>
    </row>
    <row r="83" spans="1:7" ht="15.75" thickBot="1">
      <c r="A83" s="38" t="s">
        <v>183</v>
      </c>
      <c r="B83" s="62">
        <v>28626</v>
      </c>
      <c r="C83" s="62">
        <v>34929</v>
      </c>
      <c r="D83" s="62">
        <v>35478</v>
      </c>
      <c r="E83" s="41">
        <f>D83/$D$83</f>
        <v>1</v>
      </c>
      <c r="F83" s="42">
        <f>(D83-B83)/B83</f>
        <v>0.23936281701949277</v>
      </c>
      <c r="G83" s="62">
        <f>D83-B83</f>
        <v>6852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82" sqref="A1:G82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30.75" thickBot="1">
      <c r="A1" s="13" t="s">
        <v>184</v>
      </c>
      <c r="B1" s="13">
        <v>40422</v>
      </c>
      <c r="C1" s="31">
        <v>40756</v>
      </c>
      <c r="D1" s="31">
        <v>40787</v>
      </c>
      <c r="E1" s="18" t="s">
        <v>275</v>
      </c>
      <c r="F1" s="18" t="s">
        <v>279</v>
      </c>
      <c r="G1" s="15" t="s">
        <v>280</v>
      </c>
    </row>
    <row r="2" spans="1:7" ht="15">
      <c r="A2" s="35" t="s">
        <v>185</v>
      </c>
      <c r="B2" s="16">
        <v>526</v>
      </c>
      <c r="C2" s="17">
        <v>498</v>
      </c>
      <c r="D2" s="17">
        <v>475</v>
      </c>
      <c r="E2" s="39">
        <f aca="true" t="shared" si="0" ref="E2:E33">D2/$D$83</f>
        <v>0.021229050279329607</v>
      </c>
      <c r="F2" s="40">
        <f aca="true" t="shared" si="1" ref="F2:F15">(D2-B2)/B2</f>
        <v>-0.09695817490494296</v>
      </c>
      <c r="G2" s="16">
        <f aca="true" t="shared" si="2" ref="G2:G33">D2-B2</f>
        <v>-51</v>
      </c>
    </row>
    <row r="3" spans="1:7" ht="15">
      <c r="A3" s="35" t="s">
        <v>186</v>
      </c>
      <c r="B3" s="17">
        <v>55</v>
      </c>
      <c r="C3" s="17">
        <v>72</v>
      </c>
      <c r="D3" s="17">
        <v>70</v>
      </c>
      <c r="E3" s="39">
        <f t="shared" si="0"/>
        <v>0.0031284916201117317</v>
      </c>
      <c r="F3" s="40">
        <f t="shared" si="1"/>
        <v>0.2727272727272727</v>
      </c>
      <c r="G3" s="17">
        <f t="shared" si="2"/>
        <v>15</v>
      </c>
    </row>
    <row r="4" spans="1:7" ht="15">
      <c r="A4" s="35" t="s">
        <v>187</v>
      </c>
      <c r="B4" s="17">
        <v>122</v>
      </c>
      <c r="C4" s="17">
        <v>135</v>
      </c>
      <c r="D4" s="17">
        <v>123</v>
      </c>
      <c r="E4" s="39">
        <f t="shared" si="0"/>
        <v>0.005497206703910615</v>
      </c>
      <c r="F4" s="40">
        <f t="shared" si="1"/>
        <v>0.00819672131147541</v>
      </c>
      <c r="G4" s="17">
        <f t="shared" si="2"/>
        <v>1</v>
      </c>
    </row>
    <row r="5" spans="1:7" ht="15">
      <c r="A5" s="35" t="s">
        <v>188</v>
      </c>
      <c r="B5" s="17">
        <v>32</v>
      </c>
      <c r="C5" s="17">
        <v>8</v>
      </c>
      <c r="D5" s="17">
        <v>5</v>
      </c>
      <c r="E5" s="39">
        <f t="shared" si="0"/>
        <v>0.000223463687150838</v>
      </c>
      <c r="F5" s="40">
        <f t="shared" si="1"/>
        <v>-0.84375</v>
      </c>
      <c r="G5" s="17">
        <f t="shared" si="2"/>
        <v>-27</v>
      </c>
    </row>
    <row r="6" spans="1:7" ht="15">
      <c r="A6" s="35" t="s">
        <v>189</v>
      </c>
      <c r="B6" s="17">
        <v>29</v>
      </c>
      <c r="C6" s="17">
        <v>44</v>
      </c>
      <c r="D6" s="17">
        <v>57</v>
      </c>
      <c r="E6" s="39">
        <f t="shared" si="0"/>
        <v>0.002547486033519553</v>
      </c>
      <c r="F6" s="40">
        <f t="shared" si="1"/>
        <v>0.9655172413793104</v>
      </c>
      <c r="G6" s="17">
        <f t="shared" si="2"/>
        <v>28</v>
      </c>
    </row>
    <row r="7" spans="1:7" ht="15">
      <c r="A7" s="35" t="s">
        <v>190</v>
      </c>
      <c r="B7" s="17">
        <v>39</v>
      </c>
      <c r="C7" s="17">
        <v>82</v>
      </c>
      <c r="D7" s="17">
        <v>83</v>
      </c>
      <c r="E7" s="39">
        <f t="shared" si="0"/>
        <v>0.0037094972067039105</v>
      </c>
      <c r="F7" s="40">
        <f t="shared" si="1"/>
        <v>1.1282051282051282</v>
      </c>
      <c r="G7" s="17">
        <f t="shared" si="2"/>
        <v>44</v>
      </c>
    </row>
    <row r="8" spans="1:7" ht="15">
      <c r="A8" s="35" t="s">
        <v>191</v>
      </c>
      <c r="B8" s="17">
        <v>1282</v>
      </c>
      <c r="C8" s="17">
        <v>1483</v>
      </c>
      <c r="D8" s="17">
        <v>1574</v>
      </c>
      <c r="E8" s="39">
        <f t="shared" si="0"/>
        <v>0.0703463687150838</v>
      </c>
      <c r="F8" s="40">
        <f t="shared" si="1"/>
        <v>0.22776911076443057</v>
      </c>
      <c r="G8" s="17">
        <f t="shared" si="2"/>
        <v>292</v>
      </c>
    </row>
    <row r="9" spans="1:7" ht="15">
      <c r="A9" s="35" t="s">
        <v>192</v>
      </c>
      <c r="B9" s="17">
        <v>598</v>
      </c>
      <c r="C9" s="17">
        <v>628</v>
      </c>
      <c r="D9" s="17">
        <v>629</v>
      </c>
      <c r="E9" s="39">
        <f t="shared" si="0"/>
        <v>0.02811173184357542</v>
      </c>
      <c r="F9" s="40">
        <f t="shared" si="1"/>
        <v>0.051839464882943144</v>
      </c>
      <c r="G9" s="17">
        <f t="shared" si="2"/>
        <v>31</v>
      </c>
    </row>
    <row r="10" spans="1:7" ht="15">
      <c r="A10" s="35" t="s">
        <v>193</v>
      </c>
      <c r="B10" s="17">
        <v>5</v>
      </c>
      <c r="C10" s="17">
        <v>5</v>
      </c>
      <c r="D10" s="17">
        <v>3</v>
      </c>
      <c r="E10" s="39">
        <f t="shared" si="0"/>
        <v>0.0001340782122905028</v>
      </c>
      <c r="F10" s="40">
        <f t="shared" si="1"/>
        <v>-0.4</v>
      </c>
      <c r="G10" s="17">
        <f t="shared" si="2"/>
        <v>-2</v>
      </c>
    </row>
    <row r="11" spans="1:7" ht="15">
      <c r="A11" s="35" t="s">
        <v>194</v>
      </c>
      <c r="B11" s="17">
        <v>27</v>
      </c>
      <c r="C11" s="17">
        <v>42</v>
      </c>
      <c r="D11" s="17">
        <v>45</v>
      </c>
      <c r="E11" s="39">
        <f t="shared" si="0"/>
        <v>0.002011173184357542</v>
      </c>
      <c r="F11" s="40">
        <f t="shared" si="1"/>
        <v>0.6666666666666666</v>
      </c>
      <c r="G11" s="17">
        <f t="shared" si="2"/>
        <v>18</v>
      </c>
    </row>
    <row r="12" spans="1:7" ht="15">
      <c r="A12" s="35" t="s">
        <v>195</v>
      </c>
      <c r="B12" s="17">
        <v>172</v>
      </c>
      <c r="C12" s="17">
        <v>165</v>
      </c>
      <c r="D12" s="17">
        <v>208</v>
      </c>
      <c r="E12" s="39">
        <f t="shared" si="0"/>
        <v>0.00929608938547486</v>
      </c>
      <c r="F12" s="40">
        <f t="shared" si="1"/>
        <v>0.20930232558139536</v>
      </c>
      <c r="G12" s="17">
        <f t="shared" si="2"/>
        <v>36</v>
      </c>
    </row>
    <row r="13" spans="1:7" ht="15">
      <c r="A13" s="35" t="s">
        <v>196</v>
      </c>
      <c r="B13" s="17">
        <v>206</v>
      </c>
      <c r="C13" s="17">
        <v>203</v>
      </c>
      <c r="D13" s="17">
        <v>269</v>
      </c>
      <c r="E13" s="39">
        <f t="shared" si="0"/>
        <v>0.012022346368715084</v>
      </c>
      <c r="F13" s="40">
        <f t="shared" si="1"/>
        <v>0.3058252427184466</v>
      </c>
      <c r="G13" s="17">
        <f t="shared" si="2"/>
        <v>63</v>
      </c>
    </row>
    <row r="14" spans="1:7" ht="15">
      <c r="A14" s="35" t="s">
        <v>197</v>
      </c>
      <c r="B14" s="17">
        <v>52</v>
      </c>
      <c r="C14" s="17">
        <v>37</v>
      </c>
      <c r="D14" s="17">
        <v>60</v>
      </c>
      <c r="E14" s="39">
        <f t="shared" si="0"/>
        <v>0.002681564245810056</v>
      </c>
      <c r="F14" s="40">
        <f t="shared" si="1"/>
        <v>0.15384615384615385</v>
      </c>
      <c r="G14" s="17">
        <f t="shared" si="2"/>
        <v>8</v>
      </c>
    </row>
    <row r="15" spans="1:7" ht="15">
      <c r="A15" s="35" t="s">
        <v>198</v>
      </c>
      <c r="B15" s="17">
        <v>50</v>
      </c>
      <c r="C15" s="17">
        <v>71</v>
      </c>
      <c r="D15" s="17">
        <v>67</v>
      </c>
      <c r="E15" s="39">
        <f t="shared" si="0"/>
        <v>0.002994413407821229</v>
      </c>
      <c r="F15" s="40">
        <f t="shared" si="1"/>
        <v>0.34</v>
      </c>
      <c r="G15" s="17">
        <f t="shared" si="2"/>
        <v>17</v>
      </c>
    </row>
    <row r="16" spans="1:7" ht="15">
      <c r="A16" s="35" t="s">
        <v>199</v>
      </c>
      <c r="B16" s="17">
        <v>0</v>
      </c>
      <c r="C16" s="17">
        <v>3</v>
      </c>
      <c r="D16" s="17">
        <v>4</v>
      </c>
      <c r="E16" s="39">
        <f t="shared" si="0"/>
        <v>0.0001787709497206704</v>
      </c>
      <c r="F16" s="40"/>
      <c r="G16" s="17">
        <f t="shared" si="2"/>
        <v>4</v>
      </c>
    </row>
    <row r="17" spans="1:7" ht="15">
      <c r="A17" s="35" t="s">
        <v>200</v>
      </c>
      <c r="B17" s="17">
        <v>64</v>
      </c>
      <c r="C17" s="17">
        <v>48</v>
      </c>
      <c r="D17" s="17">
        <v>53</v>
      </c>
      <c r="E17" s="39">
        <f t="shared" si="0"/>
        <v>0.0023687150837988827</v>
      </c>
      <c r="F17" s="40">
        <f aca="true" t="shared" si="3" ref="F17:F48">(D17-B17)/B17</f>
        <v>-0.171875</v>
      </c>
      <c r="G17" s="17">
        <f t="shared" si="2"/>
        <v>-11</v>
      </c>
    </row>
    <row r="18" spans="1:7" ht="15">
      <c r="A18" s="35" t="s">
        <v>201</v>
      </c>
      <c r="B18" s="17">
        <v>15</v>
      </c>
      <c r="C18" s="17">
        <v>19</v>
      </c>
      <c r="D18" s="17">
        <v>37</v>
      </c>
      <c r="E18" s="39">
        <f t="shared" si="0"/>
        <v>0.0016536312849162011</v>
      </c>
      <c r="F18" s="40">
        <f t="shared" si="3"/>
        <v>1.4666666666666666</v>
      </c>
      <c r="G18" s="17">
        <f t="shared" si="2"/>
        <v>22</v>
      </c>
    </row>
    <row r="19" spans="1:7" ht="15">
      <c r="A19" s="35" t="s">
        <v>202</v>
      </c>
      <c r="B19" s="17">
        <v>9</v>
      </c>
      <c r="C19" s="17">
        <v>11</v>
      </c>
      <c r="D19" s="17">
        <v>9</v>
      </c>
      <c r="E19" s="39">
        <f t="shared" si="0"/>
        <v>0.0004022346368715084</v>
      </c>
      <c r="F19" s="40">
        <f t="shared" si="3"/>
        <v>0</v>
      </c>
      <c r="G19" s="17">
        <f t="shared" si="2"/>
        <v>0</v>
      </c>
    </row>
    <row r="20" spans="1:7" ht="15">
      <c r="A20" s="35" t="s">
        <v>203</v>
      </c>
      <c r="B20" s="17">
        <v>62</v>
      </c>
      <c r="C20" s="17">
        <v>60</v>
      </c>
      <c r="D20" s="17">
        <v>65</v>
      </c>
      <c r="E20" s="39">
        <f t="shared" si="0"/>
        <v>0.002905027932960894</v>
      </c>
      <c r="F20" s="40">
        <f t="shared" si="3"/>
        <v>0.04838709677419355</v>
      </c>
      <c r="G20" s="17">
        <f t="shared" si="2"/>
        <v>3</v>
      </c>
    </row>
    <row r="21" spans="1:7" ht="15">
      <c r="A21" s="35" t="s">
        <v>204</v>
      </c>
      <c r="B21" s="17">
        <v>21</v>
      </c>
      <c r="C21" s="17">
        <v>23</v>
      </c>
      <c r="D21" s="17">
        <v>36</v>
      </c>
      <c r="E21" s="39">
        <f t="shared" si="0"/>
        <v>0.0016089385474860336</v>
      </c>
      <c r="F21" s="40">
        <f t="shared" si="3"/>
        <v>0.7142857142857143</v>
      </c>
      <c r="G21" s="17">
        <f t="shared" si="2"/>
        <v>15</v>
      </c>
    </row>
    <row r="22" spans="1:7" ht="15">
      <c r="A22" s="35" t="s">
        <v>205</v>
      </c>
      <c r="B22" s="17">
        <v>1111</v>
      </c>
      <c r="C22" s="17">
        <v>1296</v>
      </c>
      <c r="D22" s="17">
        <v>1268</v>
      </c>
      <c r="E22" s="39">
        <f t="shared" si="0"/>
        <v>0.05667039106145252</v>
      </c>
      <c r="F22" s="40">
        <f t="shared" si="3"/>
        <v>0.1413141314131413</v>
      </c>
      <c r="G22" s="17">
        <f t="shared" si="2"/>
        <v>157</v>
      </c>
    </row>
    <row r="23" spans="1:7" ht="15">
      <c r="A23" s="35" t="s">
        <v>206</v>
      </c>
      <c r="B23" s="17">
        <v>81</v>
      </c>
      <c r="C23" s="17">
        <v>157</v>
      </c>
      <c r="D23" s="17">
        <v>118</v>
      </c>
      <c r="E23" s="39">
        <f t="shared" si="0"/>
        <v>0.005273743016759777</v>
      </c>
      <c r="F23" s="40">
        <f t="shared" si="3"/>
        <v>0.4567901234567901</v>
      </c>
      <c r="G23" s="17">
        <f t="shared" si="2"/>
        <v>37</v>
      </c>
    </row>
    <row r="24" spans="1:7" ht="15">
      <c r="A24" s="35" t="s">
        <v>207</v>
      </c>
      <c r="B24" s="17">
        <v>21</v>
      </c>
      <c r="C24" s="17">
        <v>28</v>
      </c>
      <c r="D24" s="17">
        <v>19</v>
      </c>
      <c r="E24" s="39">
        <f t="shared" si="0"/>
        <v>0.0008491620111731843</v>
      </c>
      <c r="F24" s="40">
        <f t="shared" si="3"/>
        <v>-0.09523809523809523</v>
      </c>
      <c r="G24" s="17">
        <f t="shared" si="2"/>
        <v>-2</v>
      </c>
    </row>
    <row r="25" spans="1:7" ht="15">
      <c r="A25" s="35" t="s">
        <v>208</v>
      </c>
      <c r="B25" s="17">
        <v>65</v>
      </c>
      <c r="C25" s="17">
        <v>96</v>
      </c>
      <c r="D25" s="17">
        <v>64</v>
      </c>
      <c r="E25" s="39">
        <f t="shared" si="0"/>
        <v>0.0028603351955307265</v>
      </c>
      <c r="F25" s="40">
        <f t="shared" si="3"/>
        <v>-0.015384615384615385</v>
      </c>
      <c r="G25" s="17">
        <f t="shared" si="2"/>
        <v>-1</v>
      </c>
    </row>
    <row r="26" spans="1:7" ht="15">
      <c r="A26" s="35" t="s">
        <v>209</v>
      </c>
      <c r="B26" s="17">
        <v>277</v>
      </c>
      <c r="C26" s="17">
        <v>382</v>
      </c>
      <c r="D26" s="17">
        <v>443</v>
      </c>
      <c r="E26" s="39">
        <f t="shared" si="0"/>
        <v>0.019798882681564246</v>
      </c>
      <c r="F26" s="40">
        <f t="shared" si="3"/>
        <v>0.5992779783393501</v>
      </c>
      <c r="G26" s="17">
        <f t="shared" si="2"/>
        <v>166</v>
      </c>
    </row>
    <row r="27" spans="1:7" ht="15">
      <c r="A27" s="35" t="s">
        <v>122</v>
      </c>
      <c r="B27" s="17">
        <v>126</v>
      </c>
      <c r="C27" s="17">
        <v>448</v>
      </c>
      <c r="D27" s="17">
        <v>205</v>
      </c>
      <c r="E27" s="39">
        <f t="shared" si="0"/>
        <v>0.009162011173184357</v>
      </c>
      <c r="F27" s="40">
        <f t="shared" si="3"/>
        <v>0.626984126984127</v>
      </c>
      <c r="G27" s="17">
        <f t="shared" si="2"/>
        <v>79</v>
      </c>
    </row>
    <row r="28" spans="1:7" ht="15">
      <c r="A28" s="35" t="s">
        <v>210</v>
      </c>
      <c r="B28" s="17">
        <v>149</v>
      </c>
      <c r="C28" s="17">
        <v>258</v>
      </c>
      <c r="D28" s="17">
        <v>121</v>
      </c>
      <c r="E28" s="39">
        <f t="shared" si="0"/>
        <v>0.005407821229050279</v>
      </c>
      <c r="F28" s="40">
        <f t="shared" si="3"/>
        <v>-0.18791946308724833</v>
      </c>
      <c r="G28" s="17">
        <f t="shared" si="2"/>
        <v>-28</v>
      </c>
    </row>
    <row r="29" spans="1:7" ht="15">
      <c r="A29" s="35" t="s">
        <v>211</v>
      </c>
      <c r="B29" s="17">
        <v>95</v>
      </c>
      <c r="C29" s="17">
        <v>101</v>
      </c>
      <c r="D29" s="17">
        <v>96</v>
      </c>
      <c r="E29" s="39">
        <f t="shared" si="0"/>
        <v>0.004290502793296089</v>
      </c>
      <c r="F29" s="40">
        <f t="shared" si="3"/>
        <v>0.010526315789473684</v>
      </c>
      <c r="G29" s="17">
        <f t="shared" si="2"/>
        <v>1</v>
      </c>
    </row>
    <row r="30" spans="1:7" ht="15">
      <c r="A30" s="35" t="s">
        <v>212</v>
      </c>
      <c r="B30" s="17">
        <v>65</v>
      </c>
      <c r="C30" s="17">
        <v>85</v>
      </c>
      <c r="D30" s="17">
        <v>77</v>
      </c>
      <c r="E30" s="39">
        <f t="shared" si="0"/>
        <v>0.003441340782122905</v>
      </c>
      <c r="F30" s="40">
        <f t="shared" si="3"/>
        <v>0.18461538461538463</v>
      </c>
      <c r="G30" s="17">
        <f t="shared" si="2"/>
        <v>12</v>
      </c>
    </row>
    <row r="31" spans="1:7" ht="15">
      <c r="A31" s="35" t="s">
        <v>213</v>
      </c>
      <c r="B31" s="17">
        <v>22</v>
      </c>
      <c r="C31" s="17">
        <v>26</v>
      </c>
      <c r="D31" s="17">
        <v>37</v>
      </c>
      <c r="E31" s="39">
        <f t="shared" si="0"/>
        <v>0.0016536312849162011</v>
      </c>
      <c r="F31" s="40">
        <f t="shared" si="3"/>
        <v>0.6818181818181818</v>
      </c>
      <c r="G31" s="17">
        <f t="shared" si="2"/>
        <v>15</v>
      </c>
    </row>
    <row r="32" spans="1:7" ht="15">
      <c r="A32" s="35" t="s">
        <v>214</v>
      </c>
      <c r="B32" s="17">
        <v>84</v>
      </c>
      <c r="C32" s="17">
        <v>74</v>
      </c>
      <c r="D32" s="17">
        <v>72</v>
      </c>
      <c r="E32" s="39">
        <f t="shared" si="0"/>
        <v>0.003217877094972067</v>
      </c>
      <c r="F32" s="40">
        <f t="shared" si="3"/>
        <v>-0.14285714285714285</v>
      </c>
      <c r="G32" s="17">
        <f t="shared" si="2"/>
        <v>-12</v>
      </c>
    </row>
    <row r="33" spans="1:7" ht="15">
      <c r="A33" s="35" t="s">
        <v>215</v>
      </c>
      <c r="B33" s="17">
        <v>156</v>
      </c>
      <c r="C33" s="17">
        <v>207</v>
      </c>
      <c r="D33" s="17">
        <v>188</v>
      </c>
      <c r="E33" s="39">
        <f t="shared" si="0"/>
        <v>0.008402234636871508</v>
      </c>
      <c r="F33" s="40">
        <f t="shared" si="3"/>
        <v>0.20512820512820512</v>
      </c>
      <c r="G33" s="17">
        <f t="shared" si="2"/>
        <v>32</v>
      </c>
    </row>
    <row r="34" spans="1:7" ht="15">
      <c r="A34" s="35" t="s">
        <v>216</v>
      </c>
      <c r="B34" s="17">
        <v>328</v>
      </c>
      <c r="C34" s="17">
        <v>449</v>
      </c>
      <c r="D34" s="17">
        <v>411</v>
      </c>
      <c r="E34" s="39">
        <f aca="true" t="shared" si="4" ref="E34:E65">D34/$D$83</f>
        <v>0.018368715083798882</v>
      </c>
      <c r="F34" s="40">
        <f t="shared" si="3"/>
        <v>0.2530487804878049</v>
      </c>
      <c r="G34" s="17">
        <f aca="true" t="shared" si="5" ref="G34:G65">D34-B34</f>
        <v>83</v>
      </c>
    </row>
    <row r="35" spans="1:7" ht="15">
      <c r="A35" s="35" t="s">
        <v>217</v>
      </c>
      <c r="B35" s="17">
        <v>71</v>
      </c>
      <c r="C35" s="17">
        <v>110</v>
      </c>
      <c r="D35" s="17">
        <v>87</v>
      </c>
      <c r="E35" s="39">
        <f t="shared" si="4"/>
        <v>0.003888268156424581</v>
      </c>
      <c r="F35" s="40">
        <f t="shared" si="3"/>
        <v>0.22535211267605634</v>
      </c>
      <c r="G35" s="17">
        <f t="shared" si="5"/>
        <v>16</v>
      </c>
    </row>
    <row r="36" spans="1:7" ht="15">
      <c r="A36" s="35" t="s">
        <v>218</v>
      </c>
      <c r="B36" s="17">
        <v>12</v>
      </c>
      <c r="C36" s="17">
        <v>10</v>
      </c>
      <c r="D36" s="17">
        <v>18</v>
      </c>
      <c r="E36" s="39">
        <f t="shared" si="4"/>
        <v>0.0008044692737430168</v>
      </c>
      <c r="F36" s="40">
        <f t="shared" si="3"/>
        <v>0.5</v>
      </c>
      <c r="G36" s="17">
        <f t="shared" si="5"/>
        <v>6</v>
      </c>
    </row>
    <row r="37" spans="1:7" ht="15">
      <c r="A37" s="35" t="s">
        <v>219</v>
      </c>
      <c r="B37" s="17">
        <v>4</v>
      </c>
      <c r="C37" s="17">
        <v>3</v>
      </c>
      <c r="D37" s="17">
        <v>4</v>
      </c>
      <c r="E37" s="39">
        <f t="shared" si="4"/>
        <v>0.0001787709497206704</v>
      </c>
      <c r="F37" s="40">
        <f t="shared" si="3"/>
        <v>0</v>
      </c>
      <c r="G37" s="17">
        <f t="shared" si="5"/>
        <v>0</v>
      </c>
    </row>
    <row r="38" spans="1:7" ht="15">
      <c r="A38" s="35" t="s">
        <v>220</v>
      </c>
      <c r="B38" s="17">
        <v>122</v>
      </c>
      <c r="C38" s="17">
        <v>206</v>
      </c>
      <c r="D38" s="17">
        <v>202</v>
      </c>
      <c r="E38" s="39">
        <f t="shared" si="4"/>
        <v>0.009027932960893855</v>
      </c>
      <c r="F38" s="40">
        <f t="shared" si="3"/>
        <v>0.6557377049180327</v>
      </c>
      <c r="G38" s="17">
        <f t="shared" si="5"/>
        <v>80</v>
      </c>
    </row>
    <row r="39" spans="1:7" ht="15">
      <c r="A39" s="35" t="s">
        <v>221</v>
      </c>
      <c r="B39" s="17">
        <v>10</v>
      </c>
      <c r="C39" s="17">
        <v>21</v>
      </c>
      <c r="D39" s="17">
        <v>8</v>
      </c>
      <c r="E39" s="39">
        <f t="shared" si="4"/>
        <v>0.0003575418994413408</v>
      </c>
      <c r="F39" s="40">
        <f t="shared" si="3"/>
        <v>-0.2</v>
      </c>
      <c r="G39" s="17">
        <f t="shared" si="5"/>
        <v>-2</v>
      </c>
    </row>
    <row r="40" spans="1:7" ht="15">
      <c r="A40" s="35" t="s">
        <v>222</v>
      </c>
      <c r="B40" s="17">
        <v>52</v>
      </c>
      <c r="C40" s="17">
        <v>103</v>
      </c>
      <c r="D40" s="17">
        <v>59</v>
      </c>
      <c r="E40" s="39">
        <f t="shared" si="4"/>
        <v>0.0026368715083798884</v>
      </c>
      <c r="F40" s="40">
        <f t="shared" si="3"/>
        <v>0.1346153846153846</v>
      </c>
      <c r="G40" s="17">
        <f t="shared" si="5"/>
        <v>7</v>
      </c>
    </row>
    <row r="41" spans="1:7" ht="15">
      <c r="A41" s="35" t="s">
        <v>223</v>
      </c>
      <c r="B41" s="17">
        <v>6659</v>
      </c>
      <c r="C41" s="17">
        <v>7087</v>
      </c>
      <c r="D41" s="17">
        <v>7307</v>
      </c>
      <c r="E41" s="39">
        <f t="shared" si="4"/>
        <v>0.32656983240223464</v>
      </c>
      <c r="F41" s="40">
        <f t="shared" si="3"/>
        <v>0.09731190869499926</v>
      </c>
      <c r="G41" s="17">
        <f t="shared" si="5"/>
        <v>648</v>
      </c>
    </row>
    <row r="42" spans="1:7" ht="15">
      <c r="A42" s="35" t="s">
        <v>224</v>
      </c>
      <c r="B42" s="17">
        <v>1481</v>
      </c>
      <c r="C42" s="17">
        <v>1559</v>
      </c>
      <c r="D42" s="17">
        <v>1745</v>
      </c>
      <c r="E42" s="39">
        <f t="shared" si="4"/>
        <v>0.07798882681564245</v>
      </c>
      <c r="F42" s="40">
        <f t="shared" si="3"/>
        <v>0.17825793382849425</v>
      </c>
      <c r="G42" s="17">
        <f t="shared" si="5"/>
        <v>264</v>
      </c>
    </row>
    <row r="43" spans="1:7" ht="15">
      <c r="A43" s="35" t="s">
        <v>225</v>
      </c>
      <c r="B43" s="17">
        <v>195</v>
      </c>
      <c r="C43" s="17">
        <v>324</v>
      </c>
      <c r="D43" s="17">
        <v>290</v>
      </c>
      <c r="E43" s="39">
        <f t="shared" si="4"/>
        <v>0.012960893854748603</v>
      </c>
      <c r="F43" s="40">
        <f t="shared" si="3"/>
        <v>0.48717948717948717</v>
      </c>
      <c r="G43" s="17">
        <f t="shared" si="5"/>
        <v>95</v>
      </c>
    </row>
    <row r="44" spans="1:7" ht="15">
      <c r="A44" s="35" t="s">
        <v>226</v>
      </c>
      <c r="B44" s="17">
        <v>21</v>
      </c>
      <c r="C44" s="17">
        <v>52</v>
      </c>
      <c r="D44" s="17">
        <v>62</v>
      </c>
      <c r="E44" s="39">
        <f t="shared" si="4"/>
        <v>0.002770949720670391</v>
      </c>
      <c r="F44" s="40">
        <f t="shared" si="3"/>
        <v>1.9523809523809523</v>
      </c>
      <c r="G44" s="17">
        <f t="shared" si="5"/>
        <v>41</v>
      </c>
    </row>
    <row r="45" spans="1:7" ht="15">
      <c r="A45" s="35" t="s">
        <v>227</v>
      </c>
      <c r="B45" s="17">
        <v>55</v>
      </c>
      <c r="C45" s="17">
        <v>63</v>
      </c>
      <c r="D45" s="17">
        <v>76</v>
      </c>
      <c r="E45" s="39">
        <f t="shared" si="4"/>
        <v>0.0033966480446927373</v>
      </c>
      <c r="F45" s="40">
        <f t="shared" si="3"/>
        <v>0.38181818181818183</v>
      </c>
      <c r="G45" s="17">
        <f t="shared" si="5"/>
        <v>21</v>
      </c>
    </row>
    <row r="46" spans="1:7" ht="15">
      <c r="A46" s="35" t="s">
        <v>228</v>
      </c>
      <c r="B46" s="17">
        <v>18</v>
      </c>
      <c r="C46" s="17">
        <v>44</v>
      </c>
      <c r="D46" s="17">
        <v>35</v>
      </c>
      <c r="E46" s="39">
        <f t="shared" si="4"/>
        <v>0.0015642458100558658</v>
      </c>
      <c r="F46" s="40">
        <f t="shared" si="3"/>
        <v>0.9444444444444444</v>
      </c>
      <c r="G46" s="17">
        <f t="shared" si="5"/>
        <v>17</v>
      </c>
    </row>
    <row r="47" spans="1:7" ht="15">
      <c r="A47" s="35" t="s">
        <v>229</v>
      </c>
      <c r="B47" s="17">
        <v>25</v>
      </c>
      <c r="C47" s="17">
        <v>46</v>
      </c>
      <c r="D47" s="17">
        <v>62</v>
      </c>
      <c r="E47" s="39">
        <f t="shared" si="4"/>
        <v>0.002770949720670391</v>
      </c>
      <c r="F47" s="40">
        <f t="shared" si="3"/>
        <v>1.48</v>
      </c>
      <c r="G47" s="17">
        <f t="shared" si="5"/>
        <v>37</v>
      </c>
    </row>
    <row r="48" spans="1:7" ht="15">
      <c r="A48" s="35" t="s">
        <v>230</v>
      </c>
      <c r="B48" s="17">
        <v>457</v>
      </c>
      <c r="C48" s="17">
        <v>350</v>
      </c>
      <c r="D48" s="17">
        <v>378</v>
      </c>
      <c r="E48" s="39">
        <f t="shared" si="4"/>
        <v>0.016893854748603353</v>
      </c>
      <c r="F48" s="40">
        <f t="shared" si="3"/>
        <v>-0.17286652078774617</v>
      </c>
      <c r="G48" s="17">
        <f t="shared" si="5"/>
        <v>-79</v>
      </c>
    </row>
    <row r="49" spans="1:7" ht="15">
      <c r="A49" s="35" t="s">
        <v>232</v>
      </c>
      <c r="B49" s="17">
        <v>46</v>
      </c>
      <c r="C49" s="17">
        <v>34</v>
      </c>
      <c r="D49" s="17">
        <v>50</v>
      </c>
      <c r="E49" s="39">
        <f t="shared" si="4"/>
        <v>0.0022346368715083797</v>
      </c>
      <c r="F49" s="40">
        <f aca="true" t="shared" si="6" ref="F49:F82">(D49-B49)/B49</f>
        <v>0.08695652173913043</v>
      </c>
      <c r="G49" s="17">
        <f t="shared" si="5"/>
        <v>4</v>
      </c>
    </row>
    <row r="50" spans="1:7" ht="15">
      <c r="A50" s="35" t="s">
        <v>140</v>
      </c>
      <c r="B50" s="17">
        <v>108</v>
      </c>
      <c r="C50" s="17">
        <v>123</v>
      </c>
      <c r="D50" s="17">
        <v>116</v>
      </c>
      <c r="E50" s="39">
        <f t="shared" si="4"/>
        <v>0.005184357541899442</v>
      </c>
      <c r="F50" s="40">
        <f t="shared" si="6"/>
        <v>0.07407407407407407</v>
      </c>
      <c r="G50" s="17">
        <f t="shared" si="5"/>
        <v>8</v>
      </c>
    </row>
    <row r="51" spans="1:7" ht="15">
      <c r="A51" s="35" t="s">
        <v>233</v>
      </c>
      <c r="B51" s="17">
        <v>22</v>
      </c>
      <c r="C51" s="17">
        <v>42</v>
      </c>
      <c r="D51" s="17">
        <v>37</v>
      </c>
      <c r="E51" s="39">
        <f t="shared" si="4"/>
        <v>0.0016536312849162011</v>
      </c>
      <c r="F51" s="40">
        <f t="shared" si="6"/>
        <v>0.6818181818181818</v>
      </c>
      <c r="G51" s="17">
        <f t="shared" si="5"/>
        <v>15</v>
      </c>
    </row>
    <row r="52" spans="1:7" ht="15">
      <c r="A52" s="35" t="s">
        <v>231</v>
      </c>
      <c r="B52" s="17">
        <v>8</v>
      </c>
      <c r="C52" s="17">
        <v>17</v>
      </c>
      <c r="D52" s="17">
        <v>10</v>
      </c>
      <c r="E52" s="39">
        <f t="shared" si="4"/>
        <v>0.000446927374301676</v>
      </c>
      <c r="F52" s="40">
        <f t="shared" si="6"/>
        <v>0.25</v>
      </c>
      <c r="G52" s="17">
        <f t="shared" si="5"/>
        <v>2</v>
      </c>
    </row>
    <row r="53" spans="1:7" ht="15">
      <c r="A53" s="35" t="s">
        <v>234</v>
      </c>
      <c r="B53" s="17">
        <v>627</v>
      </c>
      <c r="C53" s="17">
        <v>874</v>
      </c>
      <c r="D53" s="17">
        <v>857</v>
      </c>
      <c r="E53" s="39">
        <f t="shared" si="4"/>
        <v>0.03830167597765363</v>
      </c>
      <c r="F53" s="40">
        <f t="shared" si="6"/>
        <v>0.3668261562998405</v>
      </c>
      <c r="G53" s="17">
        <f t="shared" si="5"/>
        <v>230</v>
      </c>
    </row>
    <row r="54" spans="1:7" ht="15">
      <c r="A54" s="35" t="s">
        <v>235</v>
      </c>
      <c r="B54" s="17">
        <v>218</v>
      </c>
      <c r="C54" s="17">
        <v>223</v>
      </c>
      <c r="D54" s="17">
        <v>283</v>
      </c>
      <c r="E54" s="39">
        <f t="shared" si="4"/>
        <v>0.01264804469273743</v>
      </c>
      <c r="F54" s="40">
        <f t="shared" si="6"/>
        <v>0.2981651376146789</v>
      </c>
      <c r="G54" s="17">
        <f t="shared" si="5"/>
        <v>65</v>
      </c>
    </row>
    <row r="55" spans="1:7" ht="15">
      <c r="A55" s="35" t="s">
        <v>236</v>
      </c>
      <c r="B55" s="17">
        <v>87</v>
      </c>
      <c r="C55" s="17">
        <v>83</v>
      </c>
      <c r="D55" s="17">
        <v>119</v>
      </c>
      <c r="E55" s="39">
        <f t="shared" si="4"/>
        <v>0.005318435754189944</v>
      </c>
      <c r="F55" s="40">
        <f t="shared" si="6"/>
        <v>0.367816091954023</v>
      </c>
      <c r="G55" s="17">
        <f t="shared" si="5"/>
        <v>32</v>
      </c>
    </row>
    <row r="56" spans="1:7" ht="15">
      <c r="A56" s="35" t="s">
        <v>237</v>
      </c>
      <c r="B56" s="17">
        <v>77</v>
      </c>
      <c r="C56" s="17">
        <v>122</v>
      </c>
      <c r="D56" s="17">
        <v>153</v>
      </c>
      <c r="E56" s="39">
        <f t="shared" si="4"/>
        <v>0.006837988826815643</v>
      </c>
      <c r="F56" s="40">
        <f t="shared" si="6"/>
        <v>0.987012987012987</v>
      </c>
      <c r="G56" s="17">
        <f t="shared" si="5"/>
        <v>76</v>
      </c>
    </row>
    <row r="57" spans="1:7" ht="15">
      <c r="A57" s="35" t="s">
        <v>238</v>
      </c>
      <c r="B57" s="17">
        <v>253</v>
      </c>
      <c r="C57" s="17">
        <v>348</v>
      </c>
      <c r="D57" s="17">
        <v>368</v>
      </c>
      <c r="E57" s="39">
        <f t="shared" si="4"/>
        <v>0.016446927374301677</v>
      </c>
      <c r="F57" s="40">
        <f t="shared" si="6"/>
        <v>0.45454545454545453</v>
      </c>
      <c r="G57" s="17">
        <f t="shared" si="5"/>
        <v>115</v>
      </c>
    </row>
    <row r="58" spans="1:7" ht="15">
      <c r="A58" s="35" t="s">
        <v>239</v>
      </c>
      <c r="B58" s="17">
        <v>39</v>
      </c>
      <c r="C58" s="17">
        <v>37</v>
      </c>
      <c r="D58" s="17">
        <v>36</v>
      </c>
      <c r="E58" s="39">
        <f t="shared" si="4"/>
        <v>0.0016089385474860336</v>
      </c>
      <c r="F58" s="40">
        <f t="shared" si="6"/>
        <v>-0.07692307692307693</v>
      </c>
      <c r="G58" s="17">
        <f t="shared" si="5"/>
        <v>-3</v>
      </c>
    </row>
    <row r="59" spans="1:7" ht="15">
      <c r="A59" s="35" t="s">
        <v>240</v>
      </c>
      <c r="B59" s="17">
        <v>301</v>
      </c>
      <c r="C59" s="17">
        <v>275</v>
      </c>
      <c r="D59" s="17">
        <v>392</v>
      </c>
      <c r="E59" s="39">
        <f t="shared" si="4"/>
        <v>0.017519553072625697</v>
      </c>
      <c r="F59" s="40">
        <f t="shared" si="6"/>
        <v>0.3023255813953488</v>
      </c>
      <c r="G59" s="17">
        <f t="shared" si="5"/>
        <v>91</v>
      </c>
    </row>
    <row r="60" spans="1:7" ht="15">
      <c r="A60" s="35" t="s">
        <v>241</v>
      </c>
      <c r="B60" s="17">
        <v>167</v>
      </c>
      <c r="C60" s="17">
        <v>152</v>
      </c>
      <c r="D60" s="17">
        <v>225</v>
      </c>
      <c r="E60" s="39">
        <f t="shared" si="4"/>
        <v>0.01005586592178771</v>
      </c>
      <c r="F60" s="40">
        <f t="shared" si="6"/>
        <v>0.3473053892215569</v>
      </c>
      <c r="G60" s="17">
        <f t="shared" si="5"/>
        <v>58</v>
      </c>
    </row>
    <row r="61" spans="1:7" ht="15">
      <c r="A61" s="35" t="s">
        <v>242</v>
      </c>
      <c r="B61" s="17">
        <v>20</v>
      </c>
      <c r="C61" s="17">
        <v>20</v>
      </c>
      <c r="D61" s="17">
        <v>23</v>
      </c>
      <c r="E61" s="39">
        <f t="shared" si="4"/>
        <v>0.0010279329608938548</v>
      </c>
      <c r="F61" s="40">
        <f t="shared" si="6"/>
        <v>0.15</v>
      </c>
      <c r="G61" s="17">
        <f t="shared" si="5"/>
        <v>3</v>
      </c>
    </row>
    <row r="62" spans="1:7" ht="15">
      <c r="A62" s="35" t="s">
        <v>243</v>
      </c>
      <c r="B62" s="17">
        <v>44</v>
      </c>
      <c r="C62" s="17">
        <v>49</v>
      </c>
      <c r="D62" s="17">
        <v>36</v>
      </c>
      <c r="E62" s="39">
        <f t="shared" si="4"/>
        <v>0.0016089385474860336</v>
      </c>
      <c r="F62" s="40">
        <f t="shared" si="6"/>
        <v>-0.18181818181818182</v>
      </c>
      <c r="G62" s="17">
        <f t="shared" si="5"/>
        <v>-8</v>
      </c>
    </row>
    <row r="63" spans="1:7" ht="15">
      <c r="A63" s="35" t="s">
        <v>244</v>
      </c>
      <c r="B63" s="17">
        <v>29</v>
      </c>
      <c r="C63" s="17">
        <v>38</v>
      </c>
      <c r="D63" s="17">
        <v>45</v>
      </c>
      <c r="E63" s="39">
        <f t="shared" si="4"/>
        <v>0.002011173184357542</v>
      </c>
      <c r="F63" s="40">
        <f t="shared" si="6"/>
        <v>0.5517241379310345</v>
      </c>
      <c r="G63" s="17">
        <f t="shared" si="5"/>
        <v>16</v>
      </c>
    </row>
    <row r="64" spans="1:7" ht="15">
      <c r="A64" s="35" t="s">
        <v>245</v>
      </c>
      <c r="B64" s="17">
        <v>102</v>
      </c>
      <c r="C64" s="17">
        <v>151</v>
      </c>
      <c r="D64" s="17">
        <v>95</v>
      </c>
      <c r="E64" s="39">
        <f t="shared" si="4"/>
        <v>0.004245810055865922</v>
      </c>
      <c r="F64" s="40">
        <f t="shared" si="6"/>
        <v>-0.06862745098039216</v>
      </c>
      <c r="G64" s="17">
        <f t="shared" si="5"/>
        <v>-7</v>
      </c>
    </row>
    <row r="65" spans="1:7" ht="15">
      <c r="A65" s="35" t="s">
        <v>246</v>
      </c>
      <c r="B65" s="17">
        <v>75</v>
      </c>
      <c r="C65" s="17">
        <v>78</v>
      </c>
      <c r="D65" s="17">
        <v>67</v>
      </c>
      <c r="E65" s="39">
        <f t="shared" si="4"/>
        <v>0.002994413407821229</v>
      </c>
      <c r="F65" s="40">
        <f t="shared" si="6"/>
        <v>-0.10666666666666667</v>
      </c>
      <c r="G65" s="17">
        <f t="shared" si="5"/>
        <v>-8</v>
      </c>
    </row>
    <row r="66" spans="1:7" ht="15">
      <c r="A66" s="35" t="s">
        <v>247</v>
      </c>
      <c r="B66" s="17">
        <v>50</v>
      </c>
      <c r="C66" s="17">
        <v>76</v>
      </c>
      <c r="D66" s="17">
        <v>75</v>
      </c>
      <c r="E66" s="39">
        <f aca="true" t="shared" si="7" ref="E66:E82">D66/$D$83</f>
        <v>0.0033519553072625698</v>
      </c>
      <c r="F66" s="40">
        <f t="shared" si="6"/>
        <v>0.5</v>
      </c>
      <c r="G66" s="17">
        <f aca="true" t="shared" si="8" ref="G66:G82">D66-B66</f>
        <v>25</v>
      </c>
    </row>
    <row r="67" spans="1:7" ht="15">
      <c r="A67" s="35" t="s">
        <v>248</v>
      </c>
      <c r="B67" s="17">
        <v>267</v>
      </c>
      <c r="C67" s="17">
        <v>283</v>
      </c>
      <c r="D67" s="17">
        <v>316</v>
      </c>
      <c r="E67" s="39">
        <f t="shared" si="7"/>
        <v>0.014122905027932961</v>
      </c>
      <c r="F67" s="40">
        <f t="shared" si="6"/>
        <v>0.18352059925093633</v>
      </c>
      <c r="G67" s="17">
        <f t="shared" si="8"/>
        <v>49</v>
      </c>
    </row>
    <row r="68" spans="1:7" ht="15">
      <c r="A68" s="35" t="s">
        <v>249</v>
      </c>
      <c r="B68" s="17">
        <v>199</v>
      </c>
      <c r="C68" s="17">
        <v>237</v>
      </c>
      <c r="D68" s="17">
        <v>249</v>
      </c>
      <c r="E68" s="39">
        <f t="shared" si="7"/>
        <v>0.011128491620111732</v>
      </c>
      <c r="F68" s="40">
        <f t="shared" si="6"/>
        <v>0.25125628140703515</v>
      </c>
      <c r="G68" s="17">
        <f t="shared" si="8"/>
        <v>50</v>
      </c>
    </row>
    <row r="69" spans="1:7" ht="15">
      <c r="A69" s="35" t="s">
        <v>250</v>
      </c>
      <c r="B69" s="17">
        <v>25</v>
      </c>
      <c r="C69" s="17">
        <v>17</v>
      </c>
      <c r="D69" s="17">
        <v>30</v>
      </c>
      <c r="E69" s="39">
        <f t="shared" si="7"/>
        <v>0.001340782122905028</v>
      </c>
      <c r="F69" s="40">
        <f t="shared" si="6"/>
        <v>0.2</v>
      </c>
      <c r="G69" s="17">
        <f t="shared" si="8"/>
        <v>5</v>
      </c>
    </row>
    <row r="70" spans="1:7" ht="15">
      <c r="A70" s="35" t="s">
        <v>251</v>
      </c>
      <c r="B70" s="17">
        <v>10</v>
      </c>
      <c r="C70" s="17">
        <v>44</v>
      </c>
      <c r="D70" s="17">
        <v>31</v>
      </c>
      <c r="E70" s="39">
        <f t="shared" si="7"/>
        <v>0.0013854748603351955</v>
      </c>
      <c r="F70" s="40">
        <f t="shared" si="6"/>
        <v>2.1</v>
      </c>
      <c r="G70" s="17">
        <f t="shared" si="8"/>
        <v>21</v>
      </c>
    </row>
    <row r="71" spans="1:7" ht="15">
      <c r="A71" s="35" t="s">
        <v>252</v>
      </c>
      <c r="B71" s="17">
        <v>81</v>
      </c>
      <c r="C71" s="17">
        <v>82</v>
      </c>
      <c r="D71" s="17">
        <v>75</v>
      </c>
      <c r="E71" s="39">
        <f t="shared" si="7"/>
        <v>0.0033519553072625698</v>
      </c>
      <c r="F71" s="40">
        <f t="shared" si="6"/>
        <v>-0.07407407407407407</v>
      </c>
      <c r="G71" s="17">
        <f t="shared" si="8"/>
        <v>-6</v>
      </c>
    </row>
    <row r="72" spans="1:7" ht="15">
      <c r="A72" s="35" t="s">
        <v>253</v>
      </c>
      <c r="B72" s="17">
        <v>55</v>
      </c>
      <c r="C72" s="17">
        <v>94</v>
      </c>
      <c r="D72" s="17">
        <v>104</v>
      </c>
      <c r="E72" s="39">
        <f t="shared" si="7"/>
        <v>0.00464804469273743</v>
      </c>
      <c r="F72" s="40">
        <f t="shared" si="6"/>
        <v>0.8909090909090909</v>
      </c>
      <c r="G72" s="17">
        <f t="shared" si="8"/>
        <v>49</v>
      </c>
    </row>
    <row r="73" spans="1:7" ht="15">
      <c r="A73" s="35" t="s">
        <v>254</v>
      </c>
      <c r="B73" s="17">
        <v>6</v>
      </c>
      <c r="C73" s="17">
        <v>7</v>
      </c>
      <c r="D73" s="17">
        <v>13</v>
      </c>
      <c r="E73" s="39">
        <f t="shared" si="7"/>
        <v>0.0005810055865921788</v>
      </c>
      <c r="F73" s="40">
        <f t="shared" si="6"/>
        <v>1.1666666666666667</v>
      </c>
      <c r="G73" s="17">
        <f t="shared" si="8"/>
        <v>7</v>
      </c>
    </row>
    <row r="74" spans="1:7" ht="15">
      <c r="A74" s="35" t="s">
        <v>255</v>
      </c>
      <c r="B74" s="17">
        <v>344</v>
      </c>
      <c r="C74" s="17">
        <v>510</v>
      </c>
      <c r="D74" s="17">
        <v>439</v>
      </c>
      <c r="E74" s="39">
        <f t="shared" si="7"/>
        <v>0.019620111731843574</v>
      </c>
      <c r="F74" s="40">
        <f t="shared" si="6"/>
        <v>0.2761627906976744</v>
      </c>
      <c r="G74" s="17">
        <f t="shared" si="8"/>
        <v>95</v>
      </c>
    </row>
    <row r="75" spans="1:7" ht="15">
      <c r="A75" s="35" t="s">
        <v>256</v>
      </c>
      <c r="B75" s="17">
        <v>62</v>
      </c>
      <c r="C75" s="17">
        <v>122</v>
      </c>
      <c r="D75" s="17">
        <v>75</v>
      </c>
      <c r="E75" s="39">
        <f t="shared" si="7"/>
        <v>0.0033519553072625698</v>
      </c>
      <c r="F75" s="40">
        <f t="shared" si="6"/>
        <v>0.20967741935483872</v>
      </c>
      <c r="G75" s="17">
        <f t="shared" si="8"/>
        <v>13</v>
      </c>
    </row>
    <row r="76" spans="1:7" ht="15">
      <c r="A76" s="35" t="s">
        <v>257</v>
      </c>
      <c r="B76" s="17">
        <v>146</v>
      </c>
      <c r="C76" s="17">
        <v>200</v>
      </c>
      <c r="D76" s="17">
        <v>187</v>
      </c>
      <c r="E76" s="39">
        <f t="shared" si="7"/>
        <v>0.00835754189944134</v>
      </c>
      <c r="F76" s="40">
        <f t="shared" si="6"/>
        <v>0.2808219178082192</v>
      </c>
      <c r="G76" s="17">
        <f t="shared" si="8"/>
        <v>41</v>
      </c>
    </row>
    <row r="77" spans="1:7" ht="15">
      <c r="A77" s="35" t="s">
        <v>258</v>
      </c>
      <c r="B77" s="17">
        <v>6</v>
      </c>
      <c r="C77" s="17">
        <v>7</v>
      </c>
      <c r="D77" s="17">
        <v>13</v>
      </c>
      <c r="E77" s="39">
        <f t="shared" si="7"/>
        <v>0.0005810055865921788</v>
      </c>
      <c r="F77" s="40">
        <f t="shared" si="6"/>
        <v>1.1666666666666667</v>
      </c>
      <c r="G77" s="17">
        <f t="shared" si="8"/>
        <v>7</v>
      </c>
    </row>
    <row r="78" spans="1:7" ht="15">
      <c r="A78" s="35" t="s">
        <v>259</v>
      </c>
      <c r="B78" s="17">
        <v>144</v>
      </c>
      <c r="C78" s="17">
        <v>164</v>
      </c>
      <c r="D78" s="17">
        <v>183</v>
      </c>
      <c r="E78" s="39">
        <f t="shared" si="7"/>
        <v>0.00817877094972067</v>
      </c>
      <c r="F78" s="40">
        <f t="shared" si="6"/>
        <v>0.2708333333333333</v>
      </c>
      <c r="G78" s="17">
        <f t="shared" si="8"/>
        <v>39</v>
      </c>
    </row>
    <row r="79" spans="1:7" ht="15">
      <c r="A79" s="35" t="s">
        <v>260</v>
      </c>
      <c r="B79" s="17">
        <v>25</v>
      </c>
      <c r="C79" s="17">
        <v>79</v>
      </c>
      <c r="D79" s="17">
        <v>57</v>
      </c>
      <c r="E79" s="39">
        <f t="shared" si="7"/>
        <v>0.002547486033519553</v>
      </c>
      <c r="F79" s="40">
        <f t="shared" si="6"/>
        <v>1.28</v>
      </c>
      <c r="G79" s="17">
        <f t="shared" si="8"/>
        <v>32</v>
      </c>
    </row>
    <row r="80" spans="1:7" ht="15">
      <c r="A80" s="35" t="s">
        <v>261</v>
      </c>
      <c r="B80" s="17">
        <v>66</v>
      </c>
      <c r="C80" s="17">
        <v>91</v>
      </c>
      <c r="D80" s="17">
        <v>87</v>
      </c>
      <c r="E80" s="39">
        <f t="shared" si="7"/>
        <v>0.003888268156424581</v>
      </c>
      <c r="F80" s="40">
        <f t="shared" si="6"/>
        <v>0.3181818181818182</v>
      </c>
      <c r="G80" s="17">
        <f t="shared" si="8"/>
        <v>21</v>
      </c>
    </row>
    <row r="81" spans="1:7" ht="15">
      <c r="A81" s="35" t="s">
        <v>262</v>
      </c>
      <c r="B81" s="17">
        <v>32</v>
      </c>
      <c r="C81" s="17">
        <v>55</v>
      </c>
      <c r="D81" s="17">
        <v>47</v>
      </c>
      <c r="E81" s="39">
        <f t="shared" si="7"/>
        <v>0.002100558659217877</v>
      </c>
      <c r="F81" s="40">
        <f t="shared" si="6"/>
        <v>0.46875</v>
      </c>
      <c r="G81" s="17">
        <f t="shared" si="8"/>
        <v>15</v>
      </c>
    </row>
    <row r="82" spans="1:7" ht="15.75" thickBot="1">
      <c r="A82" s="35" t="s">
        <v>263</v>
      </c>
      <c r="B82" s="17">
        <v>145</v>
      </c>
      <c r="C82" s="17">
        <v>210</v>
      </c>
      <c r="D82" s="17">
        <v>158</v>
      </c>
      <c r="E82" s="39">
        <f t="shared" si="7"/>
        <v>0.007061452513966481</v>
      </c>
      <c r="F82" s="40">
        <f t="shared" si="6"/>
        <v>0.0896551724137931</v>
      </c>
      <c r="G82" s="17">
        <f t="shared" si="8"/>
        <v>13</v>
      </c>
    </row>
    <row r="83" spans="1:7" ht="15.75" thickBot="1">
      <c r="A83" s="37" t="s">
        <v>183</v>
      </c>
      <c r="B83" s="62">
        <v>19014</v>
      </c>
      <c r="C83" s="62">
        <v>22166</v>
      </c>
      <c r="D83" s="80">
        <v>22375</v>
      </c>
      <c r="E83" s="41">
        <f>D83/$D$83</f>
        <v>1</v>
      </c>
      <c r="F83" s="41">
        <f>(D83-B83)/B83</f>
        <v>0.17676448932365627</v>
      </c>
      <c r="G83" s="62">
        <f>D83-B83</f>
        <v>3361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G37"/>
  <sheetViews>
    <sheetView zoomScalePageLayoutView="0" workbookViewId="0" topLeftCell="A1">
      <selection activeCell="K21" sqref="A21:K21"/>
    </sheetView>
  </sheetViews>
  <sheetFormatPr defaultColWidth="9.140625" defaultRowHeight="15"/>
  <cols>
    <col min="2" max="2" width="13.7109375" style="0" customWidth="1"/>
    <col min="3" max="3" width="16.8515625" style="0" customWidth="1"/>
    <col min="5" max="5" width="16.57421875" style="0" customWidth="1"/>
    <col min="20" max="20" width="11.57421875" style="0" customWidth="1"/>
    <col min="21" max="21" width="17.57421875" style="0" customWidth="1"/>
    <col min="23" max="23" width="17.00390625" style="0" customWidth="1"/>
    <col min="38" max="38" width="11.421875" style="0" customWidth="1"/>
    <col min="39" max="39" width="16.7109375" style="0" customWidth="1"/>
    <col min="41" max="41" width="16.28125" style="0" customWidth="1"/>
    <col min="56" max="56" width="14.00390625" style="0" customWidth="1"/>
    <col min="57" max="57" width="17.00390625" style="0" customWidth="1"/>
    <col min="59" max="59" width="17.140625" style="0" customWidth="1"/>
  </cols>
  <sheetData>
    <row r="1" spans="1:59" ht="90.75" thickBot="1">
      <c r="A1" s="24" t="s">
        <v>1</v>
      </c>
      <c r="B1" s="24" t="s">
        <v>291</v>
      </c>
      <c r="C1" s="24" t="s">
        <v>292</v>
      </c>
      <c r="D1" s="24" t="s">
        <v>268</v>
      </c>
      <c r="E1" s="24" t="s">
        <v>269</v>
      </c>
      <c r="S1" s="24" t="s">
        <v>1</v>
      </c>
      <c r="T1" s="24" t="s">
        <v>289</v>
      </c>
      <c r="U1" s="24" t="s">
        <v>290</v>
      </c>
      <c r="V1" s="24" t="s">
        <v>268</v>
      </c>
      <c r="W1" s="24" t="s">
        <v>269</v>
      </c>
      <c r="AK1" s="24" t="s">
        <v>1</v>
      </c>
      <c r="AL1" s="24" t="s">
        <v>293</v>
      </c>
      <c r="AM1" s="24" t="s">
        <v>294</v>
      </c>
      <c r="AN1" s="24" t="s">
        <v>268</v>
      </c>
      <c r="AO1" s="24" t="s">
        <v>269</v>
      </c>
      <c r="BC1" s="24" t="s">
        <v>1</v>
      </c>
      <c r="BD1" s="24" t="s">
        <v>295</v>
      </c>
      <c r="BE1" s="24" t="s">
        <v>296</v>
      </c>
      <c r="BF1" s="24" t="s">
        <v>268</v>
      </c>
      <c r="BG1" s="24" t="s">
        <v>269</v>
      </c>
    </row>
    <row r="2" spans="1:59" ht="15">
      <c r="A2" s="68">
        <v>39722</v>
      </c>
      <c r="B2" s="4">
        <v>808545</v>
      </c>
      <c r="C2" s="4">
        <v>743283.65</v>
      </c>
      <c r="D2" s="81">
        <f>(B2/$B$2)*100</f>
        <v>100</v>
      </c>
      <c r="E2" s="81">
        <f>(C2/$C$2)*100</f>
        <v>100</v>
      </c>
      <c r="S2" s="68">
        <v>39722</v>
      </c>
      <c r="T2" s="4">
        <v>319728</v>
      </c>
      <c r="U2" s="4">
        <v>333376.24</v>
      </c>
      <c r="V2" s="81">
        <f>(T2/$T$2)*100</f>
        <v>100</v>
      </c>
      <c r="W2" s="81">
        <f>(U2/$U$2)*100</f>
        <v>100</v>
      </c>
      <c r="AK2" s="68">
        <v>39722</v>
      </c>
      <c r="AL2" s="4">
        <v>348368</v>
      </c>
      <c r="AM2" s="4">
        <v>336199.12</v>
      </c>
      <c r="AN2" s="81">
        <f>(AL2/$AL$2)*100</f>
        <v>100</v>
      </c>
      <c r="AO2" s="81">
        <f>(AM2/$AM$2)*100</f>
        <v>100</v>
      </c>
      <c r="BC2" s="68">
        <v>39722</v>
      </c>
      <c r="BD2" s="82">
        <v>136776</v>
      </c>
      <c r="BE2" s="4">
        <v>132937.36</v>
      </c>
      <c r="BF2" s="81">
        <f>(BD2/$BD$2)*100</f>
        <v>100</v>
      </c>
      <c r="BG2" s="81">
        <f>(BE2/$BE$2)*100</f>
        <v>100</v>
      </c>
    </row>
    <row r="3" spans="1:59" ht="15">
      <c r="A3" s="68">
        <v>39753</v>
      </c>
      <c r="B3" s="4">
        <v>795356</v>
      </c>
      <c r="C3" s="4">
        <v>745332.32</v>
      </c>
      <c r="D3" s="81">
        <f>(B3/$B$2)*100</f>
        <v>98.3687982734418</v>
      </c>
      <c r="E3" s="81">
        <f aca="true" t="shared" si="0" ref="E3:E37">(C3/$C$2)*100</f>
        <v>100.27562425192589</v>
      </c>
      <c r="S3" s="68">
        <v>39753</v>
      </c>
      <c r="T3" s="4">
        <v>338640</v>
      </c>
      <c r="U3" s="4">
        <v>343172.23</v>
      </c>
      <c r="V3" s="81">
        <f aca="true" t="shared" si="1" ref="V3:V37">(T3/$T$2)*100</f>
        <v>105.91502777360758</v>
      </c>
      <c r="W3" s="81">
        <f aca="true" t="shared" si="2" ref="W3:W37">(U3/$U$2)*100</f>
        <v>102.93841876673635</v>
      </c>
      <c r="AK3" s="68">
        <v>39753</v>
      </c>
      <c r="AL3" s="4">
        <v>345297</v>
      </c>
      <c r="AM3" s="4">
        <v>333932.14</v>
      </c>
      <c r="AN3" s="81">
        <f aca="true" t="shared" si="3" ref="AN3:AN37">(AL3/$AL$2)*100</f>
        <v>99.11846093785883</v>
      </c>
      <c r="AO3" s="81">
        <f aca="true" t="shared" si="4" ref="AO3:AO37">(AM3/$AM$2)*100</f>
        <v>99.32570317257226</v>
      </c>
      <c r="BC3" s="68">
        <v>39753</v>
      </c>
      <c r="BD3" s="82">
        <v>137358</v>
      </c>
      <c r="BE3" s="4">
        <v>133024.09</v>
      </c>
      <c r="BF3" s="81">
        <f aca="true" t="shared" si="5" ref="BF3:BF37">(BD3/$BD$2)*100</f>
        <v>100.42551324793823</v>
      </c>
      <c r="BG3" s="81">
        <f aca="true" t="shared" si="6" ref="BG3:BG37">(BE3/$BE$2)*100</f>
        <v>100.06524125347458</v>
      </c>
    </row>
    <row r="4" spans="1:59" ht="15">
      <c r="A4" s="68">
        <v>39783</v>
      </c>
      <c r="B4" s="4">
        <v>733071</v>
      </c>
      <c r="C4" s="4">
        <v>713297.72</v>
      </c>
      <c r="D4" s="81">
        <f aca="true" t="shared" si="7" ref="D4:D37">(B4/$B$2)*100</f>
        <v>90.6654546129158</v>
      </c>
      <c r="E4" s="81">
        <f t="shared" si="0"/>
        <v>95.9657487420852</v>
      </c>
      <c r="S4" s="68">
        <v>39783</v>
      </c>
      <c r="T4" s="4">
        <v>341712</v>
      </c>
      <c r="U4" s="4">
        <v>350172.97</v>
      </c>
      <c r="V4" s="81">
        <f t="shared" si="1"/>
        <v>106.87584446779763</v>
      </c>
      <c r="W4" s="81">
        <f t="shared" si="2"/>
        <v>105.03837046095425</v>
      </c>
      <c r="AK4" s="68">
        <v>39783</v>
      </c>
      <c r="AL4" s="4">
        <v>336353</v>
      </c>
      <c r="AM4" s="4">
        <v>328706.21</v>
      </c>
      <c r="AN4" s="81">
        <f t="shared" si="3"/>
        <v>96.5510609470445</v>
      </c>
      <c r="AO4" s="81">
        <f t="shared" si="4"/>
        <v>97.77128803906447</v>
      </c>
      <c r="BC4" s="68">
        <v>39783</v>
      </c>
      <c r="BD4" s="82">
        <v>135454</v>
      </c>
      <c r="BE4" s="4">
        <v>132374.59</v>
      </c>
      <c r="BF4" s="81">
        <f t="shared" si="5"/>
        <v>99.03345616189975</v>
      </c>
      <c r="BG4" s="81">
        <f t="shared" si="6"/>
        <v>99.57666528055017</v>
      </c>
    </row>
    <row r="5" spans="1:59" ht="15">
      <c r="A5" s="68">
        <v>39814</v>
      </c>
      <c r="B5" s="4">
        <v>607012</v>
      </c>
      <c r="C5" s="4">
        <v>684330.84</v>
      </c>
      <c r="D5" s="81">
        <f t="shared" si="7"/>
        <v>75.07460932910351</v>
      </c>
      <c r="E5" s="81">
        <f t="shared" si="0"/>
        <v>92.06859857606176</v>
      </c>
      <c r="S5" s="68">
        <v>39814</v>
      </c>
      <c r="T5" s="4">
        <v>347222</v>
      </c>
      <c r="U5" s="4">
        <v>360203.21</v>
      </c>
      <c r="V5" s="81">
        <f t="shared" si="1"/>
        <v>108.59918430666067</v>
      </c>
      <c r="W5" s="81">
        <f t="shared" si="2"/>
        <v>108.04705518305684</v>
      </c>
      <c r="AK5" s="68">
        <v>39814</v>
      </c>
      <c r="AL5" s="4">
        <v>324625</v>
      </c>
      <c r="AM5" s="4">
        <v>324352.03</v>
      </c>
      <c r="AN5" s="81">
        <f t="shared" si="3"/>
        <v>93.18450603959032</v>
      </c>
      <c r="AO5" s="81">
        <f t="shared" si="4"/>
        <v>96.47616864672341</v>
      </c>
      <c r="BC5" s="68">
        <v>39814</v>
      </c>
      <c r="BD5" s="82">
        <v>130362</v>
      </c>
      <c r="BE5" s="4">
        <v>131839.31</v>
      </c>
      <c r="BF5" s="81">
        <f t="shared" si="5"/>
        <v>95.31058080364976</v>
      </c>
      <c r="BG5" s="81">
        <f t="shared" si="6"/>
        <v>99.17400947333391</v>
      </c>
    </row>
    <row r="6" spans="1:59" ht="15">
      <c r="A6" s="68">
        <v>39845</v>
      </c>
      <c r="B6" s="4">
        <v>589317</v>
      </c>
      <c r="C6" s="4">
        <v>677439.5</v>
      </c>
      <c r="D6" s="81">
        <f t="shared" si="7"/>
        <v>72.88611023505185</v>
      </c>
      <c r="E6" s="81">
        <f t="shared" si="0"/>
        <v>91.14145050816064</v>
      </c>
      <c r="S6" s="68">
        <v>39845</v>
      </c>
      <c r="T6" s="4">
        <v>349228</v>
      </c>
      <c r="U6" s="4">
        <v>367455.06</v>
      </c>
      <c r="V6" s="81">
        <f t="shared" si="1"/>
        <v>109.22659260371314</v>
      </c>
      <c r="W6" s="81">
        <f t="shared" si="2"/>
        <v>110.22233018165902</v>
      </c>
      <c r="AK6" s="68">
        <v>39845</v>
      </c>
      <c r="AL6" s="4">
        <v>316137</v>
      </c>
      <c r="AM6" s="4">
        <v>320774.69</v>
      </c>
      <c r="AN6" s="81">
        <f t="shared" si="3"/>
        <v>90.7480021127084</v>
      </c>
      <c r="AO6" s="81">
        <f t="shared" si="4"/>
        <v>95.41211470154948</v>
      </c>
      <c r="BC6" s="68">
        <v>39845</v>
      </c>
      <c r="BD6" s="82">
        <v>129624</v>
      </c>
      <c r="BE6" s="4">
        <v>131834.59</v>
      </c>
      <c r="BF6" s="81">
        <f t="shared" si="5"/>
        <v>94.77101245832603</v>
      </c>
      <c r="BG6" s="81">
        <f t="shared" si="6"/>
        <v>99.17045892892715</v>
      </c>
    </row>
    <row r="7" spans="1:59" ht="15">
      <c r="A7" s="68">
        <v>39873</v>
      </c>
      <c r="B7" s="4">
        <v>596289</v>
      </c>
      <c r="C7" s="4">
        <v>648288.03</v>
      </c>
      <c r="D7" s="81">
        <f t="shared" si="7"/>
        <v>73.74839990353041</v>
      </c>
      <c r="E7" s="81">
        <f t="shared" si="0"/>
        <v>87.21946594681586</v>
      </c>
      <c r="S7" s="68">
        <v>39873</v>
      </c>
      <c r="T7" s="4">
        <v>366153</v>
      </c>
      <c r="U7" s="4">
        <v>376010.21</v>
      </c>
      <c r="V7" s="81">
        <f t="shared" si="1"/>
        <v>114.52015463143672</v>
      </c>
      <c r="W7" s="81">
        <f t="shared" si="2"/>
        <v>112.78854485850583</v>
      </c>
      <c r="AK7" s="68">
        <v>39873</v>
      </c>
      <c r="AL7" s="4">
        <v>309316</v>
      </c>
      <c r="AM7" s="4">
        <v>316804.94</v>
      </c>
      <c r="AN7" s="81">
        <f t="shared" si="3"/>
        <v>88.79001515638635</v>
      </c>
      <c r="AO7" s="81">
        <f t="shared" si="4"/>
        <v>94.23134123611032</v>
      </c>
      <c r="BC7" s="68">
        <v>39873</v>
      </c>
      <c r="BD7" s="82">
        <v>131125</v>
      </c>
      <c r="BE7" s="4">
        <v>132014.61</v>
      </c>
      <c r="BF7" s="81">
        <f t="shared" si="5"/>
        <v>95.86842720945195</v>
      </c>
      <c r="BG7" s="81">
        <f t="shared" si="6"/>
        <v>99.30587609081451</v>
      </c>
    </row>
    <row r="8" spans="1:59" ht="15">
      <c r="A8" s="68">
        <v>39904</v>
      </c>
      <c r="B8" s="4">
        <v>621509</v>
      </c>
      <c r="C8" s="4">
        <v>647321.84</v>
      </c>
      <c r="D8" s="81">
        <f t="shared" si="7"/>
        <v>76.86758312771708</v>
      </c>
      <c r="E8" s="81">
        <f t="shared" si="0"/>
        <v>87.08947654102171</v>
      </c>
      <c r="S8" s="68">
        <v>39904</v>
      </c>
      <c r="T8" s="4">
        <v>372324</v>
      </c>
      <c r="U8" s="4">
        <v>383742.23</v>
      </c>
      <c r="V8" s="81">
        <f t="shared" si="1"/>
        <v>116.45023269779313</v>
      </c>
      <c r="W8" s="81">
        <f t="shared" si="2"/>
        <v>115.10785231724971</v>
      </c>
      <c r="AK8" s="68">
        <v>39904</v>
      </c>
      <c r="AL8" s="4">
        <v>306511</v>
      </c>
      <c r="AM8" s="4">
        <v>314768.5</v>
      </c>
      <c r="AN8" s="81">
        <f t="shared" si="3"/>
        <v>87.98483213153906</v>
      </c>
      <c r="AO8" s="81">
        <f t="shared" si="4"/>
        <v>93.62561686657598</v>
      </c>
      <c r="BC8" s="68">
        <v>39904</v>
      </c>
      <c r="BD8" s="82">
        <v>129202</v>
      </c>
      <c r="BE8" s="4">
        <v>131921.08</v>
      </c>
      <c r="BF8" s="81">
        <f t="shared" si="5"/>
        <v>94.46247879744985</v>
      </c>
      <c r="BG8" s="81">
        <f t="shared" si="6"/>
        <v>99.23551964624542</v>
      </c>
    </row>
    <row r="9" spans="1:59" ht="15">
      <c r="A9" s="68">
        <v>39934</v>
      </c>
      <c r="B9" s="4">
        <v>656984</v>
      </c>
      <c r="C9" s="4">
        <v>651190.81</v>
      </c>
      <c r="D9" s="81">
        <f t="shared" si="7"/>
        <v>81.25509402692491</v>
      </c>
      <c r="E9" s="81">
        <f t="shared" si="0"/>
        <v>87.61000056976903</v>
      </c>
      <c r="S9" s="68">
        <v>39934</v>
      </c>
      <c r="T9" s="4">
        <v>379299</v>
      </c>
      <c r="U9" s="4">
        <v>392458.39</v>
      </c>
      <c r="V9" s="81">
        <f t="shared" si="1"/>
        <v>118.63177450833209</v>
      </c>
      <c r="W9" s="81">
        <f t="shared" si="2"/>
        <v>117.72236377733458</v>
      </c>
      <c r="AK9" s="68">
        <v>39934</v>
      </c>
      <c r="AL9" s="4">
        <v>307846</v>
      </c>
      <c r="AM9" s="4">
        <v>312494.54</v>
      </c>
      <c r="AN9" s="81">
        <f t="shared" si="3"/>
        <v>88.36804758186744</v>
      </c>
      <c r="AO9" s="81">
        <f t="shared" si="4"/>
        <v>92.94924388856222</v>
      </c>
      <c r="BC9" s="68">
        <v>39934</v>
      </c>
      <c r="BD9" s="82">
        <v>130393</v>
      </c>
      <c r="BE9" s="4">
        <v>132426.23</v>
      </c>
      <c r="BF9" s="81">
        <f t="shared" si="5"/>
        <v>95.33324559864303</v>
      </c>
      <c r="BG9" s="81">
        <f t="shared" si="6"/>
        <v>99.61551064350911</v>
      </c>
    </row>
    <row r="10" spans="1:59" ht="15">
      <c r="A10" s="68">
        <v>39965</v>
      </c>
      <c r="B10" s="4">
        <v>687055</v>
      </c>
      <c r="C10" s="4">
        <v>666939.71</v>
      </c>
      <c r="D10" s="81">
        <f t="shared" si="7"/>
        <v>84.97424385779394</v>
      </c>
      <c r="E10" s="81">
        <f t="shared" si="0"/>
        <v>89.72882828782794</v>
      </c>
      <c r="S10" s="68">
        <v>39965</v>
      </c>
      <c r="T10" s="4">
        <v>443489</v>
      </c>
      <c r="U10" s="4">
        <v>398297.09</v>
      </c>
      <c r="V10" s="81">
        <f t="shared" si="1"/>
        <v>138.70821448230996</v>
      </c>
      <c r="W10" s="81">
        <f t="shared" si="2"/>
        <v>119.4737483391138</v>
      </c>
      <c r="AK10" s="68">
        <v>39965</v>
      </c>
      <c r="AL10" s="4">
        <v>311356</v>
      </c>
      <c r="AM10" s="4">
        <v>313131.55</v>
      </c>
      <c r="AN10" s="81">
        <f t="shared" si="3"/>
        <v>89.37560281082074</v>
      </c>
      <c r="AO10" s="81">
        <f t="shared" si="4"/>
        <v>93.13871791217062</v>
      </c>
      <c r="BC10" s="68">
        <v>39965</v>
      </c>
      <c r="BD10" s="82">
        <v>133013</v>
      </c>
      <c r="BE10" s="4">
        <v>133163.08</v>
      </c>
      <c r="BF10" s="81">
        <f t="shared" si="5"/>
        <v>97.24878633678424</v>
      </c>
      <c r="BG10" s="81">
        <f t="shared" si="6"/>
        <v>100.16979425497843</v>
      </c>
    </row>
    <row r="11" spans="1:59" ht="15">
      <c r="A11" s="68">
        <v>39995</v>
      </c>
      <c r="B11" s="4">
        <v>710157</v>
      </c>
      <c r="C11" s="4">
        <v>670563.58</v>
      </c>
      <c r="D11" s="81">
        <f t="shared" si="7"/>
        <v>87.83147505704692</v>
      </c>
      <c r="E11" s="81">
        <f t="shared" si="0"/>
        <v>90.21637701838323</v>
      </c>
      <c r="S11" s="68">
        <v>39995</v>
      </c>
      <c r="T11" s="4">
        <v>455260</v>
      </c>
      <c r="U11" s="4">
        <v>406029.89</v>
      </c>
      <c r="V11" s="81">
        <f t="shared" si="1"/>
        <v>142.389781314117</v>
      </c>
      <c r="W11" s="81">
        <f t="shared" si="2"/>
        <v>121.79328976774111</v>
      </c>
      <c r="AK11" s="68">
        <v>39995</v>
      </c>
      <c r="AL11" s="4">
        <v>315221</v>
      </c>
      <c r="AM11" s="4">
        <v>316167.88</v>
      </c>
      <c r="AN11" s="81">
        <f t="shared" si="3"/>
        <v>90.4850617737565</v>
      </c>
      <c r="AO11" s="81">
        <f t="shared" si="4"/>
        <v>94.04185234036306</v>
      </c>
      <c r="BC11" s="68">
        <v>39995</v>
      </c>
      <c r="BD11" s="82">
        <v>133160</v>
      </c>
      <c r="BE11" s="4">
        <v>133924.12</v>
      </c>
      <c r="BF11" s="81">
        <f t="shared" si="5"/>
        <v>97.3562613323975</v>
      </c>
      <c r="BG11" s="81">
        <f t="shared" si="6"/>
        <v>100.74227440653252</v>
      </c>
    </row>
    <row r="12" spans="1:59" ht="15">
      <c r="A12" s="68">
        <v>40026</v>
      </c>
      <c r="B12" s="4">
        <v>720199</v>
      </c>
      <c r="C12" s="4">
        <v>677990.92</v>
      </c>
      <c r="D12" s="81">
        <f t="shared" si="7"/>
        <v>89.07345911482972</v>
      </c>
      <c r="E12" s="81">
        <f t="shared" si="0"/>
        <v>91.21563752949497</v>
      </c>
      <c r="S12" s="68">
        <v>40026</v>
      </c>
      <c r="T12" s="4">
        <v>410959</v>
      </c>
      <c r="U12" s="4">
        <v>413685.37</v>
      </c>
      <c r="V12" s="81">
        <f t="shared" si="1"/>
        <v>128.53394135014761</v>
      </c>
      <c r="W12" s="81">
        <f t="shared" si="2"/>
        <v>124.08963818177325</v>
      </c>
      <c r="AK12" s="68">
        <v>40026</v>
      </c>
      <c r="AL12" s="4">
        <v>313341</v>
      </c>
      <c r="AM12" s="4">
        <v>316558.99</v>
      </c>
      <c r="AN12" s="81">
        <f t="shared" si="3"/>
        <v>89.94540256280715</v>
      </c>
      <c r="AO12" s="81">
        <f t="shared" si="4"/>
        <v>94.15818518501774</v>
      </c>
      <c r="BC12" s="68">
        <v>40026</v>
      </c>
      <c r="BD12" s="82">
        <v>134435</v>
      </c>
      <c r="BE12" s="4">
        <v>135281.61</v>
      </c>
      <c r="BF12" s="81">
        <f t="shared" si="5"/>
        <v>98.28844241679828</v>
      </c>
      <c r="BG12" s="81">
        <f t="shared" si="6"/>
        <v>101.76342451813396</v>
      </c>
    </row>
    <row r="13" spans="1:59" ht="15">
      <c r="A13" s="68">
        <v>40057</v>
      </c>
      <c r="B13" s="4">
        <v>682386</v>
      </c>
      <c r="C13" s="4">
        <v>667408.75</v>
      </c>
      <c r="D13" s="81">
        <f t="shared" si="7"/>
        <v>84.39678682077064</v>
      </c>
      <c r="E13" s="81">
        <f t="shared" si="0"/>
        <v>89.79193205716282</v>
      </c>
      <c r="S13" s="68">
        <v>40057</v>
      </c>
      <c r="T13" s="4">
        <v>422329</v>
      </c>
      <c r="U13" s="4">
        <v>421281.22</v>
      </c>
      <c r="V13" s="81">
        <f t="shared" si="1"/>
        <v>132.09008907571436</v>
      </c>
      <c r="W13" s="81">
        <f t="shared" si="2"/>
        <v>126.3680998981811</v>
      </c>
      <c r="AK13" s="68">
        <v>40057</v>
      </c>
      <c r="AL13" s="4">
        <v>316107</v>
      </c>
      <c r="AM13" s="4">
        <v>317350.4</v>
      </c>
      <c r="AN13" s="81">
        <f t="shared" si="3"/>
        <v>90.73939052955495</v>
      </c>
      <c r="AO13" s="81">
        <f t="shared" si="4"/>
        <v>94.39358437345108</v>
      </c>
      <c r="BC13" s="68">
        <v>40057</v>
      </c>
      <c r="BD13" s="82">
        <v>136203</v>
      </c>
      <c r="BE13" s="4">
        <v>136561.79</v>
      </c>
      <c r="BF13" s="81">
        <f t="shared" si="5"/>
        <v>99.58106685383402</v>
      </c>
      <c r="BG13" s="81">
        <f t="shared" si="6"/>
        <v>102.7264194203947</v>
      </c>
    </row>
    <row r="14" spans="1:59" ht="15">
      <c r="A14" s="68">
        <v>40087</v>
      </c>
      <c r="B14" s="4">
        <v>708274</v>
      </c>
      <c r="C14" s="4">
        <v>672627.87</v>
      </c>
      <c r="D14" s="81">
        <f t="shared" si="7"/>
        <v>87.59858758634337</v>
      </c>
      <c r="E14" s="81">
        <f t="shared" si="0"/>
        <v>90.4941027560609</v>
      </c>
      <c r="S14" s="68">
        <v>40087</v>
      </c>
      <c r="T14" s="4">
        <v>406061</v>
      </c>
      <c r="U14" s="4">
        <v>425392.55</v>
      </c>
      <c r="V14" s="81">
        <f t="shared" si="1"/>
        <v>127.00201421208025</v>
      </c>
      <c r="W14" s="81">
        <f t="shared" si="2"/>
        <v>127.60134015549518</v>
      </c>
      <c r="AK14" s="68">
        <v>40087</v>
      </c>
      <c r="AL14" s="4">
        <v>324994</v>
      </c>
      <c r="AM14" s="4">
        <v>319010.14</v>
      </c>
      <c r="AN14" s="81">
        <f t="shared" si="3"/>
        <v>93.29042851237772</v>
      </c>
      <c r="AO14" s="81">
        <f t="shared" si="4"/>
        <v>94.88726204875255</v>
      </c>
      <c r="BC14" s="68">
        <v>40087</v>
      </c>
      <c r="BD14" s="82">
        <v>139164</v>
      </c>
      <c r="BE14" s="4">
        <v>137785.81</v>
      </c>
      <c r="BF14" s="81">
        <f t="shared" si="5"/>
        <v>101.74592033690122</v>
      </c>
      <c r="BG14" s="81">
        <f t="shared" si="6"/>
        <v>103.64716886208663</v>
      </c>
    </row>
    <row r="15" spans="1:59" ht="15">
      <c r="A15" s="68">
        <v>40118</v>
      </c>
      <c r="B15" s="4">
        <v>688600</v>
      </c>
      <c r="C15" s="4">
        <v>672979.84</v>
      </c>
      <c r="D15" s="81">
        <f t="shared" si="7"/>
        <v>85.16532784198778</v>
      </c>
      <c r="E15" s="81">
        <f t="shared" si="0"/>
        <v>90.54145614530871</v>
      </c>
      <c r="S15" s="68">
        <v>40118</v>
      </c>
      <c r="T15" s="4">
        <v>419109</v>
      </c>
      <c r="U15" s="4">
        <v>429590.05</v>
      </c>
      <c r="V15" s="81">
        <f t="shared" si="1"/>
        <v>131.08298303558024</v>
      </c>
      <c r="W15" s="81">
        <f t="shared" si="2"/>
        <v>128.8604280856968</v>
      </c>
      <c r="AK15" s="68">
        <v>40118</v>
      </c>
      <c r="AL15" s="4">
        <v>327202</v>
      </c>
      <c r="AM15" s="4">
        <v>321738.67</v>
      </c>
      <c r="AN15" s="81">
        <f t="shared" si="3"/>
        <v>93.92424103247141</v>
      </c>
      <c r="AO15" s="81">
        <f t="shared" si="4"/>
        <v>95.69884359007244</v>
      </c>
      <c r="BC15" s="68">
        <v>40118</v>
      </c>
      <c r="BD15" s="82">
        <v>140221</v>
      </c>
      <c r="BE15" s="4">
        <v>139212.14</v>
      </c>
      <c r="BF15" s="81">
        <f t="shared" si="5"/>
        <v>102.51871673392994</v>
      </c>
      <c r="BG15" s="81">
        <f t="shared" si="6"/>
        <v>104.72010276118017</v>
      </c>
    </row>
    <row r="16" spans="1:59" ht="15">
      <c r="A16" s="68">
        <v>40148</v>
      </c>
      <c r="B16" s="4">
        <v>702389</v>
      </c>
      <c r="C16" s="4">
        <v>691815.22</v>
      </c>
      <c r="D16" s="81">
        <f t="shared" si="7"/>
        <v>86.87073694104843</v>
      </c>
      <c r="E16" s="81">
        <f t="shared" si="0"/>
        <v>93.07553314269727</v>
      </c>
      <c r="S16" s="68">
        <v>40148</v>
      </c>
      <c r="T16" s="4">
        <v>430279</v>
      </c>
      <c r="U16" s="4">
        <v>437410.57</v>
      </c>
      <c r="V16" s="81">
        <f t="shared" si="1"/>
        <v>134.57657759095233</v>
      </c>
      <c r="W16" s="81">
        <f t="shared" si="2"/>
        <v>131.20628212736457</v>
      </c>
      <c r="AK16" s="68">
        <v>40148</v>
      </c>
      <c r="AL16" s="4">
        <v>331438</v>
      </c>
      <c r="AM16" s="4">
        <v>325878.6</v>
      </c>
      <c r="AN16" s="81">
        <f t="shared" si="3"/>
        <v>95.14019657373811</v>
      </c>
      <c r="AO16" s="81">
        <f t="shared" si="4"/>
        <v>96.93023586736335</v>
      </c>
      <c r="BC16" s="68">
        <v>40148</v>
      </c>
      <c r="BD16" s="82">
        <v>143045</v>
      </c>
      <c r="BE16" s="4">
        <v>141314.85</v>
      </c>
      <c r="BF16" s="81">
        <f t="shared" si="5"/>
        <v>104.58340644557525</v>
      </c>
      <c r="BG16" s="81">
        <f t="shared" si="6"/>
        <v>106.3018326827011</v>
      </c>
    </row>
    <row r="17" spans="1:59" ht="15">
      <c r="A17" s="68">
        <v>40179</v>
      </c>
      <c r="B17" s="4">
        <v>638778</v>
      </c>
      <c r="C17" s="4">
        <v>708268.89</v>
      </c>
      <c r="D17" s="81">
        <f t="shared" si="7"/>
        <v>79.00339498729198</v>
      </c>
      <c r="E17" s="81">
        <f t="shared" si="0"/>
        <v>95.2891793059083</v>
      </c>
      <c r="S17" s="68">
        <v>40179</v>
      </c>
      <c r="T17" s="4">
        <v>423927</v>
      </c>
      <c r="U17" s="4">
        <v>439826.67</v>
      </c>
      <c r="V17" s="81">
        <f t="shared" si="1"/>
        <v>132.58988890556972</v>
      </c>
      <c r="W17" s="81">
        <f t="shared" si="2"/>
        <v>131.93101883925502</v>
      </c>
      <c r="AK17" s="68">
        <v>40179</v>
      </c>
      <c r="AL17" s="4">
        <v>329725</v>
      </c>
      <c r="AM17" s="4">
        <v>328778.77</v>
      </c>
      <c r="AN17" s="81">
        <f t="shared" si="3"/>
        <v>94.6484751756763</v>
      </c>
      <c r="AO17" s="81">
        <f t="shared" si="4"/>
        <v>97.79287048698998</v>
      </c>
      <c r="BC17" s="68">
        <v>40179</v>
      </c>
      <c r="BD17" s="82">
        <v>142384</v>
      </c>
      <c r="BE17" s="4">
        <v>143505.3</v>
      </c>
      <c r="BF17" s="81">
        <f t="shared" si="5"/>
        <v>104.10013452652511</v>
      </c>
      <c r="BG17" s="81">
        <f t="shared" si="6"/>
        <v>107.94956361402093</v>
      </c>
    </row>
    <row r="18" spans="1:59" ht="15">
      <c r="A18" s="68">
        <v>40210</v>
      </c>
      <c r="B18" s="4">
        <v>639413</v>
      </c>
      <c r="C18" s="4">
        <v>718877.38</v>
      </c>
      <c r="D18" s="81">
        <f t="shared" si="7"/>
        <v>79.08193112319042</v>
      </c>
      <c r="E18" s="81">
        <f t="shared" si="0"/>
        <v>96.71642582209363</v>
      </c>
      <c r="S18" s="68">
        <v>40210</v>
      </c>
      <c r="T18" s="4">
        <v>430236</v>
      </c>
      <c r="U18" s="4">
        <v>444712.49</v>
      </c>
      <c r="V18" s="81">
        <f t="shared" si="1"/>
        <v>134.56312865936047</v>
      </c>
      <c r="W18" s="81">
        <f t="shared" si="2"/>
        <v>133.39657619271247</v>
      </c>
      <c r="AK18" s="68">
        <v>40210</v>
      </c>
      <c r="AL18" s="4">
        <v>330387</v>
      </c>
      <c r="AM18" s="4">
        <v>332728.05</v>
      </c>
      <c r="AN18" s="81">
        <f t="shared" si="3"/>
        <v>94.8385041105957</v>
      </c>
      <c r="AO18" s="81">
        <f t="shared" si="4"/>
        <v>98.96755529877652</v>
      </c>
      <c r="BC18" s="68">
        <v>40210</v>
      </c>
      <c r="BD18" s="82">
        <v>143694</v>
      </c>
      <c r="BE18" s="4">
        <v>145328.63</v>
      </c>
      <c r="BF18" s="81">
        <f t="shared" si="5"/>
        <v>105.05790489559573</v>
      </c>
      <c r="BG18" s="81">
        <f t="shared" si="6"/>
        <v>109.32113440495586</v>
      </c>
    </row>
    <row r="19" spans="1:59" ht="15">
      <c r="A19" s="68">
        <v>40238</v>
      </c>
      <c r="B19" s="4">
        <v>739591</v>
      </c>
      <c r="C19" s="4">
        <v>769442.89</v>
      </c>
      <c r="D19" s="81">
        <f t="shared" si="7"/>
        <v>91.47184139410918</v>
      </c>
      <c r="E19" s="81">
        <f t="shared" si="0"/>
        <v>103.51941550174016</v>
      </c>
      <c r="S19" s="68">
        <v>40238</v>
      </c>
      <c r="T19" s="4">
        <v>445164</v>
      </c>
      <c r="U19" s="4">
        <v>447510.94</v>
      </c>
      <c r="V19" s="81">
        <f t="shared" si="1"/>
        <v>139.2320972826903</v>
      </c>
      <c r="W19" s="81">
        <f t="shared" si="2"/>
        <v>134.2360031416756</v>
      </c>
      <c r="AK19" s="68">
        <v>40238</v>
      </c>
      <c r="AL19" s="4">
        <v>333715</v>
      </c>
      <c r="AM19" s="4">
        <v>336707.42</v>
      </c>
      <c r="AN19" s="81">
        <f t="shared" si="3"/>
        <v>95.79381573508473</v>
      </c>
      <c r="AO19" s="81">
        <f t="shared" si="4"/>
        <v>100.15119016373393</v>
      </c>
      <c r="BC19" s="68">
        <v>40238</v>
      </c>
      <c r="BD19" s="82">
        <v>147063</v>
      </c>
      <c r="BE19" s="4">
        <v>146954.55</v>
      </c>
      <c r="BF19" s="81">
        <f t="shared" si="5"/>
        <v>107.52105632567117</v>
      </c>
      <c r="BG19" s="81">
        <f t="shared" si="6"/>
        <v>110.54420668501315</v>
      </c>
    </row>
    <row r="20" spans="1:59" ht="15">
      <c r="A20" s="68">
        <v>40269</v>
      </c>
      <c r="B20" s="4">
        <v>774658</v>
      </c>
      <c r="C20" s="4">
        <v>772934.81</v>
      </c>
      <c r="D20" s="81">
        <f t="shared" si="7"/>
        <v>95.80889128001535</v>
      </c>
      <c r="E20" s="81">
        <f t="shared" si="0"/>
        <v>103.98921192468045</v>
      </c>
      <c r="S20" s="68">
        <v>40269</v>
      </c>
      <c r="T20" s="4">
        <v>446129</v>
      </c>
      <c r="U20" s="4">
        <v>451896.8</v>
      </c>
      <c r="V20" s="81">
        <f t="shared" si="1"/>
        <v>139.53391632887954</v>
      </c>
      <c r="W20" s="81">
        <f t="shared" si="2"/>
        <v>135.55159179910362</v>
      </c>
      <c r="AK20" s="68">
        <v>40269</v>
      </c>
      <c r="AL20" s="4">
        <v>336672</v>
      </c>
      <c r="AM20" s="4">
        <v>340040.32</v>
      </c>
      <c r="AN20" s="81">
        <f t="shared" si="3"/>
        <v>96.64263078124281</v>
      </c>
      <c r="AO20" s="81">
        <f t="shared" si="4"/>
        <v>101.1425371964091</v>
      </c>
      <c r="BC20" s="68">
        <v>40269</v>
      </c>
      <c r="BD20" s="82">
        <v>148937</v>
      </c>
      <c r="BE20" s="4">
        <v>149315.69</v>
      </c>
      <c r="BF20" s="81">
        <f t="shared" si="5"/>
        <v>108.89117973913551</v>
      </c>
      <c r="BG20" s="81">
        <f t="shared" si="6"/>
        <v>112.32033643514512</v>
      </c>
    </row>
    <row r="21" spans="1:59" ht="15">
      <c r="A21" s="68">
        <v>40299</v>
      </c>
      <c r="B21" s="4">
        <v>803951</v>
      </c>
      <c r="C21" s="4">
        <v>776173.33</v>
      </c>
      <c r="D21" s="81">
        <f t="shared" si="7"/>
        <v>99.43181888453951</v>
      </c>
      <c r="E21" s="81">
        <f t="shared" si="0"/>
        <v>104.42491638286407</v>
      </c>
      <c r="S21" s="68">
        <v>40299</v>
      </c>
      <c r="T21" s="4">
        <v>444478</v>
      </c>
      <c r="U21" s="4">
        <v>451226.02</v>
      </c>
      <c r="V21" s="81">
        <f t="shared" si="1"/>
        <v>139.01753990892257</v>
      </c>
      <c r="W21" s="81">
        <f t="shared" si="2"/>
        <v>135.35038369861033</v>
      </c>
      <c r="AK21" s="68">
        <v>40299</v>
      </c>
      <c r="AL21" s="4">
        <v>347852</v>
      </c>
      <c r="AM21" s="4">
        <v>346469.97</v>
      </c>
      <c r="AN21" s="81">
        <f t="shared" si="3"/>
        <v>99.85188076976071</v>
      </c>
      <c r="AO21" s="81">
        <f t="shared" si="4"/>
        <v>103.05499014988497</v>
      </c>
      <c r="BC21" s="68">
        <v>40299</v>
      </c>
      <c r="BD21" s="82">
        <v>151687</v>
      </c>
      <c r="BE21" s="4">
        <v>151387.78</v>
      </c>
      <c r="BF21" s="81">
        <f t="shared" si="5"/>
        <v>110.90176639176464</v>
      </c>
      <c r="BG21" s="81">
        <f t="shared" si="6"/>
        <v>113.87903295206104</v>
      </c>
    </row>
    <row r="22" spans="1:59" ht="15">
      <c r="A22" s="68">
        <v>40330</v>
      </c>
      <c r="B22" s="4">
        <v>781189</v>
      </c>
      <c r="C22" s="4">
        <v>755786.64</v>
      </c>
      <c r="D22" s="81">
        <f t="shared" si="7"/>
        <v>96.61663852970459</v>
      </c>
      <c r="E22" s="81">
        <f t="shared" si="0"/>
        <v>101.68212902301835</v>
      </c>
      <c r="S22" s="68">
        <v>40330</v>
      </c>
      <c r="T22" s="4">
        <v>524286</v>
      </c>
      <c r="U22" s="4">
        <v>456973.24</v>
      </c>
      <c r="V22" s="81">
        <f t="shared" si="1"/>
        <v>163.9787569434019</v>
      </c>
      <c r="W22" s="81">
        <f t="shared" si="2"/>
        <v>137.07432779252656</v>
      </c>
      <c r="AK22" s="68">
        <v>40330</v>
      </c>
      <c r="AL22" s="4">
        <v>350553</v>
      </c>
      <c r="AM22" s="4">
        <v>348000.76</v>
      </c>
      <c r="AN22" s="81">
        <f t="shared" si="3"/>
        <v>100.62721030634272</v>
      </c>
      <c r="AO22" s="81">
        <f t="shared" si="4"/>
        <v>103.51031257904542</v>
      </c>
      <c r="BC22" s="68">
        <v>40330</v>
      </c>
      <c r="BD22" s="82">
        <v>155428</v>
      </c>
      <c r="BE22" s="4">
        <v>153317.39</v>
      </c>
      <c r="BF22" s="81">
        <f t="shared" si="5"/>
        <v>113.63689536175939</v>
      </c>
      <c r="BG22" s="81">
        <f t="shared" si="6"/>
        <v>115.33055117086725</v>
      </c>
    </row>
    <row r="23" spans="1:59" ht="15">
      <c r="A23" s="68">
        <v>40360</v>
      </c>
      <c r="B23" s="4">
        <v>799008</v>
      </c>
      <c r="C23" s="4">
        <v>761796.46</v>
      </c>
      <c r="D23" s="81">
        <f t="shared" si="7"/>
        <v>98.82047381407342</v>
      </c>
      <c r="E23" s="81">
        <f t="shared" si="0"/>
        <v>102.49067902946607</v>
      </c>
      <c r="S23" s="68">
        <v>40360</v>
      </c>
      <c r="T23" s="4">
        <v>517627</v>
      </c>
      <c r="U23" s="4">
        <v>457729.16</v>
      </c>
      <c r="V23" s="81">
        <f t="shared" si="1"/>
        <v>161.8960491417705</v>
      </c>
      <c r="W23" s="81">
        <f t="shared" si="2"/>
        <v>137.30107460567675</v>
      </c>
      <c r="AK23" s="68">
        <v>40360</v>
      </c>
      <c r="AL23" s="4">
        <v>344498</v>
      </c>
      <c r="AM23" s="4">
        <v>345377.92</v>
      </c>
      <c r="AN23" s="81">
        <f t="shared" si="3"/>
        <v>98.88910577320534</v>
      </c>
      <c r="AO23" s="81">
        <f t="shared" si="4"/>
        <v>102.73016776486506</v>
      </c>
      <c r="BC23" s="68">
        <v>40360</v>
      </c>
      <c r="BD23" s="82">
        <v>157171</v>
      </c>
      <c r="BE23" s="4">
        <v>155965.23</v>
      </c>
      <c r="BF23" s="81">
        <f t="shared" si="5"/>
        <v>114.91124173831666</v>
      </c>
      <c r="BG23" s="81">
        <f t="shared" si="6"/>
        <v>117.32234640435166</v>
      </c>
    </row>
    <row r="24" spans="1:59" ht="15">
      <c r="A24" s="68">
        <v>40391</v>
      </c>
      <c r="B24" s="4">
        <v>804809</v>
      </c>
      <c r="C24" s="4">
        <v>774731.02</v>
      </c>
      <c r="D24" s="81">
        <f t="shared" si="7"/>
        <v>99.53793542721803</v>
      </c>
      <c r="E24" s="81">
        <f t="shared" si="0"/>
        <v>104.23087067770157</v>
      </c>
      <c r="S24" s="68">
        <v>40391</v>
      </c>
      <c r="T24" s="4">
        <v>439029</v>
      </c>
      <c r="U24" s="4">
        <v>458572.95</v>
      </c>
      <c r="V24" s="81">
        <f t="shared" si="1"/>
        <v>137.31327878696894</v>
      </c>
      <c r="W24" s="81">
        <f t="shared" si="2"/>
        <v>137.55417902607576</v>
      </c>
      <c r="AK24" s="68">
        <v>40391</v>
      </c>
      <c r="AL24" s="4">
        <v>342915</v>
      </c>
      <c r="AM24" s="4">
        <v>347307.17</v>
      </c>
      <c r="AN24" s="81">
        <f t="shared" si="3"/>
        <v>98.43470123547513</v>
      </c>
      <c r="AO24" s="81">
        <f t="shared" si="4"/>
        <v>103.3040092430938</v>
      </c>
      <c r="BC24" s="68">
        <v>40391</v>
      </c>
      <c r="BD24" s="82">
        <v>157416</v>
      </c>
      <c r="BE24" s="4">
        <v>158020.76</v>
      </c>
      <c r="BF24" s="81">
        <f t="shared" si="5"/>
        <v>115.09036673100543</v>
      </c>
      <c r="BG24" s="81">
        <f t="shared" si="6"/>
        <v>118.86858592648449</v>
      </c>
    </row>
    <row r="25" spans="1:59" ht="15">
      <c r="A25" s="68">
        <v>40422</v>
      </c>
      <c r="B25" s="4">
        <v>788082</v>
      </c>
      <c r="C25" s="4">
        <v>778323.15</v>
      </c>
      <c r="D25" s="81">
        <f t="shared" si="7"/>
        <v>97.46915756080367</v>
      </c>
      <c r="E25" s="81">
        <f t="shared" si="0"/>
        <v>104.71414916768316</v>
      </c>
      <c r="S25" s="68">
        <v>40422</v>
      </c>
      <c r="T25" s="4">
        <v>432379</v>
      </c>
      <c r="U25" s="4">
        <v>458372.55</v>
      </c>
      <c r="V25" s="81">
        <f t="shared" si="1"/>
        <v>135.23338587799628</v>
      </c>
      <c r="W25" s="81">
        <f t="shared" si="2"/>
        <v>137.49406676372618</v>
      </c>
      <c r="AK25" s="68">
        <v>40422</v>
      </c>
      <c r="AL25" s="4">
        <v>344645</v>
      </c>
      <c r="AM25" s="4">
        <v>347820.73</v>
      </c>
      <c r="AN25" s="81">
        <f t="shared" si="3"/>
        <v>98.93130253065723</v>
      </c>
      <c r="AO25" s="81">
        <f t="shared" si="4"/>
        <v>103.45676395583665</v>
      </c>
      <c r="BC25" s="68">
        <v>40422</v>
      </c>
      <c r="BD25" s="82">
        <v>158635</v>
      </c>
      <c r="BE25" s="4">
        <v>159368.57</v>
      </c>
      <c r="BF25" s="81">
        <f t="shared" si="5"/>
        <v>115.98160495993449</v>
      </c>
      <c r="BG25" s="81">
        <f t="shared" si="6"/>
        <v>119.8824544131161</v>
      </c>
    </row>
    <row r="26" spans="1:59" ht="15">
      <c r="A26" s="68">
        <v>40452</v>
      </c>
      <c r="B26" s="4">
        <v>803937</v>
      </c>
      <c r="C26" s="4">
        <v>776944.66</v>
      </c>
      <c r="D26" s="81">
        <f t="shared" si="7"/>
        <v>99.43008737918112</v>
      </c>
      <c r="E26" s="81">
        <f t="shared" si="0"/>
        <v>104.52868968663577</v>
      </c>
      <c r="S26" s="68">
        <v>40452</v>
      </c>
      <c r="T26" s="4">
        <v>430089</v>
      </c>
      <c r="U26" s="4">
        <v>461563.67</v>
      </c>
      <c r="V26" s="81">
        <f t="shared" si="1"/>
        <v>134.5171520792674</v>
      </c>
      <c r="W26" s="81">
        <f t="shared" si="2"/>
        <v>138.45127955129615</v>
      </c>
      <c r="AK26" s="68">
        <v>40452</v>
      </c>
      <c r="AL26" s="4">
        <v>350389</v>
      </c>
      <c r="AM26" s="4">
        <v>347385.58</v>
      </c>
      <c r="AN26" s="81">
        <f t="shared" si="3"/>
        <v>100.58013365177054</v>
      </c>
      <c r="AO26" s="81">
        <f t="shared" si="4"/>
        <v>103.3273317312669</v>
      </c>
      <c r="BC26" s="68">
        <v>40452</v>
      </c>
      <c r="BD26" s="82">
        <v>160716</v>
      </c>
      <c r="BE26" s="4">
        <v>160622.43</v>
      </c>
      <c r="BF26" s="81">
        <f t="shared" si="5"/>
        <v>117.50307071416037</v>
      </c>
      <c r="BG26" s="81">
        <f t="shared" si="6"/>
        <v>120.8256505169051</v>
      </c>
    </row>
    <row r="27" spans="1:59" ht="15">
      <c r="A27" s="68">
        <v>40483</v>
      </c>
      <c r="B27" s="4">
        <v>784248</v>
      </c>
      <c r="C27" s="4">
        <v>785127.05</v>
      </c>
      <c r="D27" s="81">
        <f t="shared" si="7"/>
        <v>96.99497245051296</v>
      </c>
      <c r="E27" s="81">
        <f t="shared" si="0"/>
        <v>105.62953322059485</v>
      </c>
      <c r="S27" s="68">
        <v>40483</v>
      </c>
      <c r="T27" s="4">
        <v>445379</v>
      </c>
      <c r="U27" s="4">
        <v>462094.99</v>
      </c>
      <c r="V27" s="81">
        <f t="shared" si="1"/>
        <v>139.29934194064955</v>
      </c>
      <c r="W27" s="81">
        <f t="shared" si="2"/>
        <v>138.6106550364837</v>
      </c>
      <c r="AK27" s="68">
        <v>40483</v>
      </c>
      <c r="AL27" s="4">
        <v>350867</v>
      </c>
      <c r="AM27" s="4">
        <v>349235.54</v>
      </c>
      <c r="AN27" s="81">
        <f t="shared" si="3"/>
        <v>100.71734487668213</v>
      </c>
      <c r="AO27" s="81">
        <f t="shared" si="4"/>
        <v>103.87758897167845</v>
      </c>
      <c r="BC27" s="68">
        <v>40483</v>
      </c>
      <c r="BD27" s="82">
        <v>161284</v>
      </c>
      <c r="BE27" s="4">
        <v>162527.7</v>
      </c>
      <c r="BF27" s="81">
        <f t="shared" si="5"/>
        <v>117.91834824823069</v>
      </c>
      <c r="BG27" s="81">
        <f t="shared" si="6"/>
        <v>122.25885936052892</v>
      </c>
    </row>
    <row r="28" spans="1:59" ht="15">
      <c r="A28" s="68">
        <v>40513</v>
      </c>
      <c r="B28" s="4">
        <v>818926</v>
      </c>
      <c r="C28" s="4">
        <v>810171.06</v>
      </c>
      <c r="D28" s="81">
        <f t="shared" si="7"/>
        <v>101.28391122324669</v>
      </c>
      <c r="E28" s="81">
        <f t="shared" si="0"/>
        <v>108.99890775210783</v>
      </c>
      <c r="S28" s="68">
        <v>40513</v>
      </c>
      <c r="T28" s="4">
        <v>449264</v>
      </c>
      <c r="U28" s="4">
        <v>461460.5</v>
      </c>
      <c r="V28" s="81">
        <f t="shared" si="1"/>
        <v>140.51443727168095</v>
      </c>
      <c r="W28" s="81">
        <f t="shared" si="2"/>
        <v>138.42033253479613</v>
      </c>
      <c r="AK28" s="68">
        <v>40513</v>
      </c>
      <c r="AL28" s="4">
        <v>356477</v>
      </c>
      <c r="AM28" s="4">
        <v>353016.66</v>
      </c>
      <c r="AN28" s="81">
        <f t="shared" si="3"/>
        <v>102.32771092637671</v>
      </c>
      <c r="AO28" s="81">
        <f t="shared" si="4"/>
        <v>105.00225580602351</v>
      </c>
      <c r="BC28" s="68">
        <v>40513</v>
      </c>
      <c r="BD28" s="82">
        <v>165257</v>
      </c>
      <c r="BE28" s="4">
        <v>164874.36</v>
      </c>
      <c r="BF28" s="81">
        <f t="shared" si="5"/>
        <v>120.82309761946541</v>
      </c>
      <c r="BG28" s="81">
        <f t="shared" si="6"/>
        <v>124.02409676256548</v>
      </c>
    </row>
    <row r="29" spans="1:59" ht="15">
      <c r="A29" s="68">
        <v>40544</v>
      </c>
      <c r="B29" s="4">
        <v>769393</v>
      </c>
      <c r="C29" s="4">
        <v>838479.44</v>
      </c>
      <c r="D29" s="81">
        <f t="shared" si="7"/>
        <v>95.15772158630627</v>
      </c>
      <c r="E29" s="81">
        <f t="shared" si="0"/>
        <v>112.80746455273164</v>
      </c>
      <c r="S29" s="68">
        <v>40544</v>
      </c>
      <c r="T29" s="4">
        <v>439103</v>
      </c>
      <c r="U29" s="4">
        <v>461480.62</v>
      </c>
      <c r="V29" s="81">
        <f t="shared" si="1"/>
        <v>137.33642345994096</v>
      </c>
      <c r="W29" s="81">
        <f t="shared" si="2"/>
        <v>138.4263677579422</v>
      </c>
      <c r="AK29" s="68">
        <v>40544</v>
      </c>
      <c r="AL29" s="4">
        <v>358590</v>
      </c>
      <c r="AM29" s="4">
        <v>357626.44</v>
      </c>
      <c r="AN29" s="81">
        <f t="shared" si="3"/>
        <v>102.93425343315114</v>
      </c>
      <c r="AO29" s="81">
        <f t="shared" si="4"/>
        <v>106.37340157225871</v>
      </c>
      <c r="BC29" s="68">
        <v>40544</v>
      </c>
      <c r="BD29" s="82">
        <v>165076</v>
      </c>
      <c r="BE29" s="4">
        <v>167331.26</v>
      </c>
      <c r="BF29" s="81">
        <f t="shared" si="5"/>
        <v>120.69076446160145</v>
      </c>
      <c r="BG29" s="81">
        <f t="shared" si="6"/>
        <v>125.87226043905191</v>
      </c>
    </row>
    <row r="30" spans="1:59" ht="15">
      <c r="A30" s="68">
        <v>40575</v>
      </c>
      <c r="B30" s="4">
        <v>765585</v>
      </c>
      <c r="C30" s="4">
        <v>849422.33</v>
      </c>
      <c r="D30" s="81">
        <f t="shared" si="7"/>
        <v>94.686752128824</v>
      </c>
      <c r="E30" s="81">
        <f t="shared" si="0"/>
        <v>114.27970062303939</v>
      </c>
      <c r="S30" s="68">
        <v>40575</v>
      </c>
      <c r="T30" s="4">
        <v>448963</v>
      </c>
      <c r="U30" s="4">
        <v>461362.79</v>
      </c>
      <c r="V30" s="81">
        <f t="shared" si="1"/>
        <v>140.42029475053798</v>
      </c>
      <c r="W30" s="81">
        <f t="shared" si="2"/>
        <v>138.39102330747986</v>
      </c>
      <c r="AK30" s="68">
        <v>40575</v>
      </c>
      <c r="AL30" s="4">
        <v>358733</v>
      </c>
      <c r="AM30" s="4">
        <v>360631.41</v>
      </c>
      <c r="AN30" s="81">
        <f t="shared" si="3"/>
        <v>102.97530197951592</v>
      </c>
      <c r="AO30" s="81">
        <f t="shared" si="4"/>
        <v>107.26720819495303</v>
      </c>
      <c r="BC30" s="68">
        <v>40575</v>
      </c>
      <c r="BD30" s="82">
        <v>167643</v>
      </c>
      <c r="BE30" s="4">
        <v>169897.68</v>
      </c>
      <c r="BF30" s="81">
        <f t="shared" si="5"/>
        <v>122.56755571152833</v>
      </c>
      <c r="BG30" s="81">
        <f t="shared" si="6"/>
        <v>127.80280878151937</v>
      </c>
    </row>
    <row r="31" spans="1:59" ht="15">
      <c r="A31" s="68">
        <v>40603</v>
      </c>
      <c r="B31" s="4">
        <v>815330</v>
      </c>
      <c r="C31" s="4">
        <v>845220.89</v>
      </c>
      <c r="D31" s="81">
        <f t="shared" si="7"/>
        <v>100.83916170404864</v>
      </c>
      <c r="E31" s="81">
        <f t="shared" si="0"/>
        <v>113.71444669878048</v>
      </c>
      <c r="S31" s="68">
        <v>40603</v>
      </c>
      <c r="T31" s="4">
        <v>464367</v>
      </c>
      <c r="U31" s="4">
        <v>460610.38</v>
      </c>
      <c r="V31" s="81">
        <f t="shared" si="1"/>
        <v>145.2381399189311</v>
      </c>
      <c r="W31" s="81">
        <f t="shared" si="2"/>
        <v>138.16532935880494</v>
      </c>
      <c r="AK31" s="68">
        <v>40603</v>
      </c>
      <c r="AL31" s="4">
        <v>363427</v>
      </c>
      <c r="AM31" s="4">
        <v>364437.87</v>
      </c>
      <c r="AN31" s="81">
        <f t="shared" si="3"/>
        <v>104.32272769025859</v>
      </c>
      <c r="AO31" s="81">
        <f t="shared" si="4"/>
        <v>108.39941222927652</v>
      </c>
      <c r="BC31" s="68">
        <v>40603</v>
      </c>
      <c r="BD31" s="82">
        <v>173823</v>
      </c>
      <c r="BE31" s="4">
        <v>172812.32</v>
      </c>
      <c r="BF31" s="81">
        <f t="shared" si="5"/>
        <v>127.08589226180031</v>
      </c>
      <c r="BG31" s="81">
        <f t="shared" si="6"/>
        <v>129.99530004206494</v>
      </c>
    </row>
    <row r="32" spans="1:59" ht="15">
      <c r="A32" s="68">
        <v>40634</v>
      </c>
      <c r="B32" s="4">
        <v>862232</v>
      </c>
      <c r="C32" s="4">
        <v>859984.04</v>
      </c>
      <c r="D32" s="81">
        <f t="shared" si="7"/>
        <v>106.63995201256577</v>
      </c>
      <c r="E32" s="81">
        <f t="shared" si="0"/>
        <v>115.70065344502063</v>
      </c>
      <c r="S32" s="68">
        <v>40634</v>
      </c>
      <c r="T32" s="4">
        <v>459352</v>
      </c>
      <c r="U32" s="4">
        <v>458074.8</v>
      </c>
      <c r="V32" s="81">
        <f t="shared" si="1"/>
        <v>143.66961917629985</v>
      </c>
      <c r="W32" s="81">
        <f t="shared" si="2"/>
        <v>137.40475326016036</v>
      </c>
      <c r="AK32" s="68">
        <v>40634</v>
      </c>
      <c r="AL32" s="4">
        <v>365798</v>
      </c>
      <c r="AM32" s="4">
        <v>367090.82</v>
      </c>
      <c r="AN32" s="81">
        <f t="shared" si="3"/>
        <v>105.00332981215266</v>
      </c>
      <c r="AO32" s="81">
        <f t="shared" si="4"/>
        <v>109.18851304548329</v>
      </c>
      <c r="BC32" s="68">
        <v>40634</v>
      </c>
      <c r="BD32" s="82">
        <v>176674</v>
      </c>
      <c r="BE32" s="4">
        <v>175592.31</v>
      </c>
      <c r="BF32" s="81">
        <f t="shared" si="5"/>
        <v>129.17032227876234</v>
      </c>
      <c r="BG32" s="81">
        <f t="shared" si="6"/>
        <v>132.0865029965993</v>
      </c>
    </row>
    <row r="33" spans="1:59" ht="15">
      <c r="A33" s="68">
        <v>40664</v>
      </c>
      <c r="B33" s="4">
        <v>900133</v>
      </c>
      <c r="C33" s="4">
        <v>869958.91</v>
      </c>
      <c r="D33" s="81">
        <f t="shared" si="7"/>
        <v>111.32750805459189</v>
      </c>
      <c r="E33" s="81">
        <f t="shared" si="0"/>
        <v>117.04265390473745</v>
      </c>
      <c r="S33" s="68">
        <v>40664</v>
      </c>
      <c r="T33" s="4">
        <v>468359</v>
      </c>
      <c r="U33" s="4">
        <v>458324.51</v>
      </c>
      <c r="V33" s="81">
        <f t="shared" si="1"/>
        <v>146.4867011960166</v>
      </c>
      <c r="W33" s="81">
        <f t="shared" si="2"/>
        <v>137.47965661860007</v>
      </c>
      <c r="AK33" s="68">
        <v>40664</v>
      </c>
      <c r="AL33" s="4">
        <v>368023</v>
      </c>
      <c r="AM33" s="4">
        <v>367050.87</v>
      </c>
      <c r="AN33" s="81">
        <f t="shared" si="3"/>
        <v>105.64202222936665</v>
      </c>
      <c r="AO33" s="81">
        <f t="shared" si="4"/>
        <v>109.17663020652762</v>
      </c>
      <c r="BC33" s="68">
        <v>40664</v>
      </c>
      <c r="BD33" s="82">
        <v>179842</v>
      </c>
      <c r="BE33" s="4">
        <v>178295.08</v>
      </c>
      <c r="BF33" s="81">
        <f t="shared" si="5"/>
        <v>131.48651810259108</v>
      </c>
      <c r="BG33" s="81">
        <f t="shared" si="6"/>
        <v>134.1196184428516</v>
      </c>
    </row>
    <row r="34" spans="1:59" ht="15">
      <c r="A34" s="68">
        <v>40695</v>
      </c>
      <c r="B34" s="4">
        <v>924647</v>
      </c>
      <c r="C34" s="4">
        <v>892617.56</v>
      </c>
      <c r="D34" s="81">
        <f t="shared" si="7"/>
        <v>114.35937393713398</v>
      </c>
      <c r="E34" s="81">
        <f t="shared" si="0"/>
        <v>120.09110653786075</v>
      </c>
      <c r="S34" s="68">
        <v>40695</v>
      </c>
      <c r="T34" s="4">
        <v>535398</v>
      </c>
      <c r="U34" s="4">
        <v>454230.07</v>
      </c>
      <c r="V34" s="81">
        <f t="shared" si="1"/>
        <v>167.45421107941752</v>
      </c>
      <c r="W34" s="81">
        <f t="shared" si="2"/>
        <v>136.25148270914568</v>
      </c>
      <c r="AK34" s="68">
        <v>40695</v>
      </c>
      <c r="AL34" s="4">
        <v>370438</v>
      </c>
      <c r="AM34" s="4">
        <v>369129.15</v>
      </c>
      <c r="AN34" s="81">
        <f t="shared" si="3"/>
        <v>106.33525467321911</v>
      </c>
      <c r="AO34" s="81">
        <f t="shared" si="4"/>
        <v>109.79479958186684</v>
      </c>
      <c r="BC34" s="68">
        <v>40695</v>
      </c>
      <c r="BD34" s="4">
        <v>184867</v>
      </c>
      <c r="BE34" s="4">
        <v>181234.82</v>
      </c>
      <c r="BF34" s="81">
        <f t="shared" si="5"/>
        <v>135.16040825875885</v>
      </c>
      <c r="BG34" s="81">
        <f t="shared" si="6"/>
        <v>136.3309907764078</v>
      </c>
    </row>
    <row r="35" spans="1:59" ht="15">
      <c r="A35" s="68">
        <v>40725</v>
      </c>
      <c r="B35" s="4">
        <v>943960</v>
      </c>
      <c r="C35" s="4">
        <v>902466.51</v>
      </c>
      <c r="D35" s="81">
        <f t="shared" si="7"/>
        <v>116.74798557903394</v>
      </c>
      <c r="E35" s="81">
        <f t="shared" si="0"/>
        <v>121.41616595494868</v>
      </c>
      <c r="S35" s="68">
        <v>40725</v>
      </c>
      <c r="T35" s="4">
        <v>517424</v>
      </c>
      <c r="U35" s="4">
        <v>451738.91</v>
      </c>
      <c r="V35" s="81">
        <f t="shared" si="1"/>
        <v>161.83255767402292</v>
      </c>
      <c r="W35" s="81">
        <f t="shared" si="2"/>
        <v>135.50423089539913</v>
      </c>
      <c r="AK35" s="68">
        <v>40725</v>
      </c>
      <c r="AL35" s="4">
        <v>371480</v>
      </c>
      <c r="AM35" s="4">
        <v>373109.36</v>
      </c>
      <c r="AN35" s="81">
        <f t="shared" si="3"/>
        <v>106.63436366141552</v>
      </c>
      <c r="AO35" s="81">
        <f t="shared" si="4"/>
        <v>110.97868429875723</v>
      </c>
      <c r="BC35" s="68">
        <v>40725</v>
      </c>
      <c r="BD35" s="4">
        <v>183982</v>
      </c>
      <c r="BE35" s="4">
        <v>183686.27</v>
      </c>
      <c r="BF35" s="81">
        <f t="shared" si="5"/>
        <v>134.51336491782183</v>
      </c>
      <c r="BG35" s="81">
        <f t="shared" si="6"/>
        <v>138.17505477767875</v>
      </c>
    </row>
    <row r="36" spans="1:59" ht="15">
      <c r="A36" s="68">
        <v>40756</v>
      </c>
      <c r="B36" s="4">
        <v>918949</v>
      </c>
      <c r="C36" s="4">
        <v>900465.89</v>
      </c>
      <c r="D36" s="81">
        <f t="shared" si="7"/>
        <v>113.65465125626896</v>
      </c>
      <c r="E36" s="81">
        <f t="shared" si="0"/>
        <v>121.14700626066508</v>
      </c>
      <c r="S36" s="68">
        <v>40756</v>
      </c>
      <c r="T36" s="4">
        <v>426720</v>
      </c>
      <c r="U36" s="4">
        <v>448046.56</v>
      </c>
      <c r="V36" s="81">
        <f t="shared" si="1"/>
        <v>133.46344392733823</v>
      </c>
      <c r="W36" s="81">
        <f t="shared" si="2"/>
        <v>134.39666846083574</v>
      </c>
      <c r="AK36" s="68">
        <v>40756</v>
      </c>
      <c r="AL36" s="4">
        <v>369776</v>
      </c>
      <c r="AM36" s="4">
        <v>375625.56</v>
      </c>
      <c r="AN36" s="81">
        <f t="shared" si="3"/>
        <v>106.14522573829971</v>
      </c>
      <c r="AO36" s="81">
        <f t="shared" si="4"/>
        <v>111.72710981515954</v>
      </c>
      <c r="BC36" s="68">
        <v>40756</v>
      </c>
      <c r="BD36" s="4">
        <v>182512</v>
      </c>
      <c r="BE36" s="4">
        <v>186419.1</v>
      </c>
      <c r="BF36" s="81">
        <f t="shared" si="5"/>
        <v>133.43861496168918</v>
      </c>
      <c r="BG36" s="81">
        <f t="shared" si="6"/>
        <v>140.23078237750474</v>
      </c>
    </row>
    <row r="37" spans="1:59" ht="15.75" thickBot="1">
      <c r="A37" s="69">
        <v>40787</v>
      </c>
      <c r="B37" s="4">
        <v>948665</v>
      </c>
      <c r="C37" s="4">
        <v>935396.23</v>
      </c>
      <c r="D37" s="81">
        <f t="shared" si="7"/>
        <v>117.32989505840739</v>
      </c>
      <c r="E37" s="81">
        <f t="shared" si="0"/>
        <v>125.84646924495108</v>
      </c>
      <c r="S37" s="69">
        <v>40787</v>
      </c>
      <c r="T37" s="4">
        <v>412551</v>
      </c>
      <c r="U37" s="4">
        <v>444248.56</v>
      </c>
      <c r="V37" s="81">
        <f t="shared" si="1"/>
        <v>129.03186458489716</v>
      </c>
      <c r="W37" s="81">
        <f t="shared" si="2"/>
        <v>133.25741510552763</v>
      </c>
      <c r="AK37" s="69">
        <v>40787</v>
      </c>
      <c r="AL37" s="4">
        <v>375810</v>
      </c>
      <c r="AM37" s="4">
        <v>379503.79</v>
      </c>
      <c r="AN37" s="81">
        <f t="shared" si="3"/>
        <v>107.87730216322969</v>
      </c>
      <c r="AO37" s="81">
        <f t="shared" si="4"/>
        <v>112.88066131761438</v>
      </c>
      <c r="BC37" s="69">
        <v>40787</v>
      </c>
      <c r="BD37" s="4">
        <v>188250</v>
      </c>
      <c r="BE37" s="4">
        <v>190513.24</v>
      </c>
      <c r="BF37" s="81">
        <f t="shared" si="5"/>
        <v>137.63379540270222</v>
      </c>
      <c r="BG37" s="81">
        <f t="shared" si="6"/>
        <v>143.31053362275284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TOSHIBA G6</cp:lastModifiedBy>
  <dcterms:created xsi:type="dcterms:W3CDTF">2011-08-11T09:01:00Z</dcterms:created>
  <dcterms:modified xsi:type="dcterms:W3CDTF">2011-12-29T08:39:24Z</dcterms:modified>
  <cp:category/>
  <cp:version/>
  <cp:contentType/>
  <cp:contentStatus/>
</cp:coreProperties>
</file>