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5245" windowHeight="4245" tabRatio="924" firstSheet="6" activeTab="12"/>
  </bookViews>
  <sheets>
    <sheet name="# of insured workers" sheetId="1" r:id="rId1"/>
    <sheet name="# of insured workers by sector" sheetId="2" r:id="rId2"/>
    <sheet name="Insured workers in manufacturin" sheetId="3" r:id="rId3"/>
    <sheet name="Business-sector" sheetId="4" r:id="rId4"/>
    <sheet name="Manufacturing buss. by province" sheetId="5" r:id="rId5"/>
    <sheet name="Insured workers by province" sheetId="6" r:id="rId6"/>
    <sheet name="Businesses by province" sheetId="7" r:id="rId7"/>
    <sheet name="Women employment by sector" sheetId="8" r:id="rId8"/>
    <sheet name="Women employment in manufactur." sheetId="9" r:id="rId9"/>
    <sheet name="Women employment by province" sheetId="10" r:id="rId10"/>
    <sheet name="Unemployment insur. application" sheetId="11" r:id="rId11"/>
    <sheet name="Unemployment insur. beneficiar." sheetId="12" r:id="rId12"/>
    <sheet name="Indices" sheetId="13" r:id="rId13"/>
  </sheets>
  <definedNames>
    <definedName name="_xlnm._FilterDatabase" localSheetId="0" hidden="1">'# of insured workers'!$A$1:$K$46</definedName>
    <definedName name="_xlnm._FilterDatabase" localSheetId="1" hidden="1">'# of insured workers by sector'!$A$1:$M$90</definedName>
    <definedName name="_xlnm._FilterDatabase" localSheetId="6" hidden="1">'Businesses by province'!$A$1:$M$90</definedName>
    <definedName name="_xlnm._FilterDatabase" localSheetId="3" hidden="1">'Business-sector'!$A$1:$M$90</definedName>
    <definedName name="_xlnm._FilterDatabase" localSheetId="5" hidden="1">'Insured workers by province'!$A$1:$M$90</definedName>
    <definedName name="_xlnm._FilterDatabase" localSheetId="10" hidden="1">'Unemployment insur. application'!$A$1:$F$83</definedName>
    <definedName name="_xlnm._FilterDatabase" localSheetId="11" hidden="1">'Unemployment insur. beneficiar.'!$A$1:$F$83</definedName>
    <definedName name="_xlnm._FilterDatabase" localSheetId="9" hidden="1">'Women employment by province'!$A$1:$N$89</definedName>
    <definedName name="_xlnm._FilterDatabase" localSheetId="7" hidden="1">'Women employment by sector'!$A$1:$M$90</definedName>
  </definedNames>
  <calcPr fullCalcOnLoad="1"/>
</workbook>
</file>

<file path=xl/sharedStrings.xml><?xml version="1.0" encoding="utf-8"?>
<sst xmlns="http://schemas.openxmlformats.org/spreadsheetml/2006/main" count="939" uniqueCount="334">
  <si>
    <t>01</t>
  </si>
  <si>
    <t>02</t>
  </si>
  <si>
    <t>03</t>
  </si>
  <si>
    <t>05</t>
  </si>
  <si>
    <t>06</t>
  </si>
  <si>
    <t>07</t>
  </si>
  <si>
    <t>08</t>
  </si>
  <si>
    <t>09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</si>
  <si>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</si>
  <si>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</si>
  <si>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</si>
  <si>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</si>
  <si>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</si>
  <si>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</si>
  <si>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</si>
  <si>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</si>
  <si>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</si>
  <si>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</si>
  <si>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</si>
  <si>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</si>
  <si>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</si>
  <si>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</si>
  <si>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</si>
  <si>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</si>
  <si>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</si>
  <si>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</si>
  <si>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</si>
  <si>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</si>
  <si>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</si>
  <si>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</si>
  <si>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</si>
  <si>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</si>
  <si>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</si>
  <si>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</si>
  <si>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</si>
  <si>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</si>
  <si>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</si>
  <si>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</si>
  <si>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</si>
  <si>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</si>
  <si>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</si>
  <si>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</si>
  <si>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</si>
  <si>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</si>
  <si>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</si>
  <si>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</si>
  <si>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</si>
  <si>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</si>
  <si>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</si>
  <si>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</si>
  <si>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</si>
  <si>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</si>
  <si>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</si>
  <si>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</si>
  <si>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</si>
  <si>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</si>
  <si>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</si>
  <si>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</si>
  <si>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</si>
  <si>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</si>
  <si>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</si>
  <si>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</si>
  <si>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</si>
  <si>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</si>
  <si>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</si>
  <si>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</si>
  <si>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</si>
  <si>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</si>
  <si>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</si>
  <si>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</si>
  <si>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</si>
  <si>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</si>
  <si>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</si>
  <si>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</si>
  <si>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</si>
  <si>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</si>
  <si>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</si>
  <si>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</si>
  <si>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</si>
  <si>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</si>
  <si>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</si>
  <si>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</si>
  <si>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</si>
  <si>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</si>
  <si>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</si>
  <si>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</si>
  <si>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</si>
  <si>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</si>
  <si>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</si>
  <si>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</si>
  <si>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</si>
  <si>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</si>
  <si>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</si>
  <si>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</si>
  <si>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</si>
  <si>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</si>
  <si>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</si>
  <si>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</si>
  <si>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</si>
  <si>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</si>
  <si>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</si>
  <si>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</si>
  <si>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</si>
  <si>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</si>
  <si>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</si>
  <si>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</si>
  <si>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</si>
  <si>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</si>
  <si>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</si>
  <si>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</si>
  <si>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</si>
  <si>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</si>
  <si>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</si>
  <si>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</si>
  <si>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</si>
  <si>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</si>
  <si>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</si>
  <si>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</si>
  <si>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</si>
  <si>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</si>
  <si>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</si>
  <si>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</si>
  <si>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</si>
  <si>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</si>
  <si>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</si>
  <si>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</si>
  <si>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</si>
  <si>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</si>
  <si>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</si>
  <si>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</si>
  <si>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</si>
  <si>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</si>
  <si>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</si>
  <si>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</si>
  <si>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</si>
  <si>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</si>
  <si>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</si>
  <si>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</si>
  <si>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</si>
  <si>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</si>
  <si>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</si>
  <si>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</si>
  <si>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</si>
  <si>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</si>
  <si>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</si>
  <si>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</si>
  <si>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</si>
  <si>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</si>
  <si>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</si>
  <si>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</si>
  <si>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</si>
  <si>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</si>
  <si>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</si>
  <si>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</si>
  <si>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</si>
  <si>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</si>
  <si>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</si>
  <si>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</si>
  <si>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</si>
  <si>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</si>
  <si>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</si>
  <si>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</si>
  <si>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</si>
  <si>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</si>
  <si>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</si>
  <si>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</si>
  <si>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</si>
  <si>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</si>
  <si>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İşyeri Sayısındaki Fark (Aralık 2011 - Kasım 2011) (Mevsimsellikten Arındırılmış)</t>
  </si>
  <si>
    <t>Months</t>
  </si>
  <si>
    <t># of Compulsory Insured (4a)</t>
  </si>
  <si>
    <t># of Compulsory Insured (4b)</t>
  </si>
  <si>
    <t># of  Insured  (4c)</t>
  </si>
  <si>
    <t>Total # of Insured Workers</t>
  </si>
  <si>
    <t xml:space="preserve">Total # of Insured Workers (Seasonally Adjusted) </t>
  </si>
  <si>
    <t>Index</t>
  </si>
  <si>
    <t>Index (Seasonally Adjusted)</t>
  </si>
  <si>
    <t xml:space="preserve"># of Compulsory Insured (4a) (Seasonally Adjusted) </t>
  </si>
  <si>
    <t xml:space="preserve"># of Compulsory Insured (4b) (Seasonally Adjusted) </t>
  </si>
  <si>
    <t xml:space="preserve"># of  Insured  (4c) (Seasonally Adjusted) </t>
  </si>
  <si>
    <t>ACTIVITY CODE</t>
  </si>
  <si>
    <t>ACTIVITY GRUOP</t>
  </si>
  <si>
    <t>AGRICULTURE AND FARMING</t>
  </si>
  <si>
    <t>FORESTRY AND LOGGING</t>
  </si>
  <si>
    <t>FISHING AND FISH FARMING</t>
  </si>
  <si>
    <t>MINING OF COAL AND LIGNITE</t>
  </si>
  <si>
    <t xml:space="preserve">EXTRACTION OF CRUDE PETROLEUM AND NATURAL GAS </t>
  </si>
  <si>
    <t>MINING OF METAL ORES</t>
  </si>
  <si>
    <t>OTHER MINING AND QUARRYING</t>
  </si>
  <si>
    <t xml:space="preserve">SERVICES INCIDENTAL TO MINING </t>
  </si>
  <si>
    <t>MANUFACTURE OF FOOD PRODUCTS</t>
  </si>
  <si>
    <t>MANUFACTURE OF BEVERAGES</t>
  </si>
  <si>
    <t>MANUFACTURE OF TOBACCO PRODUCTS</t>
  </si>
  <si>
    <t>MANUFACTURE OF TEXTILES AND TEXTILE PRODUCTS</t>
  </si>
  <si>
    <t>MANUFACTURE OF WEARING APPAREL</t>
  </si>
  <si>
    <t>MANUFACTURE OF LEATHER CLOTHES AND LEATHER PRODUCTS</t>
  </si>
  <si>
    <t>MANUFACTURE OF WOOD AND WOOD PRODUCTS</t>
  </si>
  <si>
    <t>MANUFACTURE OF PAPER AND PAPER PRODUCTS</t>
  </si>
  <si>
    <t>PUBLISHING, PRINTING AND REPRODUCTION OF RECORDED MEDIA</t>
  </si>
  <si>
    <t>MANUFACTURE OF COKE AND REFINED PETROLEUM PRODUCTS</t>
  </si>
  <si>
    <t xml:space="preserve">MANUFACTURE OF CHEMICALS, CHEMICAL PRODUCTS </t>
  </si>
  <si>
    <t>MANUFACTURE OF PHARMACEUTICALS, MEDICINAL CHEMICALS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</si>
  <si>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</si>
  <si>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</si>
  <si>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</si>
  <si>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</si>
  <si>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COMPUTERS, ELECTRICAL AND OPTICAL EQUIPMENT</t>
  </si>
  <si>
    <t>MANUFACTURE OF ELECTRICAL MACHINERY AND APPARATUS</t>
  </si>
  <si>
    <t xml:space="preserve">MANUFACTURE OF MACHINERY AND EQUIPMENT </t>
  </si>
  <si>
    <t>MANUFACTURE OF MOTOR VEHICLES, TRAILERS AND SEMI-TRAILERS</t>
  </si>
  <si>
    <t>MANUFACTURE OF OTHER TRANSPORT EQUIPMENT</t>
  </si>
  <si>
    <t>MANUFACTURE OF FURNITURE</t>
  </si>
  <si>
    <t>MANUFACTURING N.E.C.</t>
  </si>
  <si>
    <t>MAINTENANCE AND REPAIR OF MACHINERY AND EQUIPMENTS</t>
  </si>
  <si>
    <t>ELECTRICITY, GAS, STEAM AND HOT WATER SUPPLY</t>
  </si>
  <si>
    <t>COLLECTION, PURIFICATION AND DISTRIBUTION OF WATER</t>
  </si>
  <si>
    <t>SEWAGE</t>
  </si>
  <si>
    <t>COLLECTION AND TREATMENT OF WASTE</t>
  </si>
  <si>
    <t>SANITATION, REMEDIATION AND SIMILAR ACTIVITIES</t>
  </si>
  <si>
    <t>GENERAL CONSTRUCTION OF BUILDINGS</t>
  </si>
  <si>
    <t>CONSTRUCTION OTHER HAND BUILDING</t>
  </si>
  <si>
    <t>OTHER CONSTRUCTION WORK INVOLVING SPECIAL TRADES</t>
  </si>
  <si>
    <t>WHOLESALE AND RETAIL TRADE; REPAIR OF MOTOR VEHICLES</t>
  </si>
  <si>
    <t>WHOLESALE TRADE AND COMMISSION TRADE, EXCEPT OF MOTOR VEHICLES</t>
  </si>
  <si>
    <t>RETAIL TRADE, EXCEPT OF MOTOR VEHICLES</t>
  </si>
  <si>
    <t>LAND TRANSPORT; TRANSPORT VIA PIPELINES</t>
  </si>
  <si>
    <t>WATER TRANSPORT</t>
  </si>
  <si>
    <t>AIR TRANSPORT</t>
  </si>
  <si>
    <t>SUPPORTING AND AUXILIARY TRANSPORT ACTIVITIES, STORAGE AND WAREHOUSING</t>
  </si>
  <si>
    <t>POST AND COURIER ACTIVITIES</t>
  </si>
  <si>
    <t>ACCOMMODATION</t>
  </si>
  <si>
    <t>FOOD AND BEVERAGES SERVICES</t>
  </si>
  <si>
    <t>PUBLISHING</t>
  </si>
  <si>
    <t>PUBLISHING OF SOUND RECORDINGS AND MOVIES</t>
  </si>
  <si>
    <t>PROGRAMMING AND PUBLISHING ACTIVITIES</t>
  </si>
  <si>
    <t xml:space="preserve">TELECOMMUNICATION                    </t>
  </si>
  <si>
    <t>SOFTWARE CONSULTANCY AND SUPPLY</t>
  </si>
  <si>
    <t>INFORMATION SERVICES</t>
  </si>
  <si>
    <t>FINANCIAL INTERMEDIATION, EXCEPT INSURANCE AND PENSION FUNDING</t>
  </si>
  <si>
    <t>INSURANCE AND PENSION FUNDING, EXCEPT COMPULSORY SOCIAL SECURITY</t>
  </si>
  <si>
    <t>ACTIVITIES AUXILIARY TO INSURANCE AND PENSION FUNDING</t>
  </si>
  <si>
    <t>REAL ESTATE ACTIVITIES</t>
  </si>
  <si>
    <t>LEGAL AND ACCOUNTING ACTIVITIES</t>
  </si>
  <si>
    <t>BUSINESS AND MANAGEMENT CONSULTANCY ACTIVITIES</t>
  </si>
  <si>
    <t>ARCHITECTURAL AND ENGINEERING ACTIVITIES</t>
  </si>
  <si>
    <t>SCIENTIFIC RESEARCH AND DEVELOPMENT ACTIVITIES</t>
  </si>
  <si>
    <t xml:space="preserve">MARKET RESEARCH AND PUBLIC OPINION POLLING </t>
  </si>
  <si>
    <t xml:space="preserve">OTHER BUSINESS, SCIENCE AND TECHNOLOGY ACTIVITIES N.E.C. </t>
  </si>
  <si>
    <t>VETERINARY ACTIVITIES</t>
  </si>
  <si>
    <t>RENTING AND LEASING ACTIVITIES</t>
  </si>
  <si>
    <t>EMPLOYMENT ACTIVITIES</t>
  </si>
  <si>
    <t>ACTIVITIES OF TRAVEL AGENCIES AND TOUR OPERATORS; TOURIST ASSISTANCE ACTIVITIES</t>
  </si>
  <si>
    <t>INVESTIGATION AND SECURITY ACTIVITIES</t>
  </si>
  <si>
    <t>BUILDING AND LANDSCAPE GARDENING ACTIVITIES</t>
  </si>
  <si>
    <t>OFFICE MANAGEMENT AND AUXILARY SERVICES</t>
  </si>
  <si>
    <t>PUBLIC ADMINISTRATION AND DEFENCE; COMPULSORY SOCIAL SECURITY</t>
  </si>
  <si>
    <t xml:space="preserve">EDUCATION                              </t>
  </si>
  <si>
    <t xml:space="preserve">HUMAN HEALTH ACTIVITIES </t>
  </si>
  <si>
    <t>HOSPITAL ACTIVITIES</t>
  </si>
  <si>
    <t>SOCIAL SERVICES</t>
  </si>
  <si>
    <t>CREATIVE ARTS, ENTERTAINMENT ACTIVITIES</t>
  </si>
  <si>
    <t>LIBRARY, ARCHIVES, MUSEUMS</t>
  </si>
  <si>
    <t>GAMBLING AND BETTING ACTIVITIES</t>
  </si>
  <si>
    <t xml:space="preserve">RECREATIONAL, CULTURAL AND SPORTING ACTIVITIES </t>
  </si>
  <si>
    <t xml:space="preserve">ACTIVITIES OF RELIGIOUS ORGANIZATIONS </t>
  </si>
  <si>
    <t>REPAIR OF COMPUTERS AND HOUSEHOLD ARTICLES</t>
  </si>
  <si>
    <t>OTHER SERVICES ACTIVITIES</t>
  </si>
  <si>
    <t>ACTIVITIES OF DOMESTIC STAFF</t>
  </si>
  <si>
    <t>UNDIFFERENTIATED SERVICES PRODUCING ACTIVITIES OF PRIVATE HOUSEHOLDS FOR OWN USE</t>
  </si>
  <si>
    <t>EXTRA-TERRITORIAL ORGANIZATIONS AND BODIES</t>
  </si>
  <si>
    <t>TOTAL</t>
  </si>
  <si>
    <t>November 2011 (Seasonally Adjusted)</t>
  </si>
  <si>
    <t>Share of the Sector (December 2011)</t>
  </si>
  <si>
    <t>Change in the # of Workers (December 2011 - December 2010)</t>
  </si>
  <si>
    <t>Difference Between the # of Workers (December 2011 - December 2010)</t>
  </si>
  <si>
    <t>Share of the Sector in Employment Growth (%)  (December 2011)</t>
  </si>
  <si>
    <t>December 2011 (Seasonally Adjusted)</t>
  </si>
  <si>
    <t>Change in the # of Workers (November 2011 - December 2011) (Seasonally Adjusted)</t>
  </si>
  <si>
    <t>Difference Between the # of Workers (November 2011 - December 2011) (Seasonally Adjusted)</t>
  </si>
  <si>
    <t>ACTIVITY GROUP</t>
  </si>
  <si>
    <t>Change in the # of Businesses (December 2011 - December 2010)</t>
  </si>
  <si>
    <t>Difference Between the # of Businesses (December 2011 - December 2010)</t>
  </si>
  <si>
    <t>Share of the Sector in the Increase (%) (December 2011)</t>
  </si>
  <si>
    <t>Change in the # of Businesses (December 2011 - November 2011) (Seasonally Adjusted)</t>
  </si>
  <si>
    <t>MANUFACTURE TOTAL</t>
  </si>
  <si>
    <t>PROVINCE CODE</t>
  </si>
  <si>
    <t>PROVINCE</t>
  </si>
  <si>
    <t>Share of the Province (December 2011)</t>
  </si>
  <si>
    <t>Share of the Province in Employment Growth (%) (December 2011)</t>
  </si>
  <si>
    <t>Change in the # of Workers (December 2011 - November 2011) (Seasonally Adjusted)</t>
  </si>
  <si>
    <t>Difference Between the # of Workers (December 2011 - November 2011) (Seasonally Adjusted)</t>
  </si>
  <si>
    <t>Difference between the # of Businesses (December 2011 - December 2010)</t>
  </si>
  <si>
    <t>Difference between the # of Businesses (December 2011 - November 2011) (Seasonally Adjusted)</t>
  </si>
  <si>
    <t>Share of the Sector in Women's Employmen (December 2011)</t>
  </si>
  <si>
    <t>Change in the # of Workers  (December 2011 - December 2010)</t>
  </si>
  <si>
    <t>Share of the Sector in Employment Growth (%) (December 2011)</t>
  </si>
  <si>
    <t>Change in the # of Insured Women (December 2011 - November 2011) (Seasonally Adjusted)</t>
  </si>
  <si>
    <t>Difference between the # of Insured Women (December 2011 - November 2011) (Seasonally Adjusted)</t>
  </si>
  <si>
    <t>PROVINCES</t>
  </si>
  <si>
    <t xml:space="preserve">Women's Employment in the Province as a Ratio to Total Employment (December 2011) </t>
  </si>
  <si>
    <t>Change in Women's Employment (December 2011 - December 2010)</t>
  </si>
  <si>
    <t>Difference between the Level of Women's Employment (December 2011 - December 2010)</t>
  </si>
  <si>
    <t>Share of the Province in the Employment Growth (%) (December 2011)</t>
  </si>
  <si>
    <t>Change in Women's Employment (December 2011 - November 2011) (Seasonally Adjusted)</t>
  </si>
  <si>
    <t>Difference between the Level of Women's Employment (December 2011 - November 2011) (Seasonally Adjusted)</t>
  </si>
  <si>
    <t>Change in the # of Applications (December 2011 - December 2010)</t>
  </si>
  <si>
    <t>Difference Between the # of Applications (December 2011 - December 2010)</t>
  </si>
  <si>
    <t>Change in the # of Beneficiaries (December 2011)</t>
  </si>
  <si>
    <t>Difference Between the # of Beneficiaries (December 2011 - December 2010)</t>
  </si>
  <si>
    <t>Month</t>
  </si>
  <si>
    <t>Insured Employment in Building and Landscape Gardening Activities Sector</t>
  </si>
  <si>
    <t xml:space="preserve">Insured Employment in Building and Landscape Gardening Activities Sector (Seasonally Adjusted) </t>
  </si>
  <si>
    <t>Insured Employment in Veterinary Services Sector</t>
  </si>
  <si>
    <t xml:space="preserve">Insured Employment in in Veterinary Services Sector (Seasonally Adjusted) </t>
  </si>
  <si>
    <t>Insured Employment in Manufacture of Motor Vehicles, Trailers and Semi-Trailers Sector</t>
  </si>
  <si>
    <t xml:space="preserve">Insured Employment in Manufacture of Motor Vehicles, Trailers and Semi-Trailers Sector (Seasonally Adjusted) </t>
  </si>
  <si>
    <t>Insured Employment in Şanlıurfa Province</t>
  </si>
  <si>
    <t xml:space="preserve">Insured Employment in Şanlıurfa Province (Seasonally Adjusted) </t>
  </si>
  <si>
    <t>Index (Seasonally adjusted)</t>
  </si>
  <si>
    <t>Number of Businesses in Manufacture of Motor Vehicles, Trailers and Semi-Trailers Sector</t>
  </si>
  <si>
    <t xml:space="preserve">Number of Businesses in THE Manufacture of Motor Vehicles, Trailers and Semi-Trailers Sector (Seasonally adjusted) </t>
  </si>
  <si>
    <t xml:space="preserve">Number of Businesses in the Furniture Sector </t>
  </si>
  <si>
    <t xml:space="preserve">Number of Businesses in the Furniture Sector (Seasonally adjusted) </t>
  </si>
  <si>
    <t>Number of Businesses in Adana Province</t>
  </si>
  <si>
    <t xml:space="preserve">Number of Businesses in Adana (Seasonally Adjusted) </t>
  </si>
  <si>
    <t xml:space="preserve">Insured Women's Employment in the Building and Landscape Gardening Activities Sector </t>
  </si>
  <si>
    <t xml:space="preserve">Insured Women's Employment in the Building and Landscape Gardening Activities Sector (Seasonally Adjusted) </t>
  </si>
  <si>
    <t xml:space="preserve">Insured Women's Employment in the Furniture Sector </t>
  </si>
  <si>
    <t xml:space="preserve">Insured Women's Employment in the Furniture Sector (Seasonally Adjusted) </t>
  </si>
  <si>
    <t xml:space="preserve">Months </t>
  </si>
  <si>
    <t>Insured Women's Employment in Konya Province</t>
  </si>
  <si>
    <t xml:space="preserve">Insured Women's Employment in Konya Province  (Seasonally adjusted) </t>
  </si>
  <si>
    <t>Women's Employment as a Ratio to Total Employment</t>
  </si>
  <si>
    <t xml:space="preserve">Women's Employment as a Ratio to Total Employment (Seasonally adjusted)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</si>
</sst>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;[Red]#,##0"/>
    <numFmt numFmtId="181" formatCode="0.0%"/>
    <numFmt numFmtId="182" formatCode="0.0"/>
    <numFmt numFmtId="183" formatCode="[$-41F]dd\ mmmm\ yyyy\ dddd"/>
    <numFmt numFmtId="184" formatCode="#,##0.00\ &quot;TL&quot;"/>
    <numFmt numFmtId="185" formatCode="0.000"/>
    <numFmt numFmtId="186" formatCode="#,##0.000\ &quot;TL&quot;"/>
    <numFmt numFmtId="187" formatCode="#,##0.0000\ &quot;TL&quot;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#,##0.0"/>
    <numFmt numFmtId="193" formatCode="#,##0.000"/>
    <numFmt numFmtId="19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33" borderId="10" xfId="54" applyFont="1" applyFill="1" applyBorder="1" applyAlignment="1" quotePrefix="1">
      <alignment horizontal="center" vertical="top"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4" applyFont="1" applyFill="1" applyBorder="1" applyAlignment="1" quotePrefix="1">
      <alignment horizontal="center" vertical="top"/>
      <protection/>
    </xf>
    <xf numFmtId="0" fontId="3" fillId="33" borderId="13" xfId="54" applyFont="1" applyFill="1" applyBorder="1" applyAlignment="1" quotePrefix="1">
      <alignment horizontal="center" vertical="top"/>
      <protection/>
    </xf>
    <xf numFmtId="0" fontId="4" fillId="0" borderId="14" xfId="54" applyFont="1" applyFill="1" applyBorder="1" applyAlignment="1">
      <alignment vertical="center"/>
      <protection/>
    </xf>
    <xf numFmtId="0" fontId="4" fillId="0" borderId="15" xfId="54" applyFont="1" applyFill="1" applyBorder="1" applyAlignment="1">
      <alignment vertical="center"/>
      <protection/>
    </xf>
    <xf numFmtId="0" fontId="4" fillId="0" borderId="16" xfId="54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/>
    </xf>
    <xf numFmtId="17" fontId="45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5" fillId="34" borderId="23" xfId="0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6" xfId="52" applyFont="1" applyBorder="1">
      <alignment/>
      <protection/>
    </xf>
    <xf numFmtId="180" fontId="0" fillId="0" borderId="18" xfId="0" applyNumberFormat="1" applyBorder="1" applyAlignment="1">
      <alignment/>
    </xf>
    <xf numFmtId="181" fontId="45" fillId="0" borderId="23" xfId="0" applyNumberFormat="1" applyFont="1" applyBorder="1" applyAlignment="1">
      <alignment/>
    </xf>
    <xf numFmtId="17" fontId="45" fillId="34" borderId="2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5" fillId="0" borderId="19" xfId="0" applyFont="1" applyBorder="1" applyAlignment="1">
      <alignment/>
    </xf>
    <xf numFmtId="0" fontId="45" fillId="0" borderId="23" xfId="0" applyFont="1" applyBorder="1" applyAlignment="1">
      <alignment/>
    </xf>
    <xf numFmtId="181" fontId="0" fillId="0" borderId="22" xfId="67" applyNumberFormat="1" applyFont="1" applyBorder="1" applyAlignment="1">
      <alignment/>
    </xf>
    <xf numFmtId="181" fontId="0" fillId="0" borderId="25" xfId="67" applyNumberFormat="1" applyFont="1" applyBorder="1" applyAlignment="1">
      <alignment/>
    </xf>
    <xf numFmtId="181" fontId="45" fillId="0" borderId="23" xfId="67" applyNumberFormat="1" applyFont="1" applyBorder="1" applyAlignment="1">
      <alignment/>
    </xf>
    <xf numFmtId="181" fontId="45" fillId="0" borderId="20" xfId="67" applyNumberFormat="1" applyFont="1" applyBorder="1" applyAlignment="1">
      <alignment/>
    </xf>
    <xf numFmtId="0" fontId="45" fillId="34" borderId="19" xfId="0" applyFont="1" applyFill="1" applyBorder="1" applyAlignment="1">
      <alignment horizontal="center" vertical="center" wrapText="1"/>
    </xf>
    <xf numFmtId="181" fontId="0" fillId="0" borderId="26" xfId="0" applyNumberFormat="1" applyBorder="1" applyAlignment="1">
      <alignment/>
    </xf>
    <xf numFmtId="181" fontId="0" fillId="0" borderId="18" xfId="0" applyNumberFormat="1" applyBorder="1" applyAlignment="1">
      <alignment/>
    </xf>
    <xf numFmtId="17" fontId="45" fillId="34" borderId="21" xfId="0" applyNumberFormat="1" applyFont="1" applyFill="1" applyBorder="1" applyAlignment="1">
      <alignment horizontal="center" vertical="center" wrapText="1"/>
    </xf>
    <xf numFmtId="181" fontId="45" fillId="0" borderId="19" xfId="0" applyNumberFormat="1" applyFont="1" applyBorder="1" applyAlignment="1">
      <alignment/>
    </xf>
    <xf numFmtId="17" fontId="45" fillId="34" borderId="27" xfId="0" applyNumberFormat="1" applyFont="1" applyFill="1" applyBorder="1" applyAlignment="1">
      <alignment horizontal="center" vertical="center" wrapText="1"/>
    </xf>
    <xf numFmtId="181" fontId="0" fillId="0" borderId="21" xfId="67" applyNumberFormat="1" applyFont="1" applyBorder="1" applyAlignment="1">
      <alignment/>
    </xf>
    <xf numFmtId="17" fontId="45" fillId="34" borderId="26" xfId="0" applyNumberFormat="1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" fillId="33" borderId="13" xfId="52" applyFont="1" applyFill="1" applyBorder="1" applyAlignment="1">
      <alignment horizontal="center"/>
      <protection/>
    </xf>
    <xf numFmtId="0" fontId="4" fillId="0" borderId="29" xfId="52" applyFont="1" applyBorder="1">
      <alignment/>
      <protection/>
    </xf>
    <xf numFmtId="0" fontId="45" fillId="34" borderId="23" xfId="0" applyFont="1" applyFill="1" applyBorder="1" applyAlignment="1">
      <alignment horizontal="center" wrapText="1"/>
    </xf>
    <xf numFmtId="182" fontId="0" fillId="0" borderId="18" xfId="0" applyNumberFormat="1" applyBorder="1" applyAlignment="1">
      <alignment/>
    </xf>
    <xf numFmtId="182" fontId="0" fillId="0" borderId="22" xfId="0" applyNumberFormat="1" applyBorder="1" applyAlignment="1">
      <alignment/>
    </xf>
    <xf numFmtId="17" fontId="45" fillId="34" borderId="17" xfId="0" applyNumberFormat="1" applyFont="1" applyFill="1" applyBorder="1" applyAlignment="1">
      <alignment horizontal="center" vertical="center" wrapText="1"/>
    </xf>
    <xf numFmtId="180" fontId="0" fillId="0" borderId="22" xfId="0" applyNumberFormat="1" applyBorder="1" applyAlignment="1">
      <alignment/>
    </xf>
    <xf numFmtId="3" fontId="45" fillId="0" borderId="23" xfId="0" applyNumberFormat="1" applyFont="1" applyBorder="1" applyAlignment="1">
      <alignment/>
    </xf>
    <xf numFmtId="3" fontId="45" fillId="0" borderId="19" xfId="0" applyNumberFormat="1" applyFont="1" applyBorder="1" applyAlignment="1">
      <alignment/>
    </xf>
    <xf numFmtId="180" fontId="45" fillId="0" borderId="19" xfId="0" applyNumberFormat="1" applyFont="1" applyBorder="1" applyAlignment="1">
      <alignment/>
    </xf>
    <xf numFmtId="180" fontId="45" fillId="0" borderId="23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9" fontId="0" fillId="0" borderId="0" xfId="67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81" fontId="0" fillId="0" borderId="24" xfId="67" applyNumberFormat="1" applyFont="1" applyBorder="1" applyAlignment="1">
      <alignment/>
    </xf>
    <xf numFmtId="181" fontId="45" fillId="0" borderId="24" xfId="67" applyNumberFormat="1" applyFont="1" applyBorder="1" applyAlignment="1">
      <alignment/>
    </xf>
    <xf numFmtId="3" fontId="0" fillId="0" borderId="30" xfId="0" applyNumberFormat="1" applyBorder="1" applyAlignment="1">
      <alignment/>
    </xf>
    <xf numFmtId="180" fontId="0" fillId="0" borderId="30" xfId="0" applyNumberFormat="1" applyBorder="1" applyAlignment="1">
      <alignment/>
    </xf>
    <xf numFmtId="3" fontId="45" fillId="0" borderId="20" xfId="0" applyNumberFormat="1" applyFont="1" applyBorder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6" fillId="0" borderId="0" xfId="0" applyFont="1" applyAlignment="1">
      <alignment/>
    </xf>
    <xf numFmtId="17" fontId="26" fillId="34" borderId="17" xfId="0" applyNumberFormat="1" applyFont="1" applyFill="1" applyBorder="1" applyAlignment="1">
      <alignment horizontal="center" vertical="center" wrapText="1"/>
    </xf>
    <xf numFmtId="17" fontId="26" fillId="34" borderId="23" xfId="0" applyNumberFormat="1" applyFont="1" applyFill="1" applyBorder="1" applyAlignment="1">
      <alignment horizontal="center" vertical="center" wrapText="1"/>
    </xf>
    <xf numFmtId="17" fontId="26" fillId="34" borderId="21" xfId="0" applyNumberFormat="1" applyFont="1" applyFill="1" applyBorder="1" applyAlignment="1">
      <alignment horizontal="center" vertical="center" wrapText="1"/>
    </xf>
    <xf numFmtId="17" fontId="26" fillId="34" borderId="19" xfId="0" applyNumberFormat="1" applyFont="1" applyFill="1" applyBorder="1" applyAlignment="1">
      <alignment horizontal="center" vertical="center" wrapText="1"/>
    </xf>
    <xf numFmtId="17" fontId="26" fillId="34" borderId="28" xfId="0" applyNumberFormat="1" applyFont="1" applyFill="1" applyBorder="1" applyAlignment="1">
      <alignment horizontal="center" vertical="center"/>
    </xf>
    <xf numFmtId="17" fontId="26" fillId="34" borderId="23" xfId="0" applyNumberFormat="1" applyFont="1" applyFill="1" applyBorder="1" applyAlignment="1">
      <alignment horizontal="center" vertical="center"/>
    </xf>
    <xf numFmtId="17" fontId="26" fillId="34" borderId="19" xfId="0" applyNumberFormat="1" applyFont="1" applyFill="1" applyBorder="1" applyAlignment="1">
      <alignment horizontal="center" vertical="center"/>
    </xf>
    <xf numFmtId="180" fontId="27" fillId="0" borderId="22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7" fontId="0" fillId="0" borderId="0" xfId="0" applyNumberFormat="1" applyAlignment="1">
      <alignment/>
    </xf>
    <xf numFmtId="181" fontId="0" fillId="0" borderId="0" xfId="67" applyNumberFormat="1" applyFont="1" applyAlignment="1">
      <alignment/>
    </xf>
    <xf numFmtId="181" fontId="0" fillId="0" borderId="17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45" fillId="0" borderId="20" xfId="0" applyNumberFormat="1" applyFont="1" applyBorder="1" applyAlignment="1">
      <alignment/>
    </xf>
    <xf numFmtId="181" fontId="0" fillId="0" borderId="23" xfId="0" applyNumberFormat="1" applyBorder="1" applyAlignment="1">
      <alignment/>
    </xf>
    <xf numFmtId="17" fontId="26" fillId="34" borderId="20" xfId="0" applyNumberFormat="1" applyFont="1" applyFill="1" applyBorder="1" applyAlignment="1">
      <alignment horizontal="center" vertical="center"/>
    </xf>
    <xf numFmtId="180" fontId="45" fillId="0" borderId="20" xfId="0" applyNumberFormat="1" applyFont="1" applyBorder="1" applyAlignment="1">
      <alignment/>
    </xf>
    <xf numFmtId="181" fontId="0" fillId="0" borderId="0" xfId="67" applyNumberFormat="1" applyFont="1" applyAlignment="1">
      <alignment/>
    </xf>
    <xf numFmtId="1" fontId="0" fillId="0" borderId="0" xfId="0" applyNumberFormat="1" applyAlignment="1">
      <alignment/>
    </xf>
    <xf numFmtId="181" fontId="0" fillId="0" borderId="0" xfId="67" applyNumberFormat="1" applyFont="1" applyAlignment="1">
      <alignment/>
    </xf>
    <xf numFmtId="180" fontId="45" fillId="0" borderId="28" xfId="0" applyNumberFormat="1" applyFont="1" applyBorder="1" applyAlignment="1">
      <alignment/>
    </xf>
    <xf numFmtId="17" fontId="45" fillId="34" borderId="19" xfId="0" applyNumberFormat="1" applyFont="1" applyFill="1" applyBorder="1" applyAlignment="1">
      <alignment horizontal="center" vertical="center" wrapText="1"/>
    </xf>
    <xf numFmtId="181" fontId="0" fillId="0" borderId="0" xfId="67" applyNumberFormat="1" applyFont="1" applyBorder="1" applyAlignment="1">
      <alignment/>
    </xf>
    <xf numFmtId="181" fontId="0" fillId="0" borderId="0" xfId="67" applyNumberFormat="1" applyFont="1" applyBorder="1" applyAlignment="1">
      <alignment/>
    </xf>
    <xf numFmtId="181" fontId="0" fillId="0" borderId="0" xfId="67" applyNumberFormat="1" applyFont="1" applyAlignment="1">
      <alignment/>
    </xf>
    <xf numFmtId="0" fontId="6" fillId="33" borderId="19" xfId="54" applyFont="1" applyFill="1" applyBorder="1" applyAlignment="1">
      <alignment horizontal="center" vertical="top" wrapText="1"/>
      <protection/>
    </xf>
    <xf numFmtId="0" fontId="6" fillId="33" borderId="28" xfId="54" applyFont="1" applyFill="1" applyBorder="1" applyAlignment="1" quotePrefix="1">
      <alignment horizontal="center" vertical="top" wrapText="1"/>
      <protection/>
    </xf>
    <xf numFmtId="0" fontId="3" fillId="33" borderId="19" xfId="52" applyFont="1" applyFill="1" applyBorder="1" applyAlignment="1">
      <alignment horizontal="center"/>
      <protection/>
    </xf>
    <xf numFmtId="0" fontId="3" fillId="33" borderId="28" xfId="52" applyFont="1" applyFill="1" applyBorder="1" applyAlignment="1">
      <alignment horizontal="center"/>
      <protection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 vertical="center"/>
    </xf>
    <xf numFmtId="17" fontId="45" fillId="34" borderId="23" xfId="0" applyNumberFormat="1" applyFont="1" applyFill="1" applyBorder="1" applyAlignment="1">
      <alignment horizontal="center" vertical="center" wrapText="1"/>
    </xf>
    <xf numFmtId="17" fontId="45" fillId="34" borderId="20" xfId="0" applyNumberFormat="1" applyFont="1" applyFill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Followed Hyperlink" xfId="49"/>
    <cellStyle name="Hyperlink" xfId="50"/>
    <cellStyle name="Kötü" xfId="51"/>
    <cellStyle name="Normal 2" xfId="52"/>
    <cellStyle name="Normal 4 2 2" xfId="53"/>
    <cellStyle name="Normal_Sayfa2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'# of insured workers'!$J$1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workers'!$A$11:$A$49</c:f>
              <c:strCache/>
            </c:strRef>
          </c:cat>
          <c:val>
            <c:numRef>
              <c:f>'# of insured workers'!$J$11:$J$49</c:f>
              <c:numCache/>
            </c:numRef>
          </c:val>
          <c:smooth val="1"/>
        </c:ser>
        <c:ser>
          <c:idx val="1"/>
          <c:order val="1"/>
          <c:tx>
            <c:strRef>
              <c:f>'# of insured workers'!$K$1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'# of insured workers'!$A$11:$A$49</c:f>
              <c:strCache/>
            </c:strRef>
          </c:cat>
          <c:val>
            <c:numRef>
              <c:f>'# of insured workers'!$K$11:$K$49</c:f>
              <c:numCache/>
            </c:numRef>
          </c:val>
          <c:smooth val="1"/>
        </c:ser>
        <c:marker val="1"/>
        <c:axId val="4676662"/>
        <c:axId val="42089959"/>
      </c:lineChart>
      <c:dateAx>
        <c:axId val="46766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95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2089959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065"/>
          <c:w val="0.419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775"/>
          <c:w val="0.9667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Indices!$FZ$1</c:f>
              <c:strCache>
                <c:ptCount val="1"/>
                <c:pt idx="0">
                  <c:v>Women's Employment as a Ratio to Total Employment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Indices!$FY$2:$FY$40</c:f>
              <c:strCache/>
            </c:strRef>
          </c:cat>
          <c:val>
            <c:numRef>
              <c:f>Indices!$FZ$2:$FZ$40</c:f>
              <c:numCache/>
            </c:numRef>
          </c:val>
          <c:smooth val="1"/>
        </c:ser>
        <c:ser>
          <c:idx val="1"/>
          <c:order val="1"/>
          <c:tx>
            <c:strRef>
              <c:f>Indices!$GA$1</c:f>
              <c:strCache>
                <c:ptCount val="1"/>
                <c:pt idx="0">
                  <c:v>Women's Employment as a Ratio to Total Employment (Seasonally adjusted)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Indices!$FY$2:$FY$40</c:f>
              <c:strCache/>
            </c:strRef>
          </c:cat>
          <c:val>
            <c:numRef>
              <c:f>Indices!$GA$2:$GA$40</c:f>
              <c:numCache/>
            </c:numRef>
          </c:val>
          <c:smooth val="1"/>
        </c:ser>
        <c:marker val="1"/>
        <c:axId val="27018480"/>
        <c:axId val="41839729"/>
      </c:lineChart>
      <c:dateAx>
        <c:axId val="2701848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7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1839729"/>
        <c:scaling>
          <c:orientation val="minMax"/>
          <c:max val="0.25"/>
          <c:min val="0.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5"/>
          <c:y val="0.85475"/>
          <c:w val="0.6325"/>
          <c:h val="0.1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Indices!$CP$1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Indices!$CM$2:$CM$40</c:f>
              <c:strCache/>
            </c:strRef>
          </c:cat>
          <c:val>
            <c:numRef>
              <c:f>Indices!$CP$2:$CP$40</c:f>
              <c:numCache/>
            </c:numRef>
          </c:val>
          <c:smooth val="1"/>
        </c:ser>
        <c:ser>
          <c:idx val="1"/>
          <c:order val="1"/>
          <c:tx>
            <c:strRef>
              <c:f>Indices!$CQ$1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Indices!$CM$2:$CM$40</c:f>
              <c:strCache/>
            </c:strRef>
          </c:cat>
          <c:val>
            <c:numRef>
              <c:f>Indices!$CQ$2:$CQ$40</c:f>
              <c:numCache/>
            </c:numRef>
          </c:val>
          <c:smooth val="1"/>
        </c:ser>
        <c:marker val="1"/>
        <c:axId val="41013242"/>
        <c:axId val="33574859"/>
      </c:lineChart>
      <c:dateAx>
        <c:axId val="410132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85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3574859"/>
        <c:scaling>
          <c:orientation val="minMax"/>
          <c:max val="650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324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Indices!$ER$1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Indices!$EO$2:$EO$40</c:f>
              <c:strCache/>
            </c:strRef>
          </c:cat>
          <c:val>
            <c:numRef>
              <c:f>Indices!$ER$2:$ER$40</c:f>
              <c:numCache/>
            </c:numRef>
          </c:val>
          <c:smooth val="1"/>
        </c:ser>
        <c:ser>
          <c:idx val="1"/>
          <c:order val="1"/>
          <c:tx>
            <c:strRef>
              <c:f>Indices!$ES$1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Indices!$EO$2:$EO$40</c:f>
              <c:strCache/>
            </c:strRef>
          </c:cat>
          <c:val>
            <c:numRef>
              <c:f>Indices!$ES$2:$ES$40</c:f>
              <c:numCache/>
            </c:numRef>
          </c:val>
          <c:smooth val="1"/>
        </c:ser>
        <c:marker val="1"/>
        <c:axId val="33738276"/>
        <c:axId val="35209029"/>
      </c:lineChart>
      <c:dateAx>
        <c:axId val="337382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90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5209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8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Indices!$D$1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Indices!$A$2:$A$40</c:f>
              <c:strCache/>
            </c:strRef>
          </c:cat>
          <c:val>
            <c:numRef>
              <c:f>Indices!$D$2:$D$40</c:f>
              <c:numCache/>
            </c:numRef>
          </c:val>
          <c:smooth val="1"/>
        </c:ser>
        <c:ser>
          <c:idx val="1"/>
          <c:order val="1"/>
          <c:tx>
            <c:strRef>
              <c:f>Indices!$E$1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Indices!$A$2:$A$40</c:f>
              <c:strCache/>
            </c:strRef>
          </c:cat>
          <c:val>
            <c:numRef>
              <c:f>Indices!$E$2:$E$40</c:f>
              <c:numCache/>
            </c:numRef>
          </c:val>
          <c:smooth val="1"/>
        </c:ser>
        <c:marker val="1"/>
        <c:axId val="43265312"/>
        <c:axId val="53843489"/>
      </c:lineChart>
      <c:dateAx>
        <c:axId val="432653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4348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3843489"/>
        <c:scaling>
          <c:orientation val="minMax"/>
          <c:max val="16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5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Indices!$V$1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Indices!$S$2:$S$40</c:f>
              <c:strCache/>
            </c:strRef>
          </c:cat>
          <c:val>
            <c:numRef>
              <c:f>Indices!$V$2:$V$40</c:f>
              <c:numCache/>
            </c:numRef>
          </c:val>
          <c:smooth val="1"/>
        </c:ser>
        <c:ser>
          <c:idx val="1"/>
          <c:order val="1"/>
          <c:tx>
            <c:strRef>
              <c:f>Indices!$W$1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Indices!$S$2:$S$40</c:f>
              <c:strCache/>
            </c:strRef>
          </c:cat>
          <c:val>
            <c:numRef>
              <c:f>Indices!$W$2:$W$40</c:f>
              <c:numCache/>
            </c:numRef>
          </c:val>
          <c:smooth val="1"/>
        </c:ser>
        <c:marker val="1"/>
        <c:axId val="14829354"/>
        <c:axId val="66355323"/>
      </c:lineChart>
      <c:dateAx>
        <c:axId val="148293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532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355323"/>
        <c:scaling>
          <c:orientation val="minMax"/>
          <c:max val="1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192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Indices!$AN$1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Indices!$AK$2:$AK$40</c:f>
              <c:strCache/>
            </c:strRef>
          </c:cat>
          <c:val>
            <c:numRef>
              <c:f>Indices!$AN$2:$AN$40</c:f>
              <c:numCache/>
            </c:numRef>
          </c:val>
          <c:smooth val="1"/>
        </c:ser>
        <c:ser>
          <c:idx val="1"/>
          <c:order val="1"/>
          <c:tx>
            <c:strRef>
              <c:f>Indices!$AO$1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Indices!$AK$2:$AK$40</c:f>
              <c:strCache/>
            </c:strRef>
          </c:cat>
          <c:val>
            <c:numRef>
              <c:f>Indices!$AO$2:$AO$40</c:f>
              <c:numCache/>
            </c:numRef>
          </c:val>
          <c:smooth val="1"/>
        </c:ser>
        <c:marker val="1"/>
        <c:axId val="60326996"/>
        <c:axId val="6072053"/>
      </c:lineChart>
      <c:dateAx>
        <c:axId val="603269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205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072053"/>
        <c:scaling>
          <c:orientation val="minMax"/>
          <c:max val="33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Indices!$BF$1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Indices!$BC$2:$BC$40</c:f>
              <c:strCache/>
            </c:strRef>
          </c:cat>
          <c:val>
            <c:numRef>
              <c:f>Indices!$BF$2:$BF$40</c:f>
              <c:numCache/>
            </c:numRef>
          </c:val>
          <c:smooth val="1"/>
        </c:ser>
        <c:ser>
          <c:idx val="1"/>
          <c:order val="1"/>
          <c:tx>
            <c:strRef>
              <c:f>Indices!$BG$1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Indices!$BC$2:$BC$40</c:f>
              <c:strCache/>
            </c:strRef>
          </c:cat>
          <c:val>
            <c:numRef>
              <c:f>Indices!$BG$2:$BG$40</c:f>
              <c:numCache/>
            </c:numRef>
          </c:val>
          <c:smooth val="1"/>
        </c:ser>
        <c:marker val="1"/>
        <c:axId val="54648478"/>
        <c:axId val="22074255"/>
      </c:lineChart>
      <c:dateAx>
        <c:axId val="5464847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25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2074255"/>
        <c:scaling>
          <c:orientation val="minMax"/>
          <c:max val="18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8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Indices!$BX$1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Indices!$BU$2:$BU$40</c:f>
              <c:strCache/>
            </c:strRef>
          </c:cat>
          <c:val>
            <c:numRef>
              <c:f>Indices!$BX$2:$BX$40</c:f>
              <c:numCache/>
            </c:numRef>
          </c:val>
          <c:smooth val="1"/>
        </c:ser>
        <c:ser>
          <c:idx val="1"/>
          <c:order val="1"/>
          <c:tx>
            <c:strRef>
              <c:f>Indices!$BY$1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Indices!$BU$2:$BU$40</c:f>
              <c:strCache/>
            </c:strRef>
          </c:cat>
          <c:val>
            <c:numRef>
              <c:f>Indices!$BY$2:$BY$40</c:f>
              <c:numCache/>
            </c:numRef>
          </c:val>
          <c:smooth val="1"/>
        </c:ser>
        <c:marker val="1"/>
        <c:axId val="64450568"/>
        <c:axId val="43184201"/>
      </c:lineChart>
      <c:dateAx>
        <c:axId val="644505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8420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184201"/>
        <c:scaling>
          <c:orientation val="minMax"/>
          <c:max val="2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0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192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Indices!$DH$1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Indices!$DE$2:$DE$40</c:f>
              <c:strCache/>
            </c:strRef>
          </c:cat>
          <c:val>
            <c:numRef>
              <c:f>Indices!$DH$2:$DH$40</c:f>
              <c:numCache/>
            </c:numRef>
          </c:val>
          <c:smooth val="1"/>
        </c:ser>
        <c:ser>
          <c:idx val="1"/>
          <c:order val="1"/>
          <c:tx>
            <c:strRef>
              <c:f>Indices!$DI$1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Indices!$DE$2:$DE$40</c:f>
              <c:strCache/>
            </c:strRef>
          </c:cat>
          <c:val>
            <c:numRef>
              <c:f>Indices!$DI$2:$DI$40</c:f>
              <c:numCache/>
            </c:numRef>
          </c:val>
          <c:smooth val="1"/>
        </c:ser>
        <c:marker val="1"/>
        <c:axId val="53113490"/>
        <c:axId val="8259363"/>
      </c:lineChart>
      <c:dateAx>
        <c:axId val="531134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936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8259363"/>
        <c:scaling>
          <c:orientation val="minMax"/>
          <c:max val="135"/>
          <c:min val="9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3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825"/>
          <c:y val="0.9065"/>
          <c:w val="0.4192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Indices!$DZ$1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Indices!$DW$2:$DW$40</c:f>
              <c:strCache/>
            </c:strRef>
          </c:cat>
          <c:val>
            <c:numRef>
              <c:f>Indices!$DZ$2:$DZ$40</c:f>
              <c:numCache/>
            </c:numRef>
          </c:val>
          <c:smooth val="1"/>
        </c:ser>
        <c:ser>
          <c:idx val="1"/>
          <c:order val="1"/>
          <c:tx>
            <c:strRef>
              <c:f>Indices!$EA$1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Indices!$DW$2:$DW$40</c:f>
              <c:strCache/>
            </c:strRef>
          </c:cat>
          <c:val>
            <c:numRef>
              <c:f>Indices!$EA$2:$EA$40</c:f>
              <c:numCache/>
            </c:numRef>
          </c:val>
          <c:smooth val="1"/>
        </c:ser>
        <c:marker val="1"/>
        <c:axId val="7225404"/>
        <c:axId val="65028637"/>
      </c:lineChart>
      <c:dateAx>
        <c:axId val="72254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2863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5028637"/>
        <c:scaling>
          <c:orientation val="minMax"/>
          <c:max val="21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5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75"/>
          <c:w val="0.528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7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Indices!$FJ$1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Indices!$FG$2:$FG$40</c:f>
              <c:strCache/>
            </c:strRef>
          </c:cat>
          <c:val>
            <c:numRef>
              <c:f>Indices!$FJ$2:$FJ$40</c:f>
              <c:numCache/>
            </c:numRef>
          </c:val>
          <c:smooth val="1"/>
        </c:ser>
        <c:ser>
          <c:idx val="1"/>
          <c:order val="1"/>
          <c:tx>
            <c:strRef>
              <c:f>Indices!$FK$1</c:f>
              <c:strCache>
                <c:ptCount val="1"/>
                <c:pt idx="0">
                  <c:v>Index (Seasonally adjusted)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Indices!$FG$2:$FG$40</c:f>
              <c:strCache/>
            </c:strRef>
          </c:cat>
          <c:val>
            <c:numRef>
              <c:f>Indices!$FK$2:$FK$40</c:f>
              <c:numCache/>
            </c:numRef>
          </c:val>
          <c:smooth val="1"/>
        </c:ser>
        <c:marker val="1"/>
        <c:axId val="48386822"/>
        <c:axId val="32828215"/>
      </c:lineChart>
      <c:dateAx>
        <c:axId val="483868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821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828215"/>
        <c:scaling>
          <c:orientation val="minMax"/>
          <c:max val="18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2525"/>
          <c:w val="0.5287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0.574</cdr:y>
    </cdr:from>
    <cdr:to>
      <cdr:x>0.89125</cdr:x>
      <cdr:y>0.5755</cdr:y>
    </cdr:to>
    <cdr:sp>
      <cdr:nvSpPr>
        <cdr:cNvPr id="1" name="2 Düz Bağlayıcı"/>
        <cdr:cNvSpPr>
          <a:spLocks/>
        </cdr:cNvSpPr>
      </cdr:nvSpPr>
      <cdr:spPr>
        <a:xfrm flipV="1">
          <a:off x="409575" y="1743075"/>
          <a:ext cx="5553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0.656</cdr:y>
    </cdr:from>
    <cdr:to>
      <cdr:x>0.902</cdr:x>
      <cdr:y>0.6575</cdr:y>
    </cdr:to>
    <cdr:sp>
      <cdr:nvSpPr>
        <cdr:cNvPr id="1" name="2 Düz Bağlayıcı"/>
        <cdr:cNvSpPr>
          <a:spLocks/>
        </cdr:cNvSpPr>
      </cdr:nvSpPr>
      <cdr:spPr>
        <a:xfrm flipV="1">
          <a:off x="457200" y="1971675"/>
          <a:ext cx="558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0.70475</cdr:y>
    </cdr:from>
    <cdr:to>
      <cdr:x>0.91625</cdr:x>
      <cdr:y>0.7055</cdr:y>
    </cdr:to>
    <cdr:sp>
      <cdr:nvSpPr>
        <cdr:cNvPr id="1" name="2 Düz Bağlayıcı"/>
        <cdr:cNvSpPr>
          <a:spLocks/>
        </cdr:cNvSpPr>
      </cdr:nvSpPr>
      <cdr:spPr>
        <a:xfrm flipV="1">
          <a:off x="438150" y="2133600"/>
          <a:ext cx="569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16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5067300" y="17240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34</xdr:col>
      <xdr:colOff>600075</xdr:colOff>
      <xdr:row>16</xdr:row>
      <xdr:rowOff>180975</xdr:rowOff>
    </xdr:to>
    <xdr:graphicFrame>
      <xdr:nvGraphicFramePr>
        <xdr:cNvPr id="2" name="2 Grafik"/>
        <xdr:cNvGraphicFramePr/>
      </xdr:nvGraphicFramePr>
      <xdr:xfrm>
        <a:off x="17354550" y="1724025"/>
        <a:ext cx="66960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1</xdr:row>
      <xdr:rowOff>0</xdr:rowOff>
    </xdr:from>
    <xdr:to>
      <xdr:col>52</xdr:col>
      <xdr:colOff>600075</xdr:colOff>
      <xdr:row>16</xdr:row>
      <xdr:rowOff>180975</xdr:rowOff>
    </xdr:to>
    <xdr:graphicFrame>
      <xdr:nvGraphicFramePr>
        <xdr:cNvPr id="3" name="3 Grafik"/>
        <xdr:cNvGraphicFramePr/>
      </xdr:nvGraphicFramePr>
      <xdr:xfrm>
        <a:off x="29641800" y="1724025"/>
        <a:ext cx="6696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60</xdr:col>
      <xdr:colOff>0</xdr:colOff>
      <xdr:row>1</xdr:row>
      <xdr:rowOff>0</xdr:rowOff>
    </xdr:from>
    <xdr:to>
      <xdr:col>70</xdr:col>
      <xdr:colOff>600075</xdr:colOff>
      <xdr:row>16</xdr:row>
      <xdr:rowOff>180975</xdr:rowOff>
    </xdr:to>
    <xdr:graphicFrame>
      <xdr:nvGraphicFramePr>
        <xdr:cNvPr id="4" name="4 Grafik"/>
        <xdr:cNvGraphicFramePr/>
      </xdr:nvGraphicFramePr>
      <xdr:xfrm>
        <a:off x="41995725" y="1724025"/>
        <a:ext cx="66960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600075</xdr:colOff>
      <xdr:row>16</xdr:row>
      <xdr:rowOff>180975</xdr:rowOff>
    </xdr:to>
    <xdr:graphicFrame>
      <xdr:nvGraphicFramePr>
        <xdr:cNvPr id="5" name="4 Grafik"/>
        <xdr:cNvGraphicFramePr/>
      </xdr:nvGraphicFramePr>
      <xdr:xfrm>
        <a:off x="54463950" y="1724025"/>
        <a:ext cx="6696075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114</xdr:col>
      <xdr:colOff>0</xdr:colOff>
      <xdr:row>1</xdr:row>
      <xdr:rowOff>0</xdr:rowOff>
    </xdr:from>
    <xdr:to>
      <xdr:col>124</xdr:col>
      <xdr:colOff>600075</xdr:colOff>
      <xdr:row>16</xdr:row>
      <xdr:rowOff>180975</xdr:rowOff>
    </xdr:to>
    <xdr:graphicFrame>
      <xdr:nvGraphicFramePr>
        <xdr:cNvPr id="6" name="4 Grafik"/>
        <xdr:cNvGraphicFramePr/>
      </xdr:nvGraphicFramePr>
      <xdr:xfrm>
        <a:off x="78771750" y="1724025"/>
        <a:ext cx="66960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132</xdr:col>
      <xdr:colOff>0</xdr:colOff>
      <xdr:row>1</xdr:row>
      <xdr:rowOff>0</xdr:rowOff>
    </xdr:from>
    <xdr:to>
      <xdr:col>142</xdr:col>
      <xdr:colOff>600075</xdr:colOff>
      <xdr:row>16</xdr:row>
      <xdr:rowOff>180975</xdr:rowOff>
    </xdr:to>
    <xdr:graphicFrame>
      <xdr:nvGraphicFramePr>
        <xdr:cNvPr id="7" name="4 Grafik"/>
        <xdr:cNvGraphicFramePr/>
      </xdr:nvGraphicFramePr>
      <xdr:xfrm>
        <a:off x="91230450" y="1724025"/>
        <a:ext cx="6696075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167</xdr:col>
      <xdr:colOff>600075</xdr:colOff>
      <xdr:row>0</xdr:row>
      <xdr:rowOff>1724025</xdr:rowOff>
    </xdr:from>
    <xdr:to>
      <xdr:col>178</xdr:col>
      <xdr:colOff>590550</xdr:colOff>
      <xdr:row>16</xdr:row>
      <xdr:rowOff>161925</xdr:rowOff>
    </xdr:to>
    <xdr:graphicFrame>
      <xdr:nvGraphicFramePr>
        <xdr:cNvPr id="8" name="4 Grafik"/>
        <xdr:cNvGraphicFramePr/>
      </xdr:nvGraphicFramePr>
      <xdr:xfrm>
        <a:off x="116347875" y="1724025"/>
        <a:ext cx="669607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184</xdr:col>
      <xdr:colOff>0</xdr:colOff>
      <xdr:row>1</xdr:row>
      <xdr:rowOff>0</xdr:rowOff>
    </xdr:from>
    <xdr:to>
      <xdr:col>194</xdr:col>
      <xdr:colOff>600075</xdr:colOff>
      <xdr:row>16</xdr:row>
      <xdr:rowOff>180975</xdr:rowOff>
    </xdr:to>
    <xdr:graphicFrame>
      <xdr:nvGraphicFramePr>
        <xdr:cNvPr id="9" name="4 Grafik"/>
        <xdr:cNvGraphicFramePr/>
      </xdr:nvGraphicFramePr>
      <xdr:xfrm>
        <a:off x="126987300" y="1724025"/>
        <a:ext cx="6696075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96</xdr:col>
      <xdr:colOff>0</xdr:colOff>
      <xdr:row>1</xdr:row>
      <xdr:rowOff>0</xdr:rowOff>
    </xdr:from>
    <xdr:to>
      <xdr:col>106</xdr:col>
      <xdr:colOff>600075</xdr:colOff>
      <xdr:row>16</xdr:row>
      <xdr:rowOff>180975</xdr:rowOff>
    </xdr:to>
    <xdr:graphicFrame>
      <xdr:nvGraphicFramePr>
        <xdr:cNvPr id="10" name="4 Grafik"/>
        <xdr:cNvGraphicFramePr/>
      </xdr:nvGraphicFramePr>
      <xdr:xfrm>
        <a:off x="66655950" y="1724025"/>
        <a:ext cx="6696075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150</xdr:col>
      <xdr:colOff>0</xdr:colOff>
      <xdr:row>1</xdr:row>
      <xdr:rowOff>0</xdr:rowOff>
    </xdr:from>
    <xdr:to>
      <xdr:col>160</xdr:col>
      <xdr:colOff>600075</xdr:colOff>
      <xdr:row>16</xdr:row>
      <xdr:rowOff>180975</xdr:rowOff>
    </xdr:to>
    <xdr:graphicFrame>
      <xdr:nvGraphicFramePr>
        <xdr:cNvPr id="11" name="4 Grafik"/>
        <xdr:cNvGraphicFramePr/>
      </xdr:nvGraphicFramePr>
      <xdr:xfrm>
        <a:off x="104193975" y="1724025"/>
        <a:ext cx="6696075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0.55625</cdr:y>
    </cdr:from>
    <cdr:to>
      <cdr:x>0.89675</cdr:x>
      <cdr:y>0.55775</cdr:y>
    </cdr:to>
    <cdr:sp>
      <cdr:nvSpPr>
        <cdr:cNvPr id="1" name="2 Düz Bağlayıcı"/>
        <cdr:cNvSpPr>
          <a:spLocks/>
        </cdr:cNvSpPr>
      </cdr:nvSpPr>
      <cdr:spPr>
        <a:xfrm>
          <a:off x="438150" y="1685925"/>
          <a:ext cx="556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0.16075</cdr:y>
    </cdr:from>
    <cdr:to>
      <cdr:x>0.90475</cdr:x>
      <cdr:y>0.1615</cdr:y>
    </cdr:to>
    <cdr:sp>
      <cdr:nvSpPr>
        <cdr:cNvPr id="1" name="2 Düz Bağlayıcı"/>
        <cdr:cNvSpPr>
          <a:spLocks/>
        </cdr:cNvSpPr>
      </cdr:nvSpPr>
      <cdr:spPr>
        <a:xfrm flipV="1">
          <a:off x="419100" y="485775"/>
          <a:ext cx="562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0.7535</cdr:y>
    </cdr:from>
    <cdr:to>
      <cdr:x>0.90725</cdr:x>
      <cdr:y>0.75425</cdr:y>
    </cdr:to>
    <cdr:sp>
      <cdr:nvSpPr>
        <cdr:cNvPr id="1" name="2 Düz Bağlayıcı"/>
        <cdr:cNvSpPr>
          <a:spLocks/>
        </cdr:cNvSpPr>
      </cdr:nvSpPr>
      <cdr:spPr>
        <a:xfrm>
          <a:off x="447675" y="2286000"/>
          <a:ext cx="562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0.66075</cdr:y>
    </cdr:from>
    <cdr:to>
      <cdr:x>0.90125</cdr:x>
      <cdr:y>0.6615</cdr:y>
    </cdr:to>
    <cdr:sp>
      <cdr:nvSpPr>
        <cdr:cNvPr id="1" name="2 Düz Bağlayıcı"/>
        <cdr:cNvSpPr>
          <a:spLocks/>
        </cdr:cNvSpPr>
      </cdr:nvSpPr>
      <cdr:spPr>
        <a:xfrm flipV="1">
          <a:off x="447675" y="2000250"/>
          <a:ext cx="558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0.70475</cdr:y>
    </cdr:from>
    <cdr:to>
      <cdr:x>0.90825</cdr:x>
      <cdr:y>0.70475</cdr:y>
    </cdr:to>
    <cdr:sp>
      <cdr:nvSpPr>
        <cdr:cNvPr id="1" name="2 Düz Bağlayıcı"/>
        <cdr:cNvSpPr>
          <a:spLocks/>
        </cdr:cNvSpPr>
      </cdr:nvSpPr>
      <cdr:spPr>
        <a:xfrm flipV="1">
          <a:off x="466725" y="2133600"/>
          <a:ext cx="5610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0.71875</cdr:y>
    </cdr:from>
    <cdr:to>
      <cdr:x>0.911</cdr:x>
      <cdr:y>0.71875</cdr:y>
    </cdr:to>
    <cdr:sp>
      <cdr:nvSpPr>
        <cdr:cNvPr id="1" name="2 Düz Bağlayıcı"/>
        <cdr:cNvSpPr>
          <a:spLocks/>
        </cdr:cNvSpPr>
      </cdr:nvSpPr>
      <cdr:spPr>
        <a:xfrm flipV="1">
          <a:off x="457200" y="2181225"/>
          <a:ext cx="563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0.60525</cdr:y>
    </cdr:from>
    <cdr:to>
      <cdr:x>0.91875</cdr:x>
      <cdr:y>0.606</cdr:y>
    </cdr:to>
    <cdr:sp>
      <cdr:nvSpPr>
        <cdr:cNvPr id="1" name="2 Düz Bağlayıcı"/>
        <cdr:cNvSpPr>
          <a:spLocks/>
        </cdr:cNvSpPr>
      </cdr:nvSpPr>
      <cdr:spPr>
        <a:xfrm flipV="1">
          <a:off x="447675" y="1838325"/>
          <a:ext cx="5705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O39" sqref="O39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169</v>
      </c>
      <c r="B1" s="22" t="s">
        <v>170</v>
      </c>
      <c r="C1" s="46" t="s">
        <v>171</v>
      </c>
      <c r="D1" s="22" t="s">
        <v>172</v>
      </c>
      <c r="E1" s="46" t="s">
        <v>173</v>
      </c>
      <c r="F1" s="22" t="s">
        <v>177</v>
      </c>
      <c r="G1" s="46" t="s">
        <v>178</v>
      </c>
      <c r="H1" s="22" t="s">
        <v>179</v>
      </c>
      <c r="I1" s="101" t="s">
        <v>174</v>
      </c>
      <c r="J1" s="102" t="s">
        <v>175</v>
      </c>
      <c r="K1" s="49" t="s">
        <v>176</v>
      </c>
    </row>
    <row r="2" spans="1:11" ht="15">
      <c r="A2" s="59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58"/>
      <c r="K2" s="51"/>
    </row>
    <row r="3" spans="1:11" ht="15">
      <c r="A3" s="60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58"/>
      <c r="K3" s="51"/>
    </row>
    <row r="4" spans="1:11" ht="15">
      <c r="A4" s="60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58"/>
      <c r="K4" s="51"/>
    </row>
    <row r="5" spans="1:11" ht="15">
      <c r="A5" s="60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58"/>
      <c r="K5" s="51"/>
    </row>
    <row r="6" spans="1:11" ht="15">
      <c r="A6" s="60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58"/>
      <c r="K6" s="51"/>
    </row>
    <row r="7" spans="1:11" ht="15">
      <c r="A7" s="60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58"/>
      <c r="K7" s="51"/>
    </row>
    <row r="8" spans="1:11" ht="15">
      <c r="A8" s="60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58"/>
      <c r="K8" s="51"/>
    </row>
    <row r="9" spans="1:11" ht="15">
      <c r="A9" s="60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58"/>
      <c r="K9" s="51"/>
    </row>
    <row r="10" spans="1:11" ht="15">
      <c r="A10" s="60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58"/>
      <c r="K10" s="51"/>
    </row>
    <row r="11" spans="1:13" ht="15">
      <c r="A11" s="60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4">
        <v>8802331</v>
      </c>
      <c r="G11" s="16">
        <v>3076682</v>
      </c>
      <c r="H11" s="4">
        <v>2177478</v>
      </c>
      <c r="I11" s="16">
        <v>14147031</v>
      </c>
      <c r="J11" s="50">
        <f aca="true" t="shared" si="1" ref="J11:J18">(E11/$E$11)*100</f>
        <v>100</v>
      </c>
      <c r="K11" s="51">
        <f>I11/$I$11*100</f>
        <v>100</v>
      </c>
      <c r="L11" s="11"/>
      <c r="M11" s="62"/>
    </row>
    <row r="12" spans="1:13" ht="15">
      <c r="A12" s="60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4">
        <v>8802414</v>
      </c>
      <c r="G12" s="16">
        <v>3062694</v>
      </c>
      <c r="H12" s="4">
        <v>2191526</v>
      </c>
      <c r="I12" s="16">
        <v>14135345</v>
      </c>
      <c r="J12" s="50">
        <f t="shared" si="1"/>
        <v>99.43425056763745</v>
      </c>
      <c r="K12" s="51">
        <f>I12/$I$11*100</f>
        <v>99.91739609533619</v>
      </c>
      <c r="L12" s="11"/>
      <c r="M12" s="62"/>
    </row>
    <row r="13" spans="1:13" ht="15">
      <c r="A13" s="60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4">
        <v>8764986</v>
      </c>
      <c r="G13" s="16">
        <v>3057853</v>
      </c>
      <c r="H13" s="4">
        <v>2202788</v>
      </c>
      <c r="I13" s="16">
        <v>14067233</v>
      </c>
      <c r="J13" s="50">
        <f t="shared" si="1"/>
        <v>97.85587558093664</v>
      </c>
      <c r="K13" s="51">
        <f>I13/$I$11*100</f>
        <v>99.43593818377863</v>
      </c>
      <c r="L13" s="11"/>
      <c r="M13" s="62"/>
    </row>
    <row r="14" spans="1:13" ht="15">
      <c r="A14" s="60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4">
        <v>8751271</v>
      </c>
      <c r="G14" s="16">
        <v>3048499</v>
      </c>
      <c r="H14" s="4">
        <v>2213186</v>
      </c>
      <c r="I14" s="16">
        <v>14028817</v>
      </c>
      <c r="J14" s="50">
        <f t="shared" si="1"/>
        <v>95.75364268373967</v>
      </c>
      <c r="K14" s="51">
        <f>I14/$I$11*100</f>
        <v>99.16439004056753</v>
      </c>
      <c r="L14" s="11"/>
      <c r="M14" s="62"/>
    </row>
    <row r="15" spans="1:13" ht="15">
      <c r="A15" s="60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4">
        <v>8740145</v>
      </c>
      <c r="G15" s="16">
        <v>3030951</v>
      </c>
      <c r="H15" s="4">
        <v>2216461</v>
      </c>
      <c r="I15" s="16">
        <v>13989886</v>
      </c>
      <c r="J15" s="50">
        <f t="shared" si="1"/>
        <v>95.02532824323693</v>
      </c>
      <c r="K15" s="51">
        <f aca="true" t="shared" si="2" ref="K15:K43">I15/$I$11*100</f>
        <v>98.88920155755649</v>
      </c>
      <c r="L15" s="11"/>
      <c r="M15" s="62"/>
    </row>
    <row r="16" spans="1:13" ht="15">
      <c r="A16" s="60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4">
        <v>8726943</v>
      </c>
      <c r="G16" s="16">
        <v>3014392</v>
      </c>
      <c r="H16" s="4">
        <v>2284008</v>
      </c>
      <c r="I16" s="16">
        <v>13964830</v>
      </c>
      <c r="J16" s="50">
        <f t="shared" si="1"/>
        <v>95.8189387231167</v>
      </c>
      <c r="K16" s="51">
        <f t="shared" si="2"/>
        <v>98.71209019051417</v>
      </c>
      <c r="L16" s="11"/>
      <c r="M16" s="62"/>
    </row>
    <row r="17" spans="1:13" ht="15">
      <c r="A17" s="60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4">
        <v>8729149</v>
      </c>
      <c r="G17" s="16">
        <v>3002184</v>
      </c>
      <c r="H17" s="4">
        <v>2276244</v>
      </c>
      <c r="I17" s="16">
        <v>13944288</v>
      </c>
      <c r="J17" s="50">
        <f t="shared" si="1"/>
        <v>96.51993755463168</v>
      </c>
      <c r="K17" s="51">
        <f t="shared" si="2"/>
        <v>98.56688657853368</v>
      </c>
      <c r="L17" s="11"/>
      <c r="M17" s="62"/>
    </row>
    <row r="18" spans="1:13" ht="15">
      <c r="A18" s="60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4">
        <v>8734893</v>
      </c>
      <c r="G18" s="16">
        <v>2998421</v>
      </c>
      <c r="H18" s="4">
        <v>2274946</v>
      </c>
      <c r="I18" s="16">
        <v>13948777</v>
      </c>
      <c r="J18" s="50">
        <f t="shared" si="1"/>
        <v>97.83126333092433</v>
      </c>
      <c r="K18" s="51">
        <f t="shared" si="2"/>
        <v>98.59861761807124</v>
      </c>
      <c r="L18" s="11"/>
      <c r="M18" s="62"/>
    </row>
    <row r="19" spans="1:13" ht="15">
      <c r="A19" s="60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4">
        <v>8781480</v>
      </c>
      <c r="G19" s="16">
        <v>2980724</v>
      </c>
      <c r="H19" s="4">
        <v>2259920</v>
      </c>
      <c r="I19" s="16">
        <v>13982143</v>
      </c>
      <c r="J19" s="50">
        <f aca="true" t="shared" si="3" ref="J19:J45">(E19/$E$11)*100</f>
        <v>99.32921812293603</v>
      </c>
      <c r="K19" s="51">
        <f t="shared" si="2"/>
        <v>98.83446922538023</v>
      </c>
      <c r="L19" s="11"/>
      <c r="M19" s="62"/>
    </row>
    <row r="20" spans="1:50" ht="15">
      <c r="A20" s="60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4">
        <v>8786655</v>
      </c>
      <c r="G20" s="16">
        <v>2934367</v>
      </c>
      <c r="H20" s="4">
        <v>2260274</v>
      </c>
      <c r="I20" s="16">
        <v>13990555</v>
      </c>
      <c r="J20" s="50">
        <f t="shared" si="3"/>
        <v>98.67275338405341</v>
      </c>
      <c r="K20" s="51">
        <f t="shared" si="2"/>
        <v>98.8939304649859</v>
      </c>
      <c r="L20" s="11"/>
      <c r="M20" s="62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</row>
    <row r="21" spans="1:50" ht="15">
      <c r="A21" s="60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4">
        <v>8830658</v>
      </c>
      <c r="G21" s="16">
        <v>2908406</v>
      </c>
      <c r="H21" s="4">
        <v>2255004</v>
      </c>
      <c r="I21" s="16">
        <v>14010957</v>
      </c>
      <c r="J21" s="50">
        <f t="shared" si="3"/>
        <v>98.0574270742503</v>
      </c>
      <c r="K21" s="51">
        <f t="shared" si="2"/>
        <v>99.0381444700305</v>
      </c>
      <c r="L21" s="11"/>
      <c r="M21" s="62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ht="15">
      <c r="A22" s="60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4">
        <v>8861681</v>
      </c>
      <c r="G22" s="16">
        <v>2933444</v>
      </c>
      <c r="H22" s="4">
        <v>2260739</v>
      </c>
      <c r="I22" s="16">
        <v>14051794</v>
      </c>
      <c r="J22" s="50">
        <f t="shared" si="3"/>
        <v>98.25253478992877</v>
      </c>
      <c r="K22" s="51">
        <f t="shared" si="2"/>
        <v>99.32680574461172</v>
      </c>
      <c r="L22" s="11"/>
      <c r="M22" s="62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</row>
    <row r="23" spans="1:13" ht="15">
      <c r="A23" s="60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4">
        <v>8922798</v>
      </c>
      <c r="G23" s="16">
        <v>2927892</v>
      </c>
      <c r="H23" s="4">
        <v>2260289</v>
      </c>
      <c r="I23" s="16">
        <v>14107730</v>
      </c>
      <c r="J23" s="50">
        <f t="shared" si="3"/>
        <v>99.13195586919218</v>
      </c>
      <c r="K23" s="51">
        <f t="shared" si="2"/>
        <v>99.72219612722981</v>
      </c>
      <c r="L23" s="11"/>
      <c r="M23" s="62"/>
    </row>
    <row r="24" spans="1:13" ht="15">
      <c r="A24" s="60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4">
        <v>8971371</v>
      </c>
      <c r="G24" s="16">
        <v>2921346</v>
      </c>
      <c r="H24" s="4">
        <v>2257613</v>
      </c>
      <c r="I24" s="16">
        <v>14142206</v>
      </c>
      <c r="J24" s="50">
        <f t="shared" si="3"/>
        <v>98.60020332395639</v>
      </c>
      <c r="K24" s="51">
        <f t="shared" si="2"/>
        <v>99.96589390381628</v>
      </c>
      <c r="L24" s="11"/>
      <c r="M24" s="62"/>
    </row>
    <row r="25" spans="1:13" ht="15">
      <c r="A25" s="60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4">
        <v>9065471</v>
      </c>
      <c r="G25" s="16">
        <v>2879868</v>
      </c>
      <c r="H25" s="4">
        <v>2240675</v>
      </c>
      <c r="I25" s="16">
        <v>14194534</v>
      </c>
      <c r="J25" s="50">
        <f t="shared" si="3"/>
        <v>98.44426775989973</v>
      </c>
      <c r="K25" s="51">
        <f t="shared" si="2"/>
        <v>100.33578070197203</v>
      </c>
      <c r="L25" s="11"/>
      <c r="M25" s="62"/>
    </row>
    <row r="26" spans="1:13" ht="15">
      <c r="A26" s="60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4">
        <v>9132700</v>
      </c>
      <c r="G26" s="16">
        <v>2863284</v>
      </c>
      <c r="H26" s="4">
        <v>2233690</v>
      </c>
      <c r="I26" s="16">
        <v>14238687</v>
      </c>
      <c r="J26" s="50">
        <f t="shared" si="3"/>
        <v>97.27554590759594</v>
      </c>
      <c r="K26" s="51">
        <f t="shared" si="2"/>
        <v>100.64788152369215</v>
      </c>
      <c r="L26" s="11"/>
      <c r="M26" s="62"/>
    </row>
    <row r="27" spans="1:13" ht="15">
      <c r="A27" s="60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4">
        <v>9224841</v>
      </c>
      <c r="G27" s="16">
        <v>2855419</v>
      </c>
      <c r="H27" s="4">
        <v>2237192</v>
      </c>
      <c r="I27" s="16">
        <v>14323879</v>
      </c>
      <c r="J27" s="50">
        <f t="shared" si="3"/>
        <v>97.6398371560177</v>
      </c>
      <c r="K27" s="51">
        <f t="shared" si="2"/>
        <v>101.25007148142957</v>
      </c>
      <c r="L27" s="11"/>
      <c r="M27" s="62"/>
    </row>
    <row r="28" spans="1:13" ht="15">
      <c r="A28" s="60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4">
        <v>9318263</v>
      </c>
      <c r="G28" s="16">
        <v>2845666</v>
      </c>
      <c r="H28" s="4">
        <v>2239706</v>
      </c>
      <c r="I28" s="16">
        <v>14392961</v>
      </c>
      <c r="J28" s="50">
        <f t="shared" si="3"/>
        <v>99.34958513163792</v>
      </c>
      <c r="K28" s="51">
        <f t="shared" si="2"/>
        <v>101.73838595532871</v>
      </c>
      <c r="L28" s="11"/>
      <c r="M28" s="62"/>
    </row>
    <row r="29" spans="1:13" ht="15">
      <c r="A29" s="60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4">
        <v>9405601</v>
      </c>
      <c r="G29" s="16">
        <v>2830479</v>
      </c>
      <c r="H29" s="4">
        <v>2239051</v>
      </c>
      <c r="I29" s="16">
        <v>14467661</v>
      </c>
      <c r="J29" s="50">
        <f t="shared" si="3"/>
        <v>100.955183155536</v>
      </c>
      <c r="K29" s="51">
        <f aca="true" t="shared" si="4" ref="K29:K34">I29/$I$11*100</f>
        <v>102.26641194184137</v>
      </c>
      <c r="L29" s="11"/>
      <c r="M29" s="62"/>
    </row>
    <row r="30" spans="1:13" ht="15">
      <c r="A30" s="60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4">
        <v>9506792</v>
      </c>
      <c r="G30" s="16">
        <v>2825297</v>
      </c>
      <c r="H30" s="4">
        <v>2234667</v>
      </c>
      <c r="I30" s="16">
        <v>14543747</v>
      </c>
      <c r="J30" s="50">
        <f t="shared" si="3"/>
        <v>102.64408301201253</v>
      </c>
      <c r="K30" s="51">
        <f t="shared" si="4"/>
        <v>102.80423503701942</v>
      </c>
      <c r="L30" s="11"/>
      <c r="M30" s="62"/>
    </row>
    <row r="31" spans="1:13" ht="15">
      <c r="A31" s="60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4">
        <v>9544994</v>
      </c>
      <c r="G31" s="16">
        <v>2830293</v>
      </c>
      <c r="H31" s="4">
        <v>2239024</v>
      </c>
      <c r="I31" s="16">
        <v>14570818</v>
      </c>
      <c r="J31" s="50">
        <f t="shared" si="3"/>
        <v>103.76764485397186</v>
      </c>
      <c r="K31" s="51">
        <f t="shared" si="4"/>
        <v>102.99558967531775</v>
      </c>
      <c r="L31" s="11"/>
      <c r="M31" s="62"/>
    </row>
    <row r="32" spans="1:13" ht="15">
      <c r="A32" s="60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4">
        <v>9679586</v>
      </c>
      <c r="G32" s="16">
        <v>2965520</v>
      </c>
      <c r="H32" s="4">
        <v>2237812</v>
      </c>
      <c r="I32" s="16">
        <v>14931723</v>
      </c>
      <c r="J32" s="50">
        <f t="shared" si="3"/>
        <v>105.57954002313433</v>
      </c>
      <c r="K32" s="51">
        <f t="shared" si="4"/>
        <v>105.54669032675478</v>
      </c>
      <c r="L32" s="11"/>
      <c r="M32" s="62"/>
    </row>
    <row r="33" spans="1:13" ht="15">
      <c r="A33" s="60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4">
        <v>9780250</v>
      </c>
      <c r="G33" s="16">
        <v>2984490</v>
      </c>
      <c r="H33" s="4">
        <v>2248115</v>
      </c>
      <c r="I33" s="16">
        <v>15043389</v>
      </c>
      <c r="J33" s="50">
        <f t="shared" si="3"/>
        <v>105.4109003543687</v>
      </c>
      <c r="K33" s="51">
        <f t="shared" si="4"/>
        <v>106.33601495607098</v>
      </c>
      <c r="L33" s="11"/>
      <c r="M33" s="62"/>
    </row>
    <row r="34" spans="1:13" ht="15">
      <c r="A34" s="60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4">
        <v>9856944</v>
      </c>
      <c r="G34" s="16">
        <v>2955559</v>
      </c>
      <c r="H34" s="4">
        <v>2244049</v>
      </c>
      <c r="I34" s="16">
        <v>15076340</v>
      </c>
      <c r="J34" s="50">
        <f t="shared" si="3"/>
        <v>105.32987856692735</v>
      </c>
      <c r="K34" s="51">
        <f t="shared" si="4"/>
        <v>106.56893308567712</v>
      </c>
      <c r="L34" s="11"/>
      <c r="M34" s="62"/>
    </row>
    <row r="35" spans="1:13" ht="15">
      <c r="A35" s="60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4">
        <v>9943523</v>
      </c>
      <c r="G35" s="16">
        <v>2958468</v>
      </c>
      <c r="H35" s="4">
        <v>2244950</v>
      </c>
      <c r="I35" s="16">
        <v>15154695</v>
      </c>
      <c r="J35" s="50">
        <f t="shared" si="3"/>
        <v>105.76239204613746</v>
      </c>
      <c r="K35" s="51">
        <f t="shared" si="2"/>
        <v>107.12279488183776</v>
      </c>
      <c r="L35" s="11"/>
      <c r="M35" s="62"/>
    </row>
    <row r="36" spans="1:13" ht="15">
      <c r="A36" s="60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4">
        <v>10032965</v>
      </c>
      <c r="G36" s="16">
        <v>2963050</v>
      </c>
      <c r="H36" s="4">
        <v>2259716</v>
      </c>
      <c r="I36" s="16">
        <v>15252162</v>
      </c>
      <c r="J36" s="50">
        <f t="shared" si="3"/>
        <v>105.29817408607573</v>
      </c>
      <c r="K36" s="51">
        <f t="shared" si="2"/>
        <v>107.81175216199075</v>
      </c>
      <c r="L36" s="11"/>
      <c r="M36" s="62"/>
    </row>
    <row r="37" spans="1:13" ht="15">
      <c r="A37" s="60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4">
        <v>10138276</v>
      </c>
      <c r="G37" s="16">
        <v>3003658</v>
      </c>
      <c r="H37" s="4">
        <v>2281560</v>
      </c>
      <c r="I37" s="16">
        <v>15425210</v>
      </c>
      <c r="J37" s="50">
        <f t="shared" si="3"/>
        <v>106.51815163196656</v>
      </c>
      <c r="K37" s="51">
        <f t="shared" si="2"/>
        <v>109.03496288373158</v>
      </c>
      <c r="L37" s="11"/>
      <c r="M37" s="62"/>
    </row>
    <row r="38" spans="1:13" ht="15">
      <c r="A38" s="60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4">
        <v>10244869</v>
      </c>
      <c r="G38" s="16">
        <v>3008188</v>
      </c>
      <c r="H38" s="4">
        <v>2294108</v>
      </c>
      <c r="I38" s="16">
        <v>15556668</v>
      </c>
      <c r="J38" s="50">
        <f t="shared" si="3"/>
        <v>106.26200259681036</v>
      </c>
      <c r="K38" s="51">
        <f t="shared" si="2"/>
        <v>109.96418965930023</v>
      </c>
      <c r="L38" s="11"/>
      <c r="M38" s="62"/>
    </row>
    <row r="39" spans="1:13" ht="15">
      <c r="A39" s="60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4">
        <v>10329370</v>
      </c>
      <c r="G39" s="16">
        <v>3014266</v>
      </c>
      <c r="H39" s="4">
        <v>2304441</v>
      </c>
      <c r="I39" s="16">
        <v>15651457</v>
      </c>
      <c r="J39" s="50">
        <f t="shared" si="3"/>
        <v>106.67572107772692</v>
      </c>
      <c r="K39" s="51">
        <f t="shared" si="2"/>
        <v>110.63421717249365</v>
      </c>
      <c r="L39" s="11"/>
      <c r="M39" s="62"/>
    </row>
    <row r="40" spans="1:13" ht="15">
      <c r="A40" s="60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4">
        <v>10423897</v>
      </c>
      <c r="G40" s="16">
        <v>3023336</v>
      </c>
      <c r="H40" s="4">
        <v>2313645</v>
      </c>
      <c r="I40" s="16">
        <v>15762892</v>
      </c>
      <c r="J40" s="50">
        <f t="shared" si="3"/>
        <v>108.8949696940338</v>
      </c>
      <c r="K40" s="51">
        <f t="shared" si="2"/>
        <v>111.42190895036563</v>
      </c>
      <c r="L40" s="11"/>
      <c r="M40" s="62"/>
    </row>
    <row r="41" spans="1:13" ht="15">
      <c r="A41" s="60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4">
        <v>10515885</v>
      </c>
      <c r="G41" s="16">
        <v>3035828</v>
      </c>
      <c r="H41" s="4">
        <v>2321992</v>
      </c>
      <c r="I41" s="16">
        <v>15877759</v>
      </c>
      <c r="J41" s="50">
        <f t="shared" si="3"/>
        <v>111.00190153554708</v>
      </c>
      <c r="K41" s="51">
        <f t="shared" si="2"/>
        <v>112.23386023540911</v>
      </c>
      <c r="L41" s="11"/>
      <c r="M41" s="62"/>
    </row>
    <row r="42" spans="1:13" ht="15">
      <c r="A42" s="60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4">
        <v>10597197</v>
      </c>
      <c r="G42" s="16">
        <v>3031008</v>
      </c>
      <c r="H42" s="4">
        <v>2333964</v>
      </c>
      <c r="I42" s="16">
        <v>15977310</v>
      </c>
      <c r="J42" s="50">
        <f t="shared" si="3"/>
        <v>112.86258989076067</v>
      </c>
      <c r="K42" s="51">
        <f t="shared" si="2"/>
        <v>112.93754852166506</v>
      </c>
      <c r="L42" s="11"/>
      <c r="M42" s="62"/>
    </row>
    <row r="43" spans="1:13" ht="15">
      <c r="A43" s="60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4">
        <v>10708256</v>
      </c>
      <c r="G43" s="16">
        <v>3031271</v>
      </c>
      <c r="H43" s="4">
        <v>2355661</v>
      </c>
      <c r="I43" s="16">
        <v>16112417</v>
      </c>
      <c r="J43" s="50">
        <f t="shared" si="3"/>
        <v>115.08837413718531</v>
      </c>
      <c r="K43" s="51">
        <f t="shared" si="2"/>
        <v>113.89256869515589</v>
      </c>
      <c r="L43" s="11"/>
      <c r="M43" s="62"/>
    </row>
    <row r="44" spans="1:13" ht="15">
      <c r="A44" s="60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4">
        <v>10771162</v>
      </c>
      <c r="G44" s="16">
        <v>3072825</v>
      </c>
      <c r="H44" s="4">
        <v>2370780</v>
      </c>
      <c r="I44" s="16">
        <v>16242072</v>
      </c>
      <c r="J44" s="50">
        <f t="shared" si="3"/>
        <v>115.34258871105143</v>
      </c>
      <c r="K44" s="51">
        <f aca="true" t="shared" si="5" ref="K44:K49">I44/$I$11*100</f>
        <v>114.80905074711436</v>
      </c>
      <c r="L44" s="11"/>
      <c r="M44" s="62"/>
    </row>
    <row r="45" spans="1:13" ht="15">
      <c r="A45" s="60">
        <v>40756</v>
      </c>
      <c r="B45" s="16">
        <v>10886860</v>
      </c>
      <c r="C45" s="12">
        <v>3043525</v>
      </c>
      <c r="D45" s="16">
        <v>2509484</v>
      </c>
      <c r="E45" s="16">
        <f>SUM(B45:D45)</f>
        <v>16439869</v>
      </c>
      <c r="F45" s="4">
        <v>10833826</v>
      </c>
      <c r="G45" s="16">
        <v>3071793</v>
      </c>
      <c r="H45" s="4">
        <v>2508224</v>
      </c>
      <c r="I45" s="16">
        <v>16331090</v>
      </c>
      <c r="J45" s="50">
        <f t="shared" si="3"/>
        <v>114.6288788022124</v>
      </c>
      <c r="K45" s="51">
        <f t="shared" si="5"/>
        <v>115.43828524868576</v>
      </c>
      <c r="L45" s="11"/>
      <c r="M45" s="62"/>
    </row>
    <row r="46" spans="1:13" ht="15">
      <c r="A46" s="60">
        <v>40787</v>
      </c>
      <c r="B46" s="16">
        <v>11061597</v>
      </c>
      <c r="C46" s="16">
        <v>3020725</v>
      </c>
      <c r="D46" s="16">
        <v>2537648.3709038096</v>
      </c>
      <c r="E46" s="16">
        <f>SUM(B46:D46)</f>
        <v>16619970.370903809</v>
      </c>
      <c r="F46" s="4">
        <v>10948374</v>
      </c>
      <c r="G46" s="16">
        <v>3068514</v>
      </c>
      <c r="H46" s="4">
        <v>2526275</v>
      </c>
      <c r="I46" s="16">
        <v>16497323</v>
      </c>
      <c r="J46" s="50">
        <f>(E46/$E$11)*100</f>
        <v>115.884656340187</v>
      </c>
      <c r="K46" s="51">
        <f t="shared" si="5"/>
        <v>116.61332331851115</v>
      </c>
      <c r="L46" s="11"/>
      <c r="M46" s="62"/>
    </row>
    <row r="47" spans="1:13" ht="15">
      <c r="A47" s="60">
        <v>40817</v>
      </c>
      <c r="B47" s="16">
        <v>11078121</v>
      </c>
      <c r="C47" s="16">
        <v>3023173</v>
      </c>
      <c r="D47" s="16">
        <v>2579366</v>
      </c>
      <c r="E47" s="16">
        <f>SUM(B47:D47)</f>
        <v>16680660</v>
      </c>
      <c r="F47" s="4">
        <v>11024337</v>
      </c>
      <c r="G47" s="16">
        <v>3066426</v>
      </c>
      <c r="H47" s="4">
        <v>2545513</v>
      </c>
      <c r="I47" s="16">
        <v>16606510</v>
      </c>
      <c r="J47" s="50">
        <f>(E47/$E$11)*100</f>
        <v>116.30782176432868</v>
      </c>
      <c r="K47" s="51">
        <f t="shared" si="5"/>
        <v>117.38512483644095</v>
      </c>
      <c r="L47" s="4"/>
      <c r="M47" s="62"/>
    </row>
    <row r="48" spans="1:11" ht="15">
      <c r="A48" s="60">
        <v>40848</v>
      </c>
      <c r="B48" s="4">
        <v>10984191</v>
      </c>
      <c r="C48" s="16">
        <v>3021556</v>
      </c>
      <c r="D48" s="4">
        <v>2543634</v>
      </c>
      <c r="E48" s="16">
        <f>SUM(B48:D48)</f>
        <v>16549381</v>
      </c>
      <c r="F48" s="4">
        <v>11115712</v>
      </c>
      <c r="G48" s="16">
        <v>3063080</v>
      </c>
      <c r="H48" s="4">
        <v>2543796</v>
      </c>
      <c r="I48" s="16">
        <v>16721105</v>
      </c>
      <c r="J48" s="50">
        <f>(E48/$E$11)*100</f>
        <v>115.39246382684902</v>
      </c>
      <c r="K48" s="51">
        <f t="shared" si="5"/>
        <v>118.1951534565804</v>
      </c>
    </row>
    <row r="49" spans="1:11" ht="15">
      <c r="A49" s="60">
        <v>40878</v>
      </c>
      <c r="B49" s="4">
        <v>11030939</v>
      </c>
      <c r="C49" s="16">
        <v>3002517</v>
      </c>
      <c r="D49" s="4">
        <v>2554200</v>
      </c>
      <c r="E49" s="16">
        <f>SUM(B49:D49)</f>
        <v>16587656</v>
      </c>
      <c r="F49" s="4">
        <v>11190729</v>
      </c>
      <c r="G49" s="16">
        <v>3053103</v>
      </c>
      <c r="H49" s="4">
        <v>2555030</v>
      </c>
      <c r="I49" s="16">
        <v>16820068</v>
      </c>
      <c r="J49" s="50">
        <f>(E49/$E$11)*100</f>
        <v>115.65934066973351</v>
      </c>
      <c r="K49" s="51">
        <f t="shared" si="5"/>
        <v>118.89468539370557</v>
      </c>
    </row>
    <row r="50" spans="2:8" ht="15">
      <c r="B50" s="89"/>
      <c r="C50" s="89"/>
      <c r="D50" s="89"/>
      <c r="E50" s="94"/>
      <c r="F50" s="4"/>
      <c r="G50" s="4"/>
      <c r="H50" s="4"/>
    </row>
    <row r="51" spans="5:8" ht="15">
      <c r="E51" s="62"/>
      <c r="F51" s="95"/>
      <c r="G51" s="95"/>
      <c r="H51" s="95"/>
    </row>
  </sheetData>
  <sheetProtection/>
  <autoFilter ref="A1:K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bestFit="1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1" customFormat="1" ht="90.75" thickBot="1">
      <c r="A1" s="93" t="s">
        <v>285</v>
      </c>
      <c r="B1" s="29" t="s">
        <v>298</v>
      </c>
      <c r="C1" s="76">
        <v>40513</v>
      </c>
      <c r="D1" s="78">
        <v>40848</v>
      </c>
      <c r="E1" s="77">
        <v>40878</v>
      </c>
      <c r="F1" s="41" t="s">
        <v>299</v>
      </c>
      <c r="G1" s="17" t="s">
        <v>287</v>
      </c>
      <c r="H1" s="72" t="s">
        <v>300</v>
      </c>
      <c r="I1" s="73" t="s">
        <v>301</v>
      </c>
      <c r="J1" s="74" t="s">
        <v>302</v>
      </c>
      <c r="K1" s="75" t="s">
        <v>271</v>
      </c>
      <c r="L1" s="73" t="s">
        <v>276</v>
      </c>
      <c r="M1" s="72" t="s">
        <v>303</v>
      </c>
      <c r="N1" s="73" t="s">
        <v>304</v>
      </c>
    </row>
    <row r="2" spans="1:14" ht="15">
      <c r="A2" s="23">
        <v>1</v>
      </c>
      <c r="B2" s="24" t="s">
        <v>8</v>
      </c>
      <c r="C2" s="15">
        <v>44517</v>
      </c>
      <c r="D2" s="16">
        <v>50245</v>
      </c>
      <c r="E2" s="4">
        <v>50851</v>
      </c>
      <c r="F2" s="18">
        <v>0.20790442714871538</v>
      </c>
      <c r="G2" s="83">
        <f aca="true" t="shared" si="0" ref="G2:G33">E2/$E$83</f>
        <v>0.018976498339542403</v>
      </c>
      <c r="H2" s="39">
        <f aca="true" t="shared" si="1" ref="H2:H33">(E2-C2)/C2</f>
        <v>0.1422827234539614</v>
      </c>
      <c r="I2" s="11">
        <f aca="true" t="shared" si="2" ref="I2:I33">E2-C2</f>
        <v>6334</v>
      </c>
      <c r="J2" s="44">
        <f aca="true" t="shared" si="3" ref="J2:J33">I2/$I$83</f>
        <v>0.025538674924198437</v>
      </c>
      <c r="K2" s="11">
        <v>49581.668</v>
      </c>
      <c r="L2" s="11">
        <v>50173.362</v>
      </c>
      <c r="M2" s="44">
        <f aca="true" t="shared" si="4" ref="M2:M33">(L2-K2)/K2</f>
        <v>0.011933725182460646</v>
      </c>
      <c r="N2" s="53">
        <f aca="true" t="shared" si="5" ref="N2:N33">L2-K2</f>
        <v>591.6940000000031</v>
      </c>
    </row>
    <row r="3" spans="1:14" ht="15">
      <c r="A3" s="2">
        <v>2</v>
      </c>
      <c r="B3" s="25" t="s">
        <v>9</v>
      </c>
      <c r="C3" s="16">
        <v>7041</v>
      </c>
      <c r="D3" s="16">
        <v>6686</v>
      </c>
      <c r="E3" s="4">
        <v>6756</v>
      </c>
      <c r="F3" s="19">
        <v>0.16282660914750724</v>
      </c>
      <c r="G3" s="84">
        <f t="shared" si="0"/>
        <v>0.0025211937382145573</v>
      </c>
      <c r="H3" s="40">
        <f t="shared" si="1"/>
        <v>-0.040477204942479764</v>
      </c>
      <c r="I3" s="11">
        <f t="shared" si="2"/>
        <v>-285</v>
      </c>
      <c r="J3" s="34">
        <f t="shared" si="3"/>
        <v>-0.0011491194116508613</v>
      </c>
      <c r="K3" s="11">
        <v>6445.3734</v>
      </c>
      <c r="L3" s="11">
        <v>6440.3012</v>
      </c>
      <c r="M3" s="34">
        <f t="shared" si="4"/>
        <v>-0.0007869520794560205</v>
      </c>
      <c r="N3" s="53">
        <f t="shared" si="5"/>
        <v>-5.072200000000521</v>
      </c>
    </row>
    <row r="4" spans="1:14" ht="15">
      <c r="A4" s="2">
        <v>3</v>
      </c>
      <c r="B4" s="25" t="s">
        <v>10</v>
      </c>
      <c r="C4" s="16">
        <v>11603</v>
      </c>
      <c r="D4" s="16">
        <v>11964</v>
      </c>
      <c r="E4" s="4">
        <v>12055</v>
      </c>
      <c r="F4" s="19">
        <v>0.160428242309256</v>
      </c>
      <c r="G4" s="84">
        <f t="shared" si="0"/>
        <v>0.004498666446740155</v>
      </c>
      <c r="H4" s="40">
        <f t="shared" si="1"/>
        <v>0.03895544255795915</v>
      </c>
      <c r="I4" s="11">
        <f t="shared" si="2"/>
        <v>452</v>
      </c>
      <c r="J4" s="34">
        <f t="shared" si="3"/>
        <v>0.0018224630668989097</v>
      </c>
      <c r="K4" s="11">
        <v>12325.135</v>
      </c>
      <c r="L4" s="11">
        <v>12335.966</v>
      </c>
      <c r="M4" s="34">
        <f t="shared" si="4"/>
        <v>0.0008787733359513004</v>
      </c>
      <c r="N4" s="53">
        <f t="shared" si="5"/>
        <v>10.831000000000131</v>
      </c>
    </row>
    <row r="5" spans="1:14" ht="15">
      <c r="A5" s="2">
        <v>4</v>
      </c>
      <c r="B5" s="25" t="s">
        <v>11</v>
      </c>
      <c r="C5" s="16">
        <v>2985</v>
      </c>
      <c r="D5" s="16">
        <v>1903</v>
      </c>
      <c r="E5" s="4">
        <v>2009</v>
      </c>
      <c r="F5" s="19">
        <v>0.08825506578315567</v>
      </c>
      <c r="G5" s="84">
        <f t="shared" si="0"/>
        <v>0.0007497155447118185</v>
      </c>
      <c r="H5" s="40">
        <f t="shared" si="1"/>
        <v>-0.3269681742043551</v>
      </c>
      <c r="I5" s="11">
        <f t="shared" si="2"/>
        <v>-976</v>
      </c>
      <c r="J5" s="34">
        <f t="shared" si="3"/>
        <v>-0.003935229985162248</v>
      </c>
      <c r="K5" s="11">
        <v>1966.147</v>
      </c>
      <c r="L5" s="11">
        <v>1979.9863</v>
      </c>
      <c r="M5" s="34">
        <f t="shared" si="4"/>
        <v>0.007038792114730025</v>
      </c>
      <c r="N5" s="53">
        <f t="shared" si="5"/>
        <v>13.839300000000094</v>
      </c>
    </row>
    <row r="6" spans="1:14" ht="15">
      <c r="A6" s="2">
        <v>5</v>
      </c>
      <c r="B6" s="25" t="s">
        <v>12</v>
      </c>
      <c r="C6" s="16">
        <v>5649</v>
      </c>
      <c r="D6" s="16">
        <v>5891</v>
      </c>
      <c r="E6" s="4">
        <v>5999</v>
      </c>
      <c r="F6" s="19">
        <v>0.17041265310976336</v>
      </c>
      <c r="G6" s="84">
        <f t="shared" si="0"/>
        <v>0.0022386976369966147</v>
      </c>
      <c r="H6" s="40">
        <f t="shared" si="1"/>
        <v>0.061957868649318466</v>
      </c>
      <c r="I6" s="11">
        <f t="shared" si="2"/>
        <v>350</v>
      </c>
      <c r="J6" s="34">
        <f t="shared" si="3"/>
        <v>0.00141119927746597</v>
      </c>
      <c r="K6" s="11">
        <v>6052.8357</v>
      </c>
      <c r="L6" s="11">
        <v>6062.8044</v>
      </c>
      <c r="M6" s="34">
        <f t="shared" si="4"/>
        <v>0.0016469470664799896</v>
      </c>
      <c r="N6" s="53">
        <f t="shared" si="5"/>
        <v>9.968700000000354</v>
      </c>
    </row>
    <row r="7" spans="1:14" ht="15">
      <c r="A7" s="2">
        <v>6</v>
      </c>
      <c r="B7" s="25" t="s">
        <v>13</v>
      </c>
      <c r="C7" s="16">
        <v>229855</v>
      </c>
      <c r="D7" s="16">
        <v>243926</v>
      </c>
      <c r="E7" s="4">
        <v>248766</v>
      </c>
      <c r="F7" s="19">
        <v>0.2608947774224517</v>
      </c>
      <c r="G7" s="84">
        <f t="shared" si="0"/>
        <v>0.09283411508002999</v>
      </c>
      <c r="H7" s="40">
        <f t="shared" si="1"/>
        <v>0.08227360727415109</v>
      </c>
      <c r="I7" s="11">
        <f t="shared" si="2"/>
        <v>18911</v>
      </c>
      <c r="J7" s="34">
        <f t="shared" si="3"/>
        <v>0.07624911296045417</v>
      </c>
      <c r="K7" s="11">
        <v>246191.62</v>
      </c>
      <c r="L7" s="11">
        <v>248055.9</v>
      </c>
      <c r="M7" s="34">
        <f t="shared" si="4"/>
        <v>0.007572475456313252</v>
      </c>
      <c r="N7" s="53">
        <f t="shared" si="5"/>
        <v>1864.2799999999988</v>
      </c>
    </row>
    <row r="8" spans="1:14" ht="15">
      <c r="A8" s="2">
        <v>7</v>
      </c>
      <c r="B8" s="25" t="s">
        <v>14</v>
      </c>
      <c r="C8" s="16">
        <v>82944</v>
      </c>
      <c r="D8" s="16">
        <v>101627</v>
      </c>
      <c r="E8" s="4">
        <v>94982</v>
      </c>
      <c r="F8" s="19">
        <v>0.2670991258437416</v>
      </c>
      <c r="G8" s="84">
        <f t="shared" si="0"/>
        <v>0.03544523736576304</v>
      </c>
      <c r="H8" s="40">
        <f t="shared" si="1"/>
        <v>0.1451340663580247</v>
      </c>
      <c r="I8" s="11">
        <f t="shared" si="2"/>
        <v>12038</v>
      </c>
      <c r="J8" s="34">
        <f t="shared" si="3"/>
        <v>0.04853719114895813</v>
      </c>
      <c r="K8" s="11">
        <v>110651.51</v>
      </c>
      <c r="L8" s="11">
        <v>111659.52</v>
      </c>
      <c r="M8" s="34">
        <f t="shared" si="4"/>
        <v>0.009109771750968509</v>
      </c>
      <c r="N8" s="53">
        <f t="shared" si="5"/>
        <v>1008.0100000000093</v>
      </c>
    </row>
    <row r="9" spans="1:14" ht="15">
      <c r="A9" s="2">
        <v>8</v>
      </c>
      <c r="B9" s="25" t="s">
        <v>15</v>
      </c>
      <c r="C9" s="16">
        <v>2839</v>
      </c>
      <c r="D9" s="16">
        <v>2876</v>
      </c>
      <c r="E9" s="4">
        <v>2944</v>
      </c>
      <c r="F9" s="19">
        <v>0.12920548951209437</v>
      </c>
      <c r="G9" s="84">
        <f t="shared" si="0"/>
        <v>0.0010986374134552483</v>
      </c>
      <c r="H9" s="40">
        <f t="shared" si="1"/>
        <v>0.03698485382176823</v>
      </c>
      <c r="I9" s="11">
        <f t="shared" si="2"/>
        <v>105</v>
      </c>
      <c r="J9" s="34">
        <f t="shared" si="3"/>
        <v>0.000423359783239791</v>
      </c>
      <c r="K9" s="11">
        <v>2860.1269</v>
      </c>
      <c r="L9" s="11">
        <v>2886.2436</v>
      </c>
      <c r="M9" s="34">
        <f t="shared" si="4"/>
        <v>0.009131308124824664</v>
      </c>
      <c r="N9" s="53">
        <f t="shared" si="5"/>
        <v>26.116699999999582</v>
      </c>
    </row>
    <row r="10" spans="1:14" ht="15">
      <c r="A10" s="2">
        <v>9</v>
      </c>
      <c r="B10" s="25" t="s">
        <v>16</v>
      </c>
      <c r="C10" s="16">
        <v>26932</v>
      </c>
      <c r="D10" s="16">
        <v>30680</v>
      </c>
      <c r="E10" s="4">
        <v>30206</v>
      </c>
      <c r="F10" s="19">
        <v>0.268152040398526</v>
      </c>
      <c r="G10" s="84">
        <f t="shared" si="0"/>
        <v>0.011272228841993625</v>
      </c>
      <c r="H10" s="40">
        <f t="shared" si="1"/>
        <v>0.12156542403089261</v>
      </c>
      <c r="I10" s="11">
        <f t="shared" si="2"/>
        <v>3274</v>
      </c>
      <c r="J10" s="34">
        <f t="shared" si="3"/>
        <v>0.013200761241210245</v>
      </c>
      <c r="K10" s="11">
        <v>30404.635</v>
      </c>
      <c r="L10" s="11">
        <v>30663.838</v>
      </c>
      <c r="M10" s="34">
        <f t="shared" si="4"/>
        <v>0.008525114674127855</v>
      </c>
      <c r="N10" s="53">
        <f t="shared" si="5"/>
        <v>259.20300000000134</v>
      </c>
    </row>
    <row r="11" spans="1:14" ht="15">
      <c r="A11" s="2">
        <v>10</v>
      </c>
      <c r="B11" s="25" t="s">
        <v>17</v>
      </c>
      <c r="C11" s="16">
        <v>26570</v>
      </c>
      <c r="D11" s="16">
        <v>30341</v>
      </c>
      <c r="E11" s="4">
        <v>30373</v>
      </c>
      <c r="F11" s="19">
        <v>0.23339875453767375</v>
      </c>
      <c r="G11" s="84">
        <f t="shared" si="0"/>
        <v>0.011334549646357423</v>
      </c>
      <c r="H11" s="40">
        <f t="shared" si="1"/>
        <v>0.14313135114791117</v>
      </c>
      <c r="I11" s="11">
        <f t="shared" si="2"/>
        <v>3803</v>
      </c>
      <c r="J11" s="34">
        <f t="shared" si="3"/>
        <v>0.015333688149151668</v>
      </c>
      <c r="K11" s="11">
        <v>30945.511</v>
      </c>
      <c r="L11" s="11">
        <v>31167.225</v>
      </c>
      <c r="M11" s="34">
        <f t="shared" si="4"/>
        <v>0.007164657904663457</v>
      </c>
      <c r="N11" s="53">
        <f t="shared" si="5"/>
        <v>221.71399999999994</v>
      </c>
    </row>
    <row r="12" spans="1:14" ht="15">
      <c r="A12" s="2">
        <v>11</v>
      </c>
      <c r="B12" s="25" t="s">
        <v>18</v>
      </c>
      <c r="C12" s="16">
        <v>5856</v>
      </c>
      <c r="D12" s="16">
        <v>7211</v>
      </c>
      <c r="E12" s="4">
        <v>7297</v>
      </c>
      <c r="F12" s="19">
        <v>0.18663733270474844</v>
      </c>
      <c r="G12" s="84">
        <f t="shared" si="0"/>
        <v>0.002723083290075729</v>
      </c>
      <c r="H12" s="40">
        <f t="shared" si="1"/>
        <v>0.2460724043715847</v>
      </c>
      <c r="I12" s="11">
        <f t="shared" si="2"/>
        <v>1441</v>
      </c>
      <c r="J12" s="34">
        <f t="shared" si="3"/>
        <v>0.0058101090252241794</v>
      </c>
      <c r="K12" s="11">
        <v>7404.383</v>
      </c>
      <c r="L12" s="11">
        <v>7541.0395</v>
      </c>
      <c r="M12" s="34">
        <f t="shared" si="4"/>
        <v>0.018456163059096222</v>
      </c>
      <c r="N12" s="53">
        <f t="shared" si="5"/>
        <v>136.65650000000005</v>
      </c>
    </row>
    <row r="13" spans="1:14" ht="15">
      <c r="A13" s="2">
        <v>12</v>
      </c>
      <c r="B13" s="25" t="s">
        <v>19</v>
      </c>
      <c r="C13" s="16">
        <v>2227</v>
      </c>
      <c r="D13" s="16">
        <v>2203</v>
      </c>
      <c r="E13" s="4">
        <v>2209</v>
      </c>
      <c r="F13" s="19">
        <v>0.11875994577709671</v>
      </c>
      <c r="G13" s="84">
        <f t="shared" si="0"/>
        <v>0.0008243512385606805</v>
      </c>
      <c r="H13" s="40">
        <f t="shared" si="1"/>
        <v>-0.008082622361921869</v>
      </c>
      <c r="I13" s="11">
        <f t="shared" si="2"/>
        <v>-18</v>
      </c>
      <c r="J13" s="34">
        <f t="shared" si="3"/>
        <v>-7.257596284110703E-05</v>
      </c>
      <c r="K13" s="11">
        <v>2039.8734</v>
      </c>
      <c r="L13" s="11">
        <v>2062.9371</v>
      </c>
      <c r="M13" s="34">
        <f t="shared" si="4"/>
        <v>0.011306436958293664</v>
      </c>
      <c r="N13" s="53">
        <f t="shared" si="5"/>
        <v>23.063700000000154</v>
      </c>
    </row>
    <row r="14" spans="1:14" ht="15">
      <c r="A14" s="2">
        <v>13</v>
      </c>
      <c r="B14" s="25" t="s">
        <v>20</v>
      </c>
      <c r="C14" s="16">
        <v>2288</v>
      </c>
      <c r="D14" s="16">
        <v>1391</v>
      </c>
      <c r="E14" s="4">
        <v>1424</v>
      </c>
      <c r="F14" s="19">
        <v>0.07947293783975419</v>
      </c>
      <c r="G14" s="84">
        <f t="shared" si="0"/>
        <v>0.0005314061402038972</v>
      </c>
      <c r="H14" s="40">
        <f t="shared" si="1"/>
        <v>-0.3776223776223776</v>
      </c>
      <c r="I14" s="11">
        <f t="shared" si="2"/>
        <v>-864</v>
      </c>
      <c r="J14" s="34">
        <f t="shared" si="3"/>
        <v>-0.0034836462163731373</v>
      </c>
      <c r="K14" s="11">
        <v>1252.5981</v>
      </c>
      <c r="L14" s="11">
        <v>1293.1462</v>
      </c>
      <c r="M14" s="34">
        <f t="shared" si="4"/>
        <v>0.03237119711422202</v>
      </c>
      <c r="N14" s="53">
        <f t="shared" si="5"/>
        <v>40.54809999999998</v>
      </c>
    </row>
    <row r="15" spans="1:14" ht="15">
      <c r="A15" s="2">
        <v>14</v>
      </c>
      <c r="B15" s="25" t="s">
        <v>21</v>
      </c>
      <c r="C15" s="16">
        <v>10368</v>
      </c>
      <c r="D15" s="16">
        <v>11769</v>
      </c>
      <c r="E15" s="4">
        <v>11923</v>
      </c>
      <c r="F15" s="19">
        <v>0.2519432422539457</v>
      </c>
      <c r="G15" s="84">
        <f t="shared" si="0"/>
        <v>0.0044494068887999064</v>
      </c>
      <c r="H15" s="40">
        <f t="shared" si="1"/>
        <v>0.14998070987654322</v>
      </c>
      <c r="I15" s="11">
        <f t="shared" si="2"/>
        <v>1555</v>
      </c>
      <c r="J15" s="34">
        <f t="shared" si="3"/>
        <v>0.006269756789884524</v>
      </c>
      <c r="K15" s="11">
        <v>11748.097</v>
      </c>
      <c r="L15" s="11">
        <v>11862.388</v>
      </c>
      <c r="M15" s="34">
        <f t="shared" si="4"/>
        <v>0.009728469215056794</v>
      </c>
      <c r="N15" s="53">
        <f t="shared" si="5"/>
        <v>114.29100000000108</v>
      </c>
    </row>
    <row r="16" spans="1:14" ht="15">
      <c r="A16" s="2">
        <v>15</v>
      </c>
      <c r="B16" s="25" t="s">
        <v>22</v>
      </c>
      <c r="C16" s="16">
        <v>5225</v>
      </c>
      <c r="D16" s="16">
        <v>5746</v>
      </c>
      <c r="E16" s="4">
        <v>5814</v>
      </c>
      <c r="F16" s="19">
        <v>0.19071774432622945</v>
      </c>
      <c r="G16" s="84">
        <f t="shared" si="0"/>
        <v>0.0021696596201864174</v>
      </c>
      <c r="H16" s="40">
        <f t="shared" si="1"/>
        <v>0.11272727272727273</v>
      </c>
      <c r="I16" s="11">
        <f t="shared" si="2"/>
        <v>589</v>
      </c>
      <c r="J16" s="34">
        <f t="shared" si="3"/>
        <v>0.0023748467840784466</v>
      </c>
      <c r="K16" s="11">
        <v>6064.6519</v>
      </c>
      <c r="L16" s="11">
        <v>6139.1374</v>
      </c>
      <c r="M16" s="34">
        <f t="shared" si="4"/>
        <v>0.01228190854614422</v>
      </c>
      <c r="N16" s="53">
        <f t="shared" si="5"/>
        <v>74.48549999999977</v>
      </c>
    </row>
    <row r="17" spans="1:14" ht="15">
      <c r="A17" s="2">
        <v>16</v>
      </c>
      <c r="B17" s="25" t="s">
        <v>23</v>
      </c>
      <c r="C17" s="16">
        <v>128631</v>
      </c>
      <c r="D17" s="16">
        <v>141904</v>
      </c>
      <c r="E17" s="4">
        <v>143320</v>
      </c>
      <c r="F17" s="19">
        <v>0.26783275662989203</v>
      </c>
      <c r="G17" s="84">
        <f t="shared" si="0"/>
        <v>0.05348393821209449</v>
      </c>
      <c r="H17" s="40">
        <f t="shared" si="1"/>
        <v>0.11419486748917446</v>
      </c>
      <c r="I17" s="11">
        <f t="shared" si="2"/>
        <v>14689</v>
      </c>
      <c r="J17" s="34">
        <f t="shared" si="3"/>
        <v>0.05922601767627895</v>
      </c>
      <c r="K17" s="11">
        <v>141667.31</v>
      </c>
      <c r="L17" s="11">
        <v>142959.39</v>
      </c>
      <c r="M17" s="34">
        <f t="shared" si="4"/>
        <v>0.009120523287976714</v>
      </c>
      <c r="N17" s="53">
        <f t="shared" si="5"/>
        <v>1292.0800000000163</v>
      </c>
    </row>
    <row r="18" spans="1:14" ht="15">
      <c r="A18" s="2">
        <v>17</v>
      </c>
      <c r="B18" s="25" t="s">
        <v>24</v>
      </c>
      <c r="C18" s="16">
        <v>12692</v>
      </c>
      <c r="D18" s="16">
        <v>14578</v>
      </c>
      <c r="E18" s="4">
        <v>14357</v>
      </c>
      <c r="F18" s="19">
        <v>0.23388194334546605</v>
      </c>
      <c r="G18" s="84">
        <f t="shared" si="0"/>
        <v>0.005357723282940556</v>
      </c>
      <c r="H18" s="40">
        <f t="shared" si="1"/>
        <v>0.13118499842420422</v>
      </c>
      <c r="I18" s="11">
        <f t="shared" si="2"/>
        <v>1665</v>
      </c>
      <c r="J18" s="34">
        <f t="shared" si="3"/>
        <v>0.0067132765628024</v>
      </c>
      <c r="K18" s="11">
        <v>14589.402</v>
      </c>
      <c r="L18" s="11">
        <v>14440.29</v>
      </c>
      <c r="M18" s="34">
        <f t="shared" si="4"/>
        <v>-0.010220569698470107</v>
      </c>
      <c r="N18" s="53">
        <f t="shared" si="5"/>
        <v>-149.11199999999917</v>
      </c>
    </row>
    <row r="19" spans="1:14" ht="15">
      <c r="A19" s="2">
        <v>18</v>
      </c>
      <c r="B19" s="25" t="s">
        <v>25</v>
      </c>
      <c r="C19" s="16">
        <v>3202</v>
      </c>
      <c r="D19" s="16">
        <v>3608</v>
      </c>
      <c r="E19" s="4">
        <v>3673</v>
      </c>
      <c r="F19" s="19">
        <v>0.16191039479520922</v>
      </c>
      <c r="G19" s="84">
        <f t="shared" si="0"/>
        <v>0.00137068451753435</v>
      </c>
      <c r="H19" s="40">
        <f t="shared" si="1"/>
        <v>0.1470955652717052</v>
      </c>
      <c r="I19" s="11">
        <f t="shared" si="2"/>
        <v>471</v>
      </c>
      <c r="J19" s="34">
        <f t="shared" si="3"/>
        <v>0.001899071027675634</v>
      </c>
      <c r="K19" s="11">
        <v>3564.3293</v>
      </c>
      <c r="L19" s="11">
        <v>3598.6465</v>
      </c>
      <c r="M19" s="34">
        <f t="shared" si="4"/>
        <v>0.009627954409262904</v>
      </c>
      <c r="N19" s="53">
        <f t="shared" si="5"/>
        <v>34.31719999999996</v>
      </c>
    </row>
    <row r="20" spans="1:14" ht="15">
      <c r="A20" s="2">
        <v>19</v>
      </c>
      <c r="B20" s="25" t="s">
        <v>26</v>
      </c>
      <c r="C20" s="16">
        <v>9544</v>
      </c>
      <c r="D20" s="16">
        <v>10138</v>
      </c>
      <c r="E20" s="4">
        <v>10275</v>
      </c>
      <c r="F20" s="19">
        <v>0.19555878141122468</v>
      </c>
      <c r="G20" s="84">
        <f t="shared" si="0"/>
        <v>0.0038344087714852837</v>
      </c>
      <c r="H20" s="40">
        <f t="shared" si="1"/>
        <v>0.07659262363788767</v>
      </c>
      <c r="I20" s="11">
        <f t="shared" si="2"/>
        <v>731</v>
      </c>
      <c r="J20" s="34">
        <f t="shared" si="3"/>
        <v>0.0029473904909360685</v>
      </c>
      <c r="K20" s="11">
        <v>10226.551</v>
      </c>
      <c r="L20" s="11">
        <v>10270.484</v>
      </c>
      <c r="M20" s="34">
        <f t="shared" si="4"/>
        <v>0.004295974273242358</v>
      </c>
      <c r="N20" s="53">
        <f t="shared" si="5"/>
        <v>43.9330000000009</v>
      </c>
    </row>
    <row r="21" spans="1:14" ht="15">
      <c r="A21" s="2">
        <v>20</v>
      </c>
      <c r="B21" s="25" t="s">
        <v>27</v>
      </c>
      <c r="C21" s="16">
        <v>43150</v>
      </c>
      <c r="D21" s="16">
        <v>46292</v>
      </c>
      <c r="E21" s="4">
        <v>46601</v>
      </c>
      <c r="F21" s="19">
        <v>0.2978603934473325</v>
      </c>
      <c r="G21" s="84">
        <f t="shared" si="0"/>
        <v>0.017390489845254084</v>
      </c>
      <c r="H21" s="40">
        <f t="shared" si="1"/>
        <v>0.07997682502896872</v>
      </c>
      <c r="I21" s="11">
        <f t="shared" si="2"/>
        <v>3451</v>
      </c>
      <c r="J21" s="34">
        <f t="shared" si="3"/>
        <v>0.013914424875814464</v>
      </c>
      <c r="K21" s="11">
        <v>46156.989</v>
      </c>
      <c r="L21" s="11">
        <v>46523.526</v>
      </c>
      <c r="M21" s="34">
        <f t="shared" si="4"/>
        <v>0.007941094251186892</v>
      </c>
      <c r="N21" s="53">
        <f t="shared" si="5"/>
        <v>366.5369999999966</v>
      </c>
    </row>
    <row r="22" spans="1:14" ht="15">
      <c r="A22" s="2">
        <v>21</v>
      </c>
      <c r="B22" s="25" t="s">
        <v>28</v>
      </c>
      <c r="C22" s="16">
        <v>15438</v>
      </c>
      <c r="D22" s="16">
        <v>14689</v>
      </c>
      <c r="E22" s="4">
        <v>15274</v>
      </c>
      <c r="F22" s="19">
        <v>0.13993814673617055</v>
      </c>
      <c r="G22" s="84">
        <f t="shared" si="0"/>
        <v>0.005699927939237589</v>
      </c>
      <c r="H22" s="40">
        <f t="shared" si="1"/>
        <v>-0.010623137712138879</v>
      </c>
      <c r="I22" s="11">
        <f t="shared" si="2"/>
        <v>-164</v>
      </c>
      <c r="J22" s="34">
        <f t="shared" si="3"/>
        <v>-0.0006612476614411974</v>
      </c>
      <c r="K22" s="11">
        <v>14500.904</v>
      </c>
      <c r="L22" s="11">
        <v>14939.363</v>
      </c>
      <c r="M22" s="34">
        <f t="shared" si="4"/>
        <v>0.030236666624370377</v>
      </c>
      <c r="N22" s="53">
        <f t="shared" si="5"/>
        <v>438.4589999999989</v>
      </c>
    </row>
    <row r="23" spans="1:14" ht="15">
      <c r="A23" s="2">
        <v>22</v>
      </c>
      <c r="B23" s="25" t="s">
        <v>29</v>
      </c>
      <c r="C23" s="16">
        <v>12897</v>
      </c>
      <c r="D23" s="16">
        <v>13560</v>
      </c>
      <c r="E23" s="4">
        <v>13764</v>
      </c>
      <c r="F23" s="19">
        <v>0.2829488423094766</v>
      </c>
      <c r="G23" s="84">
        <f t="shared" si="0"/>
        <v>0.005136428450678681</v>
      </c>
      <c r="H23" s="40">
        <f t="shared" si="1"/>
        <v>0.06722493603163526</v>
      </c>
      <c r="I23" s="11">
        <f t="shared" si="2"/>
        <v>867</v>
      </c>
      <c r="J23" s="34">
        <f t="shared" si="3"/>
        <v>0.0034957422101799885</v>
      </c>
      <c r="K23" s="11">
        <v>13946.812</v>
      </c>
      <c r="L23" s="11">
        <v>13998.825</v>
      </c>
      <c r="M23" s="34">
        <f t="shared" si="4"/>
        <v>0.0037293827435259633</v>
      </c>
      <c r="N23" s="53">
        <f t="shared" si="5"/>
        <v>52.01300000000083</v>
      </c>
    </row>
    <row r="24" spans="1:14" ht="15">
      <c r="A24" s="2">
        <v>23</v>
      </c>
      <c r="B24" s="25" t="s">
        <v>30</v>
      </c>
      <c r="C24" s="16">
        <v>7090</v>
      </c>
      <c r="D24" s="16">
        <v>7743</v>
      </c>
      <c r="E24" s="4">
        <v>7970</v>
      </c>
      <c r="F24" s="19">
        <v>0.13910698996229026</v>
      </c>
      <c r="G24" s="84">
        <f t="shared" si="0"/>
        <v>0.0029742323998771495</v>
      </c>
      <c r="H24" s="40">
        <f t="shared" si="1"/>
        <v>0.12411847672778561</v>
      </c>
      <c r="I24" s="11">
        <f t="shared" si="2"/>
        <v>880</v>
      </c>
      <c r="J24" s="34">
        <f t="shared" si="3"/>
        <v>0.00354815818334301</v>
      </c>
      <c r="K24" s="11">
        <v>8031.4366</v>
      </c>
      <c r="L24" s="11">
        <v>8110.5997</v>
      </c>
      <c r="M24" s="34">
        <f t="shared" si="4"/>
        <v>0.009856655034791629</v>
      </c>
      <c r="N24" s="53">
        <f t="shared" si="5"/>
        <v>79.16309999999976</v>
      </c>
    </row>
    <row r="25" spans="1:14" ht="15">
      <c r="A25" s="2">
        <v>24</v>
      </c>
      <c r="B25" s="25" t="s">
        <v>31</v>
      </c>
      <c r="C25" s="16">
        <v>3727</v>
      </c>
      <c r="D25" s="16">
        <v>3954</v>
      </c>
      <c r="E25" s="4">
        <v>3979</v>
      </c>
      <c r="F25" s="19">
        <v>0.15933476394849785</v>
      </c>
      <c r="G25" s="84">
        <f t="shared" si="0"/>
        <v>0.001484877129123109</v>
      </c>
      <c r="H25" s="40">
        <f t="shared" si="1"/>
        <v>0.06761470351489134</v>
      </c>
      <c r="I25" s="11">
        <f t="shared" si="2"/>
        <v>252</v>
      </c>
      <c r="J25" s="34">
        <f t="shared" si="3"/>
        <v>0.0010160634797754984</v>
      </c>
      <c r="K25" s="11">
        <v>4024.6318</v>
      </c>
      <c r="L25" s="11">
        <v>4095.0333</v>
      </c>
      <c r="M25" s="34">
        <f t="shared" si="4"/>
        <v>0.017492656098378974</v>
      </c>
      <c r="N25" s="53">
        <f t="shared" si="5"/>
        <v>70.40149999999994</v>
      </c>
    </row>
    <row r="26" spans="1:14" ht="15">
      <c r="A26" s="2">
        <v>25</v>
      </c>
      <c r="B26" s="25" t="s">
        <v>32</v>
      </c>
      <c r="C26" s="16">
        <v>9565</v>
      </c>
      <c r="D26" s="16">
        <v>8415</v>
      </c>
      <c r="E26" s="4">
        <v>8631</v>
      </c>
      <c r="F26" s="19">
        <v>0.12587072981955594</v>
      </c>
      <c r="G26" s="84">
        <f t="shared" si="0"/>
        <v>0.0032209033680476386</v>
      </c>
      <c r="H26" s="40">
        <f t="shared" si="1"/>
        <v>-0.09764767381076843</v>
      </c>
      <c r="I26" s="11">
        <f t="shared" si="2"/>
        <v>-934</v>
      </c>
      <c r="J26" s="34">
        <f t="shared" si="3"/>
        <v>-0.003765886071866331</v>
      </c>
      <c r="K26" s="11">
        <v>9072.9783</v>
      </c>
      <c r="L26" s="11">
        <v>8977.0911</v>
      </c>
      <c r="M26" s="34">
        <f t="shared" si="4"/>
        <v>-0.010568437047843597</v>
      </c>
      <c r="N26" s="53">
        <f t="shared" si="5"/>
        <v>-95.88720000000103</v>
      </c>
    </row>
    <row r="27" spans="1:14" ht="15">
      <c r="A27" s="2">
        <v>26</v>
      </c>
      <c r="B27" s="25" t="s">
        <v>33</v>
      </c>
      <c r="C27" s="16">
        <v>30100</v>
      </c>
      <c r="D27" s="16">
        <v>34231</v>
      </c>
      <c r="E27" s="4">
        <v>34630</v>
      </c>
      <c r="F27" s="19">
        <v>0.24324247099834276</v>
      </c>
      <c r="G27" s="84">
        <f t="shared" si="0"/>
        <v>0.01292317038993045</v>
      </c>
      <c r="H27" s="40">
        <f t="shared" si="1"/>
        <v>0.1504983388704319</v>
      </c>
      <c r="I27" s="11">
        <f t="shared" si="2"/>
        <v>4530</v>
      </c>
      <c r="J27" s="34">
        <f t="shared" si="3"/>
        <v>0.01826495064834527</v>
      </c>
      <c r="K27" s="11">
        <v>34172.63</v>
      </c>
      <c r="L27" s="11">
        <v>34535.633</v>
      </c>
      <c r="M27" s="34">
        <f t="shared" si="4"/>
        <v>0.010622624012257888</v>
      </c>
      <c r="N27" s="53">
        <f t="shared" si="5"/>
        <v>363.00300000000425</v>
      </c>
    </row>
    <row r="28" spans="1:14" ht="15">
      <c r="A28" s="2">
        <v>27</v>
      </c>
      <c r="B28" s="25" t="s">
        <v>34</v>
      </c>
      <c r="C28" s="16">
        <v>24238</v>
      </c>
      <c r="D28" s="16">
        <v>26183</v>
      </c>
      <c r="E28" s="4">
        <v>27098</v>
      </c>
      <c r="F28" s="19">
        <v>0.13262441916696452</v>
      </c>
      <c r="G28" s="84">
        <f t="shared" si="0"/>
        <v>0.010112390159582308</v>
      </c>
      <c r="H28" s="40">
        <f t="shared" si="1"/>
        <v>0.11799653436752207</v>
      </c>
      <c r="I28" s="11">
        <f t="shared" si="2"/>
        <v>2860</v>
      </c>
      <c r="J28" s="34">
        <f t="shared" si="3"/>
        <v>0.011531514095864783</v>
      </c>
      <c r="K28" s="11">
        <v>26193.102</v>
      </c>
      <c r="L28" s="11">
        <v>26725.571</v>
      </c>
      <c r="M28" s="34">
        <f t="shared" si="4"/>
        <v>0.02032859643733686</v>
      </c>
      <c r="N28" s="53">
        <f t="shared" si="5"/>
        <v>532.469000000001</v>
      </c>
    </row>
    <row r="29" spans="1:14" ht="15">
      <c r="A29" s="2">
        <v>28</v>
      </c>
      <c r="B29" s="25" t="s">
        <v>35</v>
      </c>
      <c r="C29" s="16">
        <v>10239</v>
      </c>
      <c r="D29" s="16">
        <v>10894</v>
      </c>
      <c r="E29" s="4">
        <v>11141</v>
      </c>
      <c r="F29" s="19">
        <v>0.2448993611321014</v>
      </c>
      <c r="G29" s="84">
        <f t="shared" si="0"/>
        <v>0.004157581325850856</v>
      </c>
      <c r="H29" s="40">
        <f t="shared" si="1"/>
        <v>0.088094540482469</v>
      </c>
      <c r="I29" s="11">
        <f t="shared" si="2"/>
        <v>902</v>
      </c>
      <c r="J29" s="34">
        <f t="shared" si="3"/>
        <v>0.0036368621379265853</v>
      </c>
      <c r="K29" s="11">
        <v>10759.172</v>
      </c>
      <c r="L29" s="11">
        <v>10937.096</v>
      </c>
      <c r="M29" s="34">
        <f t="shared" si="4"/>
        <v>0.016536960279099455</v>
      </c>
      <c r="N29" s="53">
        <f t="shared" si="5"/>
        <v>177.92399999999907</v>
      </c>
    </row>
    <row r="30" spans="1:14" ht="15">
      <c r="A30" s="2">
        <v>29</v>
      </c>
      <c r="B30" s="25" t="s">
        <v>36</v>
      </c>
      <c r="C30" s="16">
        <v>1713</v>
      </c>
      <c r="D30" s="16">
        <v>1745</v>
      </c>
      <c r="E30" s="4">
        <v>1745</v>
      </c>
      <c r="F30" s="19">
        <v>0.13022690437601298</v>
      </c>
      <c r="G30" s="84">
        <f t="shared" si="0"/>
        <v>0.0006511964288313208</v>
      </c>
      <c r="H30" s="40">
        <f t="shared" si="1"/>
        <v>0.018680677174547577</v>
      </c>
      <c r="I30" s="11">
        <f t="shared" si="2"/>
        <v>32</v>
      </c>
      <c r="J30" s="34">
        <f t="shared" si="3"/>
        <v>0.00012902393393974583</v>
      </c>
      <c r="K30" s="11">
        <v>1730.5922</v>
      </c>
      <c r="L30" s="11">
        <v>1722.3177</v>
      </c>
      <c r="M30" s="34">
        <f t="shared" si="4"/>
        <v>-0.004781311275989796</v>
      </c>
      <c r="N30" s="53">
        <f t="shared" si="5"/>
        <v>-8.274499999999989</v>
      </c>
    </row>
    <row r="31" spans="1:14" ht="15">
      <c r="A31" s="2">
        <v>30</v>
      </c>
      <c r="B31" s="25" t="s">
        <v>37</v>
      </c>
      <c r="C31" s="16">
        <v>1819</v>
      </c>
      <c r="D31" s="16">
        <v>1207</v>
      </c>
      <c r="E31" s="4">
        <v>1238</v>
      </c>
      <c r="F31" s="19">
        <v>0.10907035885843458</v>
      </c>
      <c r="G31" s="84">
        <f t="shared" si="0"/>
        <v>0.0004619949449244556</v>
      </c>
      <c r="H31" s="40">
        <f t="shared" si="1"/>
        <v>-0.3194062671797691</v>
      </c>
      <c r="I31" s="11">
        <f t="shared" si="2"/>
        <v>-581</v>
      </c>
      <c r="J31" s="34">
        <f t="shared" si="3"/>
        <v>-0.00234259080059351</v>
      </c>
      <c r="K31" s="11">
        <v>1080.7851</v>
      </c>
      <c r="L31" s="11">
        <v>1099.3309</v>
      </c>
      <c r="M31" s="34">
        <f t="shared" si="4"/>
        <v>0.017159562988053656</v>
      </c>
      <c r="N31" s="53">
        <f t="shared" si="5"/>
        <v>18.545799999999872</v>
      </c>
    </row>
    <row r="32" spans="1:14" ht="15">
      <c r="A32" s="2">
        <v>31</v>
      </c>
      <c r="B32" s="25" t="s">
        <v>38</v>
      </c>
      <c r="C32" s="16">
        <v>18343</v>
      </c>
      <c r="D32" s="16">
        <v>20153</v>
      </c>
      <c r="E32" s="4">
        <v>20316</v>
      </c>
      <c r="F32" s="19">
        <v>0.16861021484887748</v>
      </c>
      <c r="G32" s="84">
        <f t="shared" si="0"/>
        <v>0.007581493781167399</v>
      </c>
      <c r="H32" s="40">
        <f t="shared" si="1"/>
        <v>0.10756146758981627</v>
      </c>
      <c r="I32" s="11">
        <f t="shared" si="2"/>
        <v>1973</v>
      </c>
      <c r="J32" s="34">
        <f t="shared" si="3"/>
        <v>0.007955131926972453</v>
      </c>
      <c r="K32" s="11">
        <v>19902.266</v>
      </c>
      <c r="L32" s="11">
        <v>19883.989</v>
      </c>
      <c r="M32" s="34">
        <f t="shared" si="4"/>
        <v>-0.000918337640547977</v>
      </c>
      <c r="N32" s="53">
        <f t="shared" si="5"/>
        <v>-18.276999999998225</v>
      </c>
    </row>
    <row r="33" spans="1:14" ht="15">
      <c r="A33" s="2">
        <v>32</v>
      </c>
      <c r="B33" s="25" t="s">
        <v>39</v>
      </c>
      <c r="C33" s="16">
        <v>9597</v>
      </c>
      <c r="D33" s="16">
        <v>10305</v>
      </c>
      <c r="E33" s="4">
        <v>10339</v>
      </c>
      <c r="F33" s="19">
        <v>0.2334885834374645</v>
      </c>
      <c r="G33" s="84">
        <f t="shared" si="0"/>
        <v>0.0038582921935169196</v>
      </c>
      <c r="H33" s="40">
        <f t="shared" si="1"/>
        <v>0.07731582786287382</v>
      </c>
      <c r="I33" s="11">
        <f t="shared" si="2"/>
        <v>742</v>
      </c>
      <c r="J33" s="34">
        <f t="shared" si="3"/>
        <v>0.002991742468227856</v>
      </c>
      <c r="K33" s="11">
        <v>10850.816</v>
      </c>
      <c r="L33" s="11">
        <v>10827.078</v>
      </c>
      <c r="M33" s="34">
        <f t="shared" si="4"/>
        <v>-0.002187669572500464</v>
      </c>
      <c r="N33" s="53">
        <f t="shared" si="5"/>
        <v>-23.738000000001193</v>
      </c>
    </row>
    <row r="34" spans="1:14" ht="15">
      <c r="A34" s="2">
        <v>33</v>
      </c>
      <c r="B34" s="25" t="s">
        <v>40</v>
      </c>
      <c r="C34" s="16">
        <v>35143</v>
      </c>
      <c r="D34" s="16">
        <v>38635</v>
      </c>
      <c r="E34" s="4">
        <v>39619</v>
      </c>
      <c r="F34" s="19">
        <v>0.21100605661980323</v>
      </c>
      <c r="G34" s="84">
        <f aca="true" t="shared" si="6" ref="G34:G65">E34/$E$83</f>
        <v>0.014784957772990312</v>
      </c>
      <c r="H34" s="40">
        <f aca="true" t="shared" si="7" ref="H34:H65">(E34-C34)/C34</f>
        <v>0.12736533591326865</v>
      </c>
      <c r="I34" s="11">
        <f aca="true" t="shared" si="8" ref="I34:I65">E34-C34</f>
        <v>4476</v>
      </c>
      <c r="J34" s="34">
        <f aca="true" t="shared" si="9" ref="J34:J65">I34/$I$83</f>
        <v>0.018047222759821947</v>
      </c>
      <c r="K34" s="11">
        <v>39136.994</v>
      </c>
      <c r="L34" s="11">
        <v>39561.56</v>
      </c>
      <c r="M34" s="34">
        <f aca="true" t="shared" si="10" ref="M34:M65">(L34-K34)/K34</f>
        <v>0.010848201576237533</v>
      </c>
      <c r="N34" s="53">
        <f aca="true" t="shared" si="11" ref="N34:N65">L34-K34</f>
        <v>424.5659999999989</v>
      </c>
    </row>
    <row r="35" spans="1:14" ht="15">
      <c r="A35" s="2">
        <v>34</v>
      </c>
      <c r="B35" s="25" t="s">
        <v>41</v>
      </c>
      <c r="C35" s="16">
        <v>849908</v>
      </c>
      <c r="D35" s="16">
        <v>938300</v>
      </c>
      <c r="E35" s="4">
        <v>946972</v>
      </c>
      <c r="F35" s="19">
        <v>0.2870958763677811</v>
      </c>
      <c r="G35" s="84">
        <f t="shared" si="6"/>
        <v>0.3533895613772226</v>
      </c>
      <c r="H35" s="40">
        <f t="shared" si="7"/>
        <v>0.11420530222094627</v>
      </c>
      <c r="I35" s="11">
        <f t="shared" si="8"/>
        <v>97064</v>
      </c>
      <c r="J35" s="34">
        <f t="shared" si="9"/>
        <v>0.391361847622734</v>
      </c>
      <c r="K35" s="11">
        <v>933497.87</v>
      </c>
      <c r="L35" s="11">
        <v>941400.76</v>
      </c>
      <c r="M35" s="34">
        <f t="shared" si="10"/>
        <v>0.008465889697209501</v>
      </c>
      <c r="N35" s="53">
        <f t="shared" si="11"/>
        <v>7902.890000000014</v>
      </c>
    </row>
    <row r="36" spans="1:14" ht="15">
      <c r="A36" s="2">
        <v>35</v>
      </c>
      <c r="B36" s="25" t="s">
        <v>42</v>
      </c>
      <c r="C36" s="16">
        <v>187205</v>
      </c>
      <c r="D36" s="16">
        <v>209275</v>
      </c>
      <c r="E36" s="4">
        <v>211281</v>
      </c>
      <c r="F36" s="19">
        <v>0.291002653956713</v>
      </c>
      <c r="G36" s="84">
        <f t="shared" si="6"/>
        <v>0.07884552016040704</v>
      </c>
      <c r="H36" s="40">
        <f t="shared" si="7"/>
        <v>0.12860767607702786</v>
      </c>
      <c r="I36" s="11">
        <f t="shared" si="8"/>
        <v>24076</v>
      </c>
      <c r="J36" s="34">
        <f t="shared" si="9"/>
        <v>0.09707438229791626</v>
      </c>
      <c r="K36" s="11">
        <v>211366.24</v>
      </c>
      <c r="L36" s="11">
        <v>213562.95</v>
      </c>
      <c r="M36" s="34">
        <f t="shared" si="10"/>
        <v>0.01039290853638699</v>
      </c>
      <c r="N36" s="53">
        <f t="shared" si="11"/>
        <v>2196.710000000021</v>
      </c>
    </row>
    <row r="37" spans="1:14" ht="15">
      <c r="A37" s="2">
        <v>36</v>
      </c>
      <c r="B37" s="25" t="s">
        <v>43</v>
      </c>
      <c r="C37" s="16">
        <v>3099</v>
      </c>
      <c r="D37" s="16">
        <v>2569</v>
      </c>
      <c r="E37" s="4">
        <v>2587</v>
      </c>
      <c r="F37" s="19">
        <v>0.14375149057953732</v>
      </c>
      <c r="G37" s="84">
        <f t="shared" si="6"/>
        <v>0.0009654126999350297</v>
      </c>
      <c r="H37" s="40">
        <f t="shared" si="7"/>
        <v>-0.16521458535011294</v>
      </c>
      <c r="I37" s="11">
        <f t="shared" si="8"/>
        <v>-512</v>
      </c>
      <c r="J37" s="34">
        <f t="shared" si="9"/>
        <v>-0.0020643829430359332</v>
      </c>
      <c r="K37" s="11">
        <v>2373.2571</v>
      </c>
      <c r="L37" s="11">
        <v>2345.7917</v>
      </c>
      <c r="M37" s="34">
        <f t="shared" si="10"/>
        <v>-0.011572871729742047</v>
      </c>
      <c r="N37" s="53">
        <f t="shared" si="11"/>
        <v>-27.46539999999959</v>
      </c>
    </row>
    <row r="38" spans="1:14" ht="15">
      <c r="A38" s="2">
        <v>37</v>
      </c>
      <c r="B38" s="25" t="s">
        <v>44</v>
      </c>
      <c r="C38" s="16">
        <v>7121</v>
      </c>
      <c r="D38" s="16">
        <v>7683</v>
      </c>
      <c r="E38" s="4">
        <v>7723</v>
      </c>
      <c r="F38" s="19">
        <v>0.19827157260704464</v>
      </c>
      <c r="G38" s="84">
        <f t="shared" si="6"/>
        <v>0.002882057317973805</v>
      </c>
      <c r="H38" s="40">
        <f t="shared" si="7"/>
        <v>0.08453868838646257</v>
      </c>
      <c r="I38" s="11">
        <f t="shared" si="8"/>
        <v>602</v>
      </c>
      <c r="J38" s="34">
        <f t="shared" si="9"/>
        <v>0.0024272627572414682</v>
      </c>
      <c r="K38" s="11">
        <v>7941.3847</v>
      </c>
      <c r="L38" s="11">
        <v>7974.1013</v>
      </c>
      <c r="M38" s="34">
        <f t="shared" si="10"/>
        <v>0.004119760121934485</v>
      </c>
      <c r="N38" s="53">
        <f t="shared" si="11"/>
        <v>32.71660000000065</v>
      </c>
    </row>
    <row r="39" spans="1:14" ht="15">
      <c r="A39" s="2">
        <v>38</v>
      </c>
      <c r="B39" s="25" t="s">
        <v>45</v>
      </c>
      <c r="C39" s="16">
        <v>25354</v>
      </c>
      <c r="D39" s="16">
        <v>27969</v>
      </c>
      <c r="E39" s="4">
        <v>29052</v>
      </c>
      <c r="F39" s="19">
        <v>0.15397013299542603</v>
      </c>
      <c r="G39" s="84">
        <f t="shared" si="6"/>
        <v>0.01084158088848569</v>
      </c>
      <c r="H39" s="40">
        <f t="shared" si="7"/>
        <v>0.14585469748363178</v>
      </c>
      <c r="I39" s="11">
        <f t="shared" si="8"/>
        <v>3698</v>
      </c>
      <c r="J39" s="34">
        <f t="shared" si="9"/>
        <v>0.014910328365911876</v>
      </c>
      <c r="K39" s="11">
        <v>28799.747</v>
      </c>
      <c r="L39" s="11">
        <v>29460.9</v>
      </c>
      <c r="M39" s="34">
        <f t="shared" si="10"/>
        <v>0.022956903058905416</v>
      </c>
      <c r="N39" s="53">
        <f t="shared" si="11"/>
        <v>661.1530000000021</v>
      </c>
    </row>
    <row r="40" spans="1:14" ht="15">
      <c r="A40" s="2">
        <v>39</v>
      </c>
      <c r="B40" s="25" t="s">
        <v>46</v>
      </c>
      <c r="C40" s="16">
        <v>13441</v>
      </c>
      <c r="D40" s="16">
        <v>14131</v>
      </c>
      <c r="E40" s="4">
        <v>14183</v>
      </c>
      <c r="F40" s="19">
        <v>0.2778029333595826</v>
      </c>
      <c r="G40" s="84">
        <f t="shared" si="6"/>
        <v>0.005292790229292047</v>
      </c>
      <c r="H40" s="40">
        <f t="shared" si="7"/>
        <v>0.05520422587605089</v>
      </c>
      <c r="I40" s="11">
        <f t="shared" si="8"/>
        <v>742</v>
      </c>
      <c r="J40" s="34">
        <f t="shared" si="9"/>
        <v>0.002991742468227856</v>
      </c>
      <c r="K40" s="11">
        <v>14315.369</v>
      </c>
      <c r="L40" s="11">
        <v>14270.151</v>
      </c>
      <c r="M40" s="34">
        <f t="shared" si="10"/>
        <v>-0.0031587030694074847</v>
      </c>
      <c r="N40" s="53">
        <f t="shared" si="11"/>
        <v>-45.21800000000076</v>
      </c>
    </row>
    <row r="41" spans="1:14" ht="15">
      <c r="A41" s="2">
        <v>40</v>
      </c>
      <c r="B41" s="25" t="s">
        <v>47</v>
      </c>
      <c r="C41" s="16">
        <v>3049</v>
      </c>
      <c r="D41" s="16">
        <v>3316</v>
      </c>
      <c r="E41" s="4">
        <v>3369</v>
      </c>
      <c r="F41" s="19">
        <v>0.15374206793579695</v>
      </c>
      <c r="G41" s="84">
        <f t="shared" si="6"/>
        <v>0.0012572382628840799</v>
      </c>
      <c r="H41" s="40">
        <f t="shared" si="7"/>
        <v>0.10495244342407346</v>
      </c>
      <c r="I41" s="11">
        <f t="shared" si="8"/>
        <v>320</v>
      </c>
      <c r="J41" s="34">
        <f t="shared" si="9"/>
        <v>0.0012902393393974582</v>
      </c>
      <c r="K41" s="11">
        <v>3407.4551</v>
      </c>
      <c r="L41" s="11">
        <v>3451.0589</v>
      </c>
      <c r="M41" s="34">
        <f t="shared" si="10"/>
        <v>0.012796588280796382</v>
      </c>
      <c r="N41" s="53">
        <f t="shared" si="11"/>
        <v>43.603799999999865</v>
      </c>
    </row>
    <row r="42" spans="1:14" ht="15">
      <c r="A42" s="2">
        <v>41</v>
      </c>
      <c r="B42" s="25" t="s">
        <v>48</v>
      </c>
      <c r="C42" s="16">
        <v>68864</v>
      </c>
      <c r="D42" s="16">
        <v>74642</v>
      </c>
      <c r="E42" s="4">
        <v>75803</v>
      </c>
      <c r="F42" s="19">
        <v>0.205852245774349</v>
      </c>
      <c r="G42" s="84">
        <f t="shared" si="6"/>
        <v>0.02828804750412642</v>
      </c>
      <c r="H42" s="40">
        <f t="shared" si="7"/>
        <v>0.10076382434944238</v>
      </c>
      <c r="I42" s="11">
        <f t="shared" si="8"/>
        <v>6939</v>
      </c>
      <c r="J42" s="34">
        <f t="shared" si="9"/>
        <v>0.027978033675246757</v>
      </c>
      <c r="K42" s="11">
        <v>74712.203</v>
      </c>
      <c r="L42" s="11">
        <v>75626.095</v>
      </c>
      <c r="M42" s="34">
        <f t="shared" si="10"/>
        <v>0.012232165072150358</v>
      </c>
      <c r="N42" s="53">
        <f t="shared" si="11"/>
        <v>913.8920000000071</v>
      </c>
    </row>
    <row r="43" spans="1:14" ht="15">
      <c r="A43" s="2">
        <v>42</v>
      </c>
      <c r="B43" s="25" t="s">
        <v>49</v>
      </c>
      <c r="C43" s="16">
        <v>28546</v>
      </c>
      <c r="D43" s="16">
        <v>32112</v>
      </c>
      <c r="E43" s="4">
        <v>33073</v>
      </c>
      <c r="F43" s="19">
        <v>0.14094392645619352</v>
      </c>
      <c r="G43" s="84">
        <f t="shared" si="6"/>
        <v>0.01234213151331706</v>
      </c>
      <c r="H43" s="40">
        <f t="shared" si="7"/>
        <v>0.1585861416660828</v>
      </c>
      <c r="I43" s="11">
        <f t="shared" si="8"/>
        <v>4527</v>
      </c>
      <c r="J43" s="34">
        <f t="shared" si="9"/>
        <v>0.018252854654538415</v>
      </c>
      <c r="K43" s="11">
        <v>33147.25</v>
      </c>
      <c r="L43" s="11">
        <v>33823.13</v>
      </c>
      <c r="M43" s="34">
        <f t="shared" si="10"/>
        <v>0.020390228450323854</v>
      </c>
      <c r="N43" s="53">
        <f t="shared" si="11"/>
        <v>675.8799999999974</v>
      </c>
    </row>
    <row r="44" spans="1:14" ht="15">
      <c r="A44" s="2">
        <v>43</v>
      </c>
      <c r="B44" s="25" t="s">
        <v>50</v>
      </c>
      <c r="C44" s="16">
        <v>10953</v>
      </c>
      <c r="D44" s="16">
        <v>12471</v>
      </c>
      <c r="E44" s="4">
        <v>12506</v>
      </c>
      <c r="F44" s="19">
        <v>0.15849233290413203</v>
      </c>
      <c r="G44" s="84">
        <f t="shared" si="6"/>
        <v>0.004666969936369339</v>
      </c>
      <c r="H44" s="40">
        <f t="shared" si="7"/>
        <v>0.141787638090021</v>
      </c>
      <c r="I44" s="11">
        <f t="shared" si="8"/>
        <v>1553</v>
      </c>
      <c r="J44" s="34">
        <f t="shared" si="9"/>
        <v>0.006261692794013289</v>
      </c>
      <c r="K44" s="11">
        <v>12101.493</v>
      </c>
      <c r="L44" s="11">
        <v>12149.872</v>
      </c>
      <c r="M44" s="34">
        <f t="shared" si="10"/>
        <v>0.00399777118410092</v>
      </c>
      <c r="N44" s="53">
        <f t="shared" si="11"/>
        <v>48.378999999998996</v>
      </c>
    </row>
    <row r="45" spans="1:14" ht="15">
      <c r="A45" s="2">
        <v>44</v>
      </c>
      <c r="B45" s="25" t="s">
        <v>51</v>
      </c>
      <c r="C45" s="16">
        <v>13035</v>
      </c>
      <c r="D45" s="16">
        <v>13364</v>
      </c>
      <c r="E45" s="4">
        <v>13563</v>
      </c>
      <c r="F45" s="19">
        <v>0.17108508815205256</v>
      </c>
      <c r="G45" s="84">
        <f t="shared" si="6"/>
        <v>0.005061419578360575</v>
      </c>
      <c r="H45" s="40">
        <f t="shared" si="7"/>
        <v>0.04050632911392405</v>
      </c>
      <c r="I45" s="11">
        <f t="shared" si="8"/>
        <v>528</v>
      </c>
      <c r="J45" s="34">
        <f t="shared" si="9"/>
        <v>0.002128894910005806</v>
      </c>
      <c r="K45" s="11">
        <v>13514.436</v>
      </c>
      <c r="L45" s="11">
        <v>13607.768</v>
      </c>
      <c r="M45" s="34">
        <f t="shared" si="10"/>
        <v>0.006906096562224301</v>
      </c>
      <c r="N45" s="53">
        <f t="shared" si="11"/>
        <v>93.33200000000033</v>
      </c>
    </row>
    <row r="46" spans="1:14" ht="15">
      <c r="A46" s="2">
        <v>45</v>
      </c>
      <c r="B46" s="25" t="s">
        <v>52</v>
      </c>
      <c r="C46" s="16">
        <v>36352</v>
      </c>
      <c r="D46" s="16">
        <v>41361</v>
      </c>
      <c r="E46" s="4">
        <v>41280</v>
      </c>
      <c r="F46" s="19">
        <v>0.23226624828921455</v>
      </c>
      <c r="G46" s="84">
        <f t="shared" si="6"/>
        <v>0.015404807210405111</v>
      </c>
      <c r="H46" s="40">
        <f t="shared" si="7"/>
        <v>0.13556338028169015</v>
      </c>
      <c r="I46" s="11">
        <f t="shared" si="8"/>
        <v>4928</v>
      </c>
      <c r="J46" s="34">
        <f t="shared" si="9"/>
        <v>0.019869685826720856</v>
      </c>
      <c r="K46" s="11">
        <v>41248.824</v>
      </c>
      <c r="L46" s="11">
        <v>41526.221</v>
      </c>
      <c r="M46" s="34">
        <f t="shared" si="10"/>
        <v>0.006724967480284946</v>
      </c>
      <c r="N46" s="53">
        <f t="shared" si="11"/>
        <v>277.3969999999972</v>
      </c>
    </row>
    <row r="47" spans="1:14" ht="15">
      <c r="A47" s="2">
        <v>46</v>
      </c>
      <c r="B47" s="25" t="s">
        <v>53</v>
      </c>
      <c r="C47" s="16">
        <v>13302</v>
      </c>
      <c r="D47" s="16">
        <v>13861</v>
      </c>
      <c r="E47" s="4">
        <v>14101</v>
      </c>
      <c r="F47" s="19">
        <v>0.12960269684565373</v>
      </c>
      <c r="G47" s="84">
        <f t="shared" si="6"/>
        <v>0.005262189594814014</v>
      </c>
      <c r="H47" s="40">
        <f t="shared" si="7"/>
        <v>0.06006615546534356</v>
      </c>
      <c r="I47" s="11">
        <f t="shared" si="8"/>
        <v>799</v>
      </c>
      <c r="J47" s="34">
        <f t="shared" si="9"/>
        <v>0.0032215663505580287</v>
      </c>
      <c r="K47" s="11">
        <v>13892.83</v>
      </c>
      <c r="L47" s="11">
        <v>13940.998</v>
      </c>
      <c r="M47" s="34">
        <f t="shared" si="10"/>
        <v>0.0034671121722499782</v>
      </c>
      <c r="N47" s="53">
        <f t="shared" si="11"/>
        <v>48.167999999999665</v>
      </c>
    </row>
    <row r="48" spans="1:14" ht="15">
      <c r="A48" s="2">
        <v>47</v>
      </c>
      <c r="B48" s="25" t="s">
        <v>54</v>
      </c>
      <c r="C48" s="16">
        <v>5070</v>
      </c>
      <c r="D48" s="16">
        <v>4172</v>
      </c>
      <c r="E48" s="4">
        <v>4282</v>
      </c>
      <c r="F48" s="19">
        <v>0.09369156579076862</v>
      </c>
      <c r="G48" s="84">
        <f t="shared" si="6"/>
        <v>0.001597950205304135</v>
      </c>
      <c r="H48" s="40">
        <f t="shared" si="7"/>
        <v>-0.1554240631163708</v>
      </c>
      <c r="I48" s="11">
        <f t="shared" si="8"/>
        <v>-788</v>
      </c>
      <c r="J48" s="34">
        <f t="shared" si="9"/>
        <v>-0.003177214373266241</v>
      </c>
      <c r="K48" s="11">
        <v>4049.4057</v>
      </c>
      <c r="L48" s="11">
        <v>4107.9595</v>
      </c>
      <c r="M48" s="34">
        <f t="shared" si="10"/>
        <v>0.014459850244197596</v>
      </c>
      <c r="N48" s="53">
        <f t="shared" si="11"/>
        <v>58.55380000000014</v>
      </c>
    </row>
    <row r="49" spans="1:14" ht="15">
      <c r="A49" s="2">
        <v>48</v>
      </c>
      <c r="B49" s="25" t="s">
        <v>55</v>
      </c>
      <c r="C49" s="16">
        <v>26559</v>
      </c>
      <c r="D49" s="16">
        <v>31201</v>
      </c>
      <c r="E49" s="4">
        <v>29784</v>
      </c>
      <c r="F49" s="19">
        <v>0.23050749896069841</v>
      </c>
      <c r="G49" s="84">
        <f t="shared" si="6"/>
        <v>0.011114747527972525</v>
      </c>
      <c r="H49" s="40">
        <f t="shared" si="7"/>
        <v>0.12142776459957076</v>
      </c>
      <c r="I49" s="11">
        <f t="shared" si="8"/>
        <v>3225</v>
      </c>
      <c r="J49" s="34">
        <f t="shared" si="9"/>
        <v>0.01300319334236501</v>
      </c>
      <c r="K49" s="11">
        <v>35142.216</v>
      </c>
      <c r="L49" s="11">
        <v>35377.439</v>
      </c>
      <c r="M49" s="34">
        <f t="shared" si="10"/>
        <v>0.006693459513196269</v>
      </c>
      <c r="N49" s="53">
        <f t="shared" si="11"/>
        <v>235.22299999999814</v>
      </c>
    </row>
    <row r="50" spans="1:14" ht="15">
      <c r="A50" s="2">
        <v>49</v>
      </c>
      <c r="B50" s="25" t="s">
        <v>56</v>
      </c>
      <c r="C50" s="16">
        <v>2952</v>
      </c>
      <c r="D50" s="16">
        <v>1785</v>
      </c>
      <c r="E50" s="4">
        <v>1949</v>
      </c>
      <c r="F50" s="19">
        <v>0.10646802325581395</v>
      </c>
      <c r="G50" s="84">
        <f t="shared" si="6"/>
        <v>0.0007273248365571599</v>
      </c>
      <c r="H50" s="40">
        <f t="shared" si="7"/>
        <v>-0.33976964769647694</v>
      </c>
      <c r="I50" s="11">
        <f t="shared" si="8"/>
        <v>-1003</v>
      </c>
      <c r="J50" s="34">
        <f t="shared" si="9"/>
        <v>-0.004044093929423908</v>
      </c>
      <c r="K50" s="11">
        <v>1711.6882</v>
      </c>
      <c r="L50" s="11">
        <v>1795.0133</v>
      </c>
      <c r="M50" s="34">
        <f t="shared" si="10"/>
        <v>0.04868006918549769</v>
      </c>
      <c r="N50" s="53">
        <f t="shared" si="11"/>
        <v>83.32510000000002</v>
      </c>
    </row>
    <row r="51" spans="1:14" ht="15">
      <c r="A51" s="2">
        <v>50</v>
      </c>
      <c r="B51" s="25" t="s">
        <v>57</v>
      </c>
      <c r="C51" s="16">
        <v>5803</v>
      </c>
      <c r="D51" s="16">
        <v>6308</v>
      </c>
      <c r="E51" s="4">
        <v>6326</v>
      </c>
      <c r="F51" s="19">
        <v>0.19297277409860192</v>
      </c>
      <c r="G51" s="84">
        <f t="shared" si="6"/>
        <v>0.0023607269964395043</v>
      </c>
      <c r="H51" s="40">
        <f t="shared" si="7"/>
        <v>0.09012579700155092</v>
      </c>
      <c r="I51" s="11">
        <f t="shared" si="8"/>
        <v>523</v>
      </c>
      <c r="J51" s="34">
        <f t="shared" si="9"/>
        <v>0.002108734920327721</v>
      </c>
      <c r="K51" s="11">
        <v>6325.1877</v>
      </c>
      <c r="L51" s="11">
        <v>6379.3807</v>
      </c>
      <c r="M51" s="34">
        <f t="shared" si="10"/>
        <v>0.008567808983755422</v>
      </c>
      <c r="N51" s="53">
        <f t="shared" si="11"/>
        <v>54.1929999999993</v>
      </c>
    </row>
    <row r="52" spans="1:14" ht="15">
      <c r="A52" s="2">
        <v>51</v>
      </c>
      <c r="B52" s="25" t="s">
        <v>58</v>
      </c>
      <c r="C52" s="16">
        <v>4794</v>
      </c>
      <c r="D52" s="16">
        <v>4820</v>
      </c>
      <c r="E52" s="4">
        <v>4933</v>
      </c>
      <c r="F52" s="19">
        <v>0.16269933748377002</v>
      </c>
      <c r="G52" s="84">
        <f t="shared" si="6"/>
        <v>0.0018408893887821806</v>
      </c>
      <c r="H52" s="40">
        <f t="shared" si="7"/>
        <v>0.028994576554025864</v>
      </c>
      <c r="I52" s="11">
        <f t="shared" si="8"/>
        <v>139</v>
      </c>
      <c r="J52" s="34">
        <f t="shared" si="9"/>
        <v>0.0005604477130507709</v>
      </c>
      <c r="K52" s="11">
        <v>4938.697</v>
      </c>
      <c r="L52" s="11">
        <v>5077.3118</v>
      </c>
      <c r="M52" s="34">
        <f t="shared" si="10"/>
        <v>0.028067079231627347</v>
      </c>
      <c r="N52" s="53">
        <f t="shared" si="11"/>
        <v>138.6148000000003</v>
      </c>
    </row>
    <row r="53" spans="1:14" ht="15">
      <c r="A53" s="2">
        <v>52</v>
      </c>
      <c r="B53" s="25" t="s">
        <v>59</v>
      </c>
      <c r="C53" s="16">
        <v>15609</v>
      </c>
      <c r="D53" s="16">
        <v>16011</v>
      </c>
      <c r="E53" s="4">
        <v>16446</v>
      </c>
      <c r="F53" s="19">
        <v>0.2573062888326375</v>
      </c>
      <c r="G53" s="84">
        <f t="shared" si="6"/>
        <v>0.00613729310519192</v>
      </c>
      <c r="H53" s="40">
        <f t="shared" si="7"/>
        <v>0.05362290985969633</v>
      </c>
      <c r="I53" s="11">
        <f t="shared" si="8"/>
        <v>837</v>
      </c>
      <c r="J53" s="34">
        <f t="shared" si="9"/>
        <v>0.003374782272111477</v>
      </c>
      <c r="K53" s="11">
        <v>15850.793</v>
      </c>
      <c r="L53" s="11">
        <v>16053.033</v>
      </c>
      <c r="M53" s="34">
        <f t="shared" si="10"/>
        <v>0.012758983099457534</v>
      </c>
      <c r="N53" s="53">
        <f t="shared" si="11"/>
        <v>202.23999999999978</v>
      </c>
    </row>
    <row r="54" spans="1:14" ht="15">
      <c r="A54" s="2">
        <v>53</v>
      </c>
      <c r="B54" s="25" t="s">
        <v>60</v>
      </c>
      <c r="C54" s="16">
        <v>7114</v>
      </c>
      <c r="D54" s="16">
        <v>7162</v>
      </c>
      <c r="E54" s="4">
        <v>7402</v>
      </c>
      <c r="F54" s="19">
        <v>0.16619744526396613</v>
      </c>
      <c r="G54" s="84">
        <f t="shared" si="6"/>
        <v>0.0027622670293463818</v>
      </c>
      <c r="H54" s="40">
        <f t="shared" si="7"/>
        <v>0.04048355355636773</v>
      </c>
      <c r="I54" s="11">
        <f t="shared" si="8"/>
        <v>288</v>
      </c>
      <c r="J54" s="34">
        <f t="shared" si="9"/>
        <v>0.0011612154054577125</v>
      </c>
      <c r="K54" s="11">
        <v>7233.5755</v>
      </c>
      <c r="L54" s="11">
        <v>7413.2873</v>
      </c>
      <c r="M54" s="34">
        <f t="shared" si="10"/>
        <v>0.02484411754601857</v>
      </c>
      <c r="N54" s="53">
        <f t="shared" si="11"/>
        <v>179.71180000000004</v>
      </c>
    </row>
    <row r="55" spans="1:14" ht="15">
      <c r="A55" s="2">
        <v>54</v>
      </c>
      <c r="B55" s="25" t="s">
        <v>61</v>
      </c>
      <c r="C55" s="16">
        <v>24694</v>
      </c>
      <c r="D55" s="16">
        <v>27218</v>
      </c>
      <c r="E55" s="4">
        <v>27729</v>
      </c>
      <c r="F55" s="19">
        <v>0.21110296609835497</v>
      </c>
      <c r="G55" s="84">
        <f t="shared" si="6"/>
        <v>0.010347865773675469</v>
      </c>
      <c r="H55" s="40">
        <f t="shared" si="7"/>
        <v>0.1229043492346319</v>
      </c>
      <c r="I55" s="11">
        <f t="shared" si="8"/>
        <v>3035</v>
      </c>
      <c r="J55" s="34">
        <f t="shared" si="9"/>
        <v>0.012237113734597767</v>
      </c>
      <c r="K55" s="11">
        <v>27754.278</v>
      </c>
      <c r="L55" s="11">
        <v>27986.604</v>
      </c>
      <c r="M55" s="34">
        <f t="shared" si="10"/>
        <v>0.00837081764476096</v>
      </c>
      <c r="N55" s="53">
        <f t="shared" si="11"/>
        <v>232.32600000000093</v>
      </c>
    </row>
    <row r="56" spans="1:14" ht="15">
      <c r="A56" s="2">
        <v>55</v>
      </c>
      <c r="B56" s="25" t="s">
        <v>62</v>
      </c>
      <c r="C56" s="16">
        <v>25913</v>
      </c>
      <c r="D56" s="16">
        <v>28215</v>
      </c>
      <c r="E56" s="4">
        <v>29048</v>
      </c>
      <c r="F56" s="19">
        <v>0.22343695790739143</v>
      </c>
      <c r="G56" s="84">
        <f t="shared" si="6"/>
        <v>0.010840088174608712</v>
      </c>
      <c r="H56" s="40">
        <f t="shared" si="7"/>
        <v>0.12098174661366881</v>
      </c>
      <c r="I56" s="11">
        <f t="shared" si="8"/>
        <v>3135</v>
      </c>
      <c r="J56" s="34">
        <f t="shared" si="9"/>
        <v>0.012640313528159473</v>
      </c>
      <c r="K56" s="11">
        <v>27836.585</v>
      </c>
      <c r="L56" s="11">
        <v>28239.541</v>
      </c>
      <c r="M56" s="34">
        <f t="shared" si="10"/>
        <v>0.014475769926519434</v>
      </c>
      <c r="N56" s="53">
        <f t="shared" si="11"/>
        <v>402.95600000000195</v>
      </c>
    </row>
    <row r="57" spans="1:14" ht="15">
      <c r="A57" s="2">
        <v>56</v>
      </c>
      <c r="B57" s="25" t="s">
        <v>63</v>
      </c>
      <c r="C57" s="16">
        <v>2064</v>
      </c>
      <c r="D57" s="16">
        <v>1430</v>
      </c>
      <c r="E57" s="4">
        <v>1493</v>
      </c>
      <c r="F57" s="19">
        <v>0.09130658436213991</v>
      </c>
      <c r="G57" s="84">
        <f t="shared" si="6"/>
        <v>0.0005571554545817547</v>
      </c>
      <c r="H57" s="40">
        <f t="shared" si="7"/>
        <v>-0.2766472868217054</v>
      </c>
      <c r="I57" s="11">
        <f t="shared" si="8"/>
        <v>-571</v>
      </c>
      <c r="J57" s="34">
        <f t="shared" si="9"/>
        <v>-0.0023022708212373393</v>
      </c>
      <c r="K57" s="11">
        <v>1553.7953</v>
      </c>
      <c r="L57" s="11">
        <v>1507.108</v>
      </c>
      <c r="M57" s="34">
        <f t="shared" si="10"/>
        <v>-0.03004726555679506</v>
      </c>
      <c r="N57" s="53">
        <f t="shared" si="11"/>
        <v>-46.68730000000005</v>
      </c>
    </row>
    <row r="58" spans="1:14" ht="15">
      <c r="A58" s="2">
        <v>57</v>
      </c>
      <c r="B58" s="25" t="s">
        <v>64</v>
      </c>
      <c r="C58" s="16">
        <v>4905</v>
      </c>
      <c r="D58" s="16">
        <v>5174</v>
      </c>
      <c r="E58" s="4">
        <v>5159</v>
      </c>
      <c r="F58" s="19">
        <v>0.23420689655172414</v>
      </c>
      <c r="G58" s="84">
        <f t="shared" si="6"/>
        <v>0.0019252277228313946</v>
      </c>
      <c r="H58" s="40">
        <f t="shared" si="7"/>
        <v>0.05178389398572885</v>
      </c>
      <c r="I58" s="11">
        <f t="shared" si="8"/>
        <v>254</v>
      </c>
      <c r="J58" s="34">
        <f t="shared" si="9"/>
        <v>0.0010241274756467324</v>
      </c>
      <c r="K58" s="11">
        <v>5198.6964</v>
      </c>
      <c r="L58" s="11">
        <v>5209.64099999999</v>
      </c>
      <c r="M58" s="34">
        <f t="shared" si="10"/>
        <v>0.002105258541350829</v>
      </c>
      <c r="N58" s="53">
        <f t="shared" si="11"/>
        <v>10.944599999989805</v>
      </c>
    </row>
    <row r="59" spans="1:14" ht="15">
      <c r="A59" s="2">
        <v>58</v>
      </c>
      <c r="B59" s="25" t="s">
        <v>65</v>
      </c>
      <c r="C59" s="16">
        <v>8490</v>
      </c>
      <c r="D59" s="16">
        <v>8337</v>
      </c>
      <c r="E59" s="4">
        <v>8467</v>
      </c>
      <c r="F59" s="19">
        <v>0.13066791945438935</v>
      </c>
      <c r="G59" s="84">
        <f t="shared" si="6"/>
        <v>0.0031597020990915717</v>
      </c>
      <c r="H59" s="40">
        <f t="shared" si="7"/>
        <v>-0.0027090694935217904</v>
      </c>
      <c r="I59" s="11">
        <f t="shared" si="8"/>
        <v>-23</v>
      </c>
      <c r="J59" s="34">
        <f t="shared" si="9"/>
        <v>-9.27359525191923E-05</v>
      </c>
      <c r="K59" s="11">
        <v>8741.1693</v>
      </c>
      <c r="L59" s="11">
        <v>8722.5736</v>
      </c>
      <c r="M59" s="34">
        <f t="shared" si="10"/>
        <v>-0.0021273698474184514</v>
      </c>
      <c r="N59" s="53">
        <f t="shared" si="11"/>
        <v>-18.59569999999985</v>
      </c>
    </row>
    <row r="60" spans="1:14" ht="15">
      <c r="A60" s="2">
        <v>59</v>
      </c>
      <c r="B60" s="25" t="s">
        <v>66</v>
      </c>
      <c r="C60" s="16">
        <v>48873</v>
      </c>
      <c r="D60" s="16">
        <v>54264</v>
      </c>
      <c r="E60" s="4">
        <v>54947</v>
      </c>
      <c r="F60" s="19">
        <v>0.2743064055487556</v>
      </c>
      <c r="G60" s="84">
        <f t="shared" si="6"/>
        <v>0.020505037349567094</v>
      </c>
      <c r="H60" s="40">
        <f t="shared" si="7"/>
        <v>0.124281300513576</v>
      </c>
      <c r="I60" s="11">
        <f t="shared" si="8"/>
        <v>6074</v>
      </c>
      <c r="J60" s="34">
        <f t="shared" si="9"/>
        <v>0.024490355460938005</v>
      </c>
      <c r="K60" s="11">
        <v>54872.436</v>
      </c>
      <c r="L60" s="11">
        <v>55289.765</v>
      </c>
      <c r="M60" s="34">
        <f t="shared" si="10"/>
        <v>0.007605439641863137</v>
      </c>
      <c r="N60" s="53">
        <f t="shared" si="11"/>
        <v>417.3289999999979</v>
      </c>
    </row>
    <row r="61" spans="1:14" ht="15">
      <c r="A61" s="2">
        <v>60</v>
      </c>
      <c r="B61" s="25" t="s">
        <v>67</v>
      </c>
      <c r="C61" s="16">
        <v>8104</v>
      </c>
      <c r="D61" s="16">
        <v>8056</v>
      </c>
      <c r="E61" s="4">
        <v>8399</v>
      </c>
      <c r="F61" s="19">
        <v>0.17687846147137062</v>
      </c>
      <c r="G61" s="84">
        <f t="shared" si="6"/>
        <v>0.0031343259631829586</v>
      </c>
      <c r="H61" s="40">
        <f t="shared" si="7"/>
        <v>0.03640177690029615</v>
      </c>
      <c r="I61" s="11">
        <f t="shared" si="8"/>
        <v>295</v>
      </c>
      <c r="J61" s="34">
        <f t="shared" si="9"/>
        <v>0.001189439391007032</v>
      </c>
      <c r="K61" s="11">
        <v>8131.1642</v>
      </c>
      <c r="L61" s="11">
        <v>8313.31339999999</v>
      </c>
      <c r="M61" s="34">
        <f t="shared" si="10"/>
        <v>0.02240136781397058</v>
      </c>
      <c r="N61" s="53">
        <f t="shared" si="11"/>
        <v>182.14919999998983</v>
      </c>
    </row>
    <row r="62" spans="1:14" ht="15">
      <c r="A62" s="2">
        <v>61</v>
      </c>
      <c r="B62" s="25" t="s">
        <v>68</v>
      </c>
      <c r="C62" s="16">
        <v>20791</v>
      </c>
      <c r="D62" s="16">
        <v>22423</v>
      </c>
      <c r="E62" s="4">
        <v>22381</v>
      </c>
      <c r="F62" s="19">
        <v>0.22081930415263748</v>
      </c>
      <c r="G62" s="84">
        <f t="shared" si="6"/>
        <v>0.008352107320156898</v>
      </c>
      <c r="H62" s="40">
        <f t="shared" si="7"/>
        <v>0.07647539800875379</v>
      </c>
      <c r="I62" s="11">
        <f t="shared" si="8"/>
        <v>1590</v>
      </c>
      <c r="J62" s="34">
        <f t="shared" si="9"/>
        <v>0.006410876717631121</v>
      </c>
      <c r="K62" s="11">
        <v>22677.265</v>
      </c>
      <c r="L62" s="11">
        <v>22213.322</v>
      </c>
      <c r="M62" s="34">
        <f t="shared" si="10"/>
        <v>-0.02045850767277268</v>
      </c>
      <c r="N62" s="53">
        <f t="shared" si="11"/>
        <v>-463.9429999999993</v>
      </c>
    </row>
    <row r="63" spans="1:14" ht="15">
      <c r="A63" s="2">
        <v>62</v>
      </c>
      <c r="B63" s="25" t="s">
        <v>69</v>
      </c>
      <c r="C63" s="16">
        <v>1158</v>
      </c>
      <c r="D63" s="16">
        <v>1247</v>
      </c>
      <c r="E63" s="4">
        <v>1220</v>
      </c>
      <c r="F63" s="19">
        <v>0.1706494236716334</v>
      </c>
      <c r="G63" s="84">
        <f t="shared" si="6"/>
        <v>0.00045527773247805805</v>
      </c>
      <c r="H63" s="40">
        <f t="shared" si="7"/>
        <v>0.0535405872193437</v>
      </c>
      <c r="I63" s="11">
        <f t="shared" si="8"/>
        <v>62</v>
      </c>
      <c r="J63" s="34">
        <f t="shared" si="9"/>
        <v>0.00024998387200825755</v>
      </c>
      <c r="K63" s="11">
        <v>1235.8267</v>
      </c>
      <c r="L63" s="11">
        <v>1289.4152</v>
      </c>
      <c r="M63" s="34">
        <f t="shared" si="10"/>
        <v>0.04336247145331933</v>
      </c>
      <c r="N63" s="53">
        <f t="shared" si="11"/>
        <v>53.58849999999984</v>
      </c>
    </row>
    <row r="64" spans="1:14" ht="15">
      <c r="A64" s="2">
        <v>63</v>
      </c>
      <c r="B64" s="25" t="s">
        <v>70</v>
      </c>
      <c r="C64" s="16">
        <v>11107</v>
      </c>
      <c r="D64" s="16">
        <v>10206</v>
      </c>
      <c r="E64" s="4">
        <v>10583</v>
      </c>
      <c r="F64" s="19">
        <v>0.10697411108933742</v>
      </c>
      <c r="G64" s="84">
        <f t="shared" si="6"/>
        <v>0.003949347740012531</v>
      </c>
      <c r="H64" s="40">
        <f t="shared" si="7"/>
        <v>-0.04717745565859368</v>
      </c>
      <c r="I64" s="11">
        <f t="shared" si="8"/>
        <v>-524</v>
      </c>
      <c r="J64" s="34">
        <f t="shared" si="9"/>
        <v>-0.002112766918263338</v>
      </c>
      <c r="K64" s="11">
        <v>9774.8231</v>
      </c>
      <c r="L64" s="11">
        <v>10230.328</v>
      </c>
      <c r="M64" s="34">
        <f t="shared" si="10"/>
        <v>0.04659981007738134</v>
      </c>
      <c r="N64" s="53">
        <f t="shared" si="11"/>
        <v>455.5048999999999</v>
      </c>
    </row>
    <row r="65" spans="1:14" ht="15">
      <c r="A65" s="2">
        <v>64</v>
      </c>
      <c r="B65" s="25" t="s">
        <v>71</v>
      </c>
      <c r="C65" s="16">
        <v>11458</v>
      </c>
      <c r="D65" s="16">
        <v>11921</v>
      </c>
      <c r="E65" s="4">
        <v>12115</v>
      </c>
      <c r="F65" s="19">
        <v>0.24717668113467592</v>
      </c>
      <c r="G65" s="84">
        <f t="shared" si="6"/>
        <v>0.004521057154894814</v>
      </c>
      <c r="H65" s="40">
        <f t="shared" si="7"/>
        <v>0.05733984988654216</v>
      </c>
      <c r="I65" s="11">
        <f t="shared" si="8"/>
        <v>657</v>
      </c>
      <c r="J65" s="34">
        <f t="shared" si="9"/>
        <v>0.0026490226437004064</v>
      </c>
      <c r="K65" s="11">
        <v>11963.737</v>
      </c>
      <c r="L65" s="11">
        <v>12064.944</v>
      </c>
      <c r="M65" s="34">
        <f t="shared" si="10"/>
        <v>0.008459480511816695</v>
      </c>
      <c r="N65" s="53">
        <f t="shared" si="11"/>
        <v>101.20700000000033</v>
      </c>
    </row>
    <row r="66" spans="1:14" ht="15">
      <c r="A66" s="2">
        <v>65</v>
      </c>
      <c r="B66" s="25" t="s">
        <v>72</v>
      </c>
      <c r="C66" s="16">
        <v>7277</v>
      </c>
      <c r="D66" s="16">
        <v>3882</v>
      </c>
      <c r="E66" s="4">
        <v>4375</v>
      </c>
      <c r="F66" s="19">
        <v>0.09811048204841454</v>
      </c>
      <c r="G66" s="84">
        <f aca="true" t="shared" si="12" ref="G66:G83">E66/$E$83</f>
        <v>0.0016326558029438557</v>
      </c>
      <c r="H66" s="40">
        <f aca="true" t="shared" si="13" ref="H66:H83">(E66-C66)/C66</f>
        <v>-0.39879071045760617</v>
      </c>
      <c r="I66" s="11">
        <f aca="true" t="shared" si="14" ref="I66:I83">E66-C66</f>
        <v>-2902</v>
      </c>
      <c r="J66" s="34">
        <f aca="true" t="shared" si="15" ref="J66:J83">I66/$I$83</f>
        <v>-0.0117008580091607</v>
      </c>
      <c r="K66" s="11">
        <v>4824.0303</v>
      </c>
      <c r="L66" s="11">
        <v>4765.79029999999</v>
      </c>
      <c r="M66" s="34">
        <f aca="true" t="shared" si="16" ref="M66:M83">(L66-K66)/K66</f>
        <v>-0.012072892659901139</v>
      </c>
      <c r="N66" s="53">
        <f aca="true" t="shared" si="17" ref="N66:N83">L66-K66</f>
        <v>-58.240000000010696</v>
      </c>
    </row>
    <row r="67" spans="1:14" ht="15">
      <c r="A67" s="2">
        <v>66</v>
      </c>
      <c r="B67" s="25" t="s">
        <v>73</v>
      </c>
      <c r="C67" s="16">
        <v>4762</v>
      </c>
      <c r="D67" s="16">
        <v>4469</v>
      </c>
      <c r="E67" s="4">
        <v>4489</v>
      </c>
      <c r="F67" s="19">
        <v>0.1276713930711884</v>
      </c>
      <c r="G67" s="84">
        <f t="shared" si="12"/>
        <v>0.001675198148437707</v>
      </c>
      <c r="H67" s="40">
        <f t="shared" si="13"/>
        <v>-0.05732885342293154</v>
      </c>
      <c r="I67" s="11">
        <f t="shared" si="14"/>
        <v>-273</v>
      </c>
      <c r="J67" s="34">
        <f t="shared" si="15"/>
        <v>-0.0011007354364234567</v>
      </c>
      <c r="K67" s="11">
        <v>4306.9115</v>
      </c>
      <c r="L67" s="11">
        <v>4299.1431</v>
      </c>
      <c r="M67" s="34">
        <f t="shared" si="16"/>
        <v>-0.001803705509156603</v>
      </c>
      <c r="N67" s="53">
        <f t="shared" si="17"/>
        <v>-7.768399999999929</v>
      </c>
    </row>
    <row r="68" spans="1:14" ht="15">
      <c r="A68" s="2">
        <v>67</v>
      </c>
      <c r="B68" s="25" t="s">
        <v>74</v>
      </c>
      <c r="C68" s="16">
        <v>12557</v>
      </c>
      <c r="D68" s="16">
        <v>13028</v>
      </c>
      <c r="E68" s="4">
        <v>13157</v>
      </c>
      <c r="F68" s="19">
        <v>0.16312469184186906</v>
      </c>
      <c r="G68" s="84">
        <f t="shared" si="12"/>
        <v>0.004909909119847385</v>
      </c>
      <c r="H68" s="40">
        <f t="shared" si="13"/>
        <v>0.047782113562156565</v>
      </c>
      <c r="I68" s="11">
        <f t="shared" si="14"/>
        <v>600</v>
      </c>
      <c r="J68" s="34">
        <f t="shared" si="15"/>
        <v>0.0024191987613702342</v>
      </c>
      <c r="K68" s="11">
        <v>13418.408</v>
      </c>
      <c r="L68" s="11">
        <v>13438.538</v>
      </c>
      <c r="M68" s="34">
        <f t="shared" si="16"/>
        <v>0.001500177964479916</v>
      </c>
      <c r="N68" s="53">
        <f t="shared" si="17"/>
        <v>20.13000000000102</v>
      </c>
    </row>
    <row r="69" spans="1:14" ht="15">
      <c r="A69" s="2">
        <v>68</v>
      </c>
      <c r="B69" s="25" t="s">
        <v>75</v>
      </c>
      <c r="C69" s="16">
        <v>4754</v>
      </c>
      <c r="D69" s="16">
        <v>5193</v>
      </c>
      <c r="E69" s="4">
        <v>5314</v>
      </c>
      <c r="F69" s="19">
        <v>0.1493797530578608</v>
      </c>
      <c r="G69" s="84">
        <f t="shared" si="12"/>
        <v>0.0019830703855642628</v>
      </c>
      <c r="H69" s="40">
        <f t="shared" si="13"/>
        <v>0.11779554059739167</v>
      </c>
      <c r="I69" s="11">
        <f t="shared" si="14"/>
        <v>560</v>
      </c>
      <c r="J69" s="34">
        <f t="shared" si="15"/>
        <v>0.0022579188439455517</v>
      </c>
      <c r="K69" s="11">
        <v>5266.0849</v>
      </c>
      <c r="L69" s="11">
        <v>5363.5842</v>
      </c>
      <c r="M69" s="34">
        <f t="shared" si="16"/>
        <v>0.01851457047340813</v>
      </c>
      <c r="N69" s="53">
        <f t="shared" si="17"/>
        <v>97.4993000000004</v>
      </c>
    </row>
    <row r="70" spans="1:14" ht="15">
      <c r="A70" s="2">
        <v>69</v>
      </c>
      <c r="B70" s="25" t="s">
        <v>76</v>
      </c>
      <c r="C70" s="16">
        <v>638</v>
      </c>
      <c r="D70" s="16">
        <v>683</v>
      </c>
      <c r="E70" s="4">
        <v>731</v>
      </c>
      <c r="F70" s="19">
        <v>0.11065303430079156</v>
      </c>
      <c r="G70" s="84">
        <f t="shared" si="12"/>
        <v>0.0002727934610175905</v>
      </c>
      <c r="H70" s="40">
        <f t="shared" si="13"/>
        <v>0.14576802507836992</v>
      </c>
      <c r="I70" s="11">
        <f t="shared" si="14"/>
        <v>93</v>
      </c>
      <c r="J70" s="34">
        <f t="shared" si="15"/>
        <v>0.0003749758080123863</v>
      </c>
      <c r="K70" s="11">
        <v>714.65456</v>
      </c>
      <c r="L70" s="11">
        <v>726.98008</v>
      </c>
      <c r="M70" s="34">
        <f t="shared" si="16"/>
        <v>0.01724682201705968</v>
      </c>
      <c r="N70" s="53">
        <f t="shared" si="17"/>
        <v>12.325520000000097</v>
      </c>
    </row>
    <row r="71" spans="1:14" ht="15">
      <c r="A71" s="2">
        <v>70</v>
      </c>
      <c r="B71" s="25" t="s">
        <v>77</v>
      </c>
      <c r="C71" s="16">
        <v>8008</v>
      </c>
      <c r="D71" s="16">
        <v>8727</v>
      </c>
      <c r="E71" s="4">
        <v>8841</v>
      </c>
      <c r="F71" s="19">
        <v>0.2647586079001051</v>
      </c>
      <c r="G71" s="84">
        <f t="shared" si="12"/>
        <v>0.0032992708465889435</v>
      </c>
      <c r="H71" s="40">
        <f t="shared" si="13"/>
        <v>0.10402097902097902</v>
      </c>
      <c r="I71" s="11">
        <f t="shared" si="14"/>
        <v>833</v>
      </c>
      <c r="J71" s="34">
        <f t="shared" si="15"/>
        <v>0.0033586542803690084</v>
      </c>
      <c r="K71" s="11">
        <v>8688.7209</v>
      </c>
      <c r="L71" s="11">
        <v>8814.617</v>
      </c>
      <c r="M71" s="34">
        <f t="shared" si="16"/>
        <v>0.014489601110331433</v>
      </c>
      <c r="N71" s="53">
        <f t="shared" si="17"/>
        <v>125.89609999999993</v>
      </c>
    </row>
    <row r="72" spans="1:14" ht="15">
      <c r="A72" s="2">
        <v>71</v>
      </c>
      <c r="B72" s="25" t="s">
        <v>78</v>
      </c>
      <c r="C72" s="16">
        <v>3181</v>
      </c>
      <c r="D72" s="16">
        <v>3367</v>
      </c>
      <c r="E72" s="4">
        <v>3424</v>
      </c>
      <c r="F72" s="19">
        <v>0.12417466986794717</v>
      </c>
      <c r="G72" s="84">
        <f t="shared" si="12"/>
        <v>0.001277763078692517</v>
      </c>
      <c r="H72" s="40">
        <f t="shared" si="13"/>
        <v>0.07639107198994027</v>
      </c>
      <c r="I72" s="11">
        <f t="shared" si="14"/>
        <v>243</v>
      </c>
      <c r="J72" s="34">
        <f t="shared" si="15"/>
        <v>0.0009797754983549448</v>
      </c>
      <c r="K72" s="11">
        <v>3286.8254</v>
      </c>
      <c r="L72" s="11">
        <v>3310.7945</v>
      </c>
      <c r="M72" s="34">
        <f t="shared" si="16"/>
        <v>0.007292477416050088</v>
      </c>
      <c r="N72" s="53">
        <f t="shared" si="17"/>
        <v>23.9690999999998</v>
      </c>
    </row>
    <row r="73" spans="1:14" ht="15">
      <c r="A73" s="2">
        <v>72</v>
      </c>
      <c r="B73" s="25" t="s">
        <v>79</v>
      </c>
      <c r="C73" s="16">
        <v>4611</v>
      </c>
      <c r="D73" s="16">
        <v>3852</v>
      </c>
      <c r="E73" s="4">
        <v>3860</v>
      </c>
      <c r="F73" s="19">
        <v>0.10453847228040776</v>
      </c>
      <c r="G73" s="84">
        <f t="shared" si="12"/>
        <v>0.0014404688912830362</v>
      </c>
      <c r="H73" s="40">
        <f t="shared" si="13"/>
        <v>-0.16287139449143354</v>
      </c>
      <c r="I73" s="11">
        <f t="shared" si="14"/>
        <v>-751</v>
      </c>
      <c r="J73" s="34">
        <f t="shared" si="15"/>
        <v>-0.0030280304496484098</v>
      </c>
      <c r="K73" s="11">
        <v>3682.5563</v>
      </c>
      <c r="L73" s="11">
        <v>3701.4797</v>
      </c>
      <c r="M73" s="34">
        <f t="shared" si="16"/>
        <v>0.005138658708354214</v>
      </c>
      <c r="N73" s="53">
        <f t="shared" si="17"/>
        <v>18.923399999999674</v>
      </c>
    </row>
    <row r="74" spans="1:14" ht="15">
      <c r="A74" s="2">
        <v>73</v>
      </c>
      <c r="B74" s="25" t="s">
        <v>80</v>
      </c>
      <c r="C74" s="16">
        <v>2588</v>
      </c>
      <c r="D74" s="16">
        <v>1754</v>
      </c>
      <c r="E74" s="4">
        <v>1803</v>
      </c>
      <c r="F74" s="19">
        <v>0.08299750527729802</v>
      </c>
      <c r="G74" s="84">
        <f t="shared" si="12"/>
        <v>0.0006728407800474906</v>
      </c>
      <c r="H74" s="40">
        <f t="shared" si="13"/>
        <v>-0.303323029366306</v>
      </c>
      <c r="I74" s="11">
        <f t="shared" si="14"/>
        <v>-785</v>
      </c>
      <c r="J74" s="34">
        <f t="shared" si="15"/>
        <v>-0.00316511837945939</v>
      </c>
      <c r="K74" s="11">
        <v>1622.9221</v>
      </c>
      <c r="L74" s="11">
        <v>1704.4093</v>
      </c>
      <c r="M74" s="34">
        <f t="shared" si="16"/>
        <v>0.05021017336568405</v>
      </c>
      <c r="N74" s="53">
        <f t="shared" si="17"/>
        <v>81.48720000000003</v>
      </c>
    </row>
    <row r="75" spans="1:14" ht="15">
      <c r="A75" s="2">
        <v>74</v>
      </c>
      <c r="B75" s="25" t="s">
        <v>81</v>
      </c>
      <c r="C75" s="16">
        <v>4858</v>
      </c>
      <c r="D75" s="16">
        <v>5185</v>
      </c>
      <c r="E75" s="4">
        <v>5247</v>
      </c>
      <c r="F75" s="19">
        <v>0.23353596757852077</v>
      </c>
      <c r="G75" s="84">
        <f t="shared" si="12"/>
        <v>0.001958067428124894</v>
      </c>
      <c r="H75" s="40">
        <f t="shared" si="13"/>
        <v>0.0800741045697818</v>
      </c>
      <c r="I75" s="11">
        <f t="shared" si="14"/>
        <v>389</v>
      </c>
      <c r="J75" s="34">
        <f t="shared" si="15"/>
        <v>0.0015684471969550351</v>
      </c>
      <c r="K75" s="11">
        <v>5186.1391</v>
      </c>
      <c r="L75" s="11">
        <v>5216.48359999999</v>
      </c>
      <c r="M75" s="34">
        <f t="shared" si="16"/>
        <v>0.005851077152942009</v>
      </c>
      <c r="N75" s="53">
        <f t="shared" si="17"/>
        <v>30.34449999998924</v>
      </c>
    </row>
    <row r="76" spans="1:14" ht="15">
      <c r="A76" s="2">
        <v>75</v>
      </c>
      <c r="B76" s="25" t="s">
        <v>82</v>
      </c>
      <c r="C76" s="16">
        <v>1295</v>
      </c>
      <c r="D76" s="16">
        <v>860</v>
      </c>
      <c r="E76" s="4">
        <v>920</v>
      </c>
      <c r="F76" s="19">
        <v>0.141343360109383</v>
      </c>
      <c r="G76" s="84">
        <f t="shared" si="12"/>
        <v>0.00034332419170476507</v>
      </c>
      <c r="H76" s="40">
        <f t="shared" si="13"/>
        <v>-0.28957528957528955</v>
      </c>
      <c r="I76" s="11">
        <f t="shared" si="14"/>
        <v>-375</v>
      </c>
      <c r="J76" s="34">
        <f t="shared" si="15"/>
        <v>-0.0015119992258563963</v>
      </c>
      <c r="K76" s="11">
        <v>871.34376</v>
      </c>
      <c r="L76" s="11">
        <v>863.43243</v>
      </c>
      <c r="M76" s="34">
        <f t="shared" si="16"/>
        <v>-0.00907945906446845</v>
      </c>
      <c r="N76" s="53">
        <f t="shared" si="17"/>
        <v>-7.911330000000021</v>
      </c>
    </row>
    <row r="77" spans="1:14" ht="15">
      <c r="A77" s="2">
        <v>76</v>
      </c>
      <c r="B77" s="25" t="s">
        <v>83</v>
      </c>
      <c r="C77" s="16">
        <v>1867</v>
      </c>
      <c r="D77" s="16">
        <v>1730</v>
      </c>
      <c r="E77" s="4">
        <v>1732</v>
      </c>
      <c r="F77" s="19">
        <v>0.1452230433621227</v>
      </c>
      <c r="G77" s="84">
        <f t="shared" si="12"/>
        <v>0.0006463451087311447</v>
      </c>
      <c r="H77" s="40">
        <f t="shared" si="13"/>
        <v>-0.0723085163363685</v>
      </c>
      <c r="I77" s="11">
        <f t="shared" si="14"/>
        <v>-135</v>
      </c>
      <c r="J77" s="34">
        <f t="shared" si="15"/>
        <v>-0.0005443197213083027</v>
      </c>
      <c r="K77" s="11">
        <v>1688.3888</v>
      </c>
      <c r="L77" s="11">
        <v>1701.9107</v>
      </c>
      <c r="M77" s="34">
        <f t="shared" si="16"/>
        <v>0.008008759593761792</v>
      </c>
      <c r="N77" s="53">
        <f t="shared" si="17"/>
        <v>13.52189999999996</v>
      </c>
    </row>
    <row r="78" spans="1:14" ht="15">
      <c r="A78" s="2">
        <v>77</v>
      </c>
      <c r="B78" s="25" t="s">
        <v>84</v>
      </c>
      <c r="C78" s="16">
        <v>6933</v>
      </c>
      <c r="D78" s="16">
        <v>7749</v>
      </c>
      <c r="E78" s="4">
        <v>7787</v>
      </c>
      <c r="F78" s="19">
        <v>0.23101642466079506</v>
      </c>
      <c r="G78" s="84">
        <f t="shared" si="12"/>
        <v>0.002905940740005441</v>
      </c>
      <c r="H78" s="40">
        <f t="shared" si="13"/>
        <v>0.12317899899033607</v>
      </c>
      <c r="I78" s="11">
        <f t="shared" si="14"/>
        <v>854</v>
      </c>
      <c r="J78" s="34">
        <f t="shared" si="15"/>
        <v>0.003443326237016967</v>
      </c>
      <c r="K78" s="11">
        <v>7808.1376</v>
      </c>
      <c r="L78" s="11">
        <v>7859.5821</v>
      </c>
      <c r="M78" s="34">
        <f t="shared" si="16"/>
        <v>0.006588574975932751</v>
      </c>
      <c r="N78" s="53">
        <f t="shared" si="17"/>
        <v>51.44449999999961</v>
      </c>
    </row>
    <row r="79" spans="1:14" ht="15">
      <c r="A79" s="2">
        <v>78</v>
      </c>
      <c r="B79" s="25" t="s">
        <v>85</v>
      </c>
      <c r="C79" s="16">
        <v>4571</v>
      </c>
      <c r="D79" s="16">
        <v>5575</v>
      </c>
      <c r="E79" s="4">
        <v>5742</v>
      </c>
      <c r="F79" s="19">
        <v>0.18151968425591192</v>
      </c>
      <c r="G79" s="84">
        <f t="shared" si="12"/>
        <v>0.0021427907704008272</v>
      </c>
      <c r="H79" s="40">
        <f t="shared" si="13"/>
        <v>0.2561802669000219</v>
      </c>
      <c r="I79" s="11">
        <f t="shared" si="14"/>
        <v>1171</v>
      </c>
      <c r="J79" s="34">
        <f t="shared" si="15"/>
        <v>0.004721469582607574</v>
      </c>
      <c r="K79" s="11">
        <v>5631.3808</v>
      </c>
      <c r="L79" s="11">
        <v>5746.3286</v>
      </c>
      <c r="M79" s="34">
        <f t="shared" si="16"/>
        <v>0.020412009786303194</v>
      </c>
      <c r="N79" s="53">
        <f t="shared" si="17"/>
        <v>114.94779999999992</v>
      </c>
    </row>
    <row r="80" spans="1:14" ht="15">
      <c r="A80" s="2">
        <v>79</v>
      </c>
      <c r="B80" s="25" t="s">
        <v>86</v>
      </c>
      <c r="C80" s="16">
        <v>1315</v>
      </c>
      <c r="D80" s="16">
        <v>1227</v>
      </c>
      <c r="E80" s="4">
        <v>1318</v>
      </c>
      <c r="F80" s="19">
        <v>0.13569147048385188</v>
      </c>
      <c r="G80" s="84">
        <f t="shared" si="12"/>
        <v>0.0004918492224640004</v>
      </c>
      <c r="H80" s="40">
        <f t="shared" si="13"/>
        <v>0.0022813688212927757</v>
      </c>
      <c r="I80" s="11">
        <f t="shared" si="14"/>
        <v>3</v>
      </c>
      <c r="J80" s="34">
        <f t="shared" si="15"/>
        <v>1.2095993806851171E-05</v>
      </c>
      <c r="K80" s="11">
        <v>1181.2777</v>
      </c>
      <c r="L80" s="11">
        <v>1205.4183</v>
      </c>
      <c r="M80" s="34">
        <f t="shared" si="16"/>
        <v>0.02043600755351595</v>
      </c>
      <c r="N80" s="53">
        <f t="shared" si="17"/>
        <v>24.14059999999995</v>
      </c>
    </row>
    <row r="81" spans="1:14" ht="15">
      <c r="A81" s="2">
        <v>80</v>
      </c>
      <c r="B81" s="25" t="s">
        <v>87</v>
      </c>
      <c r="C81" s="16">
        <v>6831</v>
      </c>
      <c r="D81" s="16">
        <v>8203</v>
      </c>
      <c r="E81" s="4">
        <v>8250</v>
      </c>
      <c r="F81" s="19">
        <v>0.17701032523381016</v>
      </c>
      <c r="G81" s="84">
        <f t="shared" si="12"/>
        <v>0.0030787223712655564</v>
      </c>
      <c r="H81" s="40">
        <f t="shared" si="13"/>
        <v>0.20772946859903382</v>
      </c>
      <c r="I81" s="11">
        <f t="shared" si="14"/>
        <v>1419</v>
      </c>
      <c r="J81" s="34">
        <f t="shared" si="15"/>
        <v>0.005721405070640604</v>
      </c>
      <c r="K81" s="11">
        <v>8047.8121</v>
      </c>
      <c r="L81" s="11">
        <v>8228.0209</v>
      </c>
      <c r="M81" s="34">
        <f t="shared" si="16"/>
        <v>0.022392272304667678</v>
      </c>
      <c r="N81" s="53">
        <f t="shared" si="17"/>
        <v>180.20879999999943</v>
      </c>
    </row>
    <row r="82" spans="1:14" ht="15.75" thickBot="1">
      <c r="A82" s="47">
        <v>81</v>
      </c>
      <c r="B82" s="48" t="s">
        <v>88</v>
      </c>
      <c r="C82" s="16">
        <v>15907</v>
      </c>
      <c r="D82" s="16">
        <v>16841</v>
      </c>
      <c r="E82" s="4">
        <v>16959</v>
      </c>
      <c r="F82" s="19">
        <v>0.28060680884168515</v>
      </c>
      <c r="G82" s="84">
        <f t="shared" si="12"/>
        <v>0.006328733659914251</v>
      </c>
      <c r="H82" s="40">
        <f t="shared" si="13"/>
        <v>0.0661344062362482</v>
      </c>
      <c r="I82" s="66">
        <f t="shared" si="14"/>
        <v>1052</v>
      </c>
      <c r="J82" s="34">
        <f t="shared" si="15"/>
        <v>0.004241661828269144</v>
      </c>
      <c r="K82" s="11">
        <v>16916.617</v>
      </c>
      <c r="L82" s="11">
        <v>16973.086</v>
      </c>
      <c r="M82" s="34">
        <f t="shared" si="16"/>
        <v>0.0033380787659850054</v>
      </c>
      <c r="N82" s="53">
        <f t="shared" si="17"/>
        <v>56.46900000000096</v>
      </c>
    </row>
    <row r="83" spans="1:14" ht="15.75" thickBot="1">
      <c r="A83" s="99" t="s">
        <v>270</v>
      </c>
      <c r="B83" s="100"/>
      <c r="C83" s="54">
        <v>2431667</v>
      </c>
      <c r="D83" s="54">
        <v>2656022</v>
      </c>
      <c r="E83" s="68">
        <v>2679683</v>
      </c>
      <c r="F83" s="86">
        <v>0.23965770007386633</v>
      </c>
      <c r="G83" s="85">
        <f t="shared" si="12"/>
        <v>1</v>
      </c>
      <c r="H83" s="42">
        <f t="shared" si="13"/>
        <v>0.10199422865055124</v>
      </c>
      <c r="I83" s="55">
        <f t="shared" si="14"/>
        <v>248016</v>
      </c>
      <c r="J83" s="36">
        <f t="shared" si="15"/>
        <v>1</v>
      </c>
      <c r="K83" s="55">
        <v>2672697.7</v>
      </c>
      <c r="L83" s="54">
        <v>2692370.5</v>
      </c>
      <c r="M83" s="36">
        <f t="shared" si="16"/>
        <v>0.007360652871441395</v>
      </c>
      <c r="N83" s="57">
        <f t="shared" si="17"/>
        <v>19672.799999999814</v>
      </c>
    </row>
    <row r="84" spans="10:14" ht="15">
      <c r="J84" s="61"/>
      <c r="K84" s="62"/>
      <c r="L84" s="62"/>
      <c r="M84" s="61"/>
      <c r="N84" s="62"/>
    </row>
    <row r="85" spans="10:14" ht="15">
      <c r="J85" s="61"/>
      <c r="K85" s="62"/>
      <c r="L85" s="62"/>
      <c r="M85" s="61"/>
      <c r="N85" s="62"/>
    </row>
    <row r="86" spans="10:14" ht="15">
      <c r="J86" s="61"/>
      <c r="K86" s="62"/>
      <c r="L86" s="62"/>
      <c r="M86" s="61"/>
      <c r="N86" s="62"/>
    </row>
    <row r="87" spans="10:14" ht="15">
      <c r="J87" s="61"/>
      <c r="K87" s="62"/>
      <c r="L87" s="62"/>
      <c r="M87" s="61"/>
      <c r="N87" s="62"/>
    </row>
    <row r="88" spans="10:14" ht="15">
      <c r="J88" s="61"/>
      <c r="K88" s="62"/>
      <c r="L88" s="62"/>
      <c r="M88" s="61"/>
      <c r="N88" s="62"/>
    </row>
    <row r="89" spans="10:14" ht="15">
      <c r="J89" s="61"/>
      <c r="K89" s="62"/>
      <c r="L89" s="62"/>
      <c r="M89" s="61"/>
      <c r="N89" s="62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9" t="s">
        <v>298</v>
      </c>
      <c r="B1" s="76">
        <v>40513</v>
      </c>
      <c r="C1" s="77">
        <v>40848</v>
      </c>
      <c r="D1" s="77">
        <v>40878</v>
      </c>
      <c r="E1" s="17" t="s">
        <v>287</v>
      </c>
      <c r="F1" s="17" t="s">
        <v>305</v>
      </c>
      <c r="G1" s="43" t="s">
        <v>306</v>
      </c>
    </row>
    <row r="2" spans="1:7" ht="15">
      <c r="A2" s="31" t="s">
        <v>89</v>
      </c>
      <c r="B2" s="4">
        <v>634</v>
      </c>
      <c r="C2" s="15">
        <v>719</v>
      </c>
      <c r="D2" s="4">
        <v>847</v>
      </c>
      <c r="E2" s="34">
        <f aca="true" t="shared" si="0" ref="E2:E33">D2/$D$83</f>
        <v>0.020461902691211287</v>
      </c>
      <c r="F2" s="35">
        <f aca="true" t="shared" si="1" ref="F2:F33">(D2-B2)/B2</f>
        <v>0.3359621451104101</v>
      </c>
      <c r="G2" s="15">
        <f aca="true" t="shared" si="2" ref="G2:G33">D2-B2</f>
        <v>213</v>
      </c>
    </row>
    <row r="3" spans="1:7" ht="15">
      <c r="A3" s="31" t="s">
        <v>90</v>
      </c>
      <c r="B3" s="4">
        <v>81</v>
      </c>
      <c r="C3" s="16">
        <v>83</v>
      </c>
      <c r="D3" s="4">
        <v>123</v>
      </c>
      <c r="E3" s="34">
        <f t="shared" si="0"/>
        <v>0.0029714451369763735</v>
      </c>
      <c r="F3" s="35">
        <f t="shared" si="1"/>
        <v>0.5185185185185185</v>
      </c>
      <c r="G3" s="16">
        <f t="shared" si="2"/>
        <v>42</v>
      </c>
    </row>
    <row r="4" spans="1:7" ht="15">
      <c r="A4" s="31" t="s">
        <v>91</v>
      </c>
      <c r="B4" s="4">
        <v>189</v>
      </c>
      <c r="C4" s="16">
        <v>179</v>
      </c>
      <c r="D4" s="4">
        <v>183</v>
      </c>
      <c r="E4" s="34">
        <f t="shared" si="0"/>
        <v>0.004420930569647775</v>
      </c>
      <c r="F4" s="35">
        <f t="shared" si="1"/>
        <v>-0.031746031746031744</v>
      </c>
      <c r="G4" s="16">
        <f t="shared" si="2"/>
        <v>-6</v>
      </c>
    </row>
    <row r="5" spans="1:7" ht="15">
      <c r="A5" s="31" t="s">
        <v>92</v>
      </c>
      <c r="B5" s="4">
        <v>28</v>
      </c>
      <c r="C5" s="16">
        <v>35</v>
      </c>
      <c r="D5" s="4">
        <v>57</v>
      </c>
      <c r="E5" s="34">
        <f t="shared" si="0"/>
        <v>0.0013770111610378315</v>
      </c>
      <c r="F5" s="35">
        <f t="shared" si="1"/>
        <v>1.0357142857142858</v>
      </c>
      <c r="G5" s="16">
        <f t="shared" si="2"/>
        <v>29</v>
      </c>
    </row>
    <row r="6" spans="1:7" ht="15">
      <c r="A6" s="31" t="s">
        <v>93</v>
      </c>
      <c r="B6" s="4">
        <v>86</v>
      </c>
      <c r="C6" s="16">
        <v>74</v>
      </c>
      <c r="D6" s="4">
        <v>79</v>
      </c>
      <c r="E6" s="34">
        <f t="shared" si="0"/>
        <v>0.0019084891530173455</v>
      </c>
      <c r="F6" s="35">
        <f t="shared" si="1"/>
        <v>-0.08139534883720931</v>
      </c>
      <c r="G6" s="16">
        <f t="shared" si="2"/>
        <v>-7</v>
      </c>
    </row>
    <row r="7" spans="1:7" ht="15">
      <c r="A7" s="31" t="s">
        <v>94</v>
      </c>
      <c r="B7" s="4">
        <v>115</v>
      </c>
      <c r="C7" s="16">
        <v>102</v>
      </c>
      <c r="D7" s="4">
        <v>96</v>
      </c>
      <c r="E7" s="34">
        <f t="shared" si="0"/>
        <v>0.0023191766922742428</v>
      </c>
      <c r="F7" s="35">
        <f t="shared" si="1"/>
        <v>-0.16521739130434782</v>
      </c>
      <c r="G7" s="16">
        <f t="shared" si="2"/>
        <v>-19</v>
      </c>
    </row>
    <row r="8" spans="1:7" ht="15">
      <c r="A8" s="31" t="s">
        <v>95</v>
      </c>
      <c r="B8" s="4">
        <v>2548</v>
      </c>
      <c r="C8" s="16">
        <v>2432</v>
      </c>
      <c r="D8" s="4">
        <v>2669</v>
      </c>
      <c r="E8" s="34">
        <f t="shared" si="0"/>
        <v>0.06447794366333286</v>
      </c>
      <c r="F8" s="35">
        <f t="shared" si="1"/>
        <v>0.04748822605965463</v>
      </c>
      <c r="G8" s="16">
        <f t="shared" si="2"/>
        <v>121</v>
      </c>
    </row>
    <row r="9" spans="1:7" ht="15">
      <c r="A9" s="31" t="s">
        <v>96</v>
      </c>
      <c r="B9" s="4">
        <v>3470</v>
      </c>
      <c r="C9" s="16">
        <v>5332</v>
      </c>
      <c r="D9" s="4">
        <v>3148</v>
      </c>
      <c r="E9" s="34">
        <f t="shared" si="0"/>
        <v>0.07604966903415954</v>
      </c>
      <c r="F9" s="35">
        <f t="shared" si="1"/>
        <v>-0.09279538904899136</v>
      </c>
      <c r="G9" s="16">
        <f t="shared" si="2"/>
        <v>-322</v>
      </c>
    </row>
    <row r="10" spans="1:7" ht="15">
      <c r="A10" s="31" t="s">
        <v>97</v>
      </c>
      <c r="B10" s="4">
        <v>8</v>
      </c>
      <c r="C10" s="16">
        <v>8</v>
      </c>
      <c r="D10" s="4">
        <v>23</v>
      </c>
      <c r="E10" s="34">
        <f t="shared" si="0"/>
        <v>0.0005556360825240373</v>
      </c>
      <c r="F10" s="35">
        <f t="shared" si="1"/>
        <v>1.875</v>
      </c>
      <c r="G10" s="16">
        <f t="shared" si="2"/>
        <v>15</v>
      </c>
    </row>
    <row r="11" spans="1:7" ht="15">
      <c r="A11" s="31" t="s">
        <v>98</v>
      </c>
      <c r="B11" s="4">
        <v>48</v>
      </c>
      <c r="C11" s="16">
        <v>100</v>
      </c>
      <c r="D11" s="4">
        <v>105</v>
      </c>
      <c r="E11" s="34">
        <f t="shared" si="0"/>
        <v>0.0025365995071749527</v>
      </c>
      <c r="F11" s="35">
        <f t="shared" si="1"/>
        <v>1.1875</v>
      </c>
      <c r="G11" s="16">
        <f t="shared" si="2"/>
        <v>57</v>
      </c>
    </row>
    <row r="12" spans="1:7" ht="15">
      <c r="A12" s="31" t="s">
        <v>99</v>
      </c>
      <c r="B12" s="4">
        <v>531</v>
      </c>
      <c r="C12" s="16">
        <v>646</v>
      </c>
      <c r="D12" s="4">
        <v>531</v>
      </c>
      <c r="E12" s="34">
        <f t="shared" si="0"/>
        <v>0.012827946079141905</v>
      </c>
      <c r="F12" s="35">
        <f t="shared" si="1"/>
        <v>0</v>
      </c>
      <c r="G12" s="16">
        <f t="shared" si="2"/>
        <v>0</v>
      </c>
    </row>
    <row r="13" spans="1:7" ht="15">
      <c r="A13" s="31" t="s">
        <v>100</v>
      </c>
      <c r="B13" s="4">
        <v>427</v>
      </c>
      <c r="C13" s="16">
        <v>305</v>
      </c>
      <c r="D13" s="4">
        <v>315</v>
      </c>
      <c r="E13" s="34">
        <f t="shared" si="0"/>
        <v>0.007609798521524859</v>
      </c>
      <c r="F13" s="35">
        <f t="shared" si="1"/>
        <v>-0.26229508196721313</v>
      </c>
      <c r="G13" s="16">
        <f t="shared" si="2"/>
        <v>-112</v>
      </c>
    </row>
    <row r="14" spans="1:7" ht="15">
      <c r="A14" s="31" t="s">
        <v>101</v>
      </c>
      <c r="B14" s="4">
        <v>92</v>
      </c>
      <c r="C14" s="16">
        <v>53</v>
      </c>
      <c r="D14" s="4">
        <v>68</v>
      </c>
      <c r="E14" s="34">
        <f t="shared" si="0"/>
        <v>0.0016427501570275885</v>
      </c>
      <c r="F14" s="35">
        <f t="shared" si="1"/>
        <v>-0.2608695652173913</v>
      </c>
      <c r="G14" s="16">
        <f t="shared" si="2"/>
        <v>-24</v>
      </c>
    </row>
    <row r="15" spans="1:7" ht="15">
      <c r="A15" s="31" t="s">
        <v>102</v>
      </c>
      <c r="B15" s="4">
        <v>70</v>
      </c>
      <c r="C15" s="16">
        <v>98</v>
      </c>
      <c r="D15" s="4">
        <v>129</v>
      </c>
      <c r="E15" s="34">
        <f t="shared" si="0"/>
        <v>0.0031163936802435137</v>
      </c>
      <c r="F15" s="35">
        <f t="shared" si="1"/>
        <v>0.8428571428571429</v>
      </c>
      <c r="G15" s="16">
        <f t="shared" si="2"/>
        <v>59</v>
      </c>
    </row>
    <row r="16" spans="1:7" ht="15">
      <c r="A16" s="31" t="s">
        <v>103</v>
      </c>
      <c r="B16" s="4">
        <v>19</v>
      </c>
      <c r="C16" s="16">
        <v>39</v>
      </c>
      <c r="D16" s="4">
        <v>92</v>
      </c>
      <c r="E16" s="34">
        <f t="shared" si="0"/>
        <v>0.002222544330096149</v>
      </c>
      <c r="F16" s="35">
        <f t="shared" si="1"/>
        <v>3.8421052631578947</v>
      </c>
      <c r="G16" s="16">
        <f t="shared" si="2"/>
        <v>73</v>
      </c>
    </row>
    <row r="17" spans="1:7" ht="15">
      <c r="A17" s="31" t="s">
        <v>104</v>
      </c>
      <c r="B17" s="4">
        <v>101</v>
      </c>
      <c r="C17" s="16">
        <v>119</v>
      </c>
      <c r="D17" s="4">
        <v>141</v>
      </c>
      <c r="E17" s="34">
        <f t="shared" si="0"/>
        <v>0.003406290766777794</v>
      </c>
      <c r="F17" s="35">
        <f t="shared" si="1"/>
        <v>0.39603960396039606</v>
      </c>
      <c r="G17" s="16">
        <f t="shared" si="2"/>
        <v>40</v>
      </c>
    </row>
    <row r="18" spans="1:7" ht="15">
      <c r="A18" s="31" t="s">
        <v>105</v>
      </c>
      <c r="B18" s="4">
        <v>69</v>
      </c>
      <c r="C18" s="16">
        <v>68</v>
      </c>
      <c r="D18" s="4">
        <v>97</v>
      </c>
      <c r="E18" s="34">
        <f t="shared" si="0"/>
        <v>0.002343334782818766</v>
      </c>
      <c r="F18" s="35">
        <f t="shared" si="1"/>
        <v>0.4057971014492754</v>
      </c>
      <c r="G18" s="16">
        <f t="shared" si="2"/>
        <v>28</v>
      </c>
    </row>
    <row r="19" spans="1:7" ht="15">
      <c r="A19" s="31" t="s">
        <v>106</v>
      </c>
      <c r="B19" s="4">
        <v>25</v>
      </c>
      <c r="C19" s="16">
        <v>24</v>
      </c>
      <c r="D19" s="4">
        <v>32</v>
      </c>
      <c r="E19" s="34">
        <f t="shared" si="0"/>
        <v>0.0007730588974247475</v>
      </c>
      <c r="F19" s="35">
        <f t="shared" si="1"/>
        <v>0.28</v>
      </c>
      <c r="G19" s="16">
        <f t="shared" si="2"/>
        <v>7</v>
      </c>
    </row>
    <row r="20" spans="1:7" ht="15">
      <c r="A20" s="31" t="s">
        <v>107</v>
      </c>
      <c r="B20" s="4">
        <v>131</v>
      </c>
      <c r="C20" s="16">
        <v>130</v>
      </c>
      <c r="D20" s="4">
        <v>259</v>
      </c>
      <c r="E20" s="34">
        <f t="shared" si="0"/>
        <v>0.0062569454510315505</v>
      </c>
      <c r="F20" s="35">
        <f t="shared" si="1"/>
        <v>0.9770992366412213</v>
      </c>
      <c r="G20" s="16">
        <f t="shared" si="2"/>
        <v>128</v>
      </c>
    </row>
    <row r="21" spans="1:7" ht="15">
      <c r="A21" s="31" t="s">
        <v>108</v>
      </c>
      <c r="B21" s="4">
        <v>44</v>
      </c>
      <c r="C21" s="16">
        <v>54</v>
      </c>
      <c r="D21" s="4">
        <v>44</v>
      </c>
      <c r="E21" s="34">
        <f t="shared" si="0"/>
        <v>0.001062955983959028</v>
      </c>
      <c r="F21" s="35">
        <f t="shared" si="1"/>
        <v>0</v>
      </c>
      <c r="G21" s="16">
        <f t="shared" si="2"/>
        <v>0</v>
      </c>
    </row>
    <row r="22" spans="1:7" ht="15">
      <c r="A22" s="31" t="s">
        <v>109</v>
      </c>
      <c r="B22" s="4">
        <v>1850</v>
      </c>
      <c r="C22" s="16">
        <v>1947</v>
      </c>
      <c r="D22" s="4">
        <v>2519</v>
      </c>
      <c r="E22" s="34">
        <f t="shared" si="0"/>
        <v>0.060854230081654345</v>
      </c>
      <c r="F22" s="35">
        <f t="shared" si="1"/>
        <v>0.36162162162162165</v>
      </c>
      <c r="G22" s="16">
        <f t="shared" si="2"/>
        <v>669</v>
      </c>
    </row>
    <row r="23" spans="1:7" ht="15">
      <c r="A23" s="31" t="s">
        <v>110</v>
      </c>
      <c r="B23" s="4">
        <v>133</v>
      </c>
      <c r="C23" s="16">
        <v>137</v>
      </c>
      <c r="D23" s="4">
        <v>123</v>
      </c>
      <c r="E23" s="34">
        <f t="shared" si="0"/>
        <v>0.0029714451369763735</v>
      </c>
      <c r="F23" s="35">
        <f t="shared" si="1"/>
        <v>-0.07518796992481203</v>
      </c>
      <c r="G23" s="16">
        <f t="shared" si="2"/>
        <v>-10</v>
      </c>
    </row>
    <row r="24" spans="1:7" ht="15">
      <c r="A24" s="31" t="s">
        <v>111</v>
      </c>
      <c r="B24" s="4">
        <v>28</v>
      </c>
      <c r="C24" s="16">
        <v>39</v>
      </c>
      <c r="D24" s="4">
        <v>59</v>
      </c>
      <c r="E24" s="34">
        <f t="shared" si="0"/>
        <v>0.0014253273421268784</v>
      </c>
      <c r="F24" s="35">
        <f t="shared" si="1"/>
        <v>1.1071428571428572</v>
      </c>
      <c r="G24" s="16">
        <f t="shared" si="2"/>
        <v>31</v>
      </c>
    </row>
    <row r="25" spans="1:7" ht="15">
      <c r="A25" s="31" t="s">
        <v>112</v>
      </c>
      <c r="B25" s="4">
        <v>221</v>
      </c>
      <c r="C25" s="16">
        <v>191</v>
      </c>
      <c r="D25" s="4">
        <v>324</v>
      </c>
      <c r="E25" s="34">
        <f t="shared" si="0"/>
        <v>0.007827221336425568</v>
      </c>
      <c r="F25" s="35">
        <f t="shared" si="1"/>
        <v>0.4660633484162896</v>
      </c>
      <c r="G25" s="16">
        <f t="shared" si="2"/>
        <v>103</v>
      </c>
    </row>
    <row r="26" spans="1:7" ht="15">
      <c r="A26" s="31" t="s">
        <v>113</v>
      </c>
      <c r="B26" s="4">
        <v>709</v>
      </c>
      <c r="C26" s="16">
        <v>598</v>
      </c>
      <c r="D26" s="4">
        <v>618</v>
      </c>
      <c r="E26" s="34">
        <f t="shared" si="0"/>
        <v>0.014929699956515437</v>
      </c>
      <c r="F26" s="35">
        <f t="shared" si="1"/>
        <v>-0.12834978843441466</v>
      </c>
      <c r="G26" s="16">
        <f t="shared" si="2"/>
        <v>-91</v>
      </c>
    </row>
    <row r="27" spans="1:7" ht="15">
      <c r="A27" s="31" t="s">
        <v>28</v>
      </c>
      <c r="B27" s="4">
        <v>203</v>
      </c>
      <c r="C27" s="16">
        <v>211</v>
      </c>
      <c r="D27" s="4">
        <v>328</v>
      </c>
      <c r="E27" s="34">
        <f t="shared" si="0"/>
        <v>0.007923853698603663</v>
      </c>
      <c r="F27" s="35">
        <f t="shared" si="1"/>
        <v>0.6157635467980296</v>
      </c>
      <c r="G27" s="16">
        <f t="shared" si="2"/>
        <v>125</v>
      </c>
    </row>
    <row r="28" spans="1:7" ht="15">
      <c r="A28" s="31" t="s">
        <v>114</v>
      </c>
      <c r="B28" s="4">
        <v>212</v>
      </c>
      <c r="C28" s="16">
        <v>219</v>
      </c>
      <c r="D28" s="4">
        <v>296</v>
      </c>
      <c r="E28" s="34">
        <f t="shared" si="0"/>
        <v>0.007150794801178915</v>
      </c>
      <c r="F28" s="35">
        <f t="shared" si="1"/>
        <v>0.39622641509433965</v>
      </c>
      <c r="G28" s="16">
        <f t="shared" si="2"/>
        <v>84</v>
      </c>
    </row>
    <row r="29" spans="1:7" ht="15">
      <c r="A29" s="31" t="s">
        <v>115</v>
      </c>
      <c r="B29" s="4">
        <v>136</v>
      </c>
      <c r="C29" s="16">
        <v>112</v>
      </c>
      <c r="D29" s="4">
        <v>135</v>
      </c>
      <c r="E29" s="34">
        <f t="shared" si="0"/>
        <v>0.0032613422235106535</v>
      </c>
      <c r="F29" s="35">
        <f t="shared" si="1"/>
        <v>-0.007352941176470588</v>
      </c>
      <c r="G29" s="16">
        <f t="shared" si="2"/>
        <v>-1</v>
      </c>
    </row>
    <row r="30" spans="1:7" ht="15">
      <c r="A30" s="31" t="s">
        <v>116</v>
      </c>
      <c r="B30" s="4">
        <v>258</v>
      </c>
      <c r="C30" s="16">
        <v>178</v>
      </c>
      <c r="D30" s="4">
        <v>270</v>
      </c>
      <c r="E30" s="34">
        <f t="shared" si="0"/>
        <v>0.006522684447021307</v>
      </c>
      <c r="F30" s="35">
        <f t="shared" si="1"/>
        <v>0.046511627906976744</v>
      </c>
      <c r="G30" s="16">
        <f t="shared" si="2"/>
        <v>12</v>
      </c>
    </row>
    <row r="31" spans="1:7" ht="15">
      <c r="A31" s="31" t="s">
        <v>117</v>
      </c>
      <c r="B31" s="4">
        <v>96</v>
      </c>
      <c r="C31" s="16">
        <v>70</v>
      </c>
      <c r="D31" s="4">
        <v>129</v>
      </c>
      <c r="E31" s="34">
        <f t="shared" si="0"/>
        <v>0.0031163936802435137</v>
      </c>
      <c r="F31" s="35">
        <f t="shared" si="1"/>
        <v>0.34375</v>
      </c>
      <c r="G31" s="16">
        <f t="shared" si="2"/>
        <v>33</v>
      </c>
    </row>
    <row r="32" spans="1:7" ht="15">
      <c r="A32" s="31" t="s">
        <v>118</v>
      </c>
      <c r="B32" s="4">
        <v>209</v>
      </c>
      <c r="C32" s="16">
        <v>206</v>
      </c>
      <c r="D32" s="4">
        <v>376</v>
      </c>
      <c r="E32" s="34">
        <f t="shared" si="0"/>
        <v>0.009083442044740783</v>
      </c>
      <c r="F32" s="35">
        <f t="shared" si="1"/>
        <v>0.7990430622009569</v>
      </c>
      <c r="G32" s="16">
        <f t="shared" si="2"/>
        <v>167</v>
      </c>
    </row>
    <row r="33" spans="1:7" ht="15">
      <c r="A33" s="31" t="s">
        <v>119</v>
      </c>
      <c r="B33" s="4">
        <v>459</v>
      </c>
      <c r="C33" s="16">
        <v>363</v>
      </c>
      <c r="D33" s="4">
        <v>365</v>
      </c>
      <c r="E33" s="34">
        <f t="shared" si="0"/>
        <v>0.008817703048751027</v>
      </c>
      <c r="F33" s="35">
        <f t="shared" si="1"/>
        <v>-0.2047930283224401</v>
      </c>
      <c r="G33" s="16">
        <f t="shared" si="2"/>
        <v>-94</v>
      </c>
    </row>
    <row r="34" spans="1:7" ht="15">
      <c r="A34" s="31" t="s">
        <v>120</v>
      </c>
      <c r="B34" s="4">
        <v>425</v>
      </c>
      <c r="C34" s="16">
        <v>477</v>
      </c>
      <c r="D34" s="4">
        <v>539</v>
      </c>
      <c r="E34" s="34">
        <f aca="true" t="shared" si="3" ref="E34:E65">D34/$D$83</f>
        <v>0.013021210803498091</v>
      </c>
      <c r="F34" s="35">
        <f aca="true" t="shared" si="4" ref="F34:F65">(D34-B34)/B34</f>
        <v>0.26823529411764707</v>
      </c>
      <c r="G34" s="16">
        <f aca="true" t="shared" si="5" ref="G34:G65">D34-B34</f>
        <v>114</v>
      </c>
    </row>
    <row r="35" spans="1:7" ht="15">
      <c r="A35" s="31" t="s">
        <v>121</v>
      </c>
      <c r="B35" s="4">
        <v>127</v>
      </c>
      <c r="C35" s="16">
        <v>156</v>
      </c>
      <c r="D35" s="4">
        <v>283</v>
      </c>
      <c r="E35" s="34">
        <f t="shared" si="3"/>
        <v>0.0068367396241001115</v>
      </c>
      <c r="F35" s="35">
        <f t="shared" si="4"/>
        <v>1.2283464566929134</v>
      </c>
      <c r="G35" s="16">
        <f t="shared" si="5"/>
        <v>156</v>
      </c>
    </row>
    <row r="36" spans="1:7" ht="15">
      <c r="A36" s="31" t="s">
        <v>122</v>
      </c>
      <c r="B36" s="4">
        <v>27</v>
      </c>
      <c r="C36" s="16">
        <v>24</v>
      </c>
      <c r="D36" s="4">
        <v>80</v>
      </c>
      <c r="E36" s="34">
        <f t="shared" si="3"/>
        <v>0.0019326472435618688</v>
      </c>
      <c r="F36" s="35">
        <f t="shared" si="4"/>
        <v>1.962962962962963</v>
      </c>
      <c r="G36" s="16">
        <f t="shared" si="5"/>
        <v>53</v>
      </c>
    </row>
    <row r="37" spans="1:7" ht="15">
      <c r="A37" s="31" t="s">
        <v>123</v>
      </c>
      <c r="B37" s="4">
        <v>7</v>
      </c>
      <c r="C37" s="16">
        <v>11</v>
      </c>
      <c r="D37" s="4">
        <v>22</v>
      </c>
      <c r="E37" s="34">
        <f t="shared" si="3"/>
        <v>0.000531477991979514</v>
      </c>
      <c r="F37" s="35">
        <f t="shared" si="4"/>
        <v>2.142857142857143</v>
      </c>
      <c r="G37" s="16">
        <f t="shared" si="5"/>
        <v>15</v>
      </c>
    </row>
    <row r="38" spans="1:7" ht="15">
      <c r="A38" s="31" t="s">
        <v>124</v>
      </c>
      <c r="B38" s="4">
        <v>234</v>
      </c>
      <c r="C38" s="16">
        <v>256</v>
      </c>
      <c r="D38" s="4">
        <v>251</v>
      </c>
      <c r="E38" s="34">
        <f t="shared" si="3"/>
        <v>0.006063680726675363</v>
      </c>
      <c r="F38" s="35">
        <f t="shared" si="4"/>
        <v>0.07264957264957266</v>
      </c>
      <c r="G38" s="16">
        <f t="shared" si="5"/>
        <v>17</v>
      </c>
    </row>
    <row r="39" spans="1:7" ht="15">
      <c r="A39" s="31" t="s">
        <v>125</v>
      </c>
      <c r="B39" s="4">
        <v>12</v>
      </c>
      <c r="C39" s="16">
        <v>10</v>
      </c>
      <c r="D39" s="4">
        <v>40</v>
      </c>
      <c r="E39" s="34">
        <f t="shared" si="3"/>
        <v>0.0009663236217809344</v>
      </c>
      <c r="F39" s="35">
        <f t="shared" si="4"/>
        <v>2.3333333333333335</v>
      </c>
      <c r="G39" s="16">
        <f t="shared" si="5"/>
        <v>28</v>
      </c>
    </row>
    <row r="40" spans="1:7" ht="15">
      <c r="A40" s="31" t="s">
        <v>126</v>
      </c>
      <c r="B40" s="4">
        <v>83</v>
      </c>
      <c r="C40" s="16">
        <v>98</v>
      </c>
      <c r="D40" s="4">
        <v>110</v>
      </c>
      <c r="E40" s="34">
        <f t="shared" si="3"/>
        <v>0.00265738995989757</v>
      </c>
      <c r="F40" s="35">
        <f t="shared" si="4"/>
        <v>0.3253012048192771</v>
      </c>
      <c r="G40" s="16">
        <f t="shared" si="5"/>
        <v>27</v>
      </c>
    </row>
    <row r="41" spans="1:7" ht="15">
      <c r="A41" s="31" t="s">
        <v>127</v>
      </c>
      <c r="B41" s="4">
        <v>10794</v>
      </c>
      <c r="C41" s="16">
        <v>10835</v>
      </c>
      <c r="D41" s="4">
        <v>12080</v>
      </c>
      <c r="E41" s="34">
        <f t="shared" si="3"/>
        <v>0.2918297337778422</v>
      </c>
      <c r="F41" s="35">
        <f t="shared" si="4"/>
        <v>0.1191402631091347</v>
      </c>
      <c r="G41" s="16">
        <f t="shared" si="5"/>
        <v>1286</v>
      </c>
    </row>
    <row r="42" spans="1:7" ht="15">
      <c r="A42" s="31" t="s">
        <v>128</v>
      </c>
      <c r="B42" s="4">
        <v>2756</v>
      </c>
      <c r="C42" s="16">
        <v>2615</v>
      </c>
      <c r="D42" s="4">
        <v>2719</v>
      </c>
      <c r="E42" s="34">
        <f t="shared" si="3"/>
        <v>0.06568584819055902</v>
      </c>
      <c r="F42" s="35">
        <f t="shared" si="4"/>
        <v>-0.013425253991291727</v>
      </c>
      <c r="G42" s="16">
        <f t="shared" si="5"/>
        <v>-37</v>
      </c>
    </row>
    <row r="43" spans="1:7" ht="15">
      <c r="A43" s="31" t="s">
        <v>129</v>
      </c>
      <c r="B43" s="4">
        <v>364</v>
      </c>
      <c r="C43" s="16">
        <v>246</v>
      </c>
      <c r="D43" s="4">
        <v>375</v>
      </c>
      <c r="E43" s="34">
        <f t="shared" si="3"/>
        <v>0.00905928395419626</v>
      </c>
      <c r="F43" s="35">
        <f t="shared" si="4"/>
        <v>0.03021978021978022</v>
      </c>
      <c r="G43" s="16">
        <f t="shared" si="5"/>
        <v>11</v>
      </c>
    </row>
    <row r="44" spans="1:7" ht="15">
      <c r="A44" s="31" t="s">
        <v>130</v>
      </c>
      <c r="B44" s="4">
        <v>137</v>
      </c>
      <c r="C44" s="16">
        <v>86</v>
      </c>
      <c r="D44" s="4">
        <v>84</v>
      </c>
      <c r="E44" s="34">
        <f t="shared" si="3"/>
        <v>0.0020292796057399622</v>
      </c>
      <c r="F44" s="35">
        <f t="shared" si="4"/>
        <v>-0.38686131386861317</v>
      </c>
      <c r="G44" s="16">
        <f t="shared" si="5"/>
        <v>-53</v>
      </c>
    </row>
    <row r="45" spans="1:7" ht="15">
      <c r="A45" s="31" t="s">
        <v>131</v>
      </c>
      <c r="B45" s="4">
        <v>73</v>
      </c>
      <c r="C45" s="16">
        <v>93</v>
      </c>
      <c r="D45" s="4">
        <v>53</v>
      </c>
      <c r="E45" s="34">
        <f t="shared" si="3"/>
        <v>0.0012803787988597381</v>
      </c>
      <c r="F45" s="35">
        <f t="shared" si="4"/>
        <v>-0.273972602739726</v>
      </c>
      <c r="G45" s="16">
        <f t="shared" si="5"/>
        <v>-20</v>
      </c>
    </row>
    <row r="46" spans="1:7" ht="15">
      <c r="A46" s="31" t="s">
        <v>132</v>
      </c>
      <c r="B46" s="4">
        <v>43</v>
      </c>
      <c r="C46" s="16">
        <v>38</v>
      </c>
      <c r="D46" s="4">
        <v>61</v>
      </c>
      <c r="E46" s="34">
        <f t="shared" si="3"/>
        <v>0.001473643523215925</v>
      </c>
      <c r="F46" s="35">
        <f t="shared" si="4"/>
        <v>0.4186046511627907</v>
      </c>
      <c r="G46" s="16">
        <f t="shared" si="5"/>
        <v>18</v>
      </c>
    </row>
    <row r="47" spans="1:7" ht="15">
      <c r="A47" s="31" t="s">
        <v>133</v>
      </c>
      <c r="B47" s="4">
        <v>182</v>
      </c>
      <c r="C47" s="16">
        <v>69</v>
      </c>
      <c r="D47" s="4">
        <v>155</v>
      </c>
      <c r="E47" s="34">
        <f t="shared" si="3"/>
        <v>0.003744504034401121</v>
      </c>
      <c r="F47" s="35">
        <f t="shared" si="4"/>
        <v>-0.14835164835164835</v>
      </c>
      <c r="G47" s="16">
        <f t="shared" si="5"/>
        <v>-27</v>
      </c>
    </row>
    <row r="48" spans="1:7" ht="15">
      <c r="A48" s="31" t="s">
        <v>134</v>
      </c>
      <c r="B48" s="4">
        <v>628</v>
      </c>
      <c r="C48" s="16">
        <v>462</v>
      </c>
      <c r="D48" s="4">
        <v>876</v>
      </c>
      <c r="E48" s="34">
        <f t="shared" si="3"/>
        <v>0.021162487317002463</v>
      </c>
      <c r="F48" s="35">
        <f t="shared" si="4"/>
        <v>0.39490445859872614</v>
      </c>
      <c r="G48" s="16">
        <f t="shared" si="5"/>
        <v>248</v>
      </c>
    </row>
    <row r="49" spans="1:7" ht="15">
      <c r="A49" s="31" t="s">
        <v>136</v>
      </c>
      <c r="B49" s="4">
        <v>70</v>
      </c>
      <c r="C49" s="16">
        <v>76</v>
      </c>
      <c r="D49" s="4">
        <v>62</v>
      </c>
      <c r="E49" s="34">
        <f t="shared" si="3"/>
        <v>0.0014978016137604483</v>
      </c>
      <c r="F49" s="35">
        <f t="shared" si="4"/>
        <v>-0.11428571428571428</v>
      </c>
      <c r="G49" s="16">
        <f t="shared" si="5"/>
        <v>-8</v>
      </c>
    </row>
    <row r="50" spans="1:7" ht="15">
      <c r="A50" s="31" t="s">
        <v>46</v>
      </c>
      <c r="B50" s="4">
        <v>210</v>
      </c>
      <c r="C50" s="16">
        <v>226</v>
      </c>
      <c r="D50" s="4">
        <v>154</v>
      </c>
      <c r="E50" s="34">
        <f t="shared" si="3"/>
        <v>0.0037203459438565974</v>
      </c>
      <c r="F50" s="35">
        <f t="shared" si="4"/>
        <v>-0.26666666666666666</v>
      </c>
      <c r="G50" s="16">
        <f t="shared" si="5"/>
        <v>-56</v>
      </c>
    </row>
    <row r="51" spans="1:7" ht="15">
      <c r="A51" s="31" t="s">
        <v>137</v>
      </c>
      <c r="B51" s="4">
        <v>55</v>
      </c>
      <c r="C51" s="16">
        <v>48</v>
      </c>
      <c r="D51" s="4">
        <v>40</v>
      </c>
      <c r="E51" s="34">
        <f t="shared" si="3"/>
        <v>0.0009663236217809344</v>
      </c>
      <c r="F51" s="35">
        <f t="shared" si="4"/>
        <v>-0.2727272727272727</v>
      </c>
      <c r="G51" s="16">
        <f t="shared" si="5"/>
        <v>-15</v>
      </c>
    </row>
    <row r="52" spans="1:7" ht="15">
      <c r="A52" s="31" t="s">
        <v>135</v>
      </c>
      <c r="B52" s="4">
        <v>15</v>
      </c>
      <c r="C52" s="16">
        <v>10</v>
      </c>
      <c r="D52" s="4">
        <v>22</v>
      </c>
      <c r="E52" s="34">
        <f t="shared" si="3"/>
        <v>0.000531477991979514</v>
      </c>
      <c r="F52" s="35">
        <f t="shared" si="4"/>
        <v>0.4666666666666667</v>
      </c>
      <c r="G52" s="16">
        <f t="shared" si="5"/>
        <v>7</v>
      </c>
    </row>
    <row r="53" spans="1:7" ht="15">
      <c r="A53" s="31" t="s">
        <v>138</v>
      </c>
      <c r="B53" s="4">
        <v>1073</v>
      </c>
      <c r="C53" s="16">
        <v>1054</v>
      </c>
      <c r="D53" s="4">
        <v>1127</v>
      </c>
      <c r="E53" s="34">
        <f t="shared" si="3"/>
        <v>0.027226168043677827</v>
      </c>
      <c r="F53" s="35">
        <f t="shared" si="4"/>
        <v>0.05032618825722274</v>
      </c>
      <c r="G53" s="16">
        <f t="shared" si="5"/>
        <v>54</v>
      </c>
    </row>
    <row r="54" spans="1:7" ht="15">
      <c r="A54" s="31" t="s">
        <v>139</v>
      </c>
      <c r="B54" s="4">
        <v>746</v>
      </c>
      <c r="C54" s="16">
        <v>444</v>
      </c>
      <c r="D54" s="4">
        <v>546</v>
      </c>
      <c r="E54" s="34">
        <f t="shared" si="3"/>
        <v>0.013190317437309754</v>
      </c>
      <c r="F54" s="35">
        <f t="shared" si="4"/>
        <v>-0.2680965147453083</v>
      </c>
      <c r="G54" s="16">
        <f t="shared" si="5"/>
        <v>-200</v>
      </c>
    </row>
    <row r="55" spans="1:7" ht="15">
      <c r="A55" s="31" t="s">
        <v>140</v>
      </c>
      <c r="B55" s="4">
        <v>201</v>
      </c>
      <c r="C55" s="16">
        <v>326</v>
      </c>
      <c r="D55" s="4">
        <v>289</v>
      </c>
      <c r="E55" s="34">
        <f t="shared" si="3"/>
        <v>0.006981688167367251</v>
      </c>
      <c r="F55" s="35">
        <f t="shared" si="4"/>
        <v>0.43781094527363185</v>
      </c>
      <c r="G55" s="16">
        <f t="shared" si="5"/>
        <v>88</v>
      </c>
    </row>
    <row r="56" spans="1:7" ht="15">
      <c r="A56" s="31" t="s">
        <v>141</v>
      </c>
      <c r="B56" s="4">
        <v>152</v>
      </c>
      <c r="C56" s="16">
        <v>198</v>
      </c>
      <c r="D56" s="4">
        <v>184</v>
      </c>
      <c r="E56" s="34">
        <f t="shared" si="3"/>
        <v>0.004445088660192298</v>
      </c>
      <c r="F56" s="35">
        <f t="shared" si="4"/>
        <v>0.21052631578947367</v>
      </c>
      <c r="G56" s="16">
        <f t="shared" si="5"/>
        <v>32</v>
      </c>
    </row>
    <row r="57" spans="1:7" ht="15">
      <c r="A57" s="31" t="s">
        <v>142</v>
      </c>
      <c r="B57" s="4">
        <v>582</v>
      </c>
      <c r="C57" s="16">
        <v>489</v>
      </c>
      <c r="D57" s="4">
        <v>627</v>
      </c>
      <c r="E57" s="34">
        <f t="shared" si="3"/>
        <v>0.015147122771416147</v>
      </c>
      <c r="F57" s="35">
        <f t="shared" si="4"/>
        <v>0.07731958762886598</v>
      </c>
      <c r="G57" s="16">
        <f t="shared" si="5"/>
        <v>45</v>
      </c>
    </row>
    <row r="58" spans="1:7" ht="15">
      <c r="A58" s="31" t="s">
        <v>143</v>
      </c>
      <c r="B58" s="4">
        <v>52</v>
      </c>
      <c r="C58" s="16">
        <v>55</v>
      </c>
      <c r="D58" s="4">
        <v>49</v>
      </c>
      <c r="E58" s="34">
        <f t="shared" si="3"/>
        <v>0.0011837464366816447</v>
      </c>
      <c r="F58" s="35">
        <f t="shared" si="4"/>
        <v>-0.057692307692307696</v>
      </c>
      <c r="G58" s="16">
        <f t="shared" si="5"/>
        <v>-3</v>
      </c>
    </row>
    <row r="59" spans="1:7" ht="15">
      <c r="A59" s="31" t="s">
        <v>144</v>
      </c>
      <c r="B59" s="4">
        <v>569</v>
      </c>
      <c r="C59" s="16">
        <v>404</v>
      </c>
      <c r="D59" s="4">
        <v>468</v>
      </c>
      <c r="E59" s="34">
        <f t="shared" si="3"/>
        <v>0.011305986374836933</v>
      </c>
      <c r="F59" s="35">
        <f t="shared" si="4"/>
        <v>-0.17750439367311072</v>
      </c>
      <c r="G59" s="16">
        <f t="shared" si="5"/>
        <v>-101</v>
      </c>
    </row>
    <row r="60" spans="1:7" ht="15">
      <c r="A60" s="31" t="s">
        <v>145</v>
      </c>
      <c r="B60" s="4">
        <v>884</v>
      </c>
      <c r="C60" s="16">
        <v>2097</v>
      </c>
      <c r="D60" s="4">
        <v>807</v>
      </c>
      <c r="E60" s="34">
        <f t="shared" si="3"/>
        <v>0.019495579069430353</v>
      </c>
      <c r="F60" s="35">
        <f t="shared" si="4"/>
        <v>-0.08710407239819004</v>
      </c>
      <c r="G60" s="16">
        <f t="shared" si="5"/>
        <v>-77</v>
      </c>
    </row>
    <row r="61" spans="1:7" ht="15">
      <c r="A61" s="31" t="s">
        <v>146</v>
      </c>
      <c r="B61" s="4">
        <v>40</v>
      </c>
      <c r="C61" s="16">
        <v>26</v>
      </c>
      <c r="D61" s="4">
        <v>51</v>
      </c>
      <c r="E61" s="34">
        <f t="shared" si="3"/>
        <v>0.0012320626177706915</v>
      </c>
      <c r="F61" s="35">
        <f t="shared" si="4"/>
        <v>0.275</v>
      </c>
      <c r="G61" s="16">
        <f t="shared" si="5"/>
        <v>11</v>
      </c>
    </row>
    <row r="62" spans="1:7" ht="15">
      <c r="A62" s="31" t="s">
        <v>147</v>
      </c>
      <c r="B62" s="4">
        <v>113</v>
      </c>
      <c r="C62" s="16">
        <v>120</v>
      </c>
      <c r="D62" s="4">
        <v>157</v>
      </c>
      <c r="E62" s="34">
        <f t="shared" si="3"/>
        <v>0.0037928202154901675</v>
      </c>
      <c r="F62" s="35">
        <f t="shared" si="4"/>
        <v>0.3893805309734513</v>
      </c>
      <c r="G62" s="16">
        <f t="shared" si="5"/>
        <v>44</v>
      </c>
    </row>
    <row r="63" spans="1:7" ht="15">
      <c r="A63" s="31" t="s">
        <v>148</v>
      </c>
      <c r="B63" s="4">
        <v>83</v>
      </c>
      <c r="C63" s="16">
        <v>53</v>
      </c>
      <c r="D63" s="4">
        <v>86</v>
      </c>
      <c r="E63" s="34">
        <f t="shared" si="3"/>
        <v>0.002077595786829009</v>
      </c>
      <c r="F63" s="35">
        <f t="shared" si="4"/>
        <v>0.03614457831325301</v>
      </c>
      <c r="G63" s="16">
        <f t="shared" si="5"/>
        <v>3</v>
      </c>
    </row>
    <row r="64" spans="1:7" ht="15">
      <c r="A64" s="31" t="s">
        <v>149</v>
      </c>
      <c r="B64" s="4">
        <v>160</v>
      </c>
      <c r="C64" s="16">
        <v>136</v>
      </c>
      <c r="D64" s="4">
        <v>130</v>
      </c>
      <c r="E64" s="34">
        <f t="shared" si="3"/>
        <v>0.003140551770788037</v>
      </c>
      <c r="F64" s="35">
        <f t="shared" si="4"/>
        <v>-0.1875</v>
      </c>
      <c r="G64" s="16">
        <f t="shared" si="5"/>
        <v>-30</v>
      </c>
    </row>
    <row r="65" spans="1:7" ht="15">
      <c r="A65" s="31" t="s">
        <v>150</v>
      </c>
      <c r="B65" s="4">
        <v>159</v>
      </c>
      <c r="C65" s="16">
        <v>110</v>
      </c>
      <c r="D65" s="4">
        <v>156</v>
      </c>
      <c r="E65" s="34">
        <f t="shared" si="3"/>
        <v>0.0037686621249456444</v>
      </c>
      <c r="F65" s="35">
        <f t="shared" si="4"/>
        <v>-0.018867924528301886</v>
      </c>
      <c r="G65" s="16">
        <f t="shared" si="5"/>
        <v>-3</v>
      </c>
    </row>
    <row r="66" spans="1:7" ht="15">
      <c r="A66" s="31" t="s">
        <v>151</v>
      </c>
      <c r="B66" s="4">
        <v>121</v>
      </c>
      <c r="C66" s="16">
        <v>143</v>
      </c>
      <c r="D66" s="4">
        <v>77</v>
      </c>
      <c r="E66" s="34">
        <f aca="true" t="shared" si="6" ref="E66:E82">D66/$D$83</f>
        <v>0.0018601729719282987</v>
      </c>
      <c r="F66" s="35">
        <f aca="true" t="shared" si="7" ref="F66:F82">(D66-B66)/B66</f>
        <v>-0.36363636363636365</v>
      </c>
      <c r="G66" s="16">
        <f aca="true" t="shared" si="8" ref="G66:G82">D66-B66</f>
        <v>-44</v>
      </c>
    </row>
    <row r="67" spans="1:7" ht="15">
      <c r="A67" s="31" t="s">
        <v>152</v>
      </c>
      <c r="B67" s="4">
        <v>394</v>
      </c>
      <c r="C67" s="16">
        <v>369</v>
      </c>
      <c r="D67" s="4">
        <v>332</v>
      </c>
      <c r="E67" s="34">
        <f t="shared" si="6"/>
        <v>0.008020486060781757</v>
      </c>
      <c r="F67" s="35">
        <f t="shared" si="7"/>
        <v>-0.15736040609137056</v>
      </c>
      <c r="G67" s="16">
        <f t="shared" si="8"/>
        <v>-62</v>
      </c>
    </row>
    <row r="68" spans="1:7" ht="15">
      <c r="A68" s="31" t="s">
        <v>153</v>
      </c>
      <c r="B68" s="4">
        <v>279</v>
      </c>
      <c r="C68" s="16">
        <v>244</v>
      </c>
      <c r="D68" s="4">
        <v>299</v>
      </c>
      <c r="E68" s="34">
        <f t="shared" si="6"/>
        <v>0.007223269072812485</v>
      </c>
      <c r="F68" s="35">
        <f t="shared" si="7"/>
        <v>0.07168458781362007</v>
      </c>
      <c r="G68" s="16">
        <f t="shared" si="8"/>
        <v>20</v>
      </c>
    </row>
    <row r="69" spans="1:7" ht="15">
      <c r="A69" s="31" t="s">
        <v>154</v>
      </c>
      <c r="B69" s="4">
        <v>65</v>
      </c>
      <c r="C69" s="16">
        <v>43</v>
      </c>
      <c r="D69" s="4">
        <v>42</v>
      </c>
      <c r="E69" s="34">
        <f t="shared" si="6"/>
        <v>0.0010146398028699811</v>
      </c>
      <c r="F69" s="35">
        <f t="shared" si="7"/>
        <v>-0.35384615384615387</v>
      </c>
      <c r="G69" s="16">
        <f t="shared" si="8"/>
        <v>-23</v>
      </c>
    </row>
    <row r="70" spans="1:7" ht="15">
      <c r="A70" s="31" t="s">
        <v>155</v>
      </c>
      <c r="B70" s="4">
        <v>50</v>
      </c>
      <c r="C70" s="16">
        <v>59</v>
      </c>
      <c r="D70" s="4">
        <v>91</v>
      </c>
      <c r="E70" s="34">
        <f t="shared" si="6"/>
        <v>0.002198386239551626</v>
      </c>
      <c r="F70" s="35">
        <f t="shared" si="7"/>
        <v>0.82</v>
      </c>
      <c r="G70" s="16">
        <f t="shared" si="8"/>
        <v>41</v>
      </c>
    </row>
    <row r="71" spans="1:7" ht="15">
      <c r="A71" s="31" t="s">
        <v>156</v>
      </c>
      <c r="B71" s="4">
        <v>253</v>
      </c>
      <c r="C71" s="16">
        <v>246</v>
      </c>
      <c r="D71" s="4">
        <v>319</v>
      </c>
      <c r="E71" s="34">
        <f t="shared" si="6"/>
        <v>0.007706430883702952</v>
      </c>
      <c r="F71" s="35">
        <f t="shared" si="7"/>
        <v>0.2608695652173913</v>
      </c>
      <c r="G71" s="16">
        <f t="shared" si="8"/>
        <v>66</v>
      </c>
    </row>
    <row r="72" spans="1:7" ht="15">
      <c r="A72" s="31" t="s">
        <v>157</v>
      </c>
      <c r="B72" s="4">
        <v>165</v>
      </c>
      <c r="C72" s="16">
        <v>134</v>
      </c>
      <c r="D72" s="4">
        <v>185</v>
      </c>
      <c r="E72" s="34">
        <f t="shared" si="6"/>
        <v>0.004469246750736822</v>
      </c>
      <c r="F72" s="35">
        <f t="shared" si="7"/>
        <v>0.12121212121212122</v>
      </c>
      <c r="G72" s="16">
        <f t="shared" si="8"/>
        <v>20</v>
      </c>
    </row>
    <row r="73" spans="1:7" ht="15">
      <c r="A73" s="31" t="s">
        <v>158</v>
      </c>
      <c r="B73" s="4">
        <v>35</v>
      </c>
      <c r="C73" s="16">
        <v>43</v>
      </c>
      <c r="D73" s="4">
        <v>42</v>
      </c>
      <c r="E73" s="34">
        <f t="shared" si="6"/>
        <v>0.0010146398028699811</v>
      </c>
      <c r="F73" s="35">
        <f t="shared" si="7"/>
        <v>0.2</v>
      </c>
      <c r="G73" s="16">
        <f t="shared" si="8"/>
        <v>7</v>
      </c>
    </row>
    <row r="74" spans="1:7" ht="15">
      <c r="A74" s="31" t="s">
        <v>159</v>
      </c>
      <c r="B74" s="4">
        <v>1071</v>
      </c>
      <c r="C74" s="16">
        <v>678</v>
      </c>
      <c r="D74" s="4">
        <v>939</v>
      </c>
      <c r="E74" s="34">
        <f t="shared" si="6"/>
        <v>0.022684447021307435</v>
      </c>
      <c r="F74" s="35">
        <f t="shared" si="7"/>
        <v>-0.12324929971988796</v>
      </c>
      <c r="G74" s="16">
        <f t="shared" si="8"/>
        <v>-132</v>
      </c>
    </row>
    <row r="75" spans="1:7" ht="15">
      <c r="A75" s="31" t="s">
        <v>160</v>
      </c>
      <c r="B75" s="4">
        <v>147</v>
      </c>
      <c r="C75" s="16">
        <v>114</v>
      </c>
      <c r="D75" s="4">
        <v>163</v>
      </c>
      <c r="E75" s="34">
        <f t="shared" si="6"/>
        <v>0.003937768758757308</v>
      </c>
      <c r="F75" s="35">
        <f t="shared" si="7"/>
        <v>0.10884353741496598</v>
      </c>
      <c r="G75" s="16">
        <f t="shared" si="8"/>
        <v>16</v>
      </c>
    </row>
    <row r="76" spans="1:7" ht="15">
      <c r="A76" s="31" t="s">
        <v>161</v>
      </c>
      <c r="B76" s="4">
        <v>281</v>
      </c>
      <c r="C76" s="16">
        <v>269</v>
      </c>
      <c r="D76" s="4">
        <v>274</v>
      </c>
      <c r="E76" s="34">
        <f t="shared" si="6"/>
        <v>0.006619316809199401</v>
      </c>
      <c r="F76" s="35">
        <f t="shared" si="7"/>
        <v>-0.02491103202846975</v>
      </c>
      <c r="G76" s="16">
        <f t="shared" si="8"/>
        <v>-7</v>
      </c>
    </row>
    <row r="77" spans="1:7" ht="15">
      <c r="A77" s="31" t="s">
        <v>162</v>
      </c>
      <c r="B77" s="4">
        <v>21</v>
      </c>
      <c r="C77" s="16">
        <v>46</v>
      </c>
      <c r="D77" s="4">
        <v>45</v>
      </c>
      <c r="E77" s="34">
        <f t="shared" si="6"/>
        <v>0.0010871140745035513</v>
      </c>
      <c r="F77" s="35">
        <f t="shared" si="7"/>
        <v>1.1428571428571428</v>
      </c>
      <c r="G77" s="16">
        <f t="shared" si="8"/>
        <v>24</v>
      </c>
    </row>
    <row r="78" spans="1:7" ht="15">
      <c r="A78" s="31" t="s">
        <v>163</v>
      </c>
      <c r="B78" s="4">
        <v>270</v>
      </c>
      <c r="C78" s="16">
        <v>235</v>
      </c>
      <c r="D78" s="4">
        <v>229</v>
      </c>
      <c r="E78" s="34">
        <f t="shared" si="6"/>
        <v>0.005532202734695849</v>
      </c>
      <c r="F78" s="35">
        <f t="shared" si="7"/>
        <v>-0.15185185185185185</v>
      </c>
      <c r="G78" s="16">
        <f t="shared" si="8"/>
        <v>-41</v>
      </c>
    </row>
    <row r="79" spans="1:7" ht="15">
      <c r="A79" s="31" t="s">
        <v>164</v>
      </c>
      <c r="B79" s="4">
        <v>110</v>
      </c>
      <c r="C79" s="16">
        <v>275</v>
      </c>
      <c r="D79" s="4">
        <v>700</v>
      </c>
      <c r="E79" s="34">
        <f t="shared" si="6"/>
        <v>0.01691066338116635</v>
      </c>
      <c r="F79" s="35">
        <f t="shared" si="7"/>
        <v>5.363636363636363</v>
      </c>
      <c r="G79" s="16">
        <f t="shared" si="8"/>
        <v>590</v>
      </c>
    </row>
    <row r="80" spans="1:7" ht="15">
      <c r="A80" s="31" t="s">
        <v>165</v>
      </c>
      <c r="B80" s="4">
        <v>131</v>
      </c>
      <c r="C80" s="16">
        <v>135</v>
      </c>
      <c r="D80" s="4">
        <v>111</v>
      </c>
      <c r="E80" s="34">
        <f t="shared" si="6"/>
        <v>0.002681548050442093</v>
      </c>
      <c r="F80" s="35">
        <f t="shared" si="7"/>
        <v>-0.15267175572519084</v>
      </c>
      <c r="G80" s="16">
        <f t="shared" si="8"/>
        <v>-20</v>
      </c>
    </row>
    <row r="81" spans="1:7" ht="15">
      <c r="A81" s="31" t="s">
        <v>166</v>
      </c>
      <c r="B81" s="4">
        <v>126</v>
      </c>
      <c r="C81" s="16">
        <v>116</v>
      </c>
      <c r="D81" s="4">
        <v>107</v>
      </c>
      <c r="E81" s="34">
        <f t="shared" si="6"/>
        <v>0.0025849156882639997</v>
      </c>
      <c r="F81" s="35">
        <f t="shared" si="7"/>
        <v>-0.15079365079365079</v>
      </c>
      <c r="G81" s="16">
        <f t="shared" si="8"/>
        <v>-19</v>
      </c>
    </row>
    <row r="82" spans="1:7" ht="15.75" thickBot="1">
      <c r="A82" s="31" t="s">
        <v>167</v>
      </c>
      <c r="B82" s="4">
        <v>205</v>
      </c>
      <c r="C82" s="16">
        <v>168</v>
      </c>
      <c r="D82" s="4">
        <v>176</v>
      </c>
      <c r="E82" s="34">
        <f t="shared" si="6"/>
        <v>0.004251823935836112</v>
      </c>
      <c r="F82" s="35">
        <f t="shared" si="7"/>
        <v>-0.14146341463414633</v>
      </c>
      <c r="G82" s="16">
        <f t="shared" si="8"/>
        <v>-29</v>
      </c>
    </row>
    <row r="83" spans="1:7" ht="15.75" thickBot="1">
      <c r="A83" s="33" t="s">
        <v>270</v>
      </c>
      <c r="B83" s="55">
        <v>38010</v>
      </c>
      <c r="C83" s="54">
        <v>39536</v>
      </c>
      <c r="D83" s="68">
        <v>41394</v>
      </c>
      <c r="E83" s="36">
        <f>D83/$D$83</f>
        <v>1</v>
      </c>
      <c r="F83" s="37">
        <f>(D83-B83)/B83</f>
        <v>0.08902920284135754</v>
      </c>
      <c r="G83" s="54">
        <f>D83-B83</f>
        <v>3384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25" sqref="H25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298</v>
      </c>
      <c r="B1" s="77">
        <v>40513</v>
      </c>
      <c r="C1" s="77">
        <v>40848</v>
      </c>
      <c r="D1" s="77">
        <v>40878</v>
      </c>
      <c r="E1" s="17" t="s">
        <v>287</v>
      </c>
      <c r="F1" s="104" t="s">
        <v>307</v>
      </c>
      <c r="G1" s="105" t="s">
        <v>308</v>
      </c>
    </row>
    <row r="2" spans="1:7" ht="15">
      <c r="A2" s="30" t="s">
        <v>89</v>
      </c>
      <c r="B2" s="16">
        <v>500</v>
      </c>
      <c r="C2" s="15">
        <v>546</v>
      </c>
      <c r="D2" s="4">
        <v>673</v>
      </c>
      <c r="E2" s="34">
        <f aca="true" t="shared" si="0" ref="E2:E33">D2/$D$83</f>
        <v>0.024744466504890067</v>
      </c>
      <c r="F2" s="35">
        <f aca="true" t="shared" si="1" ref="F2:F33">(D2-B2)/B2</f>
        <v>0.346</v>
      </c>
      <c r="G2" s="15">
        <f aca="true" t="shared" si="2" ref="G2:G33">D2-B2</f>
        <v>173</v>
      </c>
    </row>
    <row r="3" spans="1:7" ht="15">
      <c r="A3" s="30" t="s">
        <v>90</v>
      </c>
      <c r="B3" s="16">
        <v>50</v>
      </c>
      <c r="C3" s="16">
        <v>44</v>
      </c>
      <c r="D3" s="4">
        <v>62</v>
      </c>
      <c r="E3" s="34">
        <f t="shared" si="0"/>
        <v>0.0022795793808368264</v>
      </c>
      <c r="F3" s="35">
        <f t="shared" si="1"/>
        <v>0.24</v>
      </c>
      <c r="G3" s="16">
        <f t="shared" si="2"/>
        <v>12</v>
      </c>
    </row>
    <row r="4" spans="1:7" ht="15">
      <c r="A4" s="30" t="s">
        <v>91</v>
      </c>
      <c r="B4" s="16">
        <v>157</v>
      </c>
      <c r="C4" s="16">
        <v>136</v>
      </c>
      <c r="D4" s="4">
        <v>132</v>
      </c>
      <c r="E4" s="34">
        <f t="shared" si="0"/>
        <v>0.004853298036620339</v>
      </c>
      <c r="F4" s="35">
        <f t="shared" si="1"/>
        <v>-0.1592356687898089</v>
      </c>
      <c r="G4" s="16">
        <f t="shared" si="2"/>
        <v>-25</v>
      </c>
    </row>
    <row r="5" spans="1:7" ht="15">
      <c r="A5" s="30" t="s">
        <v>92</v>
      </c>
      <c r="B5" s="16">
        <v>16</v>
      </c>
      <c r="C5" s="16">
        <v>22</v>
      </c>
      <c r="D5" s="4">
        <v>43</v>
      </c>
      <c r="E5" s="34">
        <f t="shared" si="0"/>
        <v>0.001580998602838444</v>
      </c>
      <c r="F5" s="35">
        <f t="shared" si="1"/>
        <v>1.6875</v>
      </c>
      <c r="G5" s="16">
        <f t="shared" si="2"/>
        <v>27</v>
      </c>
    </row>
    <row r="6" spans="1:7" ht="15">
      <c r="A6" s="30" t="s">
        <v>93</v>
      </c>
      <c r="B6" s="16">
        <v>75</v>
      </c>
      <c r="C6" s="16">
        <v>53</v>
      </c>
      <c r="D6" s="4">
        <v>56</v>
      </c>
      <c r="E6" s="34">
        <f t="shared" si="0"/>
        <v>0.0020589749246268108</v>
      </c>
      <c r="F6" s="35">
        <f t="shared" si="1"/>
        <v>-0.25333333333333335</v>
      </c>
      <c r="G6" s="16">
        <f t="shared" si="2"/>
        <v>-19</v>
      </c>
    </row>
    <row r="7" spans="1:7" ht="15">
      <c r="A7" s="30" t="s">
        <v>94</v>
      </c>
      <c r="B7" s="16">
        <v>87</v>
      </c>
      <c r="C7" s="16">
        <v>81</v>
      </c>
      <c r="D7" s="4">
        <v>70</v>
      </c>
      <c r="E7" s="34">
        <f t="shared" si="0"/>
        <v>0.0025737186557835134</v>
      </c>
      <c r="F7" s="35">
        <f t="shared" si="1"/>
        <v>-0.19540229885057472</v>
      </c>
      <c r="G7" s="16">
        <f t="shared" si="2"/>
        <v>-17</v>
      </c>
    </row>
    <row r="8" spans="1:7" ht="15">
      <c r="A8" s="30" t="s">
        <v>95</v>
      </c>
      <c r="B8" s="16">
        <v>1475</v>
      </c>
      <c r="C8" s="16">
        <v>1395</v>
      </c>
      <c r="D8" s="4">
        <v>1576</v>
      </c>
      <c r="E8" s="34">
        <f t="shared" si="0"/>
        <v>0.05794543716449739</v>
      </c>
      <c r="F8" s="35">
        <f t="shared" si="1"/>
        <v>0.06847457627118644</v>
      </c>
      <c r="G8" s="16">
        <f t="shared" si="2"/>
        <v>101</v>
      </c>
    </row>
    <row r="9" spans="1:7" ht="15">
      <c r="A9" s="30" t="s">
        <v>96</v>
      </c>
      <c r="B9" s="16">
        <v>2152</v>
      </c>
      <c r="C9" s="16">
        <v>3274</v>
      </c>
      <c r="D9" s="4">
        <v>2020</v>
      </c>
      <c r="E9" s="34">
        <f t="shared" si="0"/>
        <v>0.07427016692403854</v>
      </c>
      <c r="F9" s="35">
        <f t="shared" si="1"/>
        <v>-0.06133828996282528</v>
      </c>
      <c r="G9" s="16">
        <f t="shared" si="2"/>
        <v>-132</v>
      </c>
    </row>
    <row r="10" spans="1:7" ht="15">
      <c r="A10" s="30" t="s">
        <v>97</v>
      </c>
      <c r="B10" s="16">
        <v>4</v>
      </c>
      <c r="C10" s="16">
        <v>4</v>
      </c>
      <c r="D10" s="4">
        <v>13</v>
      </c>
      <c r="E10" s="34">
        <f t="shared" si="0"/>
        <v>0.0004779763217883668</v>
      </c>
      <c r="F10" s="35">
        <f t="shared" si="1"/>
        <v>2.25</v>
      </c>
      <c r="G10" s="16">
        <f t="shared" si="2"/>
        <v>9</v>
      </c>
    </row>
    <row r="11" spans="1:7" ht="15">
      <c r="A11" s="30" t="s">
        <v>98</v>
      </c>
      <c r="B11" s="16">
        <v>37</v>
      </c>
      <c r="C11" s="16">
        <v>70</v>
      </c>
      <c r="D11" s="4">
        <v>78</v>
      </c>
      <c r="E11" s="34">
        <f t="shared" si="0"/>
        <v>0.002867857930730201</v>
      </c>
      <c r="F11" s="35">
        <f t="shared" si="1"/>
        <v>1.1081081081081081</v>
      </c>
      <c r="G11" s="16">
        <f t="shared" si="2"/>
        <v>41</v>
      </c>
    </row>
    <row r="12" spans="1:7" ht="15">
      <c r="A12" s="30" t="s">
        <v>99</v>
      </c>
      <c r="B12" s="16">
        <v>304</v>
      </c>
      <c r="C12" s="16">
        <v>362</v>
      </c>
      <c r="D12" s="4">
        <v>330</v>
      </c>
      <c r="E12" s="34">
        <f t="shared" si="0"/>
        <v>0.01213324509155085</v>
      </c>
      <c r="F12" s="35">
        <f t="shared" si="1"/>
        <v>0.08552631578947369</v>
      </c>
      <c r="G12" s="16">
        <f t="shared" si="2"/>
        <v>26</v>
      </c>
    </row>
    <row r="13" spans="1:7" ht="15">
      <c r="A13" s="30" t="s">
        <v>100</v>
      </c>
      <c r="B13" s="16">
        <v>297</v>
      </c>
      <c r="C13" s="16">
        <v>210</v>
      </c>
      <c r="D13" s="4">
        <v>231</v>
      </c>
      <c r="E13" s="34">
        <f t="shared" si="0"/>
        <v>0.008493271564085594</v>
      </c>
      <c r="F13" s="35">
        <f t="shared" si="1"/>
        <v>-0.2222222222222222</v>
      </c>
      <c r="G13" s="16">
        <f t="shared" si="2"/>
        <v>-66</v>
      </c>
    </row>
    <row r="14" spans="1:7" ht="15">
      <c r="A14" s="30" t="s">
        <v>101</v>
      </c>
      <c r="B14" s="16">
        <v>55</v>
      </c>
      <c r="C14" s="16">
        <v>37</v>
      </c>
      <c r="D14" s="4">
        <v>49</v>
      </c>
      <c r="E14" s="34">
        <f t="shared" si="0"/>
        <v>0.0018016030590484594</v>
      </c>
      <c r="F14" s="35">
        <f t="shared" si="1"/>
        <v>-0.10909090909090909</v>
      </c>
      <c r="G14" s="16">
        <f t="shared" si="2"/>
        <v>-6</v>
      </c>
    </row>
    <row r="15" spans="1:7" ht="15">
      <c r="A15" s="30" t="s">
        <v>102</v>
      </c>
      <c r="B15" s="16">
        <v>52</v>
      </c>
      <c r="C15" s="16">
        <v>62</v>
      </c>
      <c r="D15" s="4">
        <v>81</v>
      </c>
      <c r="E15" s="34">
        <f t="shared" si="0"/>
        <v>0.0029781601588352085</v>
      </c>
      <c r="F15" s="35">
        <f t="shared" si="1"/>
        <v>0.5576923076923077</v>
      </c>
      <c r="G15" s="16">
        <f t="shared" si="2"/>
        <v>29</v>
      </c>
    </row>
    <row r="16" spans="1:7" ht="15">
      <c r="A16" s="30" t="s">
        <v>103</v>
      </c>
      <c r="B16" s="16">
        <v>14</v>
      </c>
      <c r="C16" s="16">
        <v>36</v>
      </c>
      <c r="D16" s="4">
        <v>78</v>
      </c>
      <c r="E16" s="34">
        <f t="shared" si="0"/>
        <v>0.002867857930730201</v>
      </c>
      <c r="F16" s="35">
        <f t="shared" si="1"/>
        <v>4.571428571428571</v>
      </c>
      <c r="G16" s="16">
        <f t="shared" si="2"/>
        <v>64</v>
      </c>
    </row>
    <row r="17" spans="1:7" ht="15">
      <c r="A17" s="30" t="s">
        <v>104</v>
      </c>
      <c r="B17" s="16">
        <v>56</v>
      </c>
      <c r="C17" s="16">
        <v>78</v>
      </c>
      <c r="D17" s="4">
        <v>94</v>
      </c>
      <c r="E17" s="34">
        <f t="shared" si="0"/>
        <v>0.003456136480623575</v>
      </c>
      <c r="F17" s="35">
        <f t="shared" si="1"/>
        <v>0.6785714285714286</v>
      </c>
      <c r="G17" s="16">
        <f t="shared" si="2"/>
        <v>38</v>
      </c>
    </row>
    <row r="18" spans="1:7" ht="15">
      <c r="A18" s="30" t="s">
        <v>105</v>
      </c>
      <c r="B18" s="16">
        <v>41</v>
      </c>
      <c r="C18" s="16">
        <v>61</v>
      </c>
      <c r="D18" s="4">
        <v>64</v>
      </c>
      <c r="E18" s="34">
        <f t="shared" si="0"/>
        <v>0.0023531141995734983</v>
      </c>
      <c r="F18" s="35">
        <f t="shared" si="1"/>
        <v>0.5609756097560976</v>
      </c>
      <c r="G18" s="16">
        <f t="shared" si="2"/>
        <v>23</v>
      </c>
    </row>
    <row r="19" spans="1:7" ht="15">
      <c r="A19" s="30" t="s">
        <v>106</v>
      </c>
      <c r="B19" s="16">
        <v>16</v>
      </c>
      <c r="C19" s="16">
        <v>17</v>
      </c>
      <c r="D19" s="4">
        <v>20</v>
      </c>
      <c r="E19" s="34">
        <f t="shared" si="0"/>
        <v>0.0007353481873667181</v>
      </c>
      <c r="F19" s="35">
        <f t="shared" si="1"/>
        <v>0.25</v>
      </c>
      <c r="G19" s="16">
        <f t="shared" si="2"/>
        <v>4</v>
      </c>
    </row>
    <row r="20" spans="1:7" ht="15">
      <c r="A20" s="30" t="s">
        <v>107</v>
      </c>
      <c r="B20" s="16">
        <v>59</v>
      </c>
      <c r="C20" s="16">
        <v>58</v>
      </c>
      <c r="D20" s="4">
        <v>143</v>
      </c>
      <c r="E20" s="34">
        <f t="shared" si="0"/>
        <v>0.0052577395396720345</v>
      </c>
      <c r="F20" s="35">
        <f t="shared" si="1"/>
        <v>1.423728813559322</v>
      </c>
      <c r="G20" s="16">
        <f t="shared" si="2"/>
        <v>84</v>
      </c>
    </row>
    <row r="21" spans="1:7" ht="15">
      <c r="A21" s="30" t="s">
        <v>108</v>
      </c>
      <c r="B21" s="16">
        <v>29</v>
      </c>
      <c r="C21" s="16">
        <v>34</v>
      </c>
      <c r="D21" s="4">
        <v>30</v>
      </c>
      <c r="E21" s="34">
        <f t="shared" si="0"/>
        <v>0.0011030222810500773</v>
      </c>
      <c r="F21" s="35">
        <f t="shared" si="1"/>
        <v>0.034482758620689655</v>
      </c>
      <c r="G21" s="16">
        <f t="shared" si="2"/>
        <v>1</v>
      </c>
    </row>
    <row r="22" spans="1:7" ht="15">
      <c r="A22" s="30" t="s">
        <v>109</v>
      </c>
      <c r="B22" s="16">
        <v>1206</v>
      </c>
      <c r="C22" s="16">
        <v>1204</v>
      </c>
      <c r="D22" s="4">
        <v>1734</v>
      </c>
      <c r="E22" s="34">
        <f t="shared" si="0"/>
        <v>0.06375468784469446</v>
      </c>
      <c r="F22" s="35">
        <f t="shared" si="1"/>
        <v>0.43781094527363185</v>
      </c>
      <c r="G22" s="16">
        <f t="shared" si="2"/>
        <v>528</v>
      </c>
    </row>
    <row r="23" spans="1:7" ht="15">
      <c r="A23" s="30" t="s">
        <v>110</v>
      </c>
      <c r="B23" s="16">
        <v>93</v>
      </c>
      <c r="C23" s="16">
        <v>82</v>
      </c>
      <c r="D23" s="4">
        <v>76</v>
      </c>
      <c r="E23" s="34">
        <f t="shared" si="0"/>
        <v>0.002794323111993529</v>
      </c>
      <c r="F23" s="35">
        <f t="shared" si="1"/>
        <v>-0.1827956989247312</v>
      </c>
      <c r="G23" s="16">
        <f t="shared" si="2"/>
        <v>-17</v>
      </c>
    </row>
    <row r="24" spans="1:7" ht="15">
      <c r="A24" s="30" t="s">
        <v>111</v>
      </c>
      <c r="B24" s="16">
        <v>16</v>
      </c>
      <c r="C24" s="16">
        <v>26</v>
      </c>
      <c r="D24" s="4">
        <v>26</v>
      </c>
      <c r="E24" s="34">
        <f t="shared" si="0"/>
        <v>0.0009559526435767336</v>
      </c>
      <c r="F24" s="35">
        <f t="shared" si="1"/>
        <v>0.625</v>
      </c>
      <c r="G24" s="16">
        <f t="shared" si="2"/>
        <v>10</v>
      </c>
    </row>
    <row r="25" spans="1:7" ht="15">
      <c r="A25" s="30" t="s">
        <v>112</v>
      </c>
      <c r="B25" s="16">
        <v>113</v>
      </c>
      <c r="C25" s="16">
        <v>106</v>
      </c>
      <c r="D25" s="4">
        <v>144</v>
      </c>
      <c r="E25" s="34">
        <f t="shared" si="0"/>
        <v>0.005294506949040371</v>
      </c>
      <c r="F25" s="35">
        <f t="shared" si="1"/>
        <v>0.2743362831858407</v>
      </c>
      <c r="G25" s="16">
        <f t="shared" si="2"/>
        <v>31</v>
      </c>
    </row>
    <row r="26" spans="1:7" ht="15">
      <c r="A26" s="30" t="s">
        <v>113</v>
      </c>
      <c r="B26" s="16">
        <v>386</v>
      </c>
      <c r="C26" s="16">
        <v>332</v>
      </c>
      <c r="D26" s="4">
        <v>356</v>
      </c>
      <c r="E26" s="34">
        <f t="shared" si="0"/>
        <v>0.013089197735127582</v>
      </c>
      <c r="F26" s="35">
        <f t="shared" si="1"/>
        <v>-0.07772020725388601</v>
      </c>
      <c r="G26" s="16">
        <f t="shared" si="2"/>
        <v>-30</v>
      </c>
    </row>
    <row r="27" spans="1:7" ht="15">
      <c r="A27" s="30" t="s">
        <v>28</v>
      </c>
      <c r="B27" s="16">
        <v>178</v>
      </c>
      <c r="C27" s="16">
        <v>175</v>
      </c>
      <c r="D27" s="4">
        <v>258</v>
      </c>
      <c r="E27" s="34">
        <f t="shared" si="0"/>
        <v>0.009485991617030664</v>
      </c>
      <c r="F27" s="35">
        <f t="shared" si="1"/>
        <v>0.449438202247191</v>
      </c>
      <c r="G27" s="16">
        <f t="shared" si="2"/>
        <v>80</v>
      </c>
    </row>
    <row r="28" spans="1:7" ht="15">
      <c r="A28" s="30" t="s">
        <v>114</v>
      </c>
      <c r="B28" s="16">
        <v>139</v>
      </c>
      <c r="C28" s="16">
        <v>165</v>
      </c>
      <c r="D28" s="4">
        <v>223</v>
      </c>
      <c r="E28" s="34">
        <f t="shared" si="0"/>
        <v>0.008199132289138907</v>
      </c>
      <c r="F28" s="35">
        <f t="shared" si="1"/>
        <v>0.60431654676259</v>
      </c>
      <c r="G28" s="16">
        <f t="shared" si="2"/>
        <v>84</v>
      </c>
    </row>
    <row r="29" spans="1:7" ht="15">
      <c r="A29" s="30" t="s">
        <v>115</v>
      </c>
      <c r="B29" s="16">
        <v>101</v>
      </c>
      <c r="C29" s="16">
        <v>69</v>
      </c>
      <c r="D29" s="4">
        <v>87</v>
      </c>
      <c r="E29" s="34">
        <f t="shared" si="0"/>
        <v>0.0031987646150452237</v>
      </c>
      <c r="F29" s="35">
        <f t="shared" si="1"/>
        <v>-0.13861386138613863</v>
      </c>
      <c r="G29" s="16">
        <f t="shared" si="2"/>
        <v>-14</v>
      </c>
    </row>
    <row r="30" spans="1:7" ht="15">
      <c r="A30" s="30" t="s">
        <v>116</v>
      </c>
      <c r="B30" s="16">
        <v>117</v>
      </c>
      <c r="C30" s="16">
        <v>91</v>
      </c>
      <c r="D30" s="4">
        <v>122</v>
      </c>
      <c r="E30" s="34">
        <f t="shared" si="0"/>
        <v>0.0044856239429369804</v>
      </c>
      <c r="F30" s="35">
        <f t="shared" si="1"/>
        <v>0.042735042735042736</v>
      </c>
      <c r="G30" s="16">
        <f t="shared" si="2"/>
        <v>5</v>
      </c>
    </row>
    <row r="31" spans="1:7" ht="15">
      <c r="A31" s="30" t="s">
        <v>117</v>
      </c>
      <c r="B31" s="16">
        <v>56</v>
      </c>
      <c r="C31" s="16">
        <v>41</v>
      </c>
      <c r="D31" s="4">
        <v>93</v>
      </c>
      <c r="E31" s="34">
        <f t="shared" si="0"/>
        <v>0.0034193690712552393</v>
      </c>
      <c r="F31" s="35">
        <f t="shared" si="1"/>
        <v>0.6607142857142857</v>
      </c>
      <c r="G31" s="16">
        <f t="shared" si="2"/>
        <v>37</v>
      </c>
    </row>
    <row r="32" spans="1:7" ht="15">
      <c r="A32" s="30" t="s">
        <v>118</v>
      </c>
      <c r="B32" s="16">
        <v>128</v>
      </c>
      <c r="C32" s="16">
        <v>90</v>
      </c>
      <c r="D32" s="4">
        <v>219</v>
      </c>
      <c r="E32" s="34">
        <f t="shared" si="0"/>
        <v>0.008052062651665564</v>
      </c>
      <c r="F32" s="35">
        <f t="shared" si="1"/>
        <v>0.7109375</v>
      </c>
      <c r="G32" s="16">
        <f t="shared" si="2"/>
        <v>91</v>
      </c>
    </row>
    <row r="33" spans="1:7" ht="15">
      <c r="A33" s="30" t="s">
        <v>119</v>
      </c>
      <c r="B33" s="16">
        <v>270</v>
      </c>
      <c r="C33" s="16">
        <v>232</v>
      </c>
      <c r="D33" s="4">
        <v>233</v>
      </c>
      <c r="E33" s="34">
        <f t="shared" si="0"/>
        <v>0.008566806382822267</v>
      </c>
      <c r="F33" s="35">
        <f t="shared" si="1"/>
        <v>-0.13703703703703704</v>
      </c>
      <c r="G33" s="16">
        <f t="shared" si="2"/>
        <v>-37</v>
      </c>
    </row>
    <row r="34" spans="1:7" ht="15">
      <c r="A34" s="30" t="s">
        <v>120</v>
      </c>
      <c r="B34" s="16">
        <v>372</v>
      </c>
      <c r="C34" s="16">
        <v>373</v>
      </c>
      <c r="D34" s="4">
        <v>438</v>
      </c>
      <c r="E34" s="34">
        <f aca="true" t="shared" si="3" ref="E34:E65">D34/$D$83</f>
        <v>0.016104125303331128</v>
      </c>
      <c r="F34" s="35">
        <f aca="true" t="shared" si="4" ref="F34:F65">(D34-B34)/B34</f>
        <v>0.1774193548387097</v>
      </c>
      <c r="G34" s="16">
        <f aca="true" t="shared" si="5" ref="G34:G65">D34-B34</f>
        <v>66</v>
      </c>
    </row>
    <row r="35" spans="1:7" ht="15">
      <c r="A35" s="30" t="s">
        <v>121</v>
      </c>
      <c r="B35" s="16">
        <v>95</v>
      </c>
      <c r="C35" s="16">
        <v>132</v>
      </c>
      <c r="D35" s="4">
        <v>239</v>
      </c>
      <c r="E35" s="34">
        <f t="shared" si="3"/>
        <v>0.008787410839032282</v>
      </c>
      <c r="F35" s="35">
        <f t="shared" si="4"/>
        <v>1.5157894736842106</v>
      </c>
      <c r="G35" s="16">
        <f t="shared" si="5"/>
        <v>144</v>
      </c>
    </row>
    <row r="36" spans="1:7" ht="15">
      <c r="A36" s="30" t="s">
        <v>122</v>
      </c>
      <c r="B36" s="16">
        <v>17</v>
      </c>
      <c r="C36" s="16">
        <v>13</v>
      </c>
      <c r="D36" s="4">
        <v>50</v>
      </c>
      <c r="E36" s="34">
        <f t="shared" si="3"/>
        <v>0.0018383704684167953</v>
      </c>
      <c r="F36" s="35">
        <f t="shared" si="4"/>
        <v>1.9411764705882353</v>
      </c>
      <c r="G36" s="16">
        <f t="shared" si="5"/>
        <v>33</v>
      </c>
    </row>
    <row r="37" spans="1:7" ht="15">
      <c r="A37" s="30" t="s">
        <v>123</v>
      </c>
      <c r="B37" s="16">
        <v>4</v>
      </c>
      <c r="C37" s="16">
        <v>5</v>
      </c>
      <c r="D37" s="4">
        <v>11</v>
      </c>
      <c r="E37" s="34">
        <f t="shared" si="3"/>
        <v>0.000404441503051695</v>
      </c>
      <c r="F37" s="35">
        <f t="shared" si="4"/>
        <v>1.75</v>
      </c>
      <c r="G37" s="16">
        <f t="shared" si="5"/>
        <v>7</v>
      </c>
    </row>
    <row r="38" spans="1:7" ht="15">
      <c r="A38" s="30" t="s">
        <v>124</v>
      </c>
      <c r="B38" s="16">
        <v>151</v>
      </c>
      <c r="C38" s="16">
        <v>168</v>
      </c>
      <c r="D38" s="4">
        <v>162</v>
      </c>
      <c r="E38" s="34">
        <f t="shared" si="3"/>
        <v>0.005956320317670417</v>
      </c>
      <c r="F38" s="35">
        <f t="shared" si="4"/>
        <v>0.0728476821192053</v>
      </c>
      <c r="G38" s="16">
        <f t="shared" si="5"/>
        <v>11</v>
      </c>
    </row>
    <row r="39" spans="1:7" ht="15">
      <c r="A39" s="30" t="s">
        <v>125</v>
      </c>
      <c r="B39" s="16">
        <v>5</v>
      </c>
      <c r="C39" s="16">
        <v>5</v>
      </c>
      <c r="D39" s="4">
        <v>31</v>
      </c>
      <c r="E39" s="34">
        <f t="shared" si="3"/>
        <v>0.0011397896904184132</v>
      </c>
      <c r="F39" s="35">
        <f t="shared" si="4"/>
        <v>5.2</v>
      </c>
      <c r="G39" s="16">
        <f t="shared" si="5"/>
        <v>26</v>
      </c>
    </row>
    <row r="40" spans="1:7" ht="15">
      <c r="A40" s="30" t="s">
        <v>126</v>
      </c>
      <c r="B40" s="16">
        <v>69</v>
      </c>
      <c r="C40" s="16">
        <v>79</v>
      </c>
      <c r="D40" s="4">
        <v>95</v>
      </c>
      <c r="E40" s="34">
        <f t="shared" si="3"/>
        <v>0.0034929038899919112</v>
      </c>
      <c r="F40" s="35">
        <f t="shared" si="4"/>
        <v>0.37681159420289856</v>
      </c>
      <c r="G40" s="16">
        <f t="shared" si="5"/>
        <v>26</v>
      </c>
    </row>
    <row r="41" spans="1:7" ht="15">
      <c r="A41" s="30" t="s">
        <v>127</v>
      </c>
      <c r="B41" s="16">
        <v>6552</v>
      </c>
      <c r="C41" s="16">
        <v>6747</v>
      </c>
      <c r="D41" s="4">
        <v>7583</v>
      </c>
      <c r="E41" s="34">
        <f t="shared" si="3"/>
        <v>0.2788072652400912</v>
      </c>
      <c r="F41" s="35">
        <f t="shared" si="4"/>
        <v>0.15735653235653235</v>
      </c>
      <c r="G41" s="16">
        <f t="shared" si="5"/>
        <v>1031</v>
      </c>
    </row>
    <row r="42" spans="1:7" ht="15">
      <c r="A42" s="30" t="s">
        <v>128</v>
      </c>
      <c r="B42" s="16">
        <v>1636</v>
      </c>
      <c r="C42" s="16">
        <v>1705</v>
      </c>
      <c r="D42" s="4">
        <v>1800</v>
      </c>
      <c r="E42" s="34">
        <f t="shared" si="3"/>
        <v>0.06618133686300463</v>
      </c>
      <c r="F42" s="35">
        <f t="shared" si="4"/>
        <v>0.10024449877750612</v>
      </c>
      <c r="G42" s="16">
        <f t="shared" si="5"/>
        <v>164</v>
      </c>
    </row>
    <row r="43" spans="1:7" ht="15">
      <c r="A43" s="30" t="s">
        <v>129</v>
      </c>
      <c r="B43" s="16">
        <v>266</v>
      </c>
      <c r="C43" s="16">
        <v>156</v>
      </c>
      <c r="D43" s="4">
        <v>265</v>
      </c>
      <c r="E43" s="34">
        <f t="shared" si="3"/>
        <v>0.009743363482609015</v>
      </c>
      <c r="F43" s="35">
        <f t="shared" si="4"/>
        <v>-0.0037593984962406013</v>
      </c>
      <c r="G43" s="16">
        <f t="shared" si="5"/>
        <v>-1</v>
      </c>
    </row>
    <row r="44" spans="1:7" ht="15">
      <c r="A44" s="30" t="s">
        <v>130</v>
      </c>
      <c r="B44" s="16">
        <v>99</v>
      </c>
      <c r="C44" s="16">
        <v>51</v>
      </c>
      <c r="D44" s="4">
        <v>35</v>
      </c>
      <c r="E44" s="34">
        <f t="shared" si="3"/>
        <v>0.0012868593278917567</v>
      </c>
      <c r="F44" s="35">
        <f t="shared" si="4"/>
        <v>-0.6464646464646465</v>
      </c>
      <c r="G44" s="16">
        <f t="shared" si="5"/>
        <v>-64</v>
      </c>
    </row>
    <row r="45" spans="1:7" ht="15">
      <c r="A45" s="30" t="s">
        <v>131</v>
      </c>
      <c r="B45" s="16">
        <v>50</v>
      </c>
      <c r="C45" s="16">
        <v>64</v>
      </c>
      <c r="D45" s="4">
        <v>36</v>
      </c>
      <c r="E45" s="34">
        <f t="shared" si="3"/>
        <v>0.0013236267372600927</v>
      </c>
      <c r="F45" s="35">
        <f t="shared" si="4"/>
        <v>-0.28</v>
      </c>
      <c r="G45" s="16">
        <f t="shared" si="5"/>
        <v>-14</v>
      </c>
    </row>
    <row r="46" spans="1:7" ht="15">
      <c r="A46" s="30" t="s">
        <v>132</v>
      </c>
      <c r="B46" s="16">
        <v>32</v>
      </c>
      <c r="C46" s="16">
        <v>16</v>
      </c>
      <c r="D46" s="4">
        <v>44</v>
      </c>
      <c r="E46" s="34">
        <f t="shared" si="3"/>
        <v>0.00161776601220678</v>
      </c>
      <c r="F46" s="35">
        <f t="shared" si="4"/>
        <v>0.375</v>
      </c>
      <c r="G46" s="16">
        <f t="shared" si="5"/>
        <v>12</v>
      </c>
    </row>
    <row r="47" spans="1:7" ht="15">
      <c r="A47" s="30" t="s">
        <v>133</v>
      </c>
      <c r="B47" s="16">
        <v>110</v>
      </c>
      <c r="C47" s="16">
        <v>38</v>
      </c>
      <c r="D47" s="4">
        <v>95</v>
      </c>
      <c r="E47" s="34">
        <f t="shared" si="3"/>
        <v>0.0034929038899919112</v>
      </c>
      <c r="F47" s="35">
        <f t="shared" si="4"/>
        <v>-0.13636363636363635</v>
      </c>
      <c r="G47" s="16">
        <f t="shared" si="5"/>
        <v>-15</v>
      </c>
    </row>
    <row r="48" spans="1:7" ht="15">
      <c r="A48" s="30" t="s">
        <v>134</v>
      </c>
      <c r="B48" s="16">
        <v>423</v>
      </c>
      <c r="C48" s="16">
        <v>312</v>
      </c>
      <c r="D48" s="4">
        <v>649</v>
      </c>
      <c r="E48" s="34">
        <f t="shared" si="3"/>
        <v>0.023862048680050003</v>
      </c>
      <c r="F48" s="35">
        <f t="shared" si="4"/>
        <v>0.5342789598108747</v>
      </c>
      <c r="G48" s="16">
        <f t="shared" si="5"/>
        <v>226</v>
      </c>
    </row>
    <row r="49" spans="1:7" ht="15">
      <c r="A49" s="30" t="s">
        <v>136</v>
      </c>
      <c r="B49" s="16">
        <v>46</v>
      </c>
      <c r="C49" s="16">
        <v>51</v>
      </c>
      <c r="D49" s="4">
        <v>40</v>
      </c>
      <c r="E49" s="34">
        <f t="shared" si="3"/>
        <v>0.0014706963747334362</v>
      </c>
      <c r="F49" s="35">
        <f t="shared" si="4"/>
        <v>-0.13043478260869565</v>
      </c>
      <c r="G49" s="16">
        <f t="shared" si="5"/>
        <v>-6</v>
      </c>
    </row>
    <row r="50" spans="1:7" ht="15">
      <c r="A50" s="30" t="s">
        <v>46</v>
      </c>
      <c r="B50" s="16">
        <v>147</v>
      </c>
      <c r="C50" s="16">
        <v>168</v>
      </c>
      <c r="D50" s="4">
        <v>121</v>
      </c>
      <c r="E50" s="34">
        <f t="shared" si="3"/>
        <v>0.004448856533568645</v>
      </c>
      <c r="F50" s="35">
        <f t="shared" si="4"/>
        <v>-0.17687074829931973</v>
      </c>
      <c r="G50" s="16">
        <f t="shared" si="5"/>
        <v>-26</v>
      </c>
    </row>
    <row r="51" spans="1:7" ht="15">
      <c r="A51" s="30" t="s">
        <v>137</v>
      </c>
      <c r="B51" s="16">
        <v>41</v>
      </c>
      <c r="C51" s="16">
        <v>29</v>
      </c>
      <c r="D51" s="4">
        <v>19</v>
      </c>
      <c r="E51" s="34">
        <f t="shared" si="3"/>
        <v>0.0006985807779983823</v>
      </c>
      <c r="F51" s="35">
        <f t="shared" si="4"/>
        <v>-0.5365853658536586</v>
      </c>
      <c r="G51" s="16">
        <f t="shared" si="5"/>
        <v>-22</v>
      </c>
    </row>
    <row r="52" spans="1:7" ht="15">
      <c r="A52" s="30" t="s">
        <v>135</v>
      </c>
      <c r="B52" s="16">
        <v>8</v>
      </c>
      <c r="C52" s="16">
        <v>6</v>
      </c>
      <c r="D52" s="4">
        <v>12</v>
      </c>
      <c r="E52" s="34">
        <f t="shared" si="3"/>
        <v>0.00044120891242003087</v>
      </c>
      <c r="F52" s="35">
        <f t="shared" si="4"/>
        <v>0.5</v>
      </c>
      <c r="G52" s="16">
        <f t="shared" si="5"/>
        <v>4</v>
      </c>
    </row>
    <row r="53" spans="1:7" ht="15">
      <c r="A53" s="30" t="s">
        <v>138</v>
      </c>
      <c r="B53" s="16">
        <v>729</v>
      </c>
      <c r="C53" s="16">
        <v>743</v>
      </c>
      <c r="D53" s="4">
        <v>816</v>
      </c>
      <c r="E53" s="34">
        <f t="shared" si="3"/>
        <v>0.0300022060445621</v>
      </c>
      <c r="F53" s="35">
        <f t="shared" si="4"/>
        <v>0.11934156378600823</v>
      </c>
      <c r="G53" s="16">
        <f t="shared" si="5"/>
        <v>87</v>
      </c>
    </row>
    <row r="54" spans="1:7" ht="15">
      <c r="A54" s="30" t="s">
        <v>139</v>
      </c>
      <c r="B54" s="16">
        <v>435</v>
      </c>
      <c r="C54" s="16">
        <v>269</v>
      </c>
      <c r="D54" s="4">
        <v>337</v>
      </c>
      <c r="E54" s="34">
        <f t="shared" si="3"/>
        <v>0.0123906169571292</v>
      </c>
      <c r="F54" s="35">
        <f t="shared" si="4"/>
        <v>-0.22528735632183908</v>
      </c>
      <c r="G54" s="16">
        <f t="shared" si="5"/>
        <v>-98</v>
      </c>
    </row>
    <row r="55" spans="1:7" ht="15">
      <c r="A55" s="30" t="s">
        <v>140</v>
      </c>
      <c r="B55" s="16">
        <v>167</v>
      </c>
      <c r="C55" s="16">
        <v>112</v>
      </c>
      <c r="D55" s="4">
        <v>180</v>
      </c>
      <c r="E55" s="34">
        <f t="shared" si="3"/>
        <v>0.0066181336863004635</v>
      </c>
      <c r="F55" s="35">
        <f t="shared" si="4"/>
        <v>0.07784431137724551</v>
      </c>
      <c r="G55" s="16">
        <f t="shared" si="5"/>
        <v>13</v>
      </c>
    </row>
    <row r="56" spans="1:7" ht="15">
      <c r="A56" s="30" t="s">
        <v>141</v>
      </c>
      <c r="B56" s="16">
        <v>116</v>
      </c>
      <c r="C56" s="16">
        <v>130</v>
      </c>
      <c r="D56" s="4">
        <v>117</v>
      </c>
      <c r="E56" s="34">
        <f t="shared" si="3"/>
        <v>0.004301786896095301</v>
      </c>
      <c r="F56" s="35">
        <f t="shared" si="4"/>
        <v>0.008620689655172414</v>
      </c>
      <c r="G56" s="16">
        <f t="shared" si="5"/>
        <v>1</v>
      </c>
    </row>
    <row r="57" spans="1:7" ht="15">
      <c r="A57" s="30" t="s">
        <v>142</v>
      </c>
      <c r="B57" s="16">
        <v>336</v>
      </c>
      <c r="C57" s="16">
        <v>284</v>
      </c>
      <c r="D57" s="4">
        <v>433</v>
      </c>
      <c r="E57" s="34">
        <f t="shared" si="3"/>
        <v>0.01592028825648945</v>
      </c>
      <c r="F57" s="35">
        <f t="shared" si="4"/>
        <v>0.28869047619047616</v>
      </c>
      <c r="G57" s="16">
        <f t="shared" si="5"/>
        <v>97</v>
      </c>
    </row>
    <row r="58" spans="1:7" ht="15">
      <c r="A58" s="30" t="s">
        <v>143</v>
      </c>
      <c r="B58" s="16">
        <v>35</v>
      </c>
      <c r="C58" s="16">
        <v>40</v>
      </c>
      <c r="D58" s="4">
        <v>36</v>
      </c>
      <c r="E58" s="34">
        <f t="shared" si="3"/>
        <v>0.0013236267372600927</v>
      </c>
      <c r="F58" s="35">
        <f t="shared" si="4"/>
        <v>0.02857142857142857</v>
      </c>
      <c r="G58" s="16">
        <f t="shared" si="5"/>
        <v>1</v>
      </c>
    </row>
    <row r="59" spans="1:7" ht="15">
      <c r="A59" s="30" t="s">
        <v>144</v>
      </c>
      <c r="B59" s="16">
        <v>413</v>
      </c>
      <c r="C59" s="16">
        <v>294</v>
      </c>
      <c r="D59" s="4">
        <v>348</v>
      </c>
      <c r="E59" s="34">
        <f t="shared" si="3"/>
        <v>0.012795058460180895</v>
      </c>
      <c r="F59" s="35">
        <f t="shared" si="4"/>
        <v>-0.15738498789346247</v>
      </c>
      <c r="G59" s="16">
        <f t="shared" si="5"/>
        <v>-65</v>
      </c>
    </row>
    <row r="60" spans="1:7" ht="15">
      <c r="A60" s="30" t="s">
        <v>145</v>
      </c>
      <c r="B60" s="16">
        <v>566</v>
      </c>
      <c r="C60" s="16">
        <v>1273</v>
      </c>
      <c r="D60" s="4">
        <v>479</v>
      </c>
      <c r="E60" s="34">
        <f t="shared" si="3"/>
        <v>0.017611589087432898</v>
      </c>
      <c r="F60" s="35">
        <f t="shared" si="4"/>
        <v>-0.15371024734982333</v>
      </c>
      <c r="G60" s="16">
        <f t="shared" si="5"/>
        <v>-87</v>
      </c>
    </row>
    <row r="61" spans="1:7" ht="15">
      <c r="A61" s="30" t="s">
        <v>146</v>
      </c>
      <c r="B61" s="16">
        <v>33</v>
      </c>
      <c r="C61" s="16">
        <v>22</v>
      </c>
      <c r="D61" s="4">
        <v>35</v>
      </c>
      <c r="E61" s="34">
        <f t="shared" si="3"/>
        <v>0.0012868593278917567</v>
      </c>
      <c r="F61" s="35">
        <f t="shared" si="4"/>
        <v>0.06060606060606061</v>
      </c>
      <c r="G61" s="16">
        <f t="shared" si="5"/>
        <v>2</v>
      </c>
    </row>
    <row r="62" spans="1:7" ht="15">
      <c r="A62" s="30" t="s">
        <v>147</v>
      </c>
      <c r="B62" s="16">
        <v>90</v>
      </c>
      <c r="C62" s="16">
        <v>83</v>
      </c>
      <c r="D62" s="4">
        <v>114</v>
      </c>
      <c r="E62" s="34">
        <f t="shared" si="3"/>
        <v>0.004191484667990294</v>
      </c>
      <c r="F62" s="35">
        <f t="shared" si="4"/>
        <v>0.26666666666666666</v>
      </c>
      <c r="G62" s="16">
        <f t="shared" si="5"/>
        <v>24</v>
      </c>
    </row>
    <row r="63" spans="1:7" ht="15">
      <c r="A63" s="30" t="s">
        <v>148</v>
      </c>
      <c r="B63" s="16">
        <v>76</v>
      </c>
      <c r="C63" s="16">
        <v>38</v>
      </c>
      <c r="D63" s="4">
        <v>57</v>
      </c>
      <c r="E63" s="34">
        <f t="shared" si="3"/>
        <v>0.002095742333995147</v>
      </c>
      <c r="F63" s="35">
        <f t="shared" si="4"/>
        <v>-0.25</v>
      </c>
      <c r="G63" s="16">
        <f t="shared" si="5"/>
        <v>-19</v>
      </c>
    </row>
    <row r="64" spans="1:7" ht="15">
      <c r="A64" s="30" t="s">
        <v>149</v>
      </c>
      <c r="B64" s="16">
        <v>131</v>
      </c>
      <c r="C64" s="16">
        <v>105</v>
      </c>
      <c r="D64" s="4">
        <v>107</v>
      </c>
      <c r="E64" s="34">
        <f t="shared" si="3"/>
        <v>0.0039341128024119425</v>
      </c>
      <c r="F64" s="35">
        <f t="shared" si="4"/>
        <v>-0.183206106870229</v>
      </c>
      <c r="G64" s="16">
        <f t="shared" si="5"/>
        <v>-24</v>
      </c>
    </row>
    <row r="65" spans="1:7" ht="15">
      <c r="A65" s="30" t="s">
        <v>150</v>
      </c>
      <c r="B65" s="16">
        <v>106</v>
      </c>
      <c r="C65" s="16">
        <v>62</v>
      </c>
      <c r="D65" s="4">
        <v>89</v>
      </c>
      <c r="E65" s="34">
        <f t="shared" si="3"/>
        <v>0.0032722994337818956</v>
      </c>
      <c r="F65" s="35">
        <f t="shared" si="4"/>
        <v>-0.16037735849056603</v>
      </c>
      <c r="G65" s="16">
        <f t="shared" si="5"/>
        <v>-17</v>
      </c>
    </row>
    <row r="66" spans="1:7" ht="15">
      <c r="A66" s="30" t="s">
        <v>151</v>
      </c>
      <c r="B66" s="16">
        <v>79</v>
      </c>
      <c r="C66" s="16">
        <v>112</v>
      </c>
      <c r="D66" s="4">
        <v>54</v>
      </c>
      <c r="E66" s="34">
        <f aca="true" t="shared" si="6" ref="E66:E83">D66/$D$83</f>
        <v>0.001985440105890139</v>
      </c>
      <c r="F66" s="35">
        <f aca="true" t="shared" si="7" ref="F66:F83">(D66-B66)/B66</f>
        <v>-0.31645569620253167</v>
      </c>
      <c r="G66" s="16">
        <f aca="true" t="shared" si="8" ref="G66:G83">D66-B66</f>
        <v>-25</v>
      </c>
    </row>
    <row r="67" spans="1:7" ht="15">
      <c r="A67" s="30" t="s">
        <v>152</v>
      </c>
      <c r="B67" s="16">
        <v>284</v>
      </c>
      <c r="C67" s="16">
        <v>256</v>
      </c>
      <c r="D67" s="4">
        <v>243</v>
      </c>
      <c r="E67" s="34">
        <f t="shared" si="6"/>
        <v>0.008934480476505625</v>
      </c>
      <c r="F67" s="35">
        <f t="shared" si="7"/>
        <v>-0.1443661971830986</v>
      </c>
      <c r="G67" s="16">
        <f t="shared" si="8"/>
        <v>-41</v>
      </c>
    </row>
    <row r="68" spans="1:7" ht="15">
      <c r="A68" s="30" t="s">
        <v>153</v>
      </c>
      <c r="B68" s="16">
        <v>228</v>
      </c>
      <c r="C68" s="16">
        <v>215</v>
      </c>
      <c r="D68" s="4">
        <v>251</v>
      </c>
      <c r="E68" s="34">
        <f t="shared" si="6"/>
        <v>0.009228619751452312</v>
      </c>
      <c r="F68" s="35">
        <f t="shared" si="7"/>
        <v>0.10087719298245613</v>
      </c>
      <c r="G68" s="16">
        <f t="shared" si="8"/>
        <v>23</v>
      </c>
    </row>
    <row r="69" spans="1:7" ht="15">
      <c r="A69" s="30" t="s">
        <v>154</v>
      </c>
      <c r="B69" s="16">
        <v>51</v>
      </c>
      <c r="C69" s="16">
        <v>28</v>
      </c>
      <c r="D69" s="4">
        <v>32</v>
      </c>
      <c r="E69" s="34">
        <f t="shared" si="6"/>
        <v>0.0011765570997867491</v>
      </c>
      <c r="F69" s="35">
        <f t="shared" si="7"/>
        <v>-0.37254901960784315</v>
      </c>
      <c r="G69" s="16">
        <f t="shared" si="8"/>
        <v>-19</v>
      </c>
    </row>
    <row r="70" spans="1:7" ht="15">
      <c r="A70" s="30" t="s">
        <v>155</v>
      </c>
      <c r="B70" s="16">
        <v>32</v>
      </c>
      <c r="C70" s="16">
        <v>39</v>
      </c>
      <c r="D70" s="4">
        <v>63</v>
      </c>
      <c r="E70" s="34">
        <f t="shared" si="6"/>
        <v>0.002316346790205162</v>
      </c>
      <c r="F70" s="35">
        <f t="shared" si="7"/>
        <v>0.96875</v>
      </c>
      <c r="G70" s="16">
        <f t="shared" si="8"/>
        <v>31</v>
      </c>
    </row>
    <row r="71" spans="1:7" ht="15">
      <c r="A71" s="30" t="s">
        <v>156</v>
      </c>
      <c r="B71" s="16">
        <v>175</v>
      </c>
      <c r="C71" s="16">
        <v>183</v>
      </c>
      <c r="D71" s="4">
        <v>231</v>
      </c>
      <c r="E71" s="34">
        <f t="shared" si="6"/>
        <v>0.008493271564085594</v>
      </c>
      <c r="F71" s="35">
        <f t="shared" si="7"/>
        <v>0.32</v>
      </c>
      <c r="G71" s="16">
        <f t="shared" si="8"/>
        <v>56</v>
      </c>
    </row>
    <row r="72" spans="1:7" ht="15">
      <c r="A72" s="30" t="s">
        <v>157</v>
      </c>
      <c r="B72" s="16">
        <v>95</v>
      </c>
      <c r="C72" s="16">
        <v>82</v>
      </c>
      <c r="D72" s="4">
        <v>133</v>
      </c>
      <c r="E72" s="34">
        <f t="shared" si="6"/>
        <v>0.0048900654459886755</v>
      </c>
      <c r="F72" s="35">
        <f t="shared" si="7"/>
        <v>0.4</v>
      </c>
      <c r="G72" s="16">
        <f t="shared" si="8"/>
        <v>38</v>
      </c>
    </row>
    <row r="73" spans="1:7" ht="15">
      <c r="A73" s="30" t="s">
        <v>158</v>
      </c>
      <c r="B73" s="16">
        <v>18</v>
      </c>
      <c r="C73" s="16">
        <v>26</v>
      </c>
      <c r="D73" s="4">
        <v>33</v>
      </c>
      <c r="E73" s="34">
        <f t="shared" si="6"/>
        <v>0.0012133245091550848</v>
      </c>
      <c r="F73" s="35">
        <f t="shared" si="7"/>
        <v>0.8333333333333334</v>
      </c>
      <c r="G73" s="16">
        <f t="shared" si="8"/>
        <v>15</v>
      </c>
    </row>
    <row r="74" spans="1:7" ht="15">
      <c r="A74" s="30" t="s">
        <v>159</v>
      </c>
      <c r="B74" s="16">
        <v>603</v>
      </c>
      <c r="C74" s="16">
        <v>392</v>
      </c>
      <c r="D74" s="4">
        <v>578</v>
      </c>
      <c r="E74" s="34">
        <f t="shared" si="6"/>
        <v>0.021251562614898155</v>
      </c>
      <c r="F74" s="35">
        <f t="shared" si="7"/>
        <v>-0.04145936981757877</v>
      </c>
      <c r="G74" s="16">
        <f t="shared" si="8"/>
        <v>-25</v>
      </c>
    </row>
    <row r="75" spans="1:7" ht="15">
      <c r="A75" s="30" t="s">
        <v>160</v>
      </c>
      <c r="B75" s="16">
        <v>120</v>
      </c>
      <c r="C75" s="16">
        <v>91</v>
      </c>
      <c r="D75" s="4">
        <v>139</v>
      </c>
      <c r="E75" s="34">
        <f t="shared" si="6"/>
        <v>0.005110669902198691</v>
      </c>
      <c r="F75" s="35">
        <f t="shared" si="7"/>
        <v>0.15833333333333333</v>
      </c>
      <c r="G75" s="16">
        <f t="shared" si="8"/>
        <v>19</v>
      </c>
    </row>
    <row r="76" spans="1:7" ht="15">
      <c r="A76" s="30" t="s">
        <v>161</v>
      </c>
      <c r="B76" s="16">
        <v>141</v>
      </c>
      <c r="C76" s="16">
        <v>157</v>
      </c>
      <c r="D76" s="4">
        <v>166</v>
      </c>
      <c r="E76" s="34">
        <f t="shared" si="6"/>
        <v>0.006103389955143761</v>
      </c>
      <c r="F76" s="35">
        <f t="shared" si="7"/>
        <v>0.1773049645390071</v>
      </c>
      <c r="G76" s="16">
        <f t="shared" si="8"/>
        <v>25</v>
      </c>
    </row>
    <row r="77" spans="1:7" ht="15">
      <c r="A77" s="30" t="s">
        <v>162</v>
      </c>
      <c r="B77" s="16">
        <v>13</v>
      </c>
      <c r="C77" s="16">
        <v>38</v>
      </c>
      <c r="D77" s="4">
        <v>31</v>
      </c>
      <c r="E77" s="34">
        <f t="shared" si="6"/>
        <v>0.0011397896904184132</v>
      </c>
      <c r="F77" s="35">
        <f t="shared" si="7"/>
        <v>1.3846153846153846</v>
      </c>
      <c r="G77" s="16">
        <f t="shared" si="8"/>
        <v>18</v>
      </c>
    </row>
    <row r="78" spans="1:7" ht="15">
      <c r="A78" s="30" t="s">
        <v>163</v>
      </c>
      <c r="B78" s="16">
        <v>241</v>
      </c>
      <c r="C78" s="16">
        <v>196</v>
      </c>
      <c r="D78" s="4">
        <v>207</v>
      </c>
      <c r="E78" s="34">
        <f t="shared" si="6"/>
        <v>0.007610853739245533</v>
      </c>
      <c r="F78" s="35">
        <f t="shared" si="7"/>
        <v>-0.14107883817427386</v>
      </c>
      <c r="G78" s="16">
        <f t="shared" si="8"/>
        <v>-34</v>
      </c>
    </row>
    <row r="79" spans="1:7" ht="15">
      <c r="A79" s="30" t="s">
        <v>164</v>
      </c>
      <c r="B79" s="16">
        <v>76</v>
      </c>
      <c r="C79" s="16">
        <v>195</v>
      </c>
      <c r="D79" s="4">
        <v>493</v>
      </c>
      <c r="E79" s="34">
        <f t="shared" si="6"/>
        <v>0.0181263328185896</v>
      </c>
      <c r="F79" s="35">
        <f t="shared" si="7"/>
        <v>5.4868421052631575</v>
      </c>
      <c r="G79" s="16">
        <f t="shared" si="8"/>
        <v>417</v>
      </c>
    </row>
    <row r="80" spans="1:7" ht="15">
      <c r="A80" s="30" t="s">
        <v>165</v>
      </c>
      <c r="B80" s="16">
        <v>82</v>
      </c>
      <c r="C80" s="16">
        <v>69</v>
      </c>
      <c r="D80" s="4">
        <v>63</v>
      </c>
      <c r="E80" s="34">
        <f t="shared" si="6"/>
        <v>0.002316346790205162</v>
      </c>
      <c r="F80" s="35">
        <f t="shared" si="7"/>
        <v>-0.23170731707317074</v>
      </c>
      <c r="G80" s="16">
        <f t="shared" si="8"/>
        <v>-19</v>
      </c>
    </row>
    <row r="81" spans="1:7" ht="15">
      <c r="A81" s="30" t="s">
        <v>166</v>
      </c>
      <c r="B81" s="16">
        <v>90</v>
      </c>
      <c r="C81" s="16">
        <v>63</v>
      </c>
      <c r="D81" s="4">
        <v>60</v>
      </c>
      <c r="E81" s="34">
        <f t="shared" si="6"/>
        <v>0.0022060445621001545</v>
      </c>
      <c r="F81" s="35">
        <f t="shared" si="7"/>
        <v>-0.3333333333333333</v>
      </c>
      <c r="G81" s="16">
        <f t="shared" si="8"/>
        <v>-30</v>
      </c>
    </row>
    <row r="82" spans="1:7" ht="15.75" thickBot="1">
      <c r="A82" s="30" t="s">
        <v>167</v>
      </c>
      <c r="B82" s="16">
        <v>131</v>
      </c>
      <c r="C82" s="16">
        <v>117</v>
      </c>
      <c r="D82" s="4">
        <v>134</v>
      </c>
      <c r="E82" s="34">
        <f t="shared" si="6"/>
        <v>0.004926832855357012</v>
      </c>
      <c r="F82" s="35">
        <f t="shared" si="7"/>
        <v>0.022900763358778626</v>
      </c>
      <c r="G82" s="16">
        <f t="shared" si="8"/>
        <v>3</v>
      </c>
    </row>
    <row r="83" spans="1:7" ht="15.75" thickBot="1">
      <c r="A83" s="32" t="s">
        <v>270</v>
      </c>
      <c r="B83" s="54">
        <v>24094</v>
      </c>
      <c r="C83" s="54">
        <v>25025</v>
      </c>
      <c r="D83" s="68">
        <v>27198</v>
      </c>
      <c r="E83" s="36">
        <f t="shared" si="6"/>
        <v>1</v>
      </c>
      <c r="F83" s="36">
        <f t="shared" si="7"/>
        <v>0.12882875404665062</v>
      </c>
      <c r="G83" s="54">
        <f t="shared" si="8"/>
        <v>3104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A49"/>
  <sheetViews>
    <sheetView tabSelected="1" zoomScalePageLayoutView="0" workbookViewId="0" topLeftCell="A1">
      <selection activeCell="M28" sqref="M28"/>
    </sheetView>
  </sheetViews>
  <sheetFormatPr defaultColWidth="9.140625" defaultRowHeight="15"/>
  <cols>
    <col min="2" max="2" width="13.7109375" style="0" customWidth="1"/>
    <col min="3" max="3" width="16.8515625" style="0" customWidth="1"/>
    <col min="5" max="5" width="16.57421875" style="0" customWidth="1"/>
    <col min="6" max="6" width="10.57421875" style="0" customWidth="1"/>
    <col min="20" max="20" width="12.57421875" style="0" customWidth="1"/>
    <col min="21" max="21" width="17.57421875" style="0" customWidth="1"/>
    <col min="23" max="23" width="17.00390625" style="0" customWidth="1"/>
    <col min="38" max="38" width="14.140625" style="0" customWidth="1"/>
    <col min="39" max="39" width="16.7109375" style="0" customWidth="1"/>
    <col min="41" max="41" width="16.28125" style="0" customWidth="1"/>
    <col min="56" max="56" width="14.00390625" style="0" customWidth="1"/>
    <col min="57" max="57" width="17.00390625" style="0" customWidth="1"/>
    <col min="59" max="59" width="17.140625" style="0" customWidth="1"/>
    <col min="74" max="74" width="15.421875" style="0" customWidth="1"/>
    <col min="75" max="75" width="17.57421875" style="0" customWidth="1"/>
    <col min="77" max="77" width="16.8515625" style="0" customWidth="1"/>
    <col min="92" max="92" width="12.28125" style="0" customWidth="1"/>
    <col min="93" max="93" width="17.00390625" style="0" customWidth="1"/>
    <col min="95" max="95" width="16.421875" style="0" customWidth="1"/>
    <col min="110" max="110" width="11.57421875" style="0" customWidth="1"/>
    <col min="111" max="111" width="16.28125" style="0" customWidth="1"/>
    <col min="113" max="113" width="16.7109375" style="0" customWidth="1"/>
    <col min="128" max="128" width="14.7109375" style="0" customWidth="1"/>
    <col min="129" max="129" width="18.421875" style="0" customWidth="1"/>
    <col min="131" max="131" width="16.57421875" style="0" customWidth="1"/>
    <col min="146" max="146" width="18.00390625" style="0" customWidth="1"/>
    <col min="147" max="147" width="20.57421875" style="0" customWidth="1"/>
    <col min="148" max="148" width="11.00390625" style="0" customWidth="1"/>
    <col min="149" max="149" width="16.8515625" style="0" customWidth="1"/>
    <col min="164" max="164" width="12.57421875" style="0" customWidth="1"/>
    <col min="165" max="165" width="16.421875" style="0" customWidth="1"/>
    <col min="167" max="167" width="16.28125" style="0" customWidth="1"/>
    <col min="182" max="182" width="12.57421875" style="0" customWidth="1"/>
    <col min="183" max="183" width="18.8515625" style="0" customWidth="1"/>
  </cols>
  <sheetData>
    <row r="1" spans="1:183" ht="135.75" thickBot="1">
      <c r="A1" s="22" t="s">
        <v>309</v>
      </c>
      <c r="B1" s="22" t="s">
        <v>310</v>
      </c>
      <c r="C1" s="22" t="s">
        <v>311</v>
      </c>
      <c r="D1" s="22" t="s">
        <v>175</v>
      </c>
      <c r="E1" s="22" t="s">
        <v>176</v>
      </c>
      <c r="S1" s="22" t="s">
        <v>309</v>
      </c>
      <c r="T1" s="22" t="s">
        <v>312</v>
      </c>
      <c r="U1" s="22" t="s">
        <v>313</v>
      </c>
      <c r="V1" s="22" t="s">
        <v>175</v>
      </c>
      <c r="W1" s="22" t="s">
        <v>176</v>
      </c>
      <c r="AK1" s="22" t="s">
        <v>309</v>
      </c>
      <c r="AL1" s="22" t="s">
        <v>314</v>
      </c>
      <c r="AM1" s="22" t="s">
        <v>315</v>
      </c>
      <c r="AN1" s="22" t="s">
        <v>175</v>
      </c>
      <c r="AO1" s="22" t="s">
        <v>176</v>
      </c>
      <c r="BC1" s="22" t="s">
        <v>169</v>
      </c>
      <c r="BD1" s="22" t="s">
        <v>316</v>
      </c>
      <c r="BE1" s="22" t="s">
        <v>317</v>
      </c>
      <c r="BF1" s="22" t="s">
        <v>175</v>
      </c>
      <c r="BG1" s="22" t="s">
        <v>176</v>
      </c>
      <c r="BU1" s="22" t="s">
        <v>169</v>
      </c>
      <c r="BV1" s="22" t="s">
        <v>319</v>
      </c>
      <c r="BW1" s="22" t="s">
        <v>320</v>
      </c>
      <c r="BX1" s="22" t="s">
        <v>175</v>
      </c>
      <c r="BY1" s="22" t="s">
        <v>318</v>
      </c>
      <c r="CM1" s="22" t="s">
        <v>169</v>
      </c>
      <c r="CN1" s="22" t="s">
        <v>321</v>
      </c>
      <c r="CO1" s="22" t="s">
        <v>322</v>
      </c>
      <c r="CP1" s="22" t="s">
        <v>175</v>
      </c>
      <c r="CQ1" s="22" t="s">
        <v>318</v>
      </c>
      <c r="DE1" s="22" t="s">
        <v>169</v>
      </c>
      <c r="DF1" s="22" t="s">
        <v>323</v>
      </c>
      <c r="DG1" s="22" t="s">
        <v>324</v>
      </c>
      <c r="DH1" s="22" t="s">
        <v>175</v>
      </c>
      <c r="DI1" s="22" t="s">
        <v>176</v>
      </c>
      <c r="DW1" s="22" t="s">
        <v>309</v>
      </c>
      <c r="DX1" s="22" t="s">
        <v>325</v>
      </c>
      <c r="DY1" s="22" t="s">
        <v>326</v>
      </c>
      <c r="DZ1" s="22" t="s">
        <v>175</v>
      </c>
      <c r="EA1" s="22" t="s">
        <v>176</v>
      </c>
      <c r="EO1" s="22" t="s">
        <v>309</v>
      </c>
      <c r="EP1" s="22" t="s">
        <v>327</v>
      </c>
      <c r="EQ1" s="22" t="s">
        <v>328</v>
      </c>
      <c r="ER1" s="22" t="s">
        <v>175</v>
      </c>
      <c r="ES1" s="22" t="s">
        <v>176</v>
      </c>
      <c r="FG1" s="22" t="s">
        <v>329</v>
      </c>
      <c r="FH1" s="22" t="s">
        <v>330</v>
      </c>
      <c r="FI1" s="22" t="s">
        <v>331</v>
      </c>
      <c r="FJ1" s="22" t="s">
        <v>175</v>
      </c>
      <c r="FK1" s="22" t="s">
        <v>318</v>
      </c>
      <c r="FY1" s="22" t="s">
        <v>169</v>
      </c>
      <c r="FZ1" s="22" t="s">
        <v>332</v>
      </c>
      <c r="GA1" s="22" t="s">
        <v>333</v>
      </c>
    </row>
    <row r="2" spans="1:183" ht="15">
      <c r="A2" s="60">
        <v>39722</v>
      </c>
      <c r="B2" s="4">
        <v>187560</v>
      </c>
      <c r="C2" s="4">
        <v>177853.48</v>
      </c>
      <c r="D2" s="69">
        <f aca="true" t="shared" si="0" ref="D2:D7">(B2/$B$2)*100</f>
        <v>100</v>
      </c>
      <c r="E2" s="69">
        <f>C2/$C$2*100</f>
        <v>100</v>
      </c>
      <c r="F2" s="4"/>
      <c r="S2" s="60">
        <v>39722</v>
      </c>
      <c r="T2" s="4">
        <v>135859</v>
      </c>
      <c r="U2" s="4">
        <v>137563.69</v>
      </c>
      <c r="V2" s="69">
        <f>(T2/$T$2)*100</f>
        <v>100</v>
      </c>
      <c r="W2" s="69">
        <f>(U2/$U$2)*100</f>
        <v>100</v>
      </c>
      <c r="AK2" s="60">
        <v>39722</v>
      </c>
      <c r="AL2" s="4">
        <v>36957</v>
      </c>
      <c r="AM2" s="4">
        <v>35282.7509999999</v>
      </c>
      <c r="AN2" s="69">
        <f aca="true" t="shared" si="1" ref="AN2:AN11">(AL2/$AL$2)*100</f>
        <v>100</v>
      </c>
      <c r="AO2" s="69">
        <f aca="true" t="shared" si="2" ref="AO2:AO7">(AM2/$AM$2)*100</f>
        <v>100</v>
      </c>
      <c r="BC2" s="60">
        <v>39722</v>
      </c>
      <c r="BD2" s="70">
        <v>58072</v>
      </c>
      <c r="BE2" s="4">
        <v>54382.49</v>
      </c>
      <c r="BF2" s="69">
        <f>(BD2/$BD$2)*100</f>
        <v>100</v>
      </c>
      <c r="BG2" s="69">
        <f>(BE2/$BE$2)*100</f>
        <v>100</v>
      </c>
      <c r="BU2" s="60">
        <v>39722</v>
      </c>
      <c r="BV2" s="4">
        <v>13813</v>
      </c>
      <c r="BW2" s="4">
        <v>13765.95</v>
      </c>
      <c r="BX2" s="69">
        <f>BV2/$BV$2*100</f>
        <v>100</v>
      </c>
      <c r="BY2" s="69">
        <f>BW2/$BW$2*100</f>
        <v>100</v>
      </c>
      <c r="CM2" s="60">
        <v>39722</v>
      </c>
      <c r="CN2" s="4">
        <v>2730</v>
      </c>
      <c r="CO2" s="4">
        <v>2761.3848</v>
      </c>
      <c r="CP2" s="69">
        <f>CN2/$CN$2*100</f>
        <v>100</v>
      </c>
      <c r="CQ2" s="69">
        <f>CO2/$CO$2*100</f>
        <v>100</v>
      </c>
      <c r="DE2" s="60">
        <v>39722</v>
      </c>
      <c r="DF2" s="70">
        <v>25118</v>
      </c>
      <c r="DG2" s="4">
        <v>24936.838</v>
      </c>
      <c r="DH2" s="69">
        <f>DF2/$DF$2*100</f>
        <v>100</v>
      </c>
      <c r="DI2" s="69">
        <f>DG2/$DG$2*100</f>
        <v>100</v>
      </c>
      <c r="DW2" s="60">
        <v>39722</v>
      </c>
      <c r="DX2" s="4">
        <v>45051</v>
      </c>
      <c r="DY2" s="4">
        <v>39209.011</v>
      </c>
      <c r="DZ2" s="69">
        <f aca="true" t="shared" si="3" ref="DZ2:DZ40">DX2/$DX$2*100</f>
        <v>100</v>
      </c>
      <c r="EA2" s="69">
        <f aca="true" t="shared" si="4" ref="EA2:EA40">DY2/$DY$2*100</f>
        <v>100</v>
      </c>
      <c r="EO2" s="60">
        <v>39722</v>
      </c>
      <c r="EP2" s="4">
        <v>2017</v>
      </c>
      <c r="EQ2" s="4">
        <v>1907.7104</v>
      </c>
      <c r="ER2" s="69">
        <f>EP2/$EP$2*100</f>
        <v>100</v>
      </c>
      <c r="ES2" s="69">
        <f>EQ2/$EQ$2*100</f>
        <v>100</v>
      </c>
      <c r="FG2" s="60">
        <v>39722</v>
      </c>
      <c r="FH2" s="4">
        <v>21100</v>
      </c>
      <c r="FI2" s="4">
        <v>21295.039</v>
      </c>
      <c r="FJ2" s="69">
        <f aca="true" t="shared" si="5" ref="FJ2:FJ40">FH2/$FH$2*100</f>
        <v>100</v>
      </c>
      <c r="FK2" s="69">
        <f>FI2/$FI$2*100</f>
        <v>100</v>
      </c>
      <c r="FY2" s="60">
        <v>39722</v>
      </c>
      <c r="FZ2" s="91">
        <v>0.22645685232878826</v>
      </c>
      <c r="GA2" s="91">
        <v>0.2314260855936417</v>
      </c>
    </row>
    <row r="3" spans="1:183" ht="15">
      <c r="A3" s="60">
        <v>39753</v>
      </c>
      <c r="B3" s="4">
        <v>157928</v>
      </c>
      <c r="C3" s="4">
        <v>179981.52</v>
      </c>
      <c r="D3" s="69">
        <f t="shared" si="0"/>
        <v>84.20132224354873</v>
      </c>
      <c r="E3" s="69">
        <f>C3/$C$2*100</f>
        <v>101.19651299485395</v>
      </c>
      <c r="F3" s="4"/>
      <c r="S3" s="60">
        <v>39753</v>
      </c>
      <c r="T3" s="4">
        <v>128915</v>
      </c>
      <c r="U3" s="4">
        <v>129802.88</v>
      </c>
      <c r="V3" s="69">
        <f aca="true" t="shared" si="6" ref="V3:V38">(T3/$T$2)*100</f>
        <v>94.8888185545308</v>
      </c>
      <c r="W3" s="69">
        <f>(U3/$U$2)*100</f>
        <v>94.35838774025326</v>
      </c>
      <c r="AK3" s="60">
        <v>39753</v>
      </c>
      <c r="AL3" s="4">
        <v>37643</v>
      </c>
      <c r="AM3" s="4">
        <v>35630.801</v>
      </c>
      <c r="AN3" s="69">
        <f t="shared" si="1"/>
        <v>101.85621127255999</v>
      </c>
      <c r="AO3" s="69">
        <f t="shared" si="2"/>
        <v>100.98645936083639</v>
      </c>
      <c r="BC3" s="60">
        <v>39753</v>
      </c>
      <c r="BD3" s="70">
        <v>59459</v>
      </c>
      <c r="BE3" s="4">
        <v>55367.999</v>
      </c>
      <c r="BF3" s="69">
        <f>(BD3/$BD$2)*100</f>
        <v>102.3884143821463</v>
      </c>
      <c r="BG3" s="69">
        <f aca="true" t="shared" si="7" ref="BG3:BG40">(BE3/$BE$2)*100</f>
        <v>101.81218072214054</v>
      </c>
      <c r="BU3" s="60">
        <v>39753</v>
      </c>
      <c r="BV3" s="4">
        <v>13962</v>
      </c>
      <c r="BW3" s="4">
        <v>14038.723</v>
      </c>
      <c r="BX3" s="69">
        <f aca="true" t="shared" si="8" ref="BX3:BX38">BV3/$BV$2*100</f>
        <v>101.07869398392819</v>
      </c>
      <c r="BY3" s="69">
        <f aca="true" t="shared" si="9" ref="BY3:BY40">BW3/$BW$2*100</f>
        <v>101.9815050904587</v>
      </c>
      <c r="CM3" s="60">
        <v>39753</v>
      </c>
      <c r="CN3" s="4">
        <v>3083</v>
      </c>
      <c r="CO3" s="4">
        <v>3119.5507</v>
      </c>
      <c r="CP3" s="69">
        <f aca="true" t="shared" si="10" ref="CP3:CP40">CN3/$CN$2*100</f>
        <v>112.93040293040293</v>
      </c>
      <c r="CQ3" s="69">
        <f aca="true" t="shared" si="11" ref="CQ3:CQ40">CO3/$CO$2*100</f>
        <v>112.97051754612394</v>
      </c>
      <c r="DE3" s="60">
        <v>39753</v>
      </c>
      <c r="DF3" s="70">
        <v>25192</v>
      </c>
      <c r="DG3" s="4">
        <v>24981.309</v>
      </c>
      <c r="DH3" s="69">
        <f aca="true" t="shared" si="12" ref="DH3:DH40">DF3/$DF$2*100</f>
        <v>100.29460944342703</v>
      </c>
      <c r="DI3" s="69">
        <f aca="true" t="shared" si="13" ref="DI3:DI40">DG3/$DG$2*100</f>
        <v>100.17833455869587</v>
      </c>
      <c r="DW3" s="60">
        <v>39753</v>
      </c>
      <c r="DX3" s="4">
        <v>37448</v>
      </c>
      <c r="DY3" s="4">
        <v>39313.123</v>
      </c>
      <c r="DZ3" s="69">
        <f t="shared" si="3"/>
        <v>83.12357106390536</v>
      </c>
      <c r="EA3" s="69">
        <f t="shared" si="4"/>
        <v>100.26553079851976</v>
      </c>
      <c r="EO3" s="60">
        <v>39753</v>
      </c>
      <c r="EP3" s="4">
        <v>2102</v>
      </c>
      <c r="EQ3" s="4">
        <v>2101.2302</v>
      </c>
      <c r="ER3" s="69">
        <f aca="true" t="shared" si="14" ref="ER3:ER40">EP3/$EP$2*100</f>
        <v>104.21417947446703</v>
      </c>
      <c r="ES3" s="69">
        <f aca="true" t="shared" si="15" ref="ES3:ES40">EQ3/$EQ$2*100</f>
        <v>110.14408685930528</v>
      </c>
      <c r="FG3" s="60">
        <v>39753</v>
      </c>
      <c r="FH3" s="4">
        <v>21732</v>
      </c>
      <c r="FI3" s="4">
        <v>21755.88</v>
      </c>
      <c r="FJ3" s="69">
        <f t="shared" si="5"/>
        <v>102.99526066350711</v>
      </c>
      <c r="FK3" s="69">
        <f aca="true" t="shared" si="16" ref="FK3:FK37">FI3/$FI$2*100</f>
        <v>102.16407680680932</v>
      </c>
      <c r="FY3" s="60">
        <v>39753</v>
      </c>
      <c r="FZ3" s="91">
        <v>0.2274872287752957</v>
      </c>
      <c r="GA3" s="91">
        <v>0.2316972200649229</v>
      </c>
    </row>
    <row r="4" spans="1:183" ht="15">
      <c r="A4" s="60">
        <v>39783</v>
      </c>
      <c r="B4" s="4">
        <v>147989</v>
      </c>
      <c r="C4" s="4">
        <v>183418.97</v>
      </c>
      <c r="D4" s="69">
        <f t="shared" si="0"/>
        <v>78.90221795692045</v>
      </c>
      <c r="E4" s="69">
        <f>C4/$C$2*100</f>
        <v>103.12925560972998</v>
      </c>
      <c r="F4" s="4"/>
      <c r="S4" s="60">
        <v>39783</v>
      </c>
      <c r="T4" s="4">
        <v>124753</v>
      </c>
      <c r="U4" s="4">
        <v>122160.42</v>
      </c>
      <c r="V4" s="69">
        <f t="shared" si="6"/>
        <v>91.82534833908684</v>
      </c>
      <c r="W4" s="69">
        <f>(U4/$U$2)*100</f>
        <v>88.8028083573507</v>
      </c>
      <c r="AK4" s="60">
        <v>39783</v>
      </c>
      <c r="AL4" s="4">
        <v>36772</v>
      </c>
      <c r="AM4" s="4">
        <v>35509.793</v>
      </c>
      <c r="AN4" s="69">
        <f t="shared" si="1"/>
        <v>99.49941824282274</v>
      </c>
      <c r="AO4" s="69">
        <f t="shared" si="2"/>
        <v>100.64349290677504</v>
      </c>
      <c r="BC4" s="60">
        <v>39783</v>
      </c>
      <c r="BD4" s="70">
        <v>58289</v>
      </c>
      <c r="BE4" s="4">
        <v>55443.813</v>
      </c>
      <c r="BF4" s="69">
        <f>(BD4/$BD$2)*100</f>
        <v>100.37367405978786</v>
      </c>
      <c r="BG4" s="69">
        <f t="shared" si="7"/>
        <v>101.95158956495005</v>
      </c>
      <c r="BU4" s="60">
        <v>39783</v>
      </c>
      <c r="BV4" s="4">
        <v>14068</v>
      </c>
      <c r="BW4" s="4">
        <v>14185.73</v>
      </c>
      <c r="BX4" s="69">
        <f t="shared" si="8"/>
        <v>101.84608701947442</v>
      </c>
      <c r="BY4" s="69">
        <f t="shared" si="9"/>
        <v>103.04940814110178</v>
      </c>
      <c r="CM4" s="60">
        <v>39783</v>
      </c>
      <c r="CN4" s="4">
        <v>3289</v>
      </c>
      <c r="CO4" s="4">
        <v>3298.3182</v>
      </c>
      <c r="CP4" s="69">
        <f t="shared" si="10"/>
        <v>120.47619047619047</v>
      </c>
      <c r="CQ4" s="69">
        <f t="shared" si="11"/>
        <v>119.44435270303511</v>
      </c>
      <c r="DE4" s="60">
        <v>39783</v>
      </c>
      <c r="DF4" s="70">
        <v>25181</v>
      </c>
      <c r="DG4" s="4">
        <v>24989.894</v>
      </c>
      <c r="DH4" s="69">
        <f t="shared" si="12"/>
        <v>100.25081614778246</v>
      </c>
      <c r="DI4" s="69">
        <f t="shared" si="13"/>
        <v>100.21276153776995</v>
      </c>
      <c r="DW4" s="60">
        <v>39783</v>
      </c>
      <c r="DX4" s="4">
        <v>34761</v>
      </c>
      <c r="DY4" s="4">
        <v>39863.134</v>
      </c>
      <c r="DZ4" s="69">
        <f t="shared" si="3"/>
        <v>77.15921955117534</v>
      </c>
      <c r="EA4" s="69">
        <f t="shared" si="4"/>
        <v>101.66829762678789</v>
      </c>
      <c r="EO4" s="60">
        <v>39783</v>
      </c>
      <c r="EP4" s="4">
        <v>2151</v>
      </c>
      <c r="EQ4" s="4">
        <v>2155.0686</v>
      </c>
      <c r="ER4" s="69">
        <f t="shared" si="14"/>
        <v>106.64352999504214</v>
      </c>
      <c r="ES4" s="69">
        <f t="shared" si="15"/>
        <v>112.96623428797159</v>
      </c>
      <c r="FG4" s="60">
        <v>39783</v>
      </c>
      <c r="FH4" s="4">
        <v>21508</v>
      </c>
      <c r="FI4" s="4">
        <v>21834.052</v>
      </c>
      <c r="FJ4" s="69">
        <f t="shared" si="5"/>
        <v>101.93364928909953</v>
      </c>
      <c r="FK4" s="69">
        <f t="shared" si="16"/>
        <v>102.53116700091509</v>
      </c>
      <c r="FY4" s="60">
        <v>39783</v>
      </c>
      <c r="FZ4" s="91">
        <v>0.23042877822521418</v>
      </c>
      <c r="GA4" s="91">
        <v>0.2312871103680536</v>
      </c>
    </row>
    <row r="5" spans="1:183" ht="15">
      <c r="A5" s="60">
        <v>39814</v>
      </c>
      <c r="B5" s="4">
        <v>183352</v>
      </c>
      <c r="C5" s="4">
        <v>189340.78</v>
      </c>
      <c r="D5" s="69">
        <f t="shared" si="0"/>
        <v>97.75645126892728</v>
      </c>
      <c r="E5" s="69">
        <f>C5/$C$2*100</f>
        <v>106.45885590768312</v>
      </c>
      <c r="F5" s="4"/>
      <c r="S5" s="60">
        <v>39814</v>
      </c>
      <c r="T5" s="4">
        <v>120690</v>
      </c>
      <c r="U5" s="4">
        <v>114728.66</v>
      </c>
      <c r="V5" s="69">
        <f t="shared" si="6"/>
        <v>88.83474778998814</v>
      </c>
      <c r="W5" s="69">
        <f>(U5/$U$2)*100</f>
        <v>83.40039439186314</v>
      </c>
      <c r="AK5" s="60">
        <v>39814</v>
      </c>
      <c r="AL5" s="4">
        <v>36759</v>
      </c>
      <c r="AM5" s="4">
        <v>35606.171</v>
      </c>
      <c r="AN5" s="69">
        <f t="shared" si="1"/>
        <v>99.46424222745352</v>
      </c>
      <c r="AO5" s="69">
        <f t="shared" si="2"/>
        <v>100.91665187898784</v>
      </c>
      <c r="BC5" s="60">
        <v>39814</v>
      </c>
      <c r="BD5" s="70">
        <v>52929</v>
      </c>
      <c r="BE5" s="4">
        <v>55179.413</v>
      </c>
      <c r="BF5" s="69">
        <f>(BD5/$BD$2)*100</f>
        <v>91.14375258300042</v>
      </c>
      <c r="BG5" s="69">
        <f t="shared" si="7"/>
        <v>101.46540366209787</v>
      </c>
      <c r="BU5" s="60">
        <v>39814</v>
      </c>
      <c r="BV5" s="4">
        <v>14177</v>
      </c>
      <c r="BW5" s="4">
        <v>14355.94</v>
      </c>
      <c r="BX5" s="69">
        <f t="shared" si="8"/>
        <v>102.63519872583797</v>
      </c>
      <c r="BY5" s="69">
        <f t="shared" si="9"/>
        <v>104.28586476051416</v>
      </c>
      <c r="CM5" s="60">
        <v>39814</v>
      </c>
      <c r="CN5" s="4">
        <v>3470</v>
      </c>
      <c r="CO5" s="4">
        <v>3473.0443</v>
      </c>
      <c r="CP5" s="69">
        <f t="shared" si="10"/>
        <v>127.1062271062271</v>
      </c>
      <c r="CQ5" s="69">
        <f t="shared" si="11"/>
        <v>125.77183375529555</v>
      </c>
      <c r="DE5" s="60">
        <v>39814</v>
      </c>
      <c r="DF5" s="70">
        <v>24787</v>
      </c>
      <c r="DG5" s="4">
        <v>25052.925</v>
      </c>
      <c r="DH5" s="69">
        <f t="shared" si="12"/>
        <v>98.68221992196831</v>
      </c>
      <c r="DI5" s="69">
        <f t="shared" si="13"/>
        <v>100.46552413742272</v>
      </c>
      <c r="DW5" s="60">
        <v>39814</v>
      </c>
      <c r="DX5" s="4">
        <v>47338</v>
      </c>
      <c r="DY5" s="4">
        <v>52920.985</v>
      </c>
      <c r="DZ5" s="69">
        <f t="shared" si="3"/>
        <v>105.07646889081263</v>
      </c>
      <c r="EA5" s="69">
        <f t="shared" si="4"/>
        <v>134.9714865289512</v>
      </c>
      <c r="EO5" s="60">
        <v>39814</v>
      </c>
      <c r="EP5" s="4">
        <v>2256</v>
      </c>
      <c r="EQ5" s="4">
        <v>2447.2368</v>
      </c>
      <c r="ER5" s="69">
        <f t="shared" si="14"/>
        <v>111.84928111056023</v>
      </c>
      <c r="ES5" s="69">
        <f t="shared" si="15"/>
        <v>128.28135758970544</v>
      </c>
      <c r="FG5" s="60">
        <v>39814</v>
      </c>
      <c r="FH5" s="4">
        <v>21528</v>
      </c>
      <c r="FI5" s="4">
        <v>22015.255</v>
      </c>
      <c r="FJ5" s="69">
        <f t="shared" si="5"/>
        <v>102.02843601895735</v>
      </c>
      <c r="FK5" s="69">
        <f t="shared" si="16"/>
        <v>103.38208349841483</v>
      </c>
      <c r="FY5" s="60">
        <v>39814</v>
      </c>
      <c r="FZ5" s="91">
        <v>0.23536168034683602</v>
      </c>
      <c r="GA5" s="91">
        <v>0.23138008795796458</v>
      </c>
    </row>
    <row r="6" spans="1:183" ht="15">
      <c r="A6" s="60">
        <v>39845</v>
      </c>
      <c r="B6" s="4">
        <v>184417</v>
      </c>
      <c r="C6" s="4">
        <v>193118.86</v>
      </c>
      <c r="D6" s="69">
        <f t="shared" si="0"/>
        <v>98.32426956707188</v>
      </c>
      <c r="E6" s="69">
        <f>C6/$C$2*100</f>
        <v>108.58312134235437</v>
      </c>
      <c r="F6" s="4"/>
      <c r="S6" s="60">
        <v>39845</v>
      </c>
      <c r="T6" s="4">
        <v>122489</v>
      </c>
      <c r="U6" s="4">
        <v>109298.32</v>
      </c>
      <c r="V6" s="69">
        <f t="shared" si="6"/>
        <v>90.15891475721152</v>
      </c>
      <c r="W6" s="69">
        <f>(U6/$U$2)*100</f>
        <v>79.45288469653585</v>
      </c>
      <c r="AK6" s="60">
        <v>39845</v>
      </c>
      <c r="AL6" s="4">
        <v>35688</v>
      </c>
      <c r="AM6" s="4">
        <v>35580.049</v>
      </c>
      <c r="AN6" s="69">
        <f t="shared" si="1"/>
        <v>96.56627973049761</v>
      </c>
      <c r="AO6" s="69">
        <f t="shared" si="2"/>
        <v>100.8426157019335</v>
      </c>
      <c r="BC6" s="60">
        <v>39845</v>
      </c>
      <c r="BD6" s="70">
        <v>52430</v>
      </c>
      <c r="BE6" s="4">
        <v>55420.1449999999</v>
      </c>
      <c r="BF6" s="69">
        <f>(BD6/$BD$2)*100</f>
        <v>90.28447444551591</v>
      </c>
      <c r="BG6" s="69">
        <f t="shared" si="7"/>
        <v>101.90806820357051</v>
      </c>
      <c r="BU6" s="60">
        <v>39845</v>
      </c>
      <c r="BV6" s="4">
        <v>14327</v>
      </c>
      <c r="BW6" s="4">
        <v>14452.937</v>
      </c>
      <c r="BX6" s="69">
        <f t="shared" si="8"/>
        <v>103.72113226670527</v>
      </c>
      <c r="BY6" s="69">
        <f t="shared" si="9"/>
        <v>104.9904801339537</v>
      </c>
      <c r="CM6" s="60">
        <v>39845</v>
      </c>
      <c r="CN6" s="4">
        <v>3643</v>
      </c>
      <c r="CO6" s="4">
        <v>3648.9165</v>
      </c>
      <c r="CP6" s="69">
        <f t="shared" si="10"/>
        <v>133.44322344322345</v>
      </c>
      <c r="CQ6" s="69">
        <f t="shared" si="11"/>
        <v>132.14081934542406</v>
      </c>
      <c r="DE6" s="60">
        <v>39845</v>
      </c>
      <c r="DF6" s="70">
        <v>25001</v>
      </c>
      <c r="DG6" s="4">
        <v>25125.448</v>
      </c>
      <c r="DH6" s="69">
        <f t="shared" si="12"/>
        <v>99.5341985826897</v>
      </c>
      <c r="DI6" s="69">
        <f t="shared" si="13"/>
        <v>100.75635090543558</v>
      </c>
      <c r="DW6" s="60">
        <v>39845</v>
      </c>
      <c r="DX6" s="4">
        <v>48138</v>
      </c>
      <c r="DY6" s="4">
        <v>53903.684</v>
      </c>
      <c r="DZ6" s="69">
        <f t="shared" si="3"/>
        <v>106.85223413464739</v>
      </c>
      <c r="EA6" s="69">
        <f t="shared" si="4"/>
        <v>137.47779560162843</v>
      </c>
      <c r="EO6" s="60">
        <v>39845</v>
      </c>
      <c r="EP6" s="4">
        <v>2340</v>
      </c>
      <c r="EQ6" s="4">
        <v>2652.9911</v>
      </c>
      <c r="ER6" s="69">
        <f t="shared" si="14"/>
        <v>116.01388200297471</v>
      </c>
      <c r="ES6" s="69">
        <f t="shared" si="15"/>
        <v>139.06676296360288</v>
      </c>
      <c r="FG6" s="60">
        <v>39845</v>
      </c>
      <c r="FH6" s="4">
        <v>21531</v>
      </c>
      <c r="FI6" s="4">
        <v>22370.888</v>
      </c>
      <c r="FJ6" s="69">
        <f t="shared" si="5"/>
        <v>102.04265402843602</v>
      </c>
      <c r="FK6" s="69">
        <f t="shared" si="16"/>
        <v>105.05211096349719</v>
      </c>
      <c r="FY6" s="60">
        <v>39845</v>
      </c>
      <c r="FZ6" s="91">
        <v>0.23670968119976704</v>
      </c>
      <c r="GA6" s="91">
        <v>0.2323725944720346</v>
      </c>
    </row>
    <row r="7" spans="1:183" ht="15">
      <c r="A7" s="60">
        <v>39873</v>
      </c>
      <c r="B7" s="4">
        <v>191522</v>
      </c>
      <c r="C7" s="4">
        <v>198598.74</v>
      </c>
      <c r="D7" s="69">
        <f t="shared" si="0"/>
        <v>102.11239070164213</v>
      </c>
      <c r="E7" s="69">
        <f aca="true" t="shared" si="17" ref="E7:E38">C7/$C$2*100</f>
        <v>111.66424182422519</v>
      </c>
      <c r="F7" s="4"/>
      <c r="S7" s="60">
        <v>39873</v>
      </c>
      <c r="T7" s="4">
        <v>127289</v>
      </c>
      <c r="U7" s="4">
        <v>105423.83</v>
      </c>
      <c r="V7" s="69">
        <f t="shared" si="6"/>
        <v>93.69198948910267</v>
      </c>
      <c r="W7" s="69">
        <f aca="true" t="shared" si="18" ref="W7:W40">(U7/$U$2)*100</f>
        <v>76.63637839316465</v>
      </c>
      <c r="AK7" s="60">
        <v>39873</v>
      </c>
      <c r="AL7" s="4">
        <v>35046</v>
      </c>
      <c r="AM7" s="4">
        <v>35812.147</v>
      </c>
      <c r="AN7" s="69">
        <f t="shared" si="1"/>
        <v>94.8291257407257</v>
      </c>
      <c r="AO7" s="69">
        <f t="shared" si="2"/>
        <v>101.50043855707311</v>
      </c>
      <c r="BC7" s="60">
        <v>39873</v>
      </c>
      <c r="BD7" s="70">
        <v>53780</v>
      </c>
      <c r="BE7" s="4">
        <v>55862.704</v>
      </c>
      <c r="BF7" s="69">
        <f aca="true" t="shared" si="19" ref="BF7:BF40">(BD7/$BD$2)*100</f>
        <v>92.60917481746797</v>
      </c>
      <c r="BG7" s="69">
        <f t="shared" si="7"/>
        <v>102.72185771559927</v>
      </c>
      <c r="BU7" s="60">
        <v>39873</v>
      </c>
      <c r="BV7" s="4">
        <v>14437</v>
      </c>
      <c r="BW7" s="4">
        <v>14593.31</v>
      </c>
      <c r="BX7" s="69">
        <f t="shared" si="8"/>
        <v>104.51748353000796</v>
      </c>
      <c r="BY7" s="69">
        <f t="shared" si="9"/>
        <v>106.01019181385955</v>
      </c>
      <c r="CM7" s="60">
        <v>39873</v>
      </c>
      <c r="CN7" s="4">
        <v>3834</v>
      </c>
      <c r="CO7" s="4">
        <v>3838.0335</v>
      </c>
      <c r="CP7" s="69">
        <f t="shared" si="10"/>
        <v>140.43956043956044</v>
      </c>
      <c r="CQ7" s="69">
        <f t="shared" si="11"/>
        <v>138.98944833766015</v>
      </c>
      <c r="DE7" s="60">
        <v>39873</v>
      </c>
      <c r="DF7" s="70">
        <v>25060</v>
      </c>
      <c r="DG7" s="4">
        <v>25190.166</v>
      </c>
      <c r="DH7" s="69">
        <f t="shared" si="12"/>
        <v>99.76908989569233</v>
      </c>
      <c r="DI7" s="69">
        <f t="shared" si="13"/>
        <v>101.01587859695765</v>
      </c>
      <c r="DW7" s="60">
        <v>39873</v>
      </c>
      <c r="DX7" s="4">
        <v>49658</v>
      </c>
      <c r="DY7" s="4">
        <v>54436.283</v>
      </c>
      <c r="DZ7" s="69">
        <f t="shared" si="3"/>
        <v>110.22618809793346</v>
      </c>
      <c r="EA7" s="69">
        <f t="shared" si="4"/>
        <v>138.8361542707619</v>
      </c>
      <c r="EO7" s="60">
        <v>39873</v>
      </c>
      <c r="EP7" s="4">
        <v>2372</v>
      </c>
      <c r="EQ7" s="4">
        <v>2779.4277</v>
      </c>
      <c r="ER7" s="69">
        <f t="shared" si="14"/>
        <v>117.60039662865643</v>
      </c>
      <c r="ES7" s="69">
        <f t="shared" si="15"/>
        <v>145.6944251077103</v>
      </c>
      <c r="FG7" s="60">
        <v>39873</v>
      </c>
      <c r="FH7" s="4">
        <v>22070</v>
      </c>
      <c r="FI7" s="4">
        <v>22533.494</v>
      </c>
      <c r="FJ7" s="69">
        <f t="shared" si="5"/>
        <v>104.59715639810427</v>
      </c>
      <c r="FK7" s="69">
        <f t="shared" si="16"/>
        <v>105.81569726169555</v>
      </c>
      <c r="FY7" s="60">
        <v>39873</v>
      </c>
      <c r="FZ7" s="91">
        <v>0.23721361379481237</v>
      </c>
      <c r="GA7" s="91">
        <v>0.23142800140406555</v>
      </c>
    </row>
    <row r="8" spans="1:183" ht="15">
      <c r="A8" s="60">
        <v>39904</v>
      </c>
      <c r="B8" s="4">
        <v>208659</v>
      </c>
      <c r="C8" s="4">
        <v>204268.69</v>
      </c>
      <c r="D8" s="69">
        <f aca="true" t="shared" si="20" ref="D8:D38">(B8/$B$2)*100</f>
        <v>111.24920025591811</v>
      </c>
      <c r="E8" s="69">
        <f t="shared" si="17"/>
        <v>114.85223117366048</v>
      </c>
      <c r="F8" s="4"/>
      <c r="S8" s="60">
        <v>39904</v>
      </c>
      <c r="T8" s="4">
        <v>125379</v>
      </c>
      <c r="U8" s="4">
        <v>105095.52</v>
      </c>
      <c r="V8" s="69">
        <f t="shared" si="6"/>
        <v>92.28612016870431</v>
      </c>
      <c r="W8" s="69">
        <f t="shared" si="18"/>
        <v>76.39771803155324</v>
      </c>
      <c r="AK8" s="60">
        <v>39904</v>
      </c>
      <c r="AL8" s="4">
        <v>36038</v>
      </c>
      <c r="AM8" s="4">
        <v>35622.962</v>
      </c>
      <c r="AN8" s="69">
        <f t="shared" si="1"/>
        <v>97.51332629813025</v>
      </c>
      <c r="AO8" s="69">
        <f aca="true" t="shared" si="21" ref="AO8:AO40">(AM8/$AM$2)*100</f>
        <v>100.96424170552942</v>
      </c>
      <c r="BC8" s="60">
        <v>39904</v>
      </c>
      <c r="BD8" s="70">
        <v>54460</v>
      </c>
      <c r="BE8" s="4">
        <v>56081.697</v>
      </c>
      <c r="BF8" s="69">
        <f t="shared" si="19"/>
        <v>93.7801350048216</v>
      </c>
      <c r="BG8" s="69">
        <f t="shared" si="7"/>
        <v>103.12454799329711</v>
      </c>
      <c r="BU8" s="60">
        <v>39904</v>
      </c>
      <c r="BV8" s="4">
        <v>14693</v>
      </c>
      <c r="BW8" s="4">
        <v>14766.572</v>
      </c>
      <c r="BX8" s="69">
        <f t="shared" si="8"/>
        <v>106.37081010642149</v>
      </c>
      <c r="BY8" s="69">
        <f t="shared" si="9"/>
        <v>107.26881907895931</v>
      </c>
      <c r="CM8" s="60">
        <v>39904</v>
      </c>
      <c r="CN8" s="4">
        <v>4017</v>
      </c>
      <c r="CO8" s="4">
        <v>4020.8438</v>
      </c>
      <c r="CP8" s="69">
        <f t="shared" si="10"/>
        <v>147.14285714285717</v>
      </c>
      <c r="CQ8" s="69">
        <f t="shared" si="11"/>
        <v>145.60968829842187</v>
      </c>
      <c r="DE8" s="60">
        <v>39904</v>
      </c>
      <c r="DF8" s="70">
        <v>25118</v>
      </c>
      <c r="DG8" s="4">
        <v>25262.311</v>
      </c>
      <c r="DH8" s="69">
        <f t="shared" si="12"/>
        <v>100</v>
      </c>
      <c r="DI8" s="69">
        <f t="shared" si="13"/>
        <v>101.30518953525704</v>
      </c>
      <c r="DW8" s="60">
        <v>39904</v>
      </c>
      <c r="DX8" s="4">
        <v>53400</v>
      </c>
      <c r="DY8" s="4">
        <v>55362.759</v>
      </c>
      <c r="DZ8" s="69">
        <f t="shared" si="3"/>
        <v>118.53233002597057</v>
      </c>
      <c r="EA8" s="69">
        <f t="shared" si="4"/>
        <v>141.1990702851444</v>
      </c>
      <c r="EO8" s="60">
        <v>39904</v>
      </c>
      <c r="EP8" s="4">
        <v>2418</v>
      </c>
      <c r="EQ8" s="4">
        <v>2711.5659</v>
      </c>
      <c r="ER8" s="69">
        <f t="shared" si="14"/>
        <v>119.88101140307388</v>
      </c>
      <c r="ES8" s="69">
        <f t="shared" si="15"/>
        <v>142.1371870699033</v>
      </c>
      <c r="FG8" s="60">
        <v>39904</v>
      </c>
      <c r="FH8" s="4">
        <v>22134</v>
      </c>
      <c r="FI8" s="4">
        <v>22709.692</v>
      </c>
      <c r="FJ8" s="69">
        <f t="shared" si="5"/>
        <v>104.9004739336493</v>
      </c>
      <c r="FK8" s="69">
        <f t="shared" si="16"/>
        <v>106.64311063248111</v>
      </c>
      <c r="FY8" s="60">
        <v>39904</v>
      </c>
      <c r="FZ8" s="91">
        <v>0.23647000671405904</v>
      </c>
      <c r="GA8" s="91">
        <v>0.23155066656156315</v>
      </c>
    </row>
    <row r="9" spans="1:183" ht="15">
      <c r="A9" s="60">
        <v>39934</v>
      </c>
      <c r="B9" s="4">
        <v>227338</v>
      </c>
      <c r="C9" s="4">
        <v>211416.93</v>
      </c>
      <c r="D9" s="69">
        <f t="shared" si="20"/>
        <v>121.20814672638089</v>
      </c>
      <c r="E9" s="69">
        <f t="shared" si="17"/>
        <v>118.87140470908975</v>
      </c>
      <c r="F9" s="4"/>
      <c r="S9" s="60">
        <v>39934</v>
      </c>
      <c r="T9" s="4">
        <v>123894</v>
      </c>
      <c r="U9" s="4">
        <v>113907.55</v>
      </c>
      <c r="V9" s="69">
        <f t="shared" si="6"/>
        <v>91.1930751735255</v>
      </c>
      <c r="W9" s="69">
        <f t="shared" si="18"/>
        <v>82.8034999642711</v>
      </c>
      <c r="AK9" s="60">
        <v>39934</v>
      </c>
      <c r="AL9" s="4">
        <v>35653</v>
      </c>
      <c r="AM9" s="4">
        <v>36056.384</v>
      </c>
      <c r="AN9" s="69">
        <f t="shared" si="1"/>
        <v>96.47157507373434</v>
      </c>
      <c r="AO9" s="69">
        <f t="shared" si="21"/>
        <v>102.19266632582051</v>
      </c>
      <c r="BC9" s="60">
        <v>39934</v>
      </c>
      <c r="BD9" s="70">
        <v>55703</v>
      </c>
      <c r="BE9" s="4">
        <v>57019.787</v>
      </c>
      <c r="BF9" s="69">
        <f t="shared" si="19"/>
        <v>95.92058134729301</v>
      </c>
      <c r="BG9" s="69">
        <f t="shared" si="7"/>
        <v>104.84953337002408</v>
      </c>
      <c r="BU9" s="60">
        <v>39934</v>
      </c>
      <c r="BV9" s="4">
        <v>14980</v>
      </c>
      <c r="BW9" s="4">
        <v>14947.091</v>
      </c>
      <c r="BX9" s="69">
        <f t="shared" si="8"/>
        <v>108.44856294794758</v>
      </c>
      <c r="BY9" s="69">
        <f t="shared" si="9"/>
        <v>108.58016337412238</v>
      </c>
      <c r="CM9" s="60">
        <v>39934</v>
      </c>
      <c r="CN9" s="4">
        <v>4233</v>
      </c>
      <c r="CO9" s="4">
        <v>4211.07489999999</v>
      </c>
      <c r="CP9" s="69">
        <f t="shared" si="10"/>
        <v>155.05494505494505</v>
      </c>
      <c r="CQ9" s="69">
        <f t="shared" si="11"/>
        <v>152.4986629896706</v>
      </c>
      <c r="DE9" s="60">
        <v>39934</v>
      </c>
      <c r="DF9" s="70">
        <v>25283</v>
      </c>
      <c r="DG9" s="4">
        <v>25352.718</v>
      </c>
      <c r="DH9" s="69">
        <f t="shared" si="12"/>
        <v>100.65689943466836</v>
      </c>
      <c r="DI9" s="69">
        <f t="shared" si="13"/>
        <v>101.66773349532126</v>
      </c>
      <c r="DW9" s="60">
        <v>39934</v>
      </c>
      <c r="DX9" s="4">
        <v>58414</v>
      </c>
      <c r="DY9" s="4">
        <v>56414.143</v>
      </c>
      <c r="DZ9" s="69">
        <f t="shared" si="3"/>
        <v>129.66193869170496</v>
      </c>
      <c r="EA9" s="69">
        <f t="shared" si="4"/>
        <v>143.8805559262895</v>
      </c>
      <c r="EO9" s="60">
        <v>39934</v>
      </c>
      <c r="EP9" s="4">
        <v>2523</v>
      </c>
      <c r="EQ9" s="4">
        <v>2654.3551</v>
      </c>
      <c r="ER9" s="69">
        <f t="shared" si="14"/>
        <v>125.08676251859197</v>
      </c>
      <c r="ES9" s="69">
        <f t="shared" si="15"/>
        <v>139.13826228551252</v>
      </c>
      <c r="FG9" s="60">
        <v>39934</v>
      </c>
      <c r="FH9" s="4">
        <v>22102</v>
      </c>
      <c r="FI9" s="4">
        <v>22887.775</v>
      </c>
      <c r="FJ9" s="69">
        <f t="shared" si="5"/>
        <v>104.74881516587678</v>
      </c>
      <c r="FK9" s="69">
        <f t="shared" si="16"/>
        <v>107.47937583021097</v>
      </c>
      <c r="FY9" s="60">
        <v>39934</v>
      </c>
      <c r="FZ9" s="91">
        <v>0.23470216811458944</v>
      </c>
      <c r="GA9" s="91">
        <v>0.23203143292297454</v>
      </c>
    </row>
    <row r="10" spans="1:183" ht="15">
      <c r="A10" s="60">
        <v>39965</v>
      </c>
      <c r="B10" s="4">
        <v>239472</v>
      </c>
      <c r="C10" s="4">
        <v>216769.41</v>
      </c>
      <c r="D10" s="69">
        <f t="shared" si="20"/>
        <v>127.67754318618043</v>
      </c>
      <c r="E10" s="69">
        <f t="shared" si="17"/>
        <v>121.88089319365581</v>
      </c>
      <c r="F10" s="4"/>
      <c r="S10" s="60">
        <v>39965</v>
      </c>
      <c r="T10" s="4">
        <v>124297</v>
      </c>
      <c r="U10" s="4">
        <v>120791.85</v>
      </c>
      <c r="V10" s="69">
        <f t="shared" si="6"/>
        <v>91.4897062395572</v>
      </c>
      <c r="W10" s="69">
        <f t="shared" si="18"/>
        <v>87.80794554144339</v>
      </c>
      <c r="AK10" s="60">
        <v>39965</v>
      </c>
      <c r="AL10" s="4">
        <v>38571</v>
      </c>
      <c r="AM10" s="4">
        <v>39881.172</v>
      </c>
      <c r="AN10" s="69">
        <f t="shared" si="1"/>
        <v>104.36723760045459</v>
      </c>
      <c r="AO10" s="69">
        <f t="shared" si="21"/>
        <v>113.03305686112772</v>
      </c>
      <c r="BC10" s="60">
        <v>39965</v>
      </c>
      <c r="BD10" s="70">
        <v>57255</v>
      </c>
      <c r="BE10" s="4">
        <v>58069.347</v>
      </c>
      <c r="BF10" s="69">
        <f t="shared" si="19"/>
        <v>98.59312577490013</v>
      </c>
      <c r="BG10" s="69">
        <f t="shared" si="7"/>
        <v>106.77949281101327</v>
      </c>
      <c r="BU10" s="60">
        <v>39965</v>
      </c>
      <c r="BV10" s="4">
        <v>15297</v>
      </c>
      <c r="BW10" s="4">
        <v>15130.17</v>
      </c>
      <c r="BX10" s="69">
        <f t="shared" si="8"/>
        <v>110.74350249764716</v>
      </c>
      <c r="BY10" s="69">
        <f t="shared" si="9"/>
        <v>109.91010427903632</v>
      </c>
      <c r="CM10" s="60">
        <v>39965</v>
      </c>
      <c r="CN10" s="4">
        <v>4469</v>
      </c>
      <c r="CO10" s="4">
        <v>4405.61089999999</v>
      </c>
      <c r="CP10" s="69">
        <f t="shared" si="10"/>
        <v>163.6996336996337</v>
      </c>
      <c r="CQ10" s="69">
        <f t="shared" si="11"/>
        <v>159.5435340992675</v>
      </c>
      <c r="DE10" s="60">
        <v>39965</v>
      </c>
      <c r="DF10" s="70">
        <v>25477</v>
      </c>
      <c r="DG10" s="4">
        <v>25454.406</v>
      </c>
      <c r="DH10" s="69">
        <f t="shared" si="12"/>
        <v>101.42925392149056</v>
      </c>
      <c r="DI10" s="69">
        <f t="shared" si="13"/>
        <v>102.0755157490296</v>
      </c>
      <c r="DW10" s="60">
        <v>39965</v>
      </c>
      <c r="DX10" s="4">
        <v>61490</v>
      </c>
      <c r="DY10" s="4">
        <v>57169.2</v>
      </c>
      <c r="DZ10" s="69">
        <f t="shared" si="3"/>
        <v>136.48975605424963</v>
      </c>
      <c r="EA10" s="69">
        <f t="shared" si="4"/>
        <v>145.80627907192047</v>
      </c>
      <c r="EO10" s="60">
        <v>39965</v>
      </c>
      <c r="EP10" s="4">
        <v>2632</v>
      </c>
      <c r="EQ10" s="4">
        <v>2442.8624</v>
      </c>
      <c r="ER10" s="69">
        <f t="shared" si="14"/>
        <v>130.49082796232028</v>
      </c>
      <c r="ES10" s="69">
        <f t="shared" si="15"/>
        <v>128.05205653856058</v>
      </c>
      <c r="FG10" s="60">
        <v>39965</v>
      </c>
      <c r="FH10" s="4">
        <v>24932</v>
      </c>
      <c r="FI10" s="4">
        <v>21300.387</v>
      </c>
      <c r="FJ10" s="69">
        <f t="shared" si="5"/>
        <v>118.1611374407583</v>
      </c>
      <c r="FK10" s="69">
        <f t="shared" si="16"/>
        <v>100.02511383050296</v>
      </c>
      <c r="FY10" s="60">
        <v>39965</v>
      </c>
      <c r="FZ10" s="91">
        <v>0.2345513033379982</v>
      </c>
      <c r="GA10" s="91">
        <v>0.23294065199783348</v>
      </c>
    </row>
    <row r="11" spans="1:183" ht="15">
      <c r="A11" s="60">
        <v>39995</v>
      </c>
      <c r="B11" s="4">
        <v>240332</v>
      </c>
      <c r="C11" s="4">
        <v>222974.16</v>
      </c>
      <c r="D11" s="69">
        <f t="shared" si="20"/>
        <v>128.13606312646618</v>
      </c>
      <c r="E11" s="69">
        <f t="shared" si="17"/>
        <v>125.36957949880991</v>
      </c>
      <c r="F11" s="4"/>
      <c r="S11" s="60">
        <v>39995</v>
      </c>
      <c r="T11" s="4">
        <v>125796</v>
      </c>
      <c r="U11" s="4">
        <v>131781.27</v>
      </c>
      <c r="V11" s="69">
        <f t="shared" si="6"/>
        <v>92.59305603603735</v>
      </c>
      <c r="W11" s="69">
        <f t="shared" si="18"/>
        <v>95.79655067409138</v>
      </c>
      <c r="AK11" s="60">
        <v>39995</v>
      </c>
      <c r="AL11" s="4">
        <v>34619</v>
      </c>
      <c r="AM11" s="4">
        <v>36312.727</v>
      </c>
      <c r="AN11" s="69">
        <f t="shared" si="1"/>
        <v>93.67372892821388</v>
      </c>
      <c r="AO11" s="69">
        <f t="shared" si="21"/>
        <v>102.91920547805384</v>
      </c>
      <c r="BC11" s="60">
        <v>39995</v>
      </c>
      <c r="BD11" s="70">
        <v>59317</v>
      </c>
      <c r="BE11" s="4">
        <v>58872.444</v>
      </c>
      <c r="BF11" s="69">
        <f t="shared" si="19"/>
        <v>102.14389034302245</v>
      </c>
      <c r="BG11" s="69">
        <f t="shared" si="7"/>
        <v>108.25624939203777</v>
      </c>
      <c r="BU11" s="60">
        <v>39995</v>
      </c>
      <c r="BV11" s="4">
        <v>15500</v>
      </c>
      <c r="BW11" s="4">
        <v>15314.546</v>
      </c>
      <c r="BX11" s="69">
        <f t="shared" si="8"/>
        <v>112.21313255628755</v>
      </c>
      <c r="BY11" s="69">
        <f t="shared" si="9"/>
        <v>111.24946698193732</v>
      </c>
      <c r="CM11" s="60">
        <v>39995</v>
      </c>
      <c r="CN11" s="4">
        <v>4676</v>
      </c>
      <c r="CO11" s="4">
        <v>4600.5342</v>
      </c>
      <c r="CP11" s="69">
        <f t="shared" si="10"/>
        <v>171.28205128205127</v>
      </c>
      <c r="CQ11" s="69">
        <f t="shared" si="11"/>
        <v>166.60243078038238</v>
      </c>
      <c r="DE11" s="60">
        <v>39995</v>
      </c>
      <c r="DF11" s="70">
        <v>25626</v>
      </c>
      <c r="DG11" s="4">
        <v>25588.148</v>
      </c>
      <c r="DH11" s="69">
        <f t="shared" si="12"/>
        <v>102.02245401703958</v>
      </c>
      <c r="DI11" s="69">
        <f t="shared" si="13"/>
        <v>102.61183875838628</v>
      </c>
      <c r="DW11" s="60">
        <v>39995</v>
      </c>
      <c r="DX11" s="4">
        <v>60315</v>
      </c>
      <c r="DY11" s="4">
        <v>58013.348</v>
      </c>
      <c r="DZ11" s="69">
        <f t="shared" si="3"/>
        <v>133.8816008523673</v>
      </c>
      <c r="EA11" s="69">
        <f t="shared" si="4"/>
        <v>147.95922294495008</v>
      </c>
      <c r="EO11" s="60">
        <v>39995</v>
      </c>
      <c r="EP11" s="4">
        <v>2584</v>
      </c>
      <c r="EQ11" s="4">
        <v>2161.3576</v>
      </c>
      <c r="ER11" s="69">
        <f t="shared" si="14"/>
        <v>128.11105602379772</v>
      </c>
      <c r="ES11" s="69">
        <f t="shared" si="15"/>
        <v>113.2958964840785</v>
      </c>
      <c r="FG11" s="60">
        <v>39995</v>
      </c>
      <c r="FH11" s="4">
        <v>26671</v>
      </c>
      <c r="FI11" s="4">
        <v>23476.91</v>
      </c>
      <c r="FJ11" s="69">
        <f t="shared" si="5"/>
        <v>126.40284360189573</v>
      </c>
      <c r="FK11" s="69">
        <f t="shared" si="16"/>
        <v>110.24591220518545</v>
      </c>
      <c r="FY11" s="60">
        <v>39995</v>
      </c>
      <c r="FZ11" s="91">
        <v>0.23114660266677792</v>
      </c>
      <c r="GA11" s="91">
        <v>0.2339984086320368</v>
      </c>
    </row>
    <row r="12" spans="1:183" ht="15">
      <c r="A12" s="60">
        <v>40026</v>
      </c>
      <c r="B12" s="4">
        <v>242043</v>
      </c>
      <c r="C12" s="4">
        <v>228250.83</v>
      </c>
      <c r="D12" s="69">
        <f t="shared" si="20"/>
        <v>129.0483045425464</v>
      </c>
      <c r="E12" s="69">
        <f t="shared" si="17"/>
        <v>128.3364430091556</v>
      </c>
      <c r="F12" s="4"/>
      <c r="S12" s="60">
        <v>40026</v>
      </c>
      <c r="T12" s="4">
        <v>125886</v>
      </c>
      <c r="U12" s="4">
        <v>146905.93</v>
      </c>
      <c r="V12" s="69">
        <f t="shared" si="6"/>
        <v>92.65930118726033</v>
      </c>
      <c r="W12" s="69">
        <f t="shared" si="18"/>
        <v>106.79121067485175</v>
      </c>
      <c r="AK12" s="60">
        <v>40026</v>
      </c>
      <c r="AL12" s="4">
        <v>34736</v>
      </c>
      <c r="AM12" s="4">
        <v>36886.838</v>
      </c>
      <c r="AN12" s="69">
        <f aca="true" t="shared" si="22" ref="AN12:AN40">(AL12/$AL$2)*100</f>
        <v>93.99031306653679</v>
      </c>
      <c r="AO12" s="69">
        <f t="shared" si="21"/>
        <v>104.54637735022449</v>
      </c>
      <c r="BC12" s="60">
        <v>40026</v>
      </c>
      <c r="BD12" s="70">
        <v>59812</v>
      </c>
      <c r="BE12" s="4">
        <v>59755.762</v>
      </c>
      <c r="BF12" s="69">
        <f t="shared" si="19"/>
        <v>102.99628047940487</v>
      </c>
      <c r="BG12" s="69">
        <f t="shared" si="7"/>
        <v>109.88051852719506</v>
      </c>
      <c r="BU12" s="60">
        <v>40026</v>
      </c>
      <c r="BV12" s="4">
        <v>15812</v>
      </c>
      <c r="BW12" s="4">
        <v>15561.06</v>
      </c>
      <c r="BX12" s="69">
        <f t="shared" si="8"/>
        <v>114.47187432129154</v>
      </c>
      <c r="BY12" s="69">
        <f t="shared" si="9"/>
        <v>113.04021880073658</v>
      </c>
      <c r="CM12" s="60">
        <v>40026</v>
      </c>
      <c r="CN12" s="4">
        <v>4799</v>
      </c>
      <c r="CO12" s="4">
        <v>4790.3945</v>
      </c>
      <c r="CP12" s="69">
        <f t="shared" si="10"/>
        <v>175.78754578754578</v>
      </c>
      <c r="CQ12" s="69">
        <f t="shared" si="11"/>
        <v>173.47797742639855</v>
      </c>
      <c r="DE12" s="60">
        <v>40026</v>
      </c>
      <c r="DF12" s="70">
        <v>25892</v>
      </c>
      <c r="DG12" s="4">
        <v>25750.959</v>
      </c>
      <c r="DH12" s="69">
        <f t="shared" si="12"/>
        <v>103.08145552989888</v>
      </c>
      <c r="DI12" s="69">
        <f t="shared" si="13"/>
        <v>103.26473228081284</v>
      </c>
      <c r="DW12" s="60">
        <v>40026</v>
      </c>
      <c r="DX12" s="4">
        <v>61249</v>
      </c>
      <c r="DY12" s="4">
        <v>58691.053</v>
      </c>
      <c r="DZ12" s="69">
        <f t="shared" si="3"/>
        <v>135.9548067745444</v>
      </c>
      <c r="EA12" s="69">
        <f t="shared" si="4"/>
        <v>149.68766490947706</v>
      </c>
      <c r="EO12" s="60">
        <v>40026</v>
      </c>
      <c r="EP12" s="4">
        <v>2642</v>
      </c>
      <c r="EQ12" s="4">
        <v>2241.7797</v>
      </c>
      <c r="ER12" s="69">
        <f t="shared" si="14"/>
        <v>130.9866137828458</v>
      </c>
      <c r="ES12" s="69">
        <f t="shared" si="15"/>
        <v>117.51153110031795</v>
      </c>
      <c r="FG12" s="60">
        <v>40026</v>
      </c>
      <c r="FH12" s="4">
        <v>28219</v>
      </c>
      <c r="FI12" s="4">
        <v>31050.28</v>
      </c>
      <c r="FJ12" s="69">
        <f t="shared" si="5"/>
        <v>133.739336492891</v>
      </c>
      <c r="FK12" s="69">
        <f t="shared" si="16"/>
        <v>145.80992314688882</v>
      </c>
      <c r="FY12" s="60">
        <v>40026</v>
      </c>
      <c r="FZ12" s="91">
        <v>0.229076352137914</v>
      </c>
      <c r="GA12" s="91">
        <v>0.23546938605647427</v>
      </c>
    </row>
    <row r="13" spans="1:183" ht="15">
      <c r="A13" s="60">
        <v>40057</v>
      </c>
      <c r="B13" s="4">
        <v>240204</v>
      </c>
      <c r="C13" s="4">
        <v>232066.11</v>
      </c>
      <c r="D13" s="69">
        <f t="shared" si="20"/>
        <v>128.0678182981446</v>
      </c>
      <c r="E13" s="69">
        <f t="shared" si="17"/>
        <v>130.48162453723143</v>
      </c>
      <c r="F13" s="4"/>
      <c r="S13" s="60">
        <v>40057</v>
      </c>
      <c r="T13" s="4">
        <v>122628</v>
      </c>
      <c r="U13" s="4">
        <v>143159.69</v>
      </c>
      <c r="V13" s="69">
        <f t="shared" si="6"/>
        <v>90.26122671298921</v>
      </c>
      <c r="W13" s="69">
        <f t="shared" si="18"/>
        <v>104.06793391482883</v>
      </c>
      <c r="AK13" s="60">
        <v>40057</v>
      </c>
      <c r="AL13" s="4">
        <v>39302</v>
      </c>
      <c r="AM13" s="4">
        <v>38108.319</v>
      </c>
      <c r="AN13" s="69">
        <f t="shared" si="22"/>
        <v>106.34521200313878</v>
      </c>
      <c r="AO13" s="69">
        <f t="shared" si="21"/>
        <v>108.00835513081198</v>
      </c>
      <c r="BC13" s="60">
        <v>40057</v>
      </c>
      <c r="BD13" s="70">
        <v>60214</v>
      </c>
      <c r="BE13" s="4">
        <v>60166.463</v>
      </c>
      <c r="BF13" s="69">
        <f t="shared" si="19"/>
        <v>103.68852459016394</v>
      </c>
      <c r="BG13" s="69">
        <f t="shared" si="7"/>
        <v>110.63572668334973</v>
      </c>
      <c r="BU13" s="60">
        <v>40057</v>
      </c>
      <c r="BV13" s="4">
        <v>15856</v>
      </c>
      <c r="BW13" s="4">
        <v>15768.538</v>
      </c>
      <c r="BX13" s="69">
        <f t="shared" si="8"/>
        <v>114.7904148266126</v>
      </c>
      <c r="BY13" s="69">
        <f t="shared" si="9"/>
        <v>114.54740137803783</v>
      </c>
      <c r="CM13" s="60">
        <v>40057</v>
      </c>
      <c r="CN13" s="4">
        <v>4994</v>
      </c>
      <c r="CO13" s="4">
        <v>4986.8511</v>
      </c>
      <c r="CP13" s="69">
        <f t="shared" si="10"/>
        <v>182.93040293040292</v>
      </c>
      <c r="CQ13" s="69">
        <f t="shared" si="11"/>
        <v>180.5924005955273</v>
      </c>
      <c r="DE13" s="60">
        <v>40057</v>
      </c>
      <c r="DF13" s="70">
        <v>25811</v>
      </c>
      <c r="DG13" s="4">
        <v>25838.363</v>
      </c>
      <c r="DH13" s="69">
        <f t="shared" si="12"/>
        <v>102.75897762560713</v>
      </c>
      <c r="DI13" s="69">
        <f t="shared" si="13"/>
        <v>103.61523381593128</v>
      </c>
      <c r="DW13" s="60">
        <v>40057</v>
      </c>
      <c r="DX13" s="4">
        <v>61342</v>
      </c>
      <c r="DY13" s="4">
        <v>58654.426</v>
      </c>
      <c r="DZ13" s="69">
        <f t="shared" si="3"/>
        <v>136.1612394841402</v>
      </c>
      <c r="EA13" s="69">
        <f t="shared" si="4"/>
        <v>149.59425015846486</v>
      </c>
      <c r="EO13" s="60">
        <v>40057</v>
      </c>
      <c r="EP13" s="4">
        <v>2669</v>
      </c>
      <c r="EQ13" s="4">
        <v>2450.2193</v>
      </c>
      <c r="ER13" s="69">
        <f t="shared" si="14"/>
        <v>132.32523549826476</v>
      </c>
      <c r="ES13" s="69">
        <f t="shared" si="15"/>
        <v>128.4376968328107</v>
      </c>
      <c r="FG13" s="60">
        <v>40057</v>
      </c>
      <c r="FH13" s="4">
        <v>30275</v>
      </c>
      <c r="FI13" s="4">
        <v>32015.593</v>
      </c>
      <c r="FJ13" s="69">
        <f t="shared" si="5"/>
        <v>143.4834123222749</v>
      </c>
      <c r="FK13" s="69">
        <f t="shared" si="16"/>
        <v>150.34296485674435</v>
      </c>
      <c r="FY13" s="60">
        <v>40057</v>
      </c>
      <c r="FZ13" s="91">
        <v>0.23377973994132653</v>
      </c>
      <c r="GA13" s="91">
        <v>0.23576923869445157</v>
      </c>
    </row>
    <row r="14" spans="1:183" ht="15">
      <c r="A14" s="60">
        <v>40087</v>
      </c>
      <c r="B14" s="4">
        <v>241057</v>
      </c>
      <c r="C14" s="4">
        <v>235577.92</v>
      </c>
      <c r="D14" s="69">
        <f t="shared" si="20"/>
        <v>128.52260609938153</v>
      </c>
      <c r="E14" s="69">
        <f t="shared" si="17"/>
        <v>132.4561768484935</v>
      </c>
      <c r="F14" s="4"/>
      <c r="S14" s="60">
        <v>40087</v>
      </c>
      <c r="T14" s="4">
        <v>122630</v>
      </c>
      <c r="U14" s="4">
        <v>136354.03</v>
      </c>
      <c r="V14" s="69">
        <f t="shared" si="6"/>
        <v>90.26269882746082</v>
      </c>
      <c r="W14" s="69">
        <f t="shared" si="18"/>
        <v>99.12065458552325</v>
      </c>
      <c r="AK14" s="60">
        <v>40087</v>
      </c>
      <c r="AL14" s="4">
        <v>39995</v>
      </c>
      <c r="AM14" s="4">
        <v>38622.2149999999</v>
      </c>
      <c r="AN14" s="69">
        <f t="shared" si="22"/>
        <v>108.22036420705143</v>
      </c>
      <c r="AO14" s="69">
        <f t="shared" si="21"/>
        <v>109.46486287307928</v>
      </c>
      <c r="BC14" s="60">
        <v>40087</v>
      </c>
      <c r="BD14" s="70">
        <v>65228</v>
      </c>
      <c r="BE14" s="4">
        <v>61860.031</v>
      </c>
      <c r="BF14" s="69">
        <f t="shared" si="19"/>
        <v>112.32263397162143</v>
      </c>
      <c r="BG14" s="69">
        <f t="shared" si="7"/>
        <v>113.74990553025432</v>
      </c>
      <c r="BU14" s="60">
        <v>40087</v>
      </c>
      <c r="BV14" s="4">
        <v>16121</v>
      </c>
      <c r="BW14" s="4">
        <v>16070.937</v>
      </c>
      <c r="BX14" s="69">
        <f t="shared" si="8"/>
        <v>116.70889741547816</v>
      </c>
      <c r="BY14" s="69">
        <f t="shared" si="9"/>
        <v>116.74411864055875</v>
      </c>
      <c r="CM14" s="60">
        <v>40087</v>
      </c>
      <c r="CN14" s="4">
        <v>5154</v>
      </c>
      <c r="CO14" s="4">
        <v>5176.2648</v>
      </c>
      <c r="CP14" s="69">
        <f t="shared" si="10"/>
        <v>188.7912087912088</v>
      </c>
      <c r="CQ14" s="69">
        <f t="shared" si="11"/>
        <v>187.4517741967726</v>
      </c>
      <c r="DE14" s="60">
        <v>40087</v>
      </c>
      <c r="DF14" s="70">
        <v>26080</v>
      </c>
      <c r="DG14" s="4">
        <v>25998.582</v>
      </c>
      <c r="DH14" s="69">
        <f t="shared" si="12"/>
        <v>103.82992276455131</v>
      </c>
      <c r="DI14" s="69">
        <f t="shared" si="13"/>
        <v>104.25773307746556</v>
      </c>
      <c r="DW14" s="60">
        <v>40087</v>
      </c>
      <c r="DX14" s="4">
        <v>63590</v>
      </c>
      <c r="DY14" s="4">
        <v>58975.874</v>
      </c>
      <c r="DZ14" s="69">
        <f t="shared" si="3"/>
        <v>141.1511398193159</v>
      </c>
      <c r="EA14" s="69">
        <f t="shared" si="4"/>
        <v>150.41408210984972</v>
      </c>
      <c r="EO14" s="60">
        <v>40087</v>
      </c>
      <c r="EP14" s="4">
        <v>2773</v>
      </c>
      <c r="EQ14" s="4">
        <v>2663.7567</v>
      </c>
      <c r="ER14" s="69">
        <f t="shared" si="14"/>
        <v>137.4814080317303</v>
      </c>
      <c r="ES14" s="69">
        <f t="shared" si="15"/>
        <v>139.6310834181121</v>
      </c>
      <c r="FG14" s="60">
        <v>40087</v>
      </c>
      <c r="FH14" s="4">
        <v>24042</v>
      </c>
      <c r="FI14" s="4">
        <v>24406.552</v>
      </c>
      <c r="FJ14" s="69">
        <f t="shared" si="5"/>
        <v>113.9431279620853</v>
      </c>
      <c r="FK14" s="69">
        <f t="shared" si="16"/>
        <v>114.61144541693488</v>
      </c>
      <c r="FY14" s="60">
        <v>40087</v>
      </c>
      <c r="FZ14" s="91">
        <v>0.2346934026943763</v>
      </c>
      <c r="GA14" s="91">
        <v>0.23615942693867437</v>
      </c>
    </row>
    <row r="15" spans="1:183" ht="15">
      <c r="A15" s="60">
        <v>40118</v>
      </c>
      <c r="B15" s="4">
        <v>223812</v>
      </c>
      <c r="C15" s="4">
        <v>241973.34</v>
      </c>
      <c r="D15" s="69">
        <f t="shared" si="20"/>
        <v>119.32821497120922</v>
      </c>
      <c r="E15" s="69">
        <f t="shared" si="17"/>
        <v>136.0520693775573</v>
      </c>
      <c r="F15" s="4"/>
      <c r="S15" s="60">
        <v>40118</v>
      </c>
      <c r="T15" s="4">
        <v>121664</v>
      </c>
      <c r="U15" s="4">
        <v>131560.51</v>
      </c>
      <c r="V15" s="69">
        <f t="shared" si="6"/>
        <v>89.55166753766774</v>
      </c>
      <c r="W15" s="69">
        <f t="shared" si="18"/>
        <v>95.63607228041063</v>
      </c>
      <c r="AK15" s="60">
        <v>40118</v>
      </c>
      <c r="AL15" s="4">
        <v>40100</v>
      </c>
      <c r="AM15" s="4">
        <v>39218.173</v>
      </c>
      <c r="AN15" s="69">
        <f t="shared" si="22"/>
        <v>108.50447817734124</v>
      </c>
      <c r="AO15" s="69">
        <f t="shared" si="21"/>
        <v>111.15395452015665</v>
      </c>
      <c r="BC15" s="60">
        <v>40118</v>
      </c>
      <c r="BD15" s="70">
        <v>64737</v>
      </c>
      <c r="BE15" s="4">
        <v>62026.916</v>
      </c>
      <c r="BF15" s="69">
        <f t="shared" si="19"/>
        <v>111.47713183634109</v>
      </c>
      <c r="BG15" s="69">
        <f t="shared" si="7"/>
        <v>114.05677820195434</v>
      </c>
      <c r="BU15" s="60">
        <v>40118</v>
      </c>
      <c r="BV15" s="4">
        <v>16352</v>
      </c>
      <c r="BW15" s="4">
        <v>16452.469</v>
      </c>
      <c r="BX15" s="69">
        <f t="shared" si="8"/>
        <v>118.3812350684138</v>
      </c>
      <c r="BY15" s="69">
        <f t="shared" si="9"/>
        <v>119.51568180910144</v>
      </c>
      <c r="CM15" s="60">
        <v>40118</v>
      </c>
      <c r="CN15" s="4">
        <v>5357</v>
      </c>
      <c r="CO15" s="4">
        <v>5384.3401</v>
      </c>
      <c r="CP15" s="69">
        <f t="shared" si="10"/>
        <v>196.22710622710622</v>
      </c>
      <c r="CQ15" s="69">
        <f t="shared" si="11"/>
        <v>194.98695364731495</v>
      </c>
      <c r="DE15" s="60">
        <v>40118</v>
      </c>
      <c r="DF15" s="70">
        <v>26236</v>
      </c>
      <c r="DG15" s="4">
        <v>26159.227</v>
      </c>
      <c r="DH15" s="69">
        <f t="shared" si="12"/>
        <v>104.45099132096504</v>
      </c>
      <c r="DI15" s="69">
        <f t="shared" si="13"/>
        <v>104.90194065502611</v>
      </c>
      <c r="DW15" s="60">
        <v>40118</v>
      </c>
      <c r="DX15" s="4">
        <v>59620</v>
      </c>
      <c r="DY15" s="4">
        <v>59305.961</v>
      </c>
      <c r="DZ15" s="69">
        <f t="shared" si="3"/>
        <v>132.33890479678587</v>
      </c>
      <c r="EA15" s="69">
        <f t="shared" si="4"/>
        <v>151.2559472617149</v>
      </c>
      <c r="EO15" s="60">
        <v>40118</v>
      </c>
      <c r="EP15" s="4">
        <v>2857</v>
      </c>
      <c r="EQ15" s="4">
        <v>2856.2877</v>
      </c>
      <c r="ER15" s="69">
        <f t="shared" si="14"/>
        <v>141.64600892414475</v>
      </c>
      <c r="ES15" s="69">
        <f t="shared" si="15"/>
        <v>149.72333851091864</v>
      </c>
      <c r="FG15" s="60">
        <v>40118</v>
      </c>
      <c r="FH15" s="4">
        <v>24248</v>
      </c>
      <c r="FI15" s="4">
        <v>24519.981</v>
      </c>
      <c r="FJ15" s="69">
        <f t="shared" si="5"/>
        <v>114.91943127962085</v>
      </c>
      <c r="FK15" s="69">
        <f t="shared" si="16"/>
        <v>115.14409999436958</v>
      </c>
      <c r="FY15" s="60">
        <v>40118</v>
      </c>
      <c r="FZ15" s="91">
        <v>0.23747265062169806</v>
      </c>
      <c r="GA15" s="91">
        <v>0.23735511807188142</v>
      </c>
    </row>
    <row r="16" spans="1:183" ht="15">
      <c r="A16" s="60">
        <v>40148</v>
      </c>
      <c r="B16" s="4">
        <v>217947</v>
      </c>
      <c r="C16" s="4">
        <v>245680.95</v>
      </c>
      <c r="D16" s="69">
        <f t="shared" si="20"/>
        <v>116.20121561100447</v>
      </c>
      <c r="E16" s="69">
        <f t="shared" si="17"/>
        <v>138.1367123094808</v>
      </c>
      <c r="F16" s="4"/>
      <c r="S16" s="60">
        <v>40148</v>
      </c>
      <c r="T16" s="4">
        <v>121391</v>
      </c>
      <c r="U16" s="4">
        <v>125025.84</v>
      </c>
      <c r="V16" s="69">
        <f t="shared" si="6"/>
        <v>89.35072391229141</v>
      </c>
      <c r="W16" s="69">
        <f t="shared" si="18"/>
        <v>90.88578534059387</v>
      </c>
      <c r="AK16" s="60">
        <v>40148</v>
      </c>
      <c r="AL16" s="4">
        <v>40524</v>
      </c>
      <c r="AM16" s="4">
        <v>40175.424</v>
      </c>
      <c r="AN16" s="69">
        <f t="shared" si="22"/>
        <v>109.65175744784479</v>
      </c>
      <c r="AO16" s="69">
        <f t="shared" si="21"/>
        <v>113.86703944939018</v>
      </c>
      <c r="BC16" s="60">
        <v>40148</v>
      </c>
      <c r="BD16" s="70">
        <v>65269</v>
      </c>
      <c r="BE16" s="4">
        <v>63318.286</v>
      </c>
      <c r="BF16" s="69">
        <f t="shared" si="19"/>
        <v>112.39323598291774</v>
      </c>
      <c r="BG16" s="69">
        <f t="shared" si="7"/>
        <v>116.43138444010195</v>
      </c>
      <c r="BU16" s="60">
        <v>40148</v>
      </c>
      <c r="BV16" s="4">
        <v>16683</v>
      </c>
      <c r="BW16" s="4">
        <v>16831.58</v>
      </c>
      <c r="BX16" s="69">
        <f t="shared" si="8"/>
        <v>120.77752841526099</v>
      </c>
      <c r="BY16" s="69">
        <f t="shared" si="9"/>
        <v>122.26965810568831</v>
      </c>
      <c r="CM16" s="60">
        <v>40148</v>
      </c>
      <c r="CN16" s="4">
        <v>5541</v>
      </c>
      <c r="CO16" s="4">
        <v>5563.3934</v>
      </c>
      <c r="CP16" s="69">
        <f t="shared" si="10"/>
        <v>202.96703296703296</v>
      </c>
      <c r="CQ16" s="69">
        <f t="shared" si="11"/>
        <v>201.47113868375027</v>
      </c>
      <c r="DE16" s="60">
        <v>40148</v>
      </c>
      <c r="DF16" s="70">
        <v>26589</v>
      </c>
      <c r="DG16" s="4">
        <v>26367.322</v>
      </c>
      <c r="DH16" s="69">
        <f t="shared" si="12"/>
        <v>105.85635799028586</v>
      </c>
      <c r="DI16" s="69">
        <f t="shared" si="13"/>
        <v>105.7364289730719</v>
      </c>
      <c r="DW16" s="60">
        <v>40148</v>
      </c>
      <c r="DX16" s="4">
        <v>58588</v>
      </c>
      <c r="DY16" s="4">
        <v>59548.193</v>
      </c>
      <c r="DZ16" s="69">
        <f t="shared" si="3"/>
        <v>130.048167632239</v>
      </c>
      <c r="EA16" s="69">
        <f t="shared" si="4"/>
        <v>151.8737440227707</v>
      </c>
      <c r="EO16" s="60">
        <v>40148</v>
      </c>
      <c r="EP16" s="4">
        <v>3026</v>
      </c>
      <c r="EQ16" s="4">
        <v>3030.0937</v>
      </c>
      <c r="ER16" s="69">
        <f t="shared" si="14"/>
        <v>150.02478929102628</v>
      </c>
      <c r="ES16" s="69">
        <f t="shared" si="15"/>
        <v>158.83405049319853</v>
      </c>
      <c r="FG16" s="60">
        <v>40148</v>
      </c>
      <c r="FH16" s="4">
        <v>24228</v>
      </c>
      <c r="FI16" s="4">
        <v>24677.138</v>
      </c>
      <c r="FJ16" s="69">
        <f t="shared" si="5"/>
        <v>114.82464454976305</v>
      </c>
      <c r="FK16" s="69">
        <f t="shared" si="16"/>
        <v>115.88209817319424</v>
      </c>
      <c r="FY16" s="60">
        <v>40148</v>
      </c>
      <c r="FZ16" s="91">
        <v>0.23913662174998965</v>
      </c>
      <c r="GA16" s="91">
        <v>0.2382503677247942</v>
      </c>
    </row>
    <row r="17" spans="1:183" ht="15">
      <c r="A17" s="60">
        <v>40179</v>
      </c>
      <c r="B17" s="4">
        <v>207231</v>
      </c>
      <c r="C17" s="4">
        <v>204436.37</v>
      </c>
      <c r="D17" s="69">
        <f t="shared" si="20"/>
        <v>110.4878438899552</v>
      </c>
      <c r="E17" s="69">
        <f t="shared" si="17"/>
        <v>114.94651102694193</v>
      </c>
      <c r="F17" s="4"/>
      <c r="S17" s="60">
        <v>40179</v>
      </c>
      <c r="T17" s="4">
        <v>121807</v>
      </c>
      <c r="U17" s="4">
        <v>120028.9</v>
      </c>
      <c r="V17" s="69">
        <f t="shared" si="6"/>
        <v>89.65692372238865</v>
      </c>
      <c r="W17" s="69">
        <f t="shared" si="18"/>
        <v>87.25332971222275</v>
      </c>
      <c r="AK17" s="60">
        <v>40179</v>
      </c>
      <c r="AL17" s="4">
        <v>41417</v>
      </c>
      <c r="AM17" s="4">
        <v>41012.328</v>
      </c>
      <c r="AN17" s="69">
        <f t="shared" si="22"/>
        <v>112.06807911897612</v>
      </c>
      <c r="AO17" s="69">
        <f t="shared" si="21"/>
        <v>116.23903136124538</v>
      </c>
      <c r="BC17" s="60">
        <v>40179</v>
      </c>
      <c r="BD17" s="70">
        <v>62318</v>
      </c>
      <c r="BE17" s="4">
        <v>64500.327</v>
      </c>
      <c r="BF17" s="69">
        <f t="shared" si="19"/>
        <v>107.3116131698581</v>
      </c>
      <c r="BG17" s="69">
        <f t="shared" si="7"/>
        <v>118.60495354295104</v>
      </c>
      <c r="BU17" s="60">
        <v>40179</v>
      </c>
      <c r="BV17" s="4">
        <v>16959</v>
      </c>
      <c r="BW17" s="4">
        <v>17180.953</v>
      </c>
      <c r="BX17" s="69">
        <f t="shared" si="8"/>
        <v>122.77564613045682</v>
      </c>
      <c r="BY17" s="69">
        <f t="shared" si="9"/>
        <v>124.80760862853634</v>
      </c>
      <c r="CM17" s="60">
        <v>40179</v>
      </c>
      <c r="CN17" s="4">
        <v>5741</v>
      </c>
      <c r="CO17" s="4">
        <v>5773.5666</v>
      </c>
      <c r="CP17" s="69">
        <f t="shared" si="10"/>
        <v>210.2930402930403</v>
      </c>
      <c r="CQ17" s="69">
        <f t="shared" si="11"/>
        <v>209.0822908853558</v>
      </c>
      <c r="DE17" s="60">
        <v>40179</v>
      </c>
      <c r="DF17" s="70">
        <v>26276</v>
      </c>
      <c r="DG17" s="4">
        <v>26515.327</v>
      </c>
      <c r="DH17" s="69">
        <f t="shared" si="12"/>
        <v>104.61023966876344</v>
      </c>
      <c r="DI17" s="69">
        <f t="shared" si="13"/>
        <v>106.3299484882566</v>
      </c>
      <c r="DW17" s="60">
        <v>40179</v>
      </c>
      <c r="DX17" s="4">
        <v>58330</v>
      </c>
      <c r="DY17" s="4">
        <v>59271.831</v>
      </c>
      <c r="DZ17" s="69">
        <f t="shared" si="3"/>
        <v>129.4754833411023</v>
      </c>
      <c r="EA17" s="69">
        <f t="shared" si="4"/>
        <v>151.16890094473436</v>
      </c>
      <c r="EO17" s="60">
        <v>40179</v>
      </c>
      <c r="EP17" s="4">
        <v>3013</v>
      </c>
      <c r="EQ17" s="4">
        <v>3204.3195</v>
      </c>
      <c r="ER17" s="69">
        <f t="shared" si="14"/>
        <v>149.38026772434307</v>
      </c>
      <c r="ES17" s="69">
        <f t="shared" si="15"/>
        <v>167.96676791194304</v>
      </c>
      <c r="FG17" s="60">
        <v>40179</v>
      </c>
      <c r="FH17" s="4">
        <v>24520</v>
      </c>
      <c r="FI17" s="4">
        <v>25086.276</v>
      </c>
      <c r="FJ17" s="69">
        <f t="shared" si="5"/>
        <v>116.2085308056872</v>
      </c>
      <c r="FK17" s="69">
        <f t="shared" si="16"/>
        <v>117.80338134154158</v>
      </c>
      <c r="FY17" s="60">
        <v>40179</v>
      </c>
      <c r="FZ17" s="91">
        <v>0.2422480266403274</v>
      </c>
      <c r="GA17" s="91">
        <v>0.23851249020073417</v>
      </c>
    </row>
    <row r="18" spans="1:183" ht="15">
      <c r="A18" s="60">
        <v>40210</v>
      </c>
      <c r="B18" s="4">
        <v>211697</v>
      </c>
      <c r="C18" s="4">
        <v>208162.72</v>
      </c>
      <c r="D18" s="69">
        <f t="shared" si="20"/>
        <v>112.86894860311367</v>
      </c>
      <c r="E18" s="69">
        <f t="shared" si="17"/>
        <v>117.04169072204829</v>
      </c>
      <c r="F18" s="4"/>
      <c r="S18" s="60">
        <v>40210</v>
      </c>
      <c r="T18" s="4">
        <v>120457</v>
      </c>
      <c r="U18" s="4">
        <v>112418.62</v>
      </c>
      <c r="V18" s="69">
        <f t="shared" si="6"/>
        <v>88.66324645404427</v>
      </c>
      <c r="W18" s="69">
        <f t="shared" si="18"/>
        <v>81.72114313013847</v>
      </c>
      <c r="AK18" s="60">
        <v>40210</v>
      </c>
      <c r="AL18" s="4">
        <v>41949</v>
      </c>
      <c r="AM18" s="4">
        <v>42400.801</v>
      </c>
      <c r="AN18" s="69">
        <f t="shared" si="22"/>
        <v>113.50758990177773</v>
      </c>
      <c r="AO18" s="69">
        <f t="shared" si="21"/>
        <v>120.17430556931379</v>
      </c>
      <c r="BC18" s="60">
        <v>40210</v>
      </c>
      <c r="BD18" s="70">
        <v>63517</v>
      </c>
      <c r="BE18" s="4">
        <v>66176.757</v>
      </c>
      <c r="BF18" s="69">
        <f t="shared" si="19"/>
        <v>109.37629150020665</v>
      </c>
      <c r="BG18" s="69">
        <f t="shared" si="7"/>
        <v>121.68761856987425</v>
      </c>
      <c r="BU18" s="60">
        <v>40210</v>
      </c>
      <c r="BV18" s="4">
        <v>17240</v>
      </c>
      <c r="BW18" s="4">
        <v>17393.23</v>
      </c>
      <c r="BX18" s="69">
        <f t="shared" si="8"/>
        <v>124.80996163034823</v>
      </c>
      <c r="BY18" s="69">
        <f t="shared" si="9"/>
        <v>126.34965258481978</v>
      </c>
      <c r="CM18" s="60">
        <v>40210</v>
      </c>
      <c r="CN18" s="4">
        <v>5949</v>
      </c>
      <c r="CO18" s="4">
        <v>5975.0156</v>
      </c>
      <c r="CP18" s="69">
        <f t="shared" si="10"/>
        <v>217.91208791208788</v>
      </c>
      <c r="CQ18" s="69">
        <f t="shared" si="11"/>
        <v>216.3775074013589</v>
      </c>
      <c r="DE18" s="60">
        <v>40210</v>
      </c>
      <c r="DF18" s="70">
        <v>26511</v>
      </c>
      <c r="DG18" s="4">
        <v>26697.32</v>
      </c>
      <c r="DH18" s="69">
        <f t="shared" si="12"/>
        <v>105.54582371207898</v>
      </c>
      <c r="DI18" s="69">
        <f t="shared" si="13"/>
        <v>107.05976435344368</v>
      </c>
      <c r="DW18" s="60">
        <v>40210</v>
      </c>
      <c r="DX18" s="4">
        <v>56517</v>
      </c>
      <c r="DY18" s="4">
        <v>58894.802</v>
      </c>
      <c r="DZ18" s="69">
        <f t="shared" si="3"/>
        <v>125.45115535726177</v>
      </c>
      <c r="EA18" s="69">
        <f t="shared" si="4"/>
        <v>150.20731331376862</v>
      </c>
      <c r="EO18" s="60">
        <v>40210</v>
      </c>
      <c r="EP18" s="4">
        <v>3033</v>
      </c>
      <c r="EQ18" s="4">
        <v>3346.1086</v>
      </c>
      <c r="ER18" s="69">
        <f t="shared" si="14"/>
        <v>150.37183936539415</v>
      </c>
      <c r="ES18" s="69">
        <f t="shared" si="15"/>
        <v>175.39919056896687</v>
      </c>
      <c r="FG18" s="60">
        <v>40210</v>
      </c>
      <c r="FH18" s="4">
        <v>24156</v>
      </c>
      <c r="FI18" s="4">
        <v>25125.948</v>
      </c>
      <c r="FJ18" s="69">
        <f t="shared" si="5"/>
        <v>114.48341232227489</v>
      </c>
      <c r="FK18" s="69">
        <f t="shared" si="16"/>
        <v>117.98967825323072</v>
      </c>
      <c r="FY18" s="60">
        <v>40210</v>
      </c>
      <c r="FZ18" s="91">
        <v>0.23973201239130335</v>
      </c>
      <c r="GA18" s="91">
        <v>0.23688084390729877</v>
      </c>
    </row>
    <row r="19" spans="1:183" ht="15">
      <c r="A19" s="60">
        <v>40238</v>
      </c>
      <c r="B19" s="4">
        <v>215511</v>
      </c>
      <c r="C19" s="4">
        <v>209697.29</v>
      </c>
      <c r="D19" s="69">
        <f t="shared" si="20"/>
        <v>114.90243122200896</v>
      </c>
      <c r="E19" s="69">
        <f t="shared" si="17"/>
        <v>117.90451893322526</v>
      </c>
      <c r="F19" s="4"/>
      <c r="S19" s="60">
        <v>40238</v>
      </c>
      <c r="T19" s="4">
        <v>120096</v>
      </c>
      <c r="U19" s="4">
        <v>104918.92</v>
      </c>
      <c r="V19" s="69">
        <f t="shared" si="6"/>
        <v>88.39752979191661</v>
      </c>
      <c r="W19" s="69">
        <f t="shared" si="18"/>
        <v>76.2693411320967</v>
      </c>
      <c r="AK19" s="60">
        <v>40238</v>
      </c>
      <c r="AL19" s="4">
        <v>42261</v>
      </c>
      <c r="AM19" s="4">
        <v>43257.666</v>
      </c>
      <c r="AN19" s="69">
        <f t="shared" si="22"/>
        <v>114.35181427063885</v>
      </c>
      <c r="AO19" s="69">
        <f t="shared" si="21"/>
        <v>122.60287186789975</v>
      </c>
      <c r="BC19" s="60">
        <v>40238</v>
      </c>
      <c r="BD19" s="70">
        <v>65727</v>
      </c>
      <c r="BE19" s="4">
        <v>66699.872</v>
      </c>
      <c r="BF19" s="69">
        <f t="shared" si="19"/>
        <v>113.18191210910594</v>
      </c>
      <c r="BG19" s="69">
        <f t="shared" si="7"/>
        <v>122.64953664313643</v>
      </c>
      <c r="BU19" s="60">
        <v>40238</v>
      </c>
      <c r="BV19" s="4">
        <v>17442</v>
      </c>
      <c r="BW19" s="4">
        <v>17628.366</v>
      </c>
      <c r="BX19" s="69">
        <f t="shared" si="8"/>
        <v>126.27235213204952</v>
      </c>
      <c r="BY19" s="69">
        <f t="shared" si="9"/>
        <v>128.05775119043727</v>
      </c>
      <c r="CM19" s="60">
        <v>40238</v>
      </c>
      <c r="CN19" s="4">
        <v>6114</v>
      </c>
      <c r="CO19" s="4">
        <v>6152.5942</v>
      </c>
      <c r="CP19" s="69">
        <f t="shared" si="10"/>
        <v>223.95604395604397</v>
      </c>
      <c r="CQ19" s="69">
        <f t="shared" si="11"/>
        <v>222.80828807343332</v>
      </c>
      <c r="DE19" s="60">
        <v>40238</v>
      </c>
      <c r="DF19" s="70">
        <v>27184</v>
      </c>
      <c r="DG19" s="4">
        <v>27307.609</v>
      </c>
      <c r="DH19" s="69">
        <f t="shared" si="12"/>
        <v>108.22517716378692</v>
      </c>
      <c r="DI19" s="69">
        <f t="shared" si="13"/>
        <v>109.50710350686803</v>
      </c>
      <c r="DW19" s="60">
        <v>40238</v>
      </c>
      <c r="DX19" s="4">
        <v>58090</v>
      </c>
      <c r="DY19" s="4">
        <v>59079.472</v>
      </c>
      <c r="DZ19" s="69">
        <f t="shared" si="3"/>
        <v>128.94275376795187</v>
      </c>
      <c r="EA19" s="69">
        <f t="shared" si="4"/>
        <v>150.67830198522478</v>
      </c>
      <c r="EO19" s="60">
        <v>40238</v>
      </c>
      <c r="EP19" s="4">
        <v>3215</v>
      </c>
      <c r="EQ19" s="4">
        <v>3622.5558</v>
      </c>
      <c r="ER19" s="69">
        <f t="shared" si="14"/>
        <v>159.39514129895883</v>
      </c>
      <c r="ES19" s="69">
        <f t="shared" si="15"/>
        <v>189.89023700872</v>
      </c>
      <c r="FG19" s="60">
        <v>40238</v>
      </c>
      <c r="FH19" s="4">
        <v>24993</v>
      </c>
      <c r="FI19" s="4">
        <v>25456.843</v>
      </c>
      <c r="FJ19" s="69">
        <f t="shared" si="5"/>
        <v>118.45023696682463</v>
      </c>
      <c r="FK19" s="69">
        <f t="shared" si="16"/>
        <v>119.54353781648392</v>
      </c>
      <c r="FY19" s="60">
        <v>40238</v>
      </c>
      <c r="FZ19" s="91">
        <v>0.2425300206785525</v>
      </c>
      <c r="GA19" s="91">
        <v>0.23948648981879686</v>
      </c>
    </row>
    <row r="20" spans="1:183" ht="15">
      <c r="A20" s="60">
        <v>40269</v>
      </c>
      <c r="B20" s="4">
        <v>221128</v>
      </c>
      <c r="C20" s="4">
        <v>211127.64</v>
      </c>
      <c r="D20" s="69">
        <f t="shared" si="20"/>
        <v>117.89720622734059</v>
      </c>
      <c r="E20" s="69">
        <f t="shared" si="17"/>
        <v>118.70874834723504</v>
      </c>
      <c r="F20" s="4"/>
      <c r="S20" s="60">
        <v>40269</v>
      </c>
      <c r="T20" s="4">
        <v>101928</v>
      </c>
      <c r="U20" s="4">
        <v>89151.6649999999</v>
      </c>
      <c r="V20" s="69">
        <f t="shared" si="6"/>
        <v>75.02484193170861</v>
      </c>
      <c r="W20" s="69">
        <f t="shared" si="18"/>
        <v>64.80755568566087</v>
      </c>
      <c r="AK20" s="60">
        <v>40269</v>
      </c>
      <c r="AL20" s="4">
        <v>46351</v>
      </c>
      <c r="AM20" s="4">
        <v>45912.189</v>
      </c>
      <c r="AN20" s="69">
        <f t="shared" si="22"/>
        <v>125.41872987526044</v>
      </c>
      <c r="AO20" s="69">
        <f t="shared" si="21"/>
        <v>130.12644337172043</v>
      </c>
      <c r="BC20" s="60">
        <v>40269</v>
      </c>
      <c r="BD20" s="70">
        <v>68419</v>
      </c>
      <c r="BE20" s="4">
        <v>68507.64</v>
      </c>
      <c r="BF20" s="69">
        <f t="shared" si="19"/>
        <v>117.8175368508059</v>
      </c>
      <c r="BG20" s="69">
        <f t="shared" si="7"/>
        <v>125.9737095524681</v>
      </c>
      <c r="BU20" s="60">
        <v>40269</v>
      </c>
      <c r="BV20" s="4">
        <v>18005</v>
      </c>
      <c r="BW20" s="4">
        <v>18091.538</v>
      </c>
      <c r="BX20" s="69">
        <f t="shared" si="8"/>
        <v>130.34822268877144</v>
      </c>
      <c r="BY20" s="69">
        <f t="shared" si="9"/>
        <v>131.42237186681632</v>
      </c>
      <c r="CM20" s="60">
        <v>40269</v>
      </c>
      <c r="CN20" s="4">
        <v>7051</v>
      </c>
      <c r="CO20" s="4">
        <v>7080.3624</v>
      </c>
      <c r="CP20" s="69">
        <f t="shared" si="10"/>
        <v>258.2783882783883</v>
      </c>
      <c r="CQ20" s="69">
        <f t="shared" si="11"/>
        <v>256.40622053109007</v>
      </c>
      <c r="DE20" s="60">
        <v>40269</v>
      </c>
      <c r="DF20" s="70">
        <v>27474</v>
      </c>
      <c r="DG20" s="4">
        <v>27498.552</v>
      </c>
      <c r="DH20" s="69">
        <f t="shared" si="12"/>
        <v>109.37972768532526</v>
      </c>
      <c r="DI20" s="69">
        <f t="shared" si="13"/>
        <v>110.27281004913294</v>
      </c>
      <c r="DW20" s="60">
        <v>40269</v>
      </c>
      <c r="DX20" s="4">
        <v>59145</v>
      </c>
      <c r="DY20" s="4">
        <v>58806.765</v>
      </c>
      <c r="DZ20" s="69">
        <f t="shared" si="3"/>
        <v>131.28454418325896</v>
      </c>
      <c r="EA20" s="69">
        <f t="shared" si="4"/>
        <v>149.98278074394685</v>
      </c>
      <c r="EO20" s="60">
        <v>40269</v>
      </c>
      <c r="EP20" s="4">
        <v>3859</v>
      </c>
      <c r="EQ20" s="4">
        <v>4152.6513</v>
      </c>
      <c r="ER20" s="69">
        <f t="shared" si="14"/>
        <v>191.32374814080316</v>
      </c>
      <c r="ES20" s="69">
        <f t="shared" si="15"/>
        <v>217.6772375932951</v>
      </c>
      <c r="FG20" s="60">
        <v>40269</v>
      </c>
      <c r="FH20" s="4">
        <v>25422</v>
      </c>
      <c r="FI20" s="4">
        <v>25936.875</v>
      </c>
      <c r="FJ20" s="69">
        <f t="shared" si="5"/>
        <v>120.48341232227489</v>
      </c>
      <c r="FK20" s="69">
        <f t="shared" si="16"/>
        <v>121.79773420466616</v>
      </c>
      <c r="FY20" s="60">
        <v>40269</v>
      </c>
      <c r="FZ20" s="91">
        <v>0.24122461122033315</v>
      </c>
      <c r="GA20" s="91">
        <v>0.23970763345227344</v>
      </c>
    </row>
    <row r="21" spans="1:183" ht="15">
      <c r="A21" s="60">
        <v>40299</v>
      </c>
      <c r="B21" s="4">
        <v>220138</v>
      </c>
      <c r="C21" s="4">
        <v>210740.8</v>
      </c>
      <c r="D21" s="69">
        <f t="shared" si="20"/>
        <v>117.36937513329069</v>
      </c>
      <c r="E21" s="69">
        <f t="shared" si="17"/>
        <v>118.49124346625098</v>
      </c>
      <c r="F21" s="4"/>
      <c r="S21" s="60">
        <v>40299</v>
      </c>
      <c r="T21" s="4">
        <v>65398</v>
      </c>
      <c r="U21" s="4">
        <v>65764.016</v>
      </c>
      <c r="V21" s="69">
        <f t="shared" si="6"/>
        <v>48.13667110754532</v>
      </c>
      <c r="W21" s="69">
        <f t="shared" si="18"/>
        <v>47.8062314263306</v>
      </c>
      <c r="AK21" s="60">
        <v>40299</v>
      </c>
      <c r="AL21" s="4">
        <v>67354</v>
      </c>
      <c r="AM21" s="4">
        <v>67594.938</v>
      </c>
      <c r="AN21" s="69">
        <f t="shared" si="22"/>
        <v>182.24964147522797</v>
      </c>
      <c r="AO21" s="69">
        <f t="shared" si="21"/>
        <v>191.5806905192857</v>
      </c>
      <c r="BC21" s="60">
        <v>40299</v>
      </c>
      <c r="BD21" s="70">
        <v>68739</v>
      </c>
      <c r="BE21" s="4">
        <v>69069.458</v>
      </c>
      <c r="BF21" s="69">
        <f t="shared" si="19"/>
        <v>118.36857693897231</v>
      </c>
      <c r="BG21" s="69">
        <f t="shared" si="7"/>
        <v>127.00679575355964</v>
      </c>
      <c r="BU21" s="60">
        <v>40299</v>
      </c>
      <c r="BV21" s="4">
        <v>18737</v>
      </c>
      <c r="BW21" s="4">
        <v>18691.352</v>
      </c>
      <c r="BX21" s="69">
        <f t="shared" si="8"/>
        <v>135.64757836820388</v>
      </c>
      <c r="BY21" s="69">
        <f t="shared" si="9"/>
        <v>135.77960111724943</v>
      </c>
      <c r="CM21" s="60">
        <v>40299</v>
      </c>
      <c r="CN21" s="4">
        <v>10022</v>
      </c>
      <c r="CO21" s="4">
        <v>10009.008</v>
      </c>
      <c r="CP21" s="69">
        <f t="shared" si="10"/>
        <v>367.1062271062271</v>
      </c>
      <c r="CQ21" s="69">
        <f t="shared" si="11"/>
        <v>362.4633553425803</v>
      </c>
      <c r="DE21" s="60">
        <v>40299</v>
      </c>
      <c r="DF21" s="70">
        <v>27815</v>
      </c>
      <c r="DG21" s="4">
        <v>27715.978</v>
      </c>
      <c r="DH21" s="69">
        <f t="shared" si="12"/>
        <v>110.73731985030655</v>
      </c>
      <c r="DI21" s="69">
        <f t="shared" si="13"/>
        <v>111.14471690436454</v>
      </c>
      <c r="DW21" s="60">
        <v>40299</v>
      </c>
      <c r="DX21" s="4">
        <v>59691</v>
      </c>
      <c r="DY21" s="4">
        <v>58600.443</v>
      </c>
      <c r="DZ21" s="69">
        <f t="shared" si="3"/>
        <v>132.4965039621762</v>
      </c>
      <c r="EA21" s="69">
        <f t="shared" si="4"/>
        <v>149.4565700726295</v>
      </c>
      <c r="EO21" s="60">
        <v>40299</v>
      </c>
      <c r="EP21" s="4">
        <v>6105</v>
      </c>
      <c r="EQ21" s="4">
        <v>6236.4012</v>
      </c>
      <c r="ER21" s="69">
        <f t="shared" si="14"/>
        <v>302.6772434308379</v>
      </c>
      <c r="ES21" s="69">
        <f t="shared" si="15"/>
        <v>326.9050270942592</v>
      </c>
      <c r="FG21" s="60">
        <v>40299</v>
      </c>
      <c r="FH21" s="4">
        <v>25697</v>
      </c>
      <c r="FI21" s="4">
        <v>26380.026</v>
      </c>
      <c r="FJ21" s="69">
        <f t="shared" si="5"/>
        <v>121.7867298578199</v>
      </c>
      <c r="FK21" s="69">
        <f t="shared" si="16"/>
        <v>123.87874002015211</v>
      </c>
      <c r="FY21" s="60">
        <v>40299</v>
      </c>
      <c r="FZ21" s="91">
        <v>0.23962430875490873</v>
      </c>
      <c r="GA21" s="91">
        <v>0.23946338767063702</v>
      </c>
    </row>
    <row r="22" spans="1:183" ht="15">
      <c r="A22" s="60">
        <v>40330</v>
      </c>
      <c r="B22" s="4">
        <v>223933</v>
      </c>
      <c r="C22" s="4">
        <v>213121.05</v>
      </c>
      <c r="D22" s="69">
        <f t="shared" si="20"/>
        <v>119.392727660482</v>
      </c>
      <c r="E22" s="69">
        <f t="shared" si="17"/>
        <v>119.82956420082418</v>
      </c>
      <c r="F22" s="4"/>
      <c r="S22" s="60">
        <v>40330</v>
      </c>
      <c r="T22" s="4">
        <v>46495</v>
      </c>
      <c r="U22" s="4">
        <v>49810.607</v>
      </c>
      <c r="V22" s="69">
        <f t="shared" si="6"/>
        <v>34.22298117901648</v>
      </c>
      <c r="W22" s="69">
        <f t="shared" si="18"/>
        <v>36.20912393379387</v>
      </c>
      <c r="AK22" s="60">
        <v>40330</v>
      </c>
      <c r="AL22" s="4">
        <v>69006</v>
      </c>
      <c r="AM22" s="4">
        <v>69655.547</v>
      </c>
      <c r="AN22" s="69">
        <f t="shared" si="22"/>
        <v>186.7197012744541</v>
      </c>
      <c r="AO22" s="69">
        <f t="shared" si="21"/>
        <v>197.4209635750914</v>
      </c>
      <c r="BC22" s="60">
        <v>40330</v>
      </c>
      <c r="BD22" s="70">
        <v>69155</v>
      </c>
      <c r="BE22" s="4">
        <v>69869.477</v>
      </c>
      <c r="BF22" s="69">
        <f t="shared" si="19"/>
        <v>119.08492905358865</v>
      </c>
      <c r="BG22" s="69">
        <f t="shared" si="7"/>
        <v>128.47789242456534</v>
      </c>
      <c r="BU22" s="60">
        <v>40330</v>
      </c>
      <c r="BV22" s="4">
        <v>19531</v>
      </c>
      <c r="BW22" s="4">
        <v>19312.495</v>
      </c>
      <c r="BX22" s="69">
        <f t="shared" si="8"/>
        <v>141.39578657786143</v>
      </c>
      <c r="BY22" s="69">
        <f t="shared" si="9"/>
        <v>140.29177063697017</v>
      </c>
      <c r="CM22" s="60">
        <v>40330</v>
      </c>
      <c r="CN22" s="4">
        <v>11689</v>
      </c>
      <c r="CO22" s="4">
        <v>11599.329</v>
      </c>
      <c r="CP22" s="69">
        <f t="shared" si="10"/>
        <v>428.16849816849816</v>
      </c>
      <c r="CQ22" s="69">
        <f t="shared" si="11"/>
        <v>420.05478555542135</v>
      </c>
      <c r="DE22" s="60">
        <v>40330</v>
      </c>
      <c r="DF22" s="70">
        <v>28137</v>
      </c>
      <c r="DG22" s="4">
        <v>27941.577</v>
      </c>
      <c r="DH22" s="69">
        <f t="shared" si="12"/>
        <v>112.01926905008361</v>
      </c>
      <c r="DI22" s="69">
        <f t="shared" si="13"/>
        <v>112.04939856448522</v>
      </c>
      <c r="DW22" s="60">
        <v>40330</v>
      </c>
      <c r="DX22" s="4">
        <v>60609</v>
      </c>
      <c r="DY22" s="4">
        <v>58924.596</v>
      </c>
      <c r="DZ22" s="69">
        <f t="shared" si="3"/>
        <v>134.5341945794766</v>
      </c>
      <c r="EA22" s="69">
        <f t="shared" si="4"/>
        <v>150.28330094834575</v>
      </c>
      <c r="EO22" s="60">
        <v>40330</v>
      </c>
      <c r="EP22" s="4">
        <v>7124</v>
      </c>
      <c r="EQ22" s="4">
        <v>6934.8216</v>
      </c>
      <c r="ER22" s="69">
        <f t="shared" si="14"/>
        <v>353.19781854238965</v>
      </c>
      <c r="ES22" s="69">
        <f t="shared" si="15"/>
        <v>363.5154266601472</v>
      </c>
      <c r="FG22" s="60">
        <v>40330</v>
      </c>
      <c r="FH22" s="4">
        <v>32168</v>
      </c>
      <c r="FI22" s="4">
        <v>27229.973</v>
      </c>
      <c r="FJ22" s="69">
        <f t="shared" si="5"/>
        <v>152.45497630331755</v>
      </c>
      <c r="FK22" s="69">
        <f t="shared" si="16"/>
        <v>127.87003113729915</v>
      </c>
      <c r="FY22" s="60">
        <v>40330</v>
      </c>
      <c r="FZ22" s="91">
        <v>0.2410910029198183</v>
      </c>
      <c r="GA22" s="91">
        <v>0.23971804121612222</v>
      </c>
    </row>
    <row r="23" spans="1:183" ht="15">
      <c r="A23" s="60">
        <v>40360</v>
      </c>
      <c r="B23" s="4">
        <v>214474</v>
      </c>
      <c r="C23" s="4">
        <v>214864.46</v>
      </c>
      <c r="D23" s="69">
        <f t="shared" si="20"/>
        <v>114.34954148005971</v>
      </c>
      <c r="E23" s="69">
        <f t="shared" si="17"/>
        <v>120.8098149105657</v>
      </c>
      <c r="F23" s="4"/>
      <c r="S23" s="60">
        <v>40360</v>
      </c>
      <c r="T23" s="4">
        <v>31745</v>
      </c>
      <c r="U23" s="4">
        <v>37838.646</v>
      </c>
      <c r="V23" s="69">
        <f t="shared" si="6"/>
        <v>23.366136950809295</v>
      </c>
      <c r="W23" s="69">
        <f t="shared" si="18"/>
        <v>27.506274366440735</v>
      </c>
      <c r="AK23" s="60">
        <v>40360</v>
      </c>
      <c r="AL23" s="4">
        <v>71335</v>
      </c>
      <c r="AM23" s="4">
        <v>71960.275</v>
      </c>
      <c r="AN23" s="69">
        <f t="shared" si="22"/>
        <v>193.0216197202154</v>
      </c>
      <c r="AO23" s="69">
        <f t="shared" si="21"/>
        <v>203.9531299586027</v>
      </c>
      <c r="BC23" s="60">
        <v>40360</v>
      </c>
      <c r="BD23" s="70">
        <v>71571</v>
      </c>
      <c r="BE23" s="4">
        <v>71398.381</v>
      </c>
      <c r="BF23" s="69">
        <f t="shared" si="19"/>
        <v>123.24528171924507</v>
      </c>
      <c r="BG23" s="69">
        <f t="shared" si="7"/>
        <v>131.28928263490693</v>
      </c>
      <c r="BU23" s="60">
        <v>40360</v>
      </c>
      <c r="BV23" s="4">
        <v>20198</v>
      </c>
      <c r="BW23" s="4">
        <v>19948.928</v>
      </c>
      <c r="BX23" s="69">
        <f t="shared" si="8"/>
        <v>146.22457105625136</v>
      </c>
      <c r="BY23" s="69">
        <f t="shared" si="9"/>
        <v>144.9150113141483</v>
      </c>
      <c r="CM23" s="60">
        <v>40360</v>
      </c>
      <c r="CN23" s="4">
        <v>12924</v>
      </c>
      <c r="CO23" s="4">
        <v>12794.661</v>
      </c>
      <c r="CP23" s="69">
        <f t="shared" si="10"/>
        <v>473.4065934065934</v>
      </c>
      <c r="CQ23" s="69">
        <f t="shared" si="11"/>
        <v>463.342197002026</v>
      </c>
      <c r="DE23" s="60">
        <v>40360</v>
      </c>
      <c r="DF23" s="70">
        <v>28179</v>
      </c>
      <c r="DG23" s="4">
        <v>28167.06</v>
      </c>
      <c r="DH23" s="69">
        <f t="shared" si="12"/>
        <v>112.18647981527192</v>
      </c>
      <c r="DI23" s="69">
        <f t="shared" si="13"/>
        <v>112.95361504934989</v>
      </c>
      <c r="DW23" s="60">
        <v>40360</v>
      </c>
      <c r="DX23" s="4">
        <v>56132</v>
      </c>
      <c r="DY23" s="4">
        <v>59445.86</v>
      </c>
      <c r="DZ23" s="69">
        <f t="shared" si="3"/>
        <v>124.59656833366628</v>
      </c>
      <c r="EA23" s="69">
        <f t="shared" si="4"/>
        <v>151.61275044657464</v>
      </c>
      <c r="EO23" s="60">
        <v>40360</v>
      </c>
      <c r="EP23" s="4">
        <v>8362</v>
      </c>
      <c r="EQ23" s="4">
        <v>7939.2141</v>
      </c>
      <c r="ER23" s="69">
        <f t="shared" si="14"/>
        <v>414.5761031234507</v>
      </c>
      <c r="ES23" s="69">
        <f t="shared" si="15"/>
        <v>416.1645341976435</v>
      </c>
      <c r="FG23" s="60">
        <v>40360</v>
      </c>
      <c r="FH23" s="4">
        <v>32176</v>
      </c>
      <c r="FI23" s="4">
        <v>28114.914</v>
      </c>
      <c r="FJ23" s="69">
        <f t="shared" si="5"/>
        <v>152.49289099526067</v>
      </c>
      <c r="FK23" s="69">
        <f t="shared" si="16"/>
        <v>132.0256516083394</v>
      </c>
      <c r="FY23" s="60">
        <v>40360</v>
      </c>
      <c r="FZ23" s="91">
        <v>0.23630332404349869</v>
      </c>
      <c r="GA23" s="91">
        <v>0.24003375266509214</v>
      </c>
    </row>
    <row r="24" spans="1:183" ht="15">
      <c r="A24" s="60">
        <v>40391</v>
      </c>
      <c r="B24" s="4">
        <v>182168</v>
      </c>
      <c r="C24" s="4">
        <v>187352.05</v>
      </c>
      <c r="D24" s="69">
        <f t="shared" si="20"/>
        <v>97.12518660695244</v>
      </c>
      <c r="E24" s="69">
        <f t="shared" si="17"/>
        <v>105.34067143358679</v>
      </c>
      <c r="F24" s="4"/>
      <c r="S24" s="60">
        <v>40391</v>
      </c>
      <c r="T24" s="4">
        <v>22848</v>
      </c>
      <c r="U24" s="4">
        <v>31181.935</v>
      </c>
      <c r="V24" s="69">
        <f t="shared" si="6"/>
        <v>16.817435723801882</v>
      </c>
      <c r="W24" s="69">
        <f t="shared" si="18"/>
        <v>22.667271428965012</v>
      </c>
      <c r="AK24" s="60">
        <v>40391</v>
      </c>
      <c r="AL24" s="4">
        <v>76890</v>
      </c>
      <c r="AM24" s="4">
        <v>78253.582</v>
      </c>
      <c r="AN24" s="69">
        <f t="shared" si="22"/>
        <v>208.05260167221365</v>
      </c>
      <c r="AO24" s="69">
        <f t="shared" si="21"/>
        <v>221.78991088308337</v>
      </c>
      <c r="BC24" s="60">
        <v>40391</v>
      </c>
      <c r="BD24" s="70">
        <v>71722</v>
      </c>
      <c r="BE24" s="4">
        <v>72041.354</v>
      </c>
      <c r="BF24" s="69">
        <f t="shared" si="19"/>
        <v>123.5053037608486</v>
      </c>
      <c r="BG24" s="69">
        <f t="shared" si="7"/>
        <v>132.4715988547049</v>
      </c>
      <c r="BU24" s="60">
        <v>40391</v>
      </c>
      <c r="BV24" s="4">
        <v>21035</v>
      </c>
      <c r="BW24" s="4">
        <v>20695.702</v>
      </c>
      <c r="BX24" s="69">
        <f t="shared" si="8"/>
        <v>152.2840802142909</v>
      </c>
      <c r="BY24" s="69">
        <f t="shared" si="9"/>
        <v>150.33980219309237</v>
      </c>
      <c r="CM24" s="60">
        <v>40391</v>
      </c>
      <c r="CN24" s="4">
        <v>14226</v>
      </c>
      <c r="CO24" s="4">
        <v>14192.912</v>
      </c>
      <c r="CP24" s="69">
        <f t="shared" si="10"/>
        <v>521.0989010989011</v>
      </c>
      <c r="CQ24" s="69">
        <f t="shared" si="11"/>
        <v>513.9780591245379</v>
      </c>
      <c r="DE24" s="60">
        <v>40391</v>
      </c>
      <c r="DF24" s="70">
        <v>28321</v>
      </c>
      <c r="DG24" s="4">
        <v>28331.77</v>
      </c>
      <c r="DH24" s="69">
        <f t="shared" si="12"/>
        <v>112.75181144995621</v>
      </c>
      <c r="DI24" s="69">
        <f t="shared" si="13"/>
        <v>113.61412381152735</v>
      </c>
      <c r="DW24" s="60">
        <v>40391</v>
      </c>
      <c r="DX24" s="4">
        <v>47429</v>
      </c>
      <c r="DY24" s="4">
        <v>51885.336</v>
      </c>
      <c r="DZ24" s="69">
        <f t="shared" si="3"/>
        <v>105.27846218729884</v>
      </c>
      <c r="EA24" s="69">
        <f t="shared" si="4"/>
        <v>132.33013196889868</v>
      </c>
      <c r="EO24" s="60">
        <v>40391</v>
      </c>
      <c r="EP24" s="4">
        <v>8931</v>
      </c>
      <c r="EQ24" s="4">
        <v>8530.6502</v>
      </c>
      <c r="ER24" s="69">
        <f t="shared" si="14"/>
        <v>442.78631631135346</v>
      </c>
      <c r="ES24" s="69">
        <f t="shared" si="15"/>
        <v>447.1669389651595</v>
      </c>
      <c r="FG24" s="60">
        <v>40391</v>
      </c>
      <c r="FH24" s="4">
        <v>25784</v>
      </c>
      <c r="FI24" s="4">
        <v>28294.146</v>
      </c>
      <c r="FJ24" s="69">
        <f t="shared" si="5"/>
        <v>122.19905213270141</v>
      </c>
      <c r="FK24" s="69">
        <f t="shared" si="16"/>
        <v>132.86731242896525</v>
      </c>
      <c r="FY24" s="60">
        <v>40391</v>
      </c>
      <c r="FZ24" s="91">
        <v>0.23365646268600096</v>
      </c>
      <c r="GA24" s="91">
        <v>0.24081645148039793</v>
      </c>
    </row>
    <row r="25" spans="1:183" ht="15">
      <c r="A25" s="60">
        <v>40422</v>
      </c>
      <c r="B25" s="4">
        <v>189956</v>
      </c>
      <c r="C25" s="4">
        <v>190159.07</v>
      </c>
      <c r="D25" s="69">
        <f t="shared" si="20"/>
        <v>101.27745788014502</v>
      </c>
      <c r="E25" s="69">
        <f t="shared" si="17"/>
        <v>106.9189481139194</v>
      </c>
      <c r="F25" s="4"/>
      <c r="S25" s="60">
        <v>40422</v>
      </c>
      <c r="T25" s="4">
        <v>22135</v>
      </c>
      <c r="U25" s="4">
        <v>29227.122</v>
      </c>
      <c r="V25" s="69">
        <f t="shared" si="6"/>
        <v>16.292626914668883</v>
      </c>
      <c r="W25" s="69">
        <f t="shared" si="18"/>
        <v>21.246247465446732</v>
      </c>
      <c r="AK25" s="60">
        <v>40422</v>
      </c>
      <c r="AL25" s="4">
        <v>78746</v>
      </c>
      <c r="AM25" s="4">
        <v>78472.353</v>
      </c>
      <c r="AN25" s="69">
        <f t="shared" si="22"/>
        <v>213.07465432800282</v>
      </c>
      <c r="AO25" s="69">
        <f t="shared" si="21"/>
        <v>222.40996174022888</v>
      </c>
      <c r="BC25" s="60">
        <v>40422</v>
      </c>
      <c r="BD25" s="70">
        <v>73330</v>
      </c>
      <c r="BE25" s="4">
        <v>73052.807</v>
      </c>
      <c r="BF25" s="69">
        <f t="shared" si="19"/>
        <v>126.27428020388483</v>
      </c>
      <c r="BG25" s="69">
        <f t="shared" si="7"/>
        <v>134.33148610885598</v>
      </c>
      <c r="BU25" s="60">
        <v>40422</v>
      </c>
      <c r="BV25" s="4">
        <v>21431</v>
      </c>
      <c r="BW25" s="4">
        <v>21304.735</v>
      </c>
      <c r="BX25" s="69">
        <f t="shared" si="8"/>
        <v>155.15094476218056</v>
      </c>
      <c r="BY25" s="69">
        <f t="shared" si="9"/>
        <v>154.76400103153068</v>
      </c>
      <c r="CM25" s="60">
        <v>40422</v>
      </c>
      <c r="CN25" s="4">
        <v>14296</v>
      </c>
      <c r="CO25" s="4">
        <v>14238.228</v>
      </c>
      <c r="CP25" s="69">
        <f t="shared" si="10"/>
        <v>523.6630036630037</v>
      </c>
      <c r="CQ25" s="69">
        <f t="shared" si="11"/>
        <v>515.6191197981535</v>
      </c>
      <c r="DE25" s="60">
        <v>40422</v>
      </c>
      <c r="DF25" s="70">
        <v>28660</v>
      </c>
      <c r="DG25" s="4">
        <v>28574.197</v>
      </c>
      <c r="DH25" s="69">
        <f t="shared" si="12"/>
        <v>114.10144119754757</v>
      </c>
      <c r="DI25" s="69">
        <f t="shared" si="13"/>
        <v>114.58628796481736</v>
      </c>
      <c r="DW25" s="60">
        <v>40422</v>
      </c>
      <c r="DX25" s="4">
        <v>51395</v>
      </c>
      <c r="DY25" s="4">
        <v>52494.88</v>
      </c>
      <c r="DZ25" s="69">
        <f t="shared" si="3"/>
        <v>114.08181838360969</v>
      </c>
      <c r="EA25" s="69">
        <f t="shared" si="4"/>
        <v>133.8847337924438</v>
      </c>
      <c r="EO25" s="60">
        <v>40422</v>
      </c>
      <c r="EP25" s="4">
        <v>8891</v>
      </c>
      <c r="EQ25" s="4">
        <v>8672.1294</v>
      </c>
      <c r="ER25" s="69">
        <f t="shared" si="14"/>
        <v>440.8031730292514</v>
      </c>
      <c r="ES25" s="69">
        <f t="shared" si="15"/>
        <v>454.58311701818053</v>
      </c>
      <c r="FG25" s="60">
        <v>40422</v>
      </c>
      <c r="FH25" s="4">
        <v>26564</v>
      </c>
      <c r="FI25" s="4">
        <v>28284.613</v>
      </c>
      <c r="FJ25" s="69">
        <f t="shared" si="5"/>
        <v>125.89573459715639</v>
      </c>
      <c r="FK25" s="69">
        <f t="shared" si="16"/>
        <v>132.82254613386715</v>
      </c>
      <c r="FY25" s="60">
        <v>40422</v>
      </c>
      <c r="FZ25" s="91">
        <v>0.23743672616152017</v>
      </c>
      <c r="GA25" s="91">
        <v>0.24037396954078857</v>
      </c>
    </row>
    <row r="26" spans="1:183" ht="15">
      <c r="A26" s="60">
        <v>40452</v>
      </c>
      <c r="B26" s="4">
        <v>193308</v>
      </c>
      <c r="C26" s="4">
        <v>192388.46</v>
      </c>
      <c r="D26" s="69">
        <f t="shared" si="20"/>
        <v>103.064619321817</v>
      </c>
      <c r="E26" s="69">
        <f t="shared" si="17"/>
        <v>108.17244621808916</v>
      </c>
      <c r="F26" s="4"/>
      <c r="S26" s="60">
        <v>40452</v>
      </c>
      <c r="T26" s="4">
        <v>21685</v>
      </c>
      <c r="U26" s="4">
        <v>27301.481</v>
      </c>
      <c r="V26" s="69">
        <f t="shared" si="6"/>
        <v>15.96140115855409</v>
      </c>
      <c r="W26" s="69">
        <f t="shared" si="18"/>
        <v>19.846429679227125</v>
      </c>
      <c r="AK26" s="60">
        <v>40452</v>
      </c>
      <c r="AL26" s="4">
        <v>79932</v>
      </c>
      <c r="AM26" s="4">
        <v>79043.927</v>
      </c>
      <c r="AN26" s="69">
        <f t="shared" si="22"/>
        <v>216.28378926860944</v>
      </c>
      <c r="AO26" s="69">
        <f t="shared" si="21"/>
        <v>224.02994313000198</v>
      </c>
      <c r="BC26" s="60">
        <v>40452</v>
      </c>
      <c r="BD26" s="70">
        <v>75733</v>
      </c>
      <c r="BE26" s="4">
        <v>72617.404</v>
      </c>
      <c r="BF26" s="69">
        <f t="shared" si="19"/>
        <v>130.4122468659595</v>
      </c>
      <c r="BG26" s="69">
        <f t="shared" si="7"/>
        <v>133.53085524403167</v>
      </c>
      <c r="BU26" s="60">
        <v>40452</v>
      </c>
      <c r="BV26" s="4">
        <v>21838</v>
      </c>
      <c r="BW26" s="4">
        <v>21773.593</v>
      </c>
      <c r="BX26" s="69">
        <f t="shared" si="8"/>
        <v>158.0974444364005</v>
      </c>
      <c r="BY26" s="69">
        <f t="shared" si="9"/>
        <v>158.16992652159857</v>
      </c>
      <c r="CM26" s="60">
        <v>40452</v>
      </c>
      <c r="CN26" s="4">
        <v>14419</v>
      </c>
      <c r="CO26" s="4">
        <v>14353.259</v>
      </c>
      <c r="CP26" s="69">
        <f t="shared" si="10"/>
        <v>528.1684981684981</v>
      </c>
      <c r="CQ26" s="69">
        <f t="shared" si="11"/>
        <v>519.7848195586505</v>
      </c>
      <c r="DE26" s="60">
        <v>40452</v>
      </c>
      <c r="DF26" s="70">
        <v>28946</v>
      </c>
      <c r="DG26" s="4">
        <v>28775.817</v>
      </c>
      <c r="DH26" s="69">
        <f t="shared" si="12"/>
        <v>115.24006688430607</v>
      </c>
      <c r="DI26" s="69">
        <f t="shared" si="13"/>
        <v>115.39481068129007</v>
      </c>
      <c r="DW26" s="60">
        <v>40452</v>
      </c>
      <c r="DX26" s="4">
        <v>54000</v>
      </c>
      <c r="DY26" s="4">
        <v>52930.2699999999</v>
      </c>
      <c r="DZ26" s="69">
        <f t="shared" si="3"/>
        <v>119.86415395884664</v>
      </c>
      <c r="EA26" s="69">
        <f t="shared" si="4"/>
        <v>134.99516730988165</v>
      </c>
      <c r="EO26" s="60">
        <v>40452</v>
      </c>
      <c r="EP26" s="4">
        <v>8998</v>
      </c>
      <c r="EQ26" s="4">
        <v>8888.7583</v>
      </c>
      <c r="ER26" s="69">
        <f t="shared" si="14"/>
        <v>446.10808130887455</v>
      </c>
      <c r="ES26" s="69">
        <f t="shared" si="15"/>
        <v>465.938556502077</v>
      </c>
      <c r="FG26" s="60">
        <v>40452</v>
      </c>
      <c r="FH26" s="4">
        <v>27386</v>
      </c>
      <c r="FI26" s="4">
        <v>28251.55</v>
      </c>
      <c r="FJ26" s="69">
        <f t="shared" si="5"/>
        <v>129.79146919431278</v>
      </c>
      <c r="FK26" s="69">
        <f t="shared" si="16"/>
        <v>132.66728461967128</v>
      </c>
      <c r="FY26" s="60">
        <v>40452</v>
      </c>
      <c r="FZ26" s="91">
        <v>0.23926347030514908</v>
      </c>
      <c r="GA26" s="91">
        <v>0.23984526851370092</v>
      </c>
    </row>
    <row r="27" spans="1:183" ht="15">
      <c r="A27" s="60">
        <v>40483</v>
      </c>
      <c r="B27" s="4">
        <v>185557</v>
      </c>
      <c r="C27" s="4">
        <v>194742.41</v>
      </c>
      <c r="D27" s="69">
        <f t="shared" si="20"/>
        <v>98.93207506931115</v>
      </c>
      <c r="E27" s="69">
        <f t="shared" si="17"/>
        <v>109.49597949952961</v>
      </c>
      <c r="F27" s="4"/>
      <c r="S27" s="60">
        <v>40483</v>
      </c>
      <c r="T27" s="4">
        <v>20953</v>
      </c>
      <c r="U27" s="4">
        <v>25302.688</v>
      </c>
      <c r="V27" s="69">
        <f t="shared" si="6"/>
        <v>15.422607261940687</v>
      </c>
      <c r="W27" s="69">
        <f t="shared" si="18"/>
        <v>18.3934350699665</v>
      </c>
      <c r="AK27" s="60">
        <v>40483</v>
      </c>
      <c r="AL27" s="4">
        <v>80389</v>
      </c>
      <c r="AM27" s="4">
        <v>80318.248</v>
      </c>
      <c r="AN27" s="69">
        <f t="shared" si="22"/>
        <v>217.5203615012041</v>
      </c>
      <c r="AO27" s="69">
        <f t="shared" si="21"/>
        <v>227.64168247538362</v>
      </c>
      <c r="BC27" s="60">
        <v>40483</v>
      </c>
      <c r="BD27" s="70">
        <v>75815</v>
      </c>
      <c r="BE27" s="4">
        <v>74145.872</v>
      </c>
      <c r="BF27" s="69">
        <f t="shared" si="19"/>
        <v>130.55345088855213</v>
      </c>
      <c r="BG27" s="69">
        <f t="shared" si="7"/>
        <v>136.34144372572865</v>
      </c>
      <c r="BU27" s="60">
        <v>40483</v>
      </c>
      <c r="BV27" s="4">
        <v>22002</v>
      </c>
      <c r="BW27" s="4">
        <v>22153.151</v>
      </c>
      <c r="BX27" s="69">
        <f t="shared" si="8"/>
        <v>159.2847317744154</v>
      </c>
      <c r="BY27" s="69">
        <f t="shared" si="9"/>
        <v>160.92714996059115</v>
      </c>
      <c r="CM27" s="60">
        <v>40483</v>
      </c>
      <c r="CN27" s="4">
        <v>14527</v>
      </c>
      <c r="CO27" s="4">
        <v>14491.524</v>
      </c>
      <c r="CP27" s="69">
        <f t="shared" si="10"/>
        <v>532.1245421245421</v>
      </c>
      <c r="CQ27" s="69">
        <f t="shared" si="11"/>
        <v>524.7919087553463</v>
      </c>
      <c r="DE27" s="60">
        <v>40483</v>
      </c>
      <c r="DF27" s="70">
        <v>29005</v>
      </c>
      <c r="DG27" s="4">
        <v>29006.906</v>
      </c>
      <c r="DH27" s="69">
        <f t="shared" si="12"/>
        <v>115.47495819730871</v>
      </c>
      <c r="DI27" s="69">
        <f t="shared" si="13"/>
        <v>116.32150796343947</v>
      </c>
      <c r="DW27" s="60">
        <v>40483</v>
      </c>
      <c r="DX27" s="4">
        <v>52872</v>
      </c>
      <c r="DY27" s="4">
        <v>54212.026</v>
      </c>
      <c r="DZ27" s="69">
        <f t="shared" si="3"/>
        <v>117.36032496503964</v>
      </c>
      <c r="EA27" s="69">
        <f t="shared" si="4"/>
        <v>138.264201563258</v>
      </c>
      <c r="EO27" s="60">
        <v>40483</v>
      </c>
      <c r="EP27" s="4">
        <v>9127</v>
      </c>
      <c r="EQ27" s="4">
        <v>9126.29869999999</v>
      </c>
      <c r="ER27" s="69">
        <f t="shared" si="14"/>
        <v>452.5037183936539</v>
      </c>
      <c r="ES27" s="69">
        <f t="shared" si="15"/>
        <v>478.3901529288717</v>
      </c>
      <c r="FG27" s="60">
        <v>40483</v>
      </c>
      <c r="FH27" s="4">
        <v>27787</v>
      </c>
      <c r="FI27" s="4">
        <v>28512.413</v>
      </c>
      <c r="FJ27" s="69">
        <f t="shared" si="5"/>
        <v>131.69194312796208</v>
      </c>
      <c r="FK27" s="69">
        <f t="shared" si="16"/>
        <v>133.89227885424393</v>
      </c>
      <c r="FY27" s="60">
        <v>40483</v>
      </c>
      <c r="FZ27" s="91">
        <v>0.24172171470712586</v>
      </c>
      <c r="GA27" s="91">
        <v>0.23996166850161096</v>
      </c>
    </row>
    <row r="28" spans="1:183" ht="15">
      <c r="A28" s="60">
        <v>40513</v>
      </c>
      <c r="B28" s="4">
        <v>188147</v>
      </c>
      <c r="C28" s="4">
        <v>200003.74</v>
      </c>
      <c r="D28" s="69">
        <f t="shared" si="20"/>
        <v>100.31296651738111</v>
      </c>
      <c r="E28" s="69">
        <f t="shared" si="17"/>
        <v>112.45421793264883</v>
      </c>
      <c r="F28" s="4"/>
      <c r="S28" s="60">
        <v>40513</v>
      </c>
      <c r="T28" s="4">
        <v>21034</v>
      </c>
      <c r="U28" s="4">
        <v>23636.413</v>
      </c>
      <c r="V28" s="69">
        <f t="shared" si="6"/>
        <v>15.482227898041351</v>
      </c>
      <c r="W28" s="69">
        <f t="shared" si="18"/>
        <v>17.18215976904952</v>
      </c>
      <c r="AK28" s="60">
        <v>40513</v>
      </c>
      <c r="AL28" s="4">
        <v>82045</v>
      </c>
      <c r="AM28" s="4">
        <v>81839.473</v>
      </c>
      <c r="AN28" s="69">
        <f t="shared" si="22"/>
        <v>222.0012446897746</v>
      </c>
      <c r="AO28" s="69">
        <f t="shared" si="21"/>
        <v>231.95320852390515</v>
      </c>
      <c r="BC28" s="60">
        <v>40513</v>
      </c>
      <c r="BD28" s="70">
        <v>76518</v>
      </c>
      <c r="BE28" s="4">
        <v>75228.472</v>
      </c>
      <c r="BF28" s="69">
        <f t="shared" si="19"/>
        <v>131.76401708224273</v>
      </c>
      <c r="BG28" s="69">
        <f t="shared" si="7"/>
        <v>138.33215801630269</v>
      </c>
      <c r="BU28" s="60">
        <v>40513</v>
      </c>
      <c r="BV28" s="4">
        <v>22552</v>
      </c>
      <c r="BW28" s="4">
        <v>22769.447</v>
      </c>
      <c r="BX28" s="69">
        <f t="shared" si="8"/>
        <v>163.26648809092882</v>
      </c>
      <c r="BY28" s="69">
        <f t="shared" si="9"/>
        <v>165.40410941489688</v>
      </c>
      <c r="CM28" s="60">
        <v>40513</v>
      </c>
      <c r="CN28" s="4">
        <v>14692</v>
      </c>
      <c r="CO28" s="4">
        <v>14675.421</v>
      </c>
      <c r="CP28" s="69">
        <f t="shared" si="10"/>
        <v>538.1684981684982</v>
      </c>
      <c r="CQ28" s="69">
        <f t="shared" si="11"/>
        <v>531.4515021593513</v>
      </c>
      <c r="DE28" s="60">
        <v>40513</v>
      </c>
      <c r="DF28" s="70">
        <v>29400</v>
      </c>
      <c r="DG28" s="4">
        <v>29284.446</v>
      </c>
      <c r="DH28" s="69">
        <f t="shared" si="12"/>
        <v>117.04753563181782</v>
      </c>
      <c r="DI28" s="69">
        <f t="shared" si="13"/>
        <v>117.43447986468854</v>
      </c>
      <c r="DW28" s="60">
        <v>40513</v>
      </c>
      <c r="DX28" s="4">
        <v>53950</v>
      </c>
      <c r="DY28" s="4">
        <v>55594.962</v>
      </c>
      <c r="DZ28" s="69">
        <f t="shared" si="3"/>
        <v>119.75316863110696</v>
      </c>
      <c r="EA28" s="69">
        <f t="shared" si="4"/>
        <v>141.79128874227408</v>
      </c>
      <c r="EO28" s="60">
        <v>40513</v>
      </c>
      <c r="EP28" s="4">
        <v>9502</v>
      </c>
      <c r="EQ28" s="4">
        <v>9506.054</v>
      </c>
      <c r="ER28" s="69">
        <f t="shared" si="14"/>
        <v>471.0956866633614</v>
      </c>
      <c r="ES28" s="69">
        <f t="shared" si="15"/>
        <v>498.296491962302</v>
      </c>
      <c r="FG28" s="60">
        <v>40513</v>
      </c>
      <c r="FH28" s="4">
        <v>28546</v>
      </c>
      <c r="FI28" s="4">
        <v>29184.945</v>
      </c>
      <c r="FJ28" s="69">
        <f t="shared" si="5"/>
        <v>135.28909952606637</v>
      </c>
      <c r="FK28" s="69">
        <f t="shared" si="16"/>
        <v>137.05044165450929</v>
      </c>
      <c r="FY28" s="60">
        <v>40513</v>
      </c>
      <c r="FZ28" s="91">
        <v>0.2424198045820826</v>
      </c>
      <c r="GA28" s="91">
        <v>0.24064662473185774</v>
      </c>
    </row>
    <row r="29" spans="1:183" ht="15">
      <c r="A29" s="60">
        <v>40544</v>
      </c>
      <c r="B29" s="4">
        <v>203060</v>
      </c>
      <c r="C29" s="4">
        <v>200677.09</v>
      </c>
      <c r="D29" s="69">
        <f t="shared" si="20"/>
        <v>108.26402217956921</v>
      </c>
      <c r="E29" s="69">
        <f t="shared" si="17"/>
        <v>112.83281609108799</v>
      </c>
      <c r="F29" s="4"/>
      <c r="S29" s="60">
        <v>40544</v>
      </c>
      <c r="T29" s="4">
        <v>20684</v>
      </c>
      <c r="U29" s="4">
        <v>20234.136</v>
      </c>
      <c r="V29" s="69">
        <f t="shared" si="6"/>
        <v>15.224607865507622</v>
      </c>
      <c r="W29" s="69">
        <f t="shared" si="18"/>
        <v>14.708922100010547</v>
      </c>
      <c r="AK29" s="60">
        <v>40544</v>
      </c>
      <c r="AL29" s="4">
        <v>84419</v>
      </c>
      <c r="AM29" s="4">
        <v>83354.7519999999</v>
      </c>
      <c r="AN29" s="69">
        <f t="shared" si="22"/>
        <v>228.42492626566008</v>
      </c>
      <c r="AO29" s="69">
        <f t="shared" si="21"/>
        <v>236.24788214501794</v>
      </c>
      <c r="BC29" s="60">
        <v>40544</v>
      </c>
      <c r="BD29" s="70">
        <v>74928</v>
      </c>
      <c r="BE29" s="4">
        <v>77163.375</v>
      </c>
      <c r="BF29" s="69">
        <f t="shared" si="19"/>
        <v>129.02603664416586</v>
      </c>
      <c r="BG29" s="69">
        <f t="shared" si="7"/>
        <v>141.89011021746154</v>
      </c>
      <c r="BU29" s="60">
        <v>40544</v>
      </c>
      <c r="BV29" s="4">
        <v>24590</v>
      </c>
      <c r="BW29" s="4">
        <v>24928.82</v>
      </c>
      <c r="BX29" s="69">
        <f t="shared" si="8"/>
        <v>178.02070513284588</v>
      </c>
      <c r="BY29" s="69">
        <f t="shared" si="9"/>
        <v>181.0904441756653</v>
      </c>
      <c r="CM29" s="60">
        <v>40544</v>
      </c>
      <c r="CN29" s="4">
        <v>14729</v>
      </c>
      <c r="CO29" s="4">
        <v>14857.523</v>
      </c>
      <c r="CP29" s="69">
        <f t="shared" si="10"/>
        <v>539.5238095238095</v>
      </c>
      <c r="CQ29" s="69">
        <f t="shared" si="11"/>
        <v>538.0460919463306</v>
      </c>
      <c r="DE29" s="60">
        <v>40544</v>
      </c>
      <c r="DF29" s="70">
        <v>29275</v>
      </c>
      <c r="DG29" s="4">
        <v>29567.609</v>
      </c>
      <c r="DH29" s="69">
        <f t="shared" si="12"/>
        <v>116.54988454494786</v>
      </c>
      <c r="DI29" s="69">
        <f t="shared" si="13"/>
        <v>118.57000073545811</v>
      </c>
      <c r="DW29" s="60">
        <v>40544</v>
      </c>
      <c r="DX29" s="4">
        <v>58674</v>
      </c>
      <c r="DY29" s="4">
        <v>57141.205</v>
      </c>
      <c r="DZ29" s="69">
        <f t="shared" si="3"/>
        <v>130.23906239595127</v>
      </c>
      <c r="EA29" s="69">
        <f t="shared" si="4"/>
        <v>145.73487966834972</v>
      </c>
      <c r="EO29" s="60">
        <v>40544</v>
      </c>
      <c r="EP29" s="4">
        <v>9605</v>
      </c>
      <c r="EQ29" s="4">
        <v>9796.313</v>
      </c>
      <c r="ER29" s="69">
        <f t="shared" si="14"/>
        <v>476.2022806147744</v>
      </c>
      <c r="ES29" s="69">
        <f t="shared" si="15"/>
        <v>513.5115371809054</v>
      </c>
      <c r="FG29" s="60">
        <v>40544</v>
      </c>
      <c r="FH29" s="4">
        <v>28860</v>
      </c>
      <c r="FI29" s="4">
        <v>29549.232</v>
      </c>
      <c r="FJ29" s="69">
        <f t="shared" si="5"/>
        <v>136.7772511848341</v>
      </c>
      <c r="FK29" s="69">
        <f t="shared" si="16"/>
        <v>138.76110769273538</v>
      </c>
      <c r="FY29" s="60">
        <v>40544</v>
      </c>
      <c r="FZ29" s="91">
        <v>0.24513811962784732</v>
      </c>
      <c r="GA29" s="91">
        <v>0.24147857748177284</v>
      </c>
    </row>
    <row r="30" spans="1:183" ht="15">
      <c r="A30" s="60">
        <v>40575</v>
      </c>
      <c r="B30" s="4">
        <v>205433</v>
      </c>
      <c r="C30" s="4">
        <v>205003.2</v>
      </c>
      <c r="D30" s="69">
        <f t="shared" si="20"/>
        <v>109.52921731712519</v>
      </c>
      <c r="E30" s="69">
        <f t="shared" si="17"/>
        <v>115.26521718889053</v>
      </c>
      <c r="F30" s="4"/>
      <c r="S30" s="60">
        <v>40575</v>
      </c>
      <c r="T30" s="4">
        <v>20733</v>
      </c>
      <c r="U30" s="4">
        <v>18921.717</v>
      </c>
      <c r="V30" s="69">
        <f t="shared" si="6"/>
        <v>15.260674670062343</v>
      </c>
      <c r="W30" s="69">
        <f t="shared" si="18"/>
        <v>13.754877468029536</v>
      </c>
      <c r="AK30" s="60">
        <v>40575</v>
      </c>
      <c r="AL30" s="4">
        <v>85422</v>
      </c>
      <c r="AM30" s="4">
        <v>84711.063</v>
      </c>
      <c r="AN30" s="69">
        <f t="shared" si="22"/>
        <v>231.13889114376164</v>
      </c>
      <c r="AO30" s="69">
        <f t="shared" si="21"/>
        <v>240.0920013294888</v>
      </c>
      <c r="BC30" s="60">
        <v>40575</v>
      </c>
      <c r="BD30" s="70">
        <v>74965</v>
      </c>
      <c r="BE30" s="4">
        <v>77956.197</v>
      </c>
      <c r="BF30" s="69">
        <f t="shared" si="19"/>
        <v>129.0897506543601</v>
      </c>
      <c r="BG30" s="69">
        <f t="shared" si="7"/>
        <v>143.34797284934913</v>
      </c>
      <c r="BU30" s="60">
        <v>40575</v>
      </c>
      <c r="BV30" s="4">
        <v>25202</v>
      </c>
      <c r="BW30" s="4">
        <v>25422.623</v>
      </c>
      <c r="BX30" s="69">
        <f t="shared" si="8"/>
        <v>182.45131397958446</v>
      </c>
      <c r="BY30" s="69">
        <f t="shared" si="9"/>
        <v>184.67757764629394</v>
      </c>
      <c r="CM30" s="60">
        <v>40575</v>
      </c>
      <c r="CN30" s="4">
        <v>14970</v>
      </c>
      <c r="CO30" s="4">
        <v>15077.582</v>
      </c>
      <c r="CP30" s="69">
        <f t="shared" si="10"/>
        <v>548.3516483516484</v>
      </c>
      <c r="CQ30" s="69">
        <f t="shared" si="11"/>
        <v>546.0152456839771</v>
      </c>
      <c r="DE30" s="60">
        <v>40575</v>
      </c>
      <c r="DF30" s="70">
        <v>29565</v>
      </c>
      <c r="DG30" s="4">
        <v>29837.065</v>
      </c>
      <c r="DH30" s="69">
        <f t="shared" si="12"/>
        <v>117.70443506648618</v>
      </c>
      <c r="DI30" s="69">
        <f t="shared" si="13"/>
        <v>119.65055473352315</v>
      </c>
      <c r="DW30" s="60">
        <v>40575</v>
      </c>
      <c r="DX30" s="4">
        <v>59892</v>
      </c>
      <c r="DY30" s="4">
        <v>58791.926</v>
      </c>
      <c r="DZ30" s="69">
        <f t="shared" si="3"/>
        <v>132.9426649796897</v>
      </c>
      <c r="EA30" s="69">
        <f t="shared" si="4"/>
        <v>149.944934851838</v>
      </c>
      <c r="EO30" s="60">
        <v>40575</v>
      </c>
      <c r="EP30" s="4">
        <v>9837</v>
      </c>
      <c r="EQ30" s="4">
        <v>10150.087</v>
      </c>
      <c r="ER30" s="69">
        <f t="shared" si="14"/>
        <v>487.70451165096677</v>
      </c>
      <c r="ES30" s="69">
        <f t="shared" si="15"/>
        <v>532.0559661466436</v>
      </c>
      <c r="FG30" s="60">
        <v>40575</v>
      </c>
      <c r="FH30" s="4">
        <v>29203</v>
      </c>
      <c r="FI30" s="4">
        <v>30241.194</v>
      </c>
      <c r="FJ30" s="69">
        <f t="shared" si="5"/>
        <v>138.40284360189574</v>
      </c>
      <c r="FK30" s="69">
        <f t="shared" si="16"/>
        <v>142.01051240150346</v>
      </c>
      <c r="FY30" s="60">
        <v>40575</v>
      </c>
      <c r="FZ30" s="91">
        <v>0.24666992175354233</v>
      </c>
      <c r="GA30" s="91">
        <v>0.24315239656850418</v>
      </c>
    </row>
    <row r="31" spans="1:183" ht="15">
      <c r="A31" s="60">
        <v>40603</v>
      </c>
      <c r="B31" s="4">
        <v>215490</v>
      </c>
      <c r="C31" s="4">
        <v>209543.23</v>
      </c>
      <c r="D31" s="69">
        <f t="shared" si="20"/>
        <v>114.89123480486245</v>
      </c>
      <c r="E31" s="69">
        <f t="shared" si="17"/>
        <v>117.8178970689806</v>
      </c>
      <c r="F31" s="4"/>
      <c r="S31" s="60">
        <v>40603</v>
      </c>
      <c r="T31" s="4">
        <v>20682</v>
      </c>
      <c r="U31" s="4">
        <v>17601.761</v>
      </c>
      <c r="V31" s="69">
        <f t="shared" si="6"/>
        <v>15.223135751036002</v>
      </c>
      <c r="W31" s="69">
        <f t="shared" si="18"/>
        <v>12.795353919337288</v>
      </c>
      <c r="AK31" s="60">
        <v>40603</v>
      </c>
      <c r="AL31" s="4">
        <v>87318</v>
      </c>
      <c r="AM31" s="4">
        <v>86549.049</v>
      </c>
      <c r="AN31" s="69">
        <f t="shared" si="22"/>
        <v>236.26917769299456</v>
      </c>
      <c r="AO31" s="69">
        <f t="shared" si="21"/>
        <v>245.3013060121084</v>
      </c>
      <c r="BC31" s="60">
        <v>40603</v>
      </c>
      <c r="BD31" s="70">
        <v>79782</v>
      </c>
      <c r="BE31" s="4">
        <v>79979.652</v>
      </c>
      <c r="BF31" s="69">
        <f t="shared" si="19"/>
        <v>137.38462598154015</v>
      </c>
      <c r="BG31" s="69">
        <f t="shared" si="7"/>
        <v>147.0687568737658</v>
      </c>
      <c r="BU31" s="60">
        <v>40603</v>
      </c>
      <c r="BV31" s="4">
        <v>25722</v>
      </c>
      <c r="BW31" s="4">
        <v>25976.411</v>
      </c>
      <c r="BX31" s="69">
        <f t="shared" si="8"/>
        <v>186.21588358792442</v>
      </c>
      <c r="BY31" s="69">
        <f t="shared" si="9"/>
        <v>188.70046019344832</v>
      </c>
      <c r="CM31" s="60">
        <v>40603</v>
      </c>
      <c r="CN31" s="4">
        <v>15226</v>
      </c>
      <c r="CO31" s="4">
        <v>15318.202</v>
      </c>
      <c r="CP31" s="69">
        <f t="shared" si="10"/>
        <v>557.7289377289377</v>
      </c>
      <c r="CQ31" s="69">
        <f t="shared" si="11"/>
        <v>554.728989599711</v>
      </c>
      <c r="DE31" s="60">
        <v>40603</v>
      </c>
      <c r="DF31" s="70">
        <v>30003</v>
      </c>
      <c r="DG31" s="4">
        <v>30135.557</v>
      </c>
      <c r="DH31" s="69">
        <f t="shared" si="12"/>
        <v>119.44820447487858</v>
      </c>
      <c r="DI31" s="69">
        <f t="shared" si="13"/>
        <v>120.84754691031799</v>
      </c>
      <c r="DW31" s="60">
        <v>40603</v>
      </c>
      <c r="DX31" s="4">
        <v>62931</v>
      </c>
      <c r="DY31" s="4">
        <v>60310.032</v>
      </c>
      <c r="DZ31" s="69">
        <f t="shared" si="3"/>
        <v>139.688353199707</v>
      </c>
      <c r="EA31" s="69">
        <f t="shared" si="4"/>
        <v>153.8167642126959</v>
      </c>
      <c r="EO31" s="60">
        <v>40603</v>
      </c>
      <c r="EP31" s="4">
        <v>10041</v>
      </c>
      <c r="EQ31" s="4">
        <v>10448.527</v>
      </c>
      <c r="ER31" s="69">
        <f t="shared" si="14"/>
        <v>497.81854238968765</v>
      </c>
      <c r="ES31" s="69">
        <f t="shared" si="15"/>
        <v>547.6998500401319</v>
      </c>
      <c r="FG31" s="60">
        <v>40603</v>
      </c>
      <c r="FH31" s="4">
        <v>30587</v>
      </c>
      <c r="FI31" s="4">
        <v>30860.531</v>
      </c>
      <c r="FJ31" s="69">
        <f t="shared" si="5"/>
        <v>144.96208530805688</v>
      </c>
      <c r="FK31" s="69">
        <f t="shared" si="16"/>
        <v>144.918875236622</v>
      </c>
      <c r="FY31" s="60">
        <v>40603</v>
      </c>
      <c r="FZ31" s="91">
        <v>0.24543636901711408</v>
      </c>
      <c r="GA31" s="91">
        <v>0.24242172315544083</v>
      </c>
    </row>
    <row r="32" spans="1:183" ht="15">
      <c r="A32" s="60">
        <v>40634</v>
      </c>
      <c r="B32" s="4">
        <v>226887</v>
      </c>
      <c r="C32" s="4">
        <v>214633.75</v>
      </c>
      <c r="D32" s="69">
        <f t="shared" si="20"/>
        <v>120.96769033909149</v>
      </c>
      <c r="E32" s="69">
        <f t="shared" si="17"/>
        <v>120.68009577321736</v>
      </c>
      <c r="F32" s="4"/>
      <c r="S32" s="60">
        <v>40634</v>
      </c>
      <c r="T32" s="4">
        <v>20609</v>
      </c>
      <c r="U32" s="4">
        <v>17531.316</v>
      </c>
      <c r="V32" s="69">
        <f t="shared" si="6"/>
        <v>15.169403572821821</v>
      </c>
      <c r="W32" s="69">
        <f t="shared" si="18"/>
        <v>12.744144912076724</v>
      </c>
      <c r="AK32" s="60">
        <v>40634</v>
      </c>
      <c r="AL32" s="4">
        <v>88293</v>
      </c>
      <c r="AM32" s="4">
        <v>87197.471</v>
      </c>
      <c r="AN32" s="69">
        <f t="shared" si="22"/>
        <v>238.9073788456855</v>
      </c>
      <c r="AO32" s="69">
        <f t="shared" si="21"/>
        <v>247.13909354743978</v>
      </c>
      <c r="BC32" s="60">
        <v>40634</v>
      </c>
      <c r="BD32" s="70">
        <v>81561</v>
      </c>
      <c r="BE32" s="4">
        <v>80946.501</v>
      </c>
      <c r="BF32" s="69">
        <f t="shared" si="19"/>
        <v>140.44806447169032</v>
      </c>
      <c r="BG32" s="69">
        <f t="shared" si="7"/>
        <v>148.84662508097736</v>
      </c>
      <c r="BU32" s="60">
        <v>40634</v>
      </c>
      <c r="BV32" s="4">
        <v>26170</v>
      </c>
      <c r="BW32" s="4">
        <v>26273.413</v>
      </c>
      <c r="BX32" s="69">
        <f t="shared" si="8"/>
        <v>189.45920509664808</v>
      </c>
      <c r="BY32" s="69">
        <f t="shared" si="9"/>
        <v>190.85797202517807</v>
      </c>
      <c r="CM32" s="60">
        <v>40634</v>
      </c>
      <c r="CN32" s="4">
        <v>15508</v>
      </c>
      <c r="CO32" s="4">
        <v>15536.573</v>
      </c>
      <c r="CP32" s="69">
        <f t="shared" si="10"/>
        <v>568.0586080586081</v>
      </c>
      <c r="CQ32" s="69">
        <f t="shared" si="11"/>
        <v>562.6370145877532</v>
      </c>
      <c r="DE32" s="60">
        <v>40634</v>
      </c>
      <c r="DF32" s="70">
        <v>30532</v>
      </c>
      <c r="DG32" s="4">
        <v>30451.1</v>
      </c>
      <c r="DH32" s="69">
        <f t="shared" si="12"/>
        <v>121.55426387451229</v>
      </c>
      <c r="DI32" s="69">
        <f t="shared" si="13"/>
        <v>122.11291583961045</v>
      </c>
      <c r="DT32" s="90"/>
      <c r="DW32" s="60">
        <v>40634</v>
      </c>
      <c r="DX32" s="4">
        <v>66467</v>
      </c>
      <c r="DY32" s="4">
        <v>62067.774</v>
      </c>
      <c r="DZ32" s="69">
        <f t="shared" si="3"/>
        <v>147.53723557745667</v>
      </c>
      <c r="EA32" s="69">
        <f t="shared" si="4"/>
        <v>158.29976940759866</v>
      </c>
      <c r="EO32" s="60">
        <v>40634</v>
      </c>
      <c r="EP32" s="4">
        <v>10394</v>
      </c>
      <c r="EQ32" s="4">
        <v>10687.622</v>
      </c>
      <c r="ER32" s="69">
        <f t="shared" si="14"/>
        <v>515.319781854239</v>
      </c>
      <c r="ES32" s="69">
        <f t="shared" si="15"/>
        <v>560.2329368231152</v>
      </c>
      <c r="FG32" s="60">
        <v>40634</v>
      </c>
      <c r="FH32" s="4">
        <v>31005</v>
      </c>
      <c r="FI32" s="4">
        <v>31294.847</v>
      </c>
      <c r="FJ32" s="69">
        <f t="shared" si="5"/>
        <v>146.9431279620853</v>
      </c>
      <c r="FK32" s="69">
        <f t="shared" si="16"/>
        <v>146.9583925157404</v>
      </c>
      <c r="FY32" s="60">
        <v>40634</v>
      </c>
      <c r="FZ32" s="91">
        <v>0.2443101043095221</v>
      </c>
      <c r="GA32" s="91">
        <v>0.24289195548678344</v>
      </c>
    </row>
    <row r="33" spans="1:183" ht="15">
      <c r="A33" s="60">
        <v>40664</v>
      </c>
      <c r="B33" s="4">
        <v>233888</v>
      </c>
      <c r="C33" s="4">
        <v>220367.26</v>
      </c>
      <c r="D33" s="69">
        <f t="shared" si="20"/>
        <v>124.70036255065047</v>
      </c>
      <c r="E33" s="69">
        <f t="shared" si="17"/>
        <v>123.90382240482447</v>
      </c>
      <c r="F33" s="4"/>
      <c r="S33" s="60">
        <v>40664</v>
      </c>
      <c r="T33" s="4">
        <v>20107</v>
      </c>
      <c r="U33" s="4">
        <v>18781.759</v>
      </c>
      <c r="V33" s="69">
        <f t="shared" si="6"/>
        <v>14.799902840444872</v>
      </c>
      <c r="W33" s="69">
        <f t="shared" si="18"/>
        <v>13.653136957870204</v>
      </c>
      <c r="AK33" s="60">
        <v>40664</v>
      </c>
      <c r="AL33" s="4">
        <v>89464</v>
      </c>
      <c r="AM33" s="4">
        <v>88935.926</v>
      </c>
      <c r="AN33" s="69">
        <f t="shared" si="22"/>
        <v>242.0759260762508</v>
      </c>
      <c r="AO33" s="69">
        <f t="shared" si="21"/>
        <v>252.06630287984137</v>
      </c>
      <c r="BC33" s="60">
        <v>40664</v>
      </c>
      <c r="BD33" s="70">
        <v>82510</v>
      </c>
      <c r="BE33" s="4">
        <v>82510.168</v>
      </c>
      <c r="BF33" s="69">
        <f t="shared" si="19"/>
        <v>142.08224273315884</v>
      </c>
      <c r="BG33" s="69">
        <f t="shared" si="7"/>
        <v>151.7219384401119</v>
      </c>
      <c r="BU33" s="60">
        <v>40664</v>
      </c>
      <c r="BV33" s="4">
        <v>26558</v>
      </c>
      <c r="BW33" s="4">
        <v>26476.939</v>
      </c>
      <c r="BX33" s="69">
        <f t="shared" si="8"/>
        <v>192.26815318902484</v>
      </c>
      <c r="BY33" s="69">
        <f t="shared" si="9"/>
        <v>192.33644608617638</v>
      </c>
      <c r="CM33" s="60">
        <v>40664</v>
      </c>
      <c r="CN33" s="4">
        <v>15770</v>
      </c>
      <c r="CO33" s="4">
        <v>15742.851</v>
      </c>
      <c r="CP33" s="69">
        <f t="shared" si="10"/>
        <v>577.6556776556777</v>
      </c>
      <c r="CQ33" s="69">
        <f t="shared" si="11"/>
        <v>570.1071071297272</v>
      </c>
      <c r="DE33" s="60">
        <v>40664</v>
      </c>
      <c r="DF33" s="70">
        <v>30902</v>
      </c>
      <c r="DG33" s="4">
        <v>30749.506</v>
      </c>
      <c r="DH33" s="69">
        <f t="shared" si="12"/>
        <v>123.02731109164742</v>
      </c>
      <c r="DI33" s="69">
        <f t="shared" si="13"/>
        <v>123.30956314509483</v>
      </c>
      <c r="DW33" s="60">
        <v>40664</v>
      </c>
      <c r="DX33" s="4">
        <v>68226</v>
      </c>
      <c r="DY33" s="4">
        <v>63713.153</v>
      </c>
      <c r="DZ33" s="69">
        <f t="shared" si="3"/>
        <v>151.44169940733835</v>
      </c>
      <c r="EA33" s="69">
        <f t="shared" si="4"/>
        <v>162.49620017194516</v>
      </c>
      <c r="EO33" s="60">
        <v>40664</v>
      </c>
      <c r="EP33" s="4">
        <v>10787</v>
      </c>
      <c r="EQ33" s="4">
        <v>10918.369</v>
      </c>
      <c r="ER33" s="69">
        <f t="shared" si="14"/>
        <v>534.8041646008924</v>
      </c>
      <c r="ES33" s="69">
        <f t="shared" si="15"/>
        <v>572.3284309819772</v>
      </c>
      <c r="FG33" s="60">
        <v>40664</v>
      </c>
      <c r="FH33" s="4">
        <v>31372</v>
      </c>
      <c r="FI33" s="4">
        <v>31784.951</v>
      </c>
      <c r="FJ33" s="69">
        <f t="shared" si="5"/>
        <v>148.6824644549763</v>
      </c>
      <c r="FK33" s="69">
        <f t="shared" si="16"/>
        <v>149.2598863049746</v>
      </c>
      <c r="FY33" s="60">
        <v>40664</v>
      </c>
      <c r="FZ33" s="91">
        <v>0.24326266438614272</v>
      </c>
      <c r="GA33" s="91">
        <v>0.24334644591529406</v>
      </c>
    </row>
    <row r="34" spans="1:183" ht="15">
      <c r="A34" s="60">
        <v>40695</v>
      </c>
      <c r="B34" s="4">
        <v>237942</v>
      </c>
      <c r="C34" s="4">
        <v>225535.42</v>
      </c>
      <c r="D34" s="69">
        <f t="shared" si="20"/>
        <v>126.86180422264874</v>
      </c>
      <c r="E34" s="69">
        <f t="shared" si="17"/>
        <v>126.80967502013456</v>
      </c>
      <c r="F34" s="4"/>
      <c r="S34" s="60">
        <v>40695</v>
      </c>
      <c r="T34" s="4">
        <v>20518</v>
      </c>
      <c r="U34" s="4">
        <v>20255.671</v>
      </c>
      <c r="V34" s="69">
        <f t="shared" si="6"/>
        <v>15.102422364363052</v>
      </c>
      <c r="W34" s="69">
        <f t="shared" si="18"/>
        <v>14.724576666996935</v>
      </c>
      <c r="AK34" s="60">
        <v>40695</v>
      </c>
      <c r="AL34" s="4">
        <v>90127</v>
      </c>
      <c r="AM34" s="4">
        <v>90230.52</v>
      </c>
      <c r="AN34" s="69">
        <f t="shared" si="22"/>
        <v>243.86990286008063</v>
      </c>
      <c r="AO34" s="69">
        <f t="shared" si="21"/>
        <v>255.73550089674205</v>
      </c>
      <c r="BC34" s="60">
        <v>40695</v>
      </c>
      <c r="BD34" s="4">
        <v>82412</v>
      </c>
      <c r="BE34" s="4">
        <v>83786.618</v>
      </c>
      <c r="BF34" s="69">
        <f t="shared" si="19"/>
        <v>141.91348670615787</v>
      </c>
      <c r="BG34" s="69">
        <f t="shared" si="7"/>
        <v>154.06910937693365</v>
      </c>
      <c r="BU34" s="60">
        <v>40695</v>
      </c>
      <c r="BV34" s="4">
        <v>27065</v>
      </c>
      <c r="BW34" s="4">
        <v>26749.344</v>
      </c>
      <c r="BX34" s="69">
        <f t="shared" si="8"/>
        <v>195.9386085571563</v>
      </c>
      <c r="BY34" s="69">
        <f t="shared" si="9"/>
        <v>194.3152779139834</v>
      </c>
      <c r="CM34" s="60">
        <v>40695</v>
      </c>
      <c r="CN34" s="4">
        <v>16004</v>
      </c>
      <c r="CO34" s="4">
        <v>15932.251</v>
      </c>
      <c r="CP34" s="69">
        <f t="shared" si="10"/>
        <v>586.2271062271062</v>
      </c>
      <c r="CQ34" s="69">
        <f t="shared" si="11"/>
        <v>576.9659846030877</v>
      </c>
      <c r="DE34" s="60">
        <v>40695</v>
      </c>
      <c r="DF34" s="4">
        <v>31146</v>
      </c>
      <c r="DG34" s="4">
        <v>31056.278</v>
      </c>
      <c r="DH34" s="69">
        <f t="shared" si="12"/>
        <v>123.99872601321762</v>
      </c>
      <c r="DI34" s="69">
        <f t="shared" si="13"/>
        <v>124.53975921085103</v>
      </c>
      <c r="DW34" s="60">
        <v>40695</v>
      </c>
      <c r="DX34" s="4">
        <v>68218</v>
      </c>
      <c r="DY34" s="4">
        <v>65232.519</v>
      </c>
      <c r="DZ34" s="69">
        <f t="shared" si="3"/>
        <v>151.4239417549</v>
      </c>
      <c r="EA34" s="69">
        <f t="shared" si="4"/>
        <v>166.37124307981145</v>
      </c>
      <c r="EO34" s="60">
        <v>40695</v>
      </c>
      <c r="EP34" s="4">
        <v>11322</v>
      </c>
      <c r="EQ34" s="4">
        <v>11132.781</v>
      </c>
      <c r="ER34" s="69">
        <f t="shared" si="14"/>
        <v>561.3287059990084</v>
      </c>
      <c r="ES34" s="69">
        <f t="shared" si="15"/>
        <v>583.5676631002275</v>
      </c>
      <c r="FG34" s="60">
        <v>40695</v>
      </c>
      <c r="FH34" s="4">
        <v>37655</v>
      </c>
      <c r="FI34" s="4">
        <v>31708.247</v>
      </c>
      <c r="FJ34" s="69">
        <f t="shared" si="5"/>
        <v>178.4597156398104</v>
      </c>
      <c r="FK34" s="69">
        <f t="shared" si="16"/>
        <v>148.89968973524773</v>
      </c>
      <c r="FY34" s="60">
        <v>40695</v>
      </c>
      <c r="FZ34" s="91">
        <v>0.24262720252357683</v>
      </c>
      <c r="GA34" s="91">
        <v>0.24273501016971946</v>
      </c>
    </row>
    <row r="35" spans="1:183" ht="15">
      <c r="A35" s="60">
        <v>40725</v>
      </c>
      <c r="B35" s="4">
        <v>224694</v>
      </c>
      <c r="C35" s="4">
        <v>231026.17</v>
      </c>
      <c r="D35" s="69">
        <f t="shared" si="20"/>
        <v>119.79846449136275</v>
      </c>
      <c r="E35" s="69">
        <f t="shared" si="17"/>
        <v>129.89690727445986</v>
      </c>
      <c r="F35" s="4"/>
      <c r="S35" s="60">
        <v>40725</v>
      </c>
      <c r="T35" s="4">
        <v>20390</v>
      </c>
      <c r="U35" s="4">
        <v>21251.836</v>
      </c>
      <c r="V35" s="69">
        <f t="shared" si="6"/>
        <v>15.00820703817929</v>
      </c>
      <c r="W35" s="69">
        <f t="shared" si="18"/>
        <v>15.448724877909278</v>
      </c>
      <c r="AK35" s="60">
        <v>40725</v>
      </c>
      <c r="AL35" s="4">
        <v>90670</v>
      </c>
      <c r="AM35" s="4">
        <v>91361.749</v>
      </c>
      <c r="AN35" s="69">
        <f t="shared" si="22"/>
        <v>245.33917796357932</v>
      </c>
      <c r="AO35" s="69">
        <f t="shared" si="21"/>
        <v>258.9416822968262</v>
      </c>
      <c r="BC35" s="60">
        <v>40725</v>
      </c>
      <c r="BD35" s="4">
        <v>83173</v>
      </c>
      <c r="BE35" s="4">
        <v>84708.6459999999</v>
      </c>
      <c r="BF35" s="69">
        <f t="shared" si="19"/>
        <v>143.22392891582862</v>
      </c>
      <c r="BG35" s="69">
        <f t="shared" si="7"/>
        <v>155.7645595117103</v>
      </c>
      <c r="BU35" s="60">
        <v>40725</v>
      </c>
      <c r="BV35" s="4">
        <v>27438</v>
      </c>
      <c r="BW35" s="4">
        <v>27089.897</v>
      </c>
      <c r="BX35" s="69">
        <f t="shared" si="8"/>
        <v>198.63896329544633</v>
      </c>
      <c r="BY35" s="69">
        <f t="shared" si="9"/>
        <v>196.78915730479915</v>
      </c>
      <c r="CM35" s="60">
        <v>40725</v>
      </c>
      <c r="CN35" s="4">
        <v>16219</v>
      </c>
      <c r="CO35" s="4">
        <v>16117.286</v>
      </c>
      <c r="CP35" s="69">
        <f t="shared" si="10"/>
        <v>594.1025641025641</v>
      </c>
      <c r="CQ35" s="69">
        <f t="shared" si="11"/>
        <v>583.6667892138756</v>
      </c>
      <c r="DE35" s="60">
        <v>40725</v>
      </c>
      <c r="DF35" s="4">
        <v>31078</v>
      </c>
      <c r="DG35" s="4">
        <v>31359.139</v>
      </c>
      <c r="DH35" s="69">
        <f t="shared" si="12"/>
        <v>123.72800382196034</v>
      </c>
      <c r="DI35" s="69">
        <f t="shared" si="13"/>
        <v>125.75427165224396</v>
      </c>
      <c r="DW35" s="60">
        <v>40725</v>
      </c>
      <c r="DX35" s="4">
        <v>60247</v>
      </c>
      <c r="DY35" s="4">
        <v>66603.018</v>
      </c>
      <c r="DZ35" s="69">
        <f t="shared" si="3"/>
        <v>133.73066080664137</v>
      </c>
      <c r="EA35" s="69">
        <f t="shared" si="4"/>
        <v>169.8666105095076</v>
      </c>
      <c r="EO35" s="60">
        <v>40725</v>
      </c>
      <c r="EP35" s="4">
        <v>11534</v>
      </c>
      <c r="EQ35" s="4">
        <v>11111.239</v>
      </c>
      <c r="ER35" s="69">
        <f t="shared" si="14"/>
        <v>571.8393653941497</v>
      </c>
      <c r="ES35" s="69">
        <f t="shared" si="15"/>
        <v>582.4384560675456</v>
      </c>
      <c r="FG35" s="60">
        <v>40725</v>
      </c>
      <c r="FH35" s="4">
        <v>35876</v>
      </c>
      <c r="FI35" s="4">
        <v>31500.687</v>
      </c>
      <c r="FJ35" s="69">
        <f t="shared" si="5"/>
        <v>170.02843601895734</v>
      </c>
      <c r="FK35" s="69">
        <f t="shared" si="16"/>
        <v>147.92500262619853</v>
      </c>
      <c r="FY35" s="60">
        <v>40725</v>
      </c>
      <c r="FZ35" s="91">
        <v>0.23806624873913979</v>
      </c>
      <c r="GA35" s="91">
        <v>0.24180098590988328</v>
      </c>
    </row>
    <row r="36" spans="1:183" ht="15">
      <c r="A36" s="60">
        <v>40756</v>
      </c>
      <c r="B36" s="4">
        <v>219874</v>
      </c>
      <c r="C36" s="4">
        <v>236639.49</v>
      </c>
      <c r="D36" s="69">
        <f t="shared" si="20"/>
        <v>117.22862017487736</v>
      </c>
      <c r="E36" s="69">
        <f t="shared" si="17"/>
        <v>133.05305580751076</v>
      </c>
      <c r="F36" s="4"/>
      <c r="S36" s="60">
        <v>40756</v>
      </c>
      <c r="T36" s="4">
        <v>16644</v>
      </c>
      <c r="U36" s="4">
        <v>19771.355</v>
      </c>
      <c r="V36" s="69">
        <f t="shared" si="6"/>
        <v>12.25093663283257</v>
      </c>
      <c r="W36" s="69">
        <f t="shared" si="18"/>
        <v>14.37250992612949</v>
      </c>
      <c r="AK36" s="60">
        <v>40756</v>
      </c>
      <c r="AL36" s="4">
        <v>91431</v>
      </c>
      <c r="AM36" s="4">
        <v>92975.6269999999</v>
      </c>
      <c r="AN36" s="69">
        <f t="shared" si="22"/>
        <v>247.3983277863463</v>
      </c>
      <c r="AO36" s="69">
        <f t="shared" si="21"/>
        <v>263.51580975077644</v>
      </c>
      <c r="BC36" s="60">
        <v>40756</v>
      </c>
      <c r="BD36" s="4">
        <v>76543</v>
      </c>
      <c r="BE36" s="4">
        <v>78192.881</v>
      </c>
      <c r="BF36" s="69">
        <f t="shared" si="19"/>
        <v>131.80706708913073</v>
      </c>
      <c r="BG36" s="69">
        <f>(BE36/$BE$2)*100</f>
        <v>143.78319381845148</v>
      </c>
      <c r="BU36" s="60">
        <v>40756</v>
      </c>
      <c r="BV36" s="4">
        <v>27703</v>
      </c>
      <c r="BW36" s="4">
        <v>27257.824</v>
      </c>
      <c r="BX36" s="69">
        <f t="shared" si="8"/>
        <v>200.55744588431187</v>
      </c>
      <c r="BY36" s="69">
        <f t="shared" si="9"/>
        <v>198.00902952575012</v>
      </c>
      <c r="CM36" s="60">
        <v>40756</v>
      </c>
      <c r="CN36" s="4">
        <v>16353</v>
      </c>
      <c r="CO36" s="4">
        <v>16310.819</v>
      </c>
      <c r="CP36" s="69">
        <f t="shared" si="10"/>
        <v>599.010989010989</v>
      </c>
      <c r="CQ36" s="69">
        <f t="shared" si="11"/>
        <v>590.6753379681094</v>
      </c>
      <c r="DE36" s="60">
        <v>40756</v>
      </c>
      <c r="DF36" s="4">
        <v>31509</v>
      </c>
      <c r="DG36" s="4">
        <v>31720.907</v>
      </c>
      <c r="DH36" s="69">
        <f t="shared" si="12"/>
        <v>125.44390476948801</v>
      </c>
      <c r="DI36" s="69">
        <f t="shared" si="13"/>
        <v>127.20500891091324</v>
      </c>
      <c r="DW36" s="60">
        <v>40756</v>
      </c>
      <c r="DX36" s="4">
        <v>58071</v>
      </c>
      <c r="DY36" s="4">
        <v>68058.136</v>
      </c>
      <c r="DZ36" s="69">
        <f t="shared" si="3"/>
        <v>128.90057934341078</v>
      </c>
      <c r="EA36" s="69">
        <f t="shared" si="4"/>
        <v>173.57779312515686</v>
      </c>
      <c r="EO36" s="60">
        <v>40756</v>
      </c>
      <c r="EP36" s="4">
        <v>11541</v>
      </c>
      <c r="EQ36" s="4">
        <v>11140.733</v>
      </c>
      <c r="ER36" s="69">
        <f t="shared" si="14"/>
        <v>572.1864154685176</v>
      </c>
      <c r="ES36" s="69">
        <f t="shared" si="15"/>
        <v>583.9844978566978</v>
      </c>
      <c r="FG36" s="60">
        <v>40756</v>
      </c>
      <c r="FH36" s="4">
        <v>28870</v>
      </c>
      <c r="FI36" s="4">
        <v>31866.147</v>
      </c>
      <c r="FJ36" s="69">
        <f t="shared" si="5"/>
        <v>136.82464454976304</v>
      </c>
      <c r="FK36" s="69">
        <f t="shared" si="16"/>
        <v>149.64117698962656</v>
      </c>
      <c r="FY36" s="60">
        <v>40756</v>
      </c>
      <c r="FZ36" s="91">
        <v>0.23427765214212362</v>
      </c>
      <c r="GA36" s="91">
        <v>0.23987503221390177</v>
      </c>
    </row>
    <row r="37" spans="1:183" ht="15">
      <c r="A37" s="60">
        <v>40787</v>
      </c>
      <c r="B37" s="4">
        <v>238477</v>
      </c>
      <c r="C37" s="4">
        <v>244123.18</v>
      </c>
      <c r="D37" s="69">
        <f t="shared" si="20"/>
        <v>127.1470462785242</v>
      </c>
      <c r="E37" s="69">
        <f t="shared" si="17"/>
        <v>137.26083965295476</v>
      </c>
      <c r="F37" s="4"/>
      <c r="S37" s="60">
        <v>40787</v>
      </c>
      <c r="T37" s="4">
        <v>15577</v>
      </c>
      <c r="U37" s="4">
        <v>18167.19</v>
      </c>
      <c r="V37" s="69">
        <f t="shared" si="6"/>
        <v>11.465563562222599</v>
      </c>
      <c r="W37" s="69">
        <f t="shared" si="18"/>
        <v>13.206384620825451</v>
      </c>
      <c r="AK37" s="60">
        <v>40787</v>
      </c>
      <c r="AL37" s="4">
        <v>92956</v>
      </c>
      <c r="AM37" s="4">
        <v>94010.389</v>
      </c>
      <c r="AN37" s="69">
        <f t="shared" si="22"/>
        <v>251.52474497388857</v>
      </c>
      <c r="AO37" s="69">
        <f t="shared" si="21"/>
        <v>266.4485799307437</v>
      </c>
      <c r="BC37" s="60">
        <v>40787</v>
      </c>
      <c r="BD37" s="4">
        <v>83385</v>
      </c>
      <c r="BE37" s="4">
        <v>82952.408</v>
      </c>
      <c r="BF37" s="69">
        <f t="shared" si="19"/>
        <v>143.5889929742389</v>
      </c>
      <c r="BG37" s="69">
        <f t="shared" si="7"/>
        <v>152.53514136627433</v>
      </c>
      <c r="BU37" s="60">
        <v>40787</v>
      </c>
      <c r="BV37" s="4">
        <v>27920</v>
      </c>
      <c r="BW37" s="4">
        <v>27755.755</v>
      </c>
      <c r="BX37" s="69">
        <f t="shared" si="8"/>
        <v>202.1284297400999</v>
      </c>
      <c r="BY37" s="69">
        <f t="shared" si="9"/>
        <v>201.62615002960203</v>
      </c>
      <c r="CM37" s="60">
        <v>40787</v>
      </c>
      <c r="CN37" s="4">
        <v>16436</v>
      </c>
      <c r="CO37" s="4">
        <v>16438.674</v>
      </c>
      <c r="CP37" s="69">
        <f t="shared" si="10"/>
        <v>602.051282051282</v>
      </c>
      <c r="CQ37" s="69">
        <f t="shared" si="11"/>
        <v>595.3054423997698</v>
      </c>
      <c r="DE37" s="60">
        <v>40787</v>
      </c>
      <c r="DF37" s="4">
        <v>32330</v>
      </c>
      <c r="DG37" s="4">
        <v>32109.779</v>
      </c>
      <c r="DH37" s="69">
        <f t="shared" si="12"/>
        <v>128.71247710805</v>
      </c>
      <c r="DI37" s="69">
        <f t="shared" si="13"/>
        <v>128.76443677422134</v>
      </c>
      <c r="DW37" s="60">
        <v>40787</v>
      </c>
      <c r="DX37" s="4">
        <v>67995</v>
      </c>
      <c r="DY37" s="4">
        <v>70498.544</v>
      </c>
      <c r="DZ37" s="69">
        <f t="shared" si="3"/>
        <v>150.92894719318107</v>
      </c>
      <c r="EA37" s="69">
        <f t="shared" si="4"/>
        <v>179.80189298832352</v>
      </c>
      <c r="EO37" s="60">
        <v>40787</v>
      </c>
      <c r="EP37" s="4">
        <v>11711</v>
      </c>
      <c r="EQ37" s="4">
        <v>11492.171</v>
      </c>
      <c r="ER37" s="69">
        <f t="shared" si="14"/>
        <v>580.6147744174517</v>
      </c>
      <c r="ES37" s="69">
        <f t="shared" si="15"/>
        <v>602.406476370837</v>
      </c>
      <c r="FG37" s="60">
        <v>40787</v>
      </c>
      <c r="FH37" s="4">
        <v>29966</v>
      </c>
      <c r="FI37" s="4">
        <v>32167.107</v>
      </c>
      <c r="FJ37" s="69">
        <f t="shared" si="5"/>
        <v>142.01895734597156</v>
      </c>
      <c r="FK37" s="69">
        <f t="shared" si="16"/>
        <v>151.05446390588907</v>
      </c>
      <c r="FY37" s="60">
        <v>40787</v>
      </c>
      <c r="FZ37" s="91">
        <v>0.23677602790989402</v>
      </c>
      <c r="GA37" s="91">
        <v>0.24026518624077842</v>
      </c>
    </row>
    <row r="38" spans="1:183" ht="15">
      <c r="A38" s="60">
        <v>40817</v>
      </c>
      <c r="B38" s="4">
        <v>256125</v>
      </c>
      <c r="C38" s="4">
        <v>251767.2</v>
      </c>
      <c r="D38" s="69">
        <f t="shared" si="20"/>
        <v>136.55630198336533</v>
      </c>
      <c r="E38" s="69">
        <f t="shared" si="17"/>
        <v>141.55877073645115</v>
      </c>
      <c r="F38" s="4"/>
      <c r="S38" s="60">
        <v>40817</v>
      </c>
      <c r="T38" s="4">
        <v>15350</v>
      </c>
      <c r="U38" s="4">
        <v>17097.418</v>
      </c>
      <c r="V38" s="69">
        <f t="shared" si="6"/>
        <v>11.298478569693579</v>
      </c>
      <c r="W38" s="69">
        <f t="shared" si="18"/>
        <v>12.428728830987305</v>
      </c>
      <c r="AK38" s="60">
        <v>40817</v>
      </c>
      <c r="AL38" s="4">
        <v>96397</v>
      </c>
      <c r="AM38" s="4">
        <v>96005.565</v>
      </c>
      <c r="AN38" s="69">
        <f t="shared" si="22"/>
        <v>260.8355656573856</v>
      </c>
      <c r="AO38" s="69">
        <f t="shared" si="21"/>
        <v>272.1033997604106</v>
      </c>
      <c r="BC38" s="60">
        <v>40817</v>
      </c>
      <c r="BD38" s="4">
        <v>91854</v>
      </c>
      <c r="BE38" s="4">
        <v>87294.964</v>
      </c>
      <c r="BF38" s="69">
        <f t="shared" si="19"/>
        <v>158.17261330761815</v>
      </c>
      <c r="BG38" s="69">
        <f t="shared" si="7"/>
        <v>160.52035131160784</v>
      </c>
      <c r="BU38" s="60">
        <v>40817</v>
      </c>
      <c r="BV38" s="4">
        <v>28201</v>
      </c>
      <c r="BW38" s="4">
        <v>28124.348</v>
      </c>
      <c r="BX38" s="69">
        <f t="shared" si="8"/>
        <v>204.16274523999132</v>
      </c>
      <c r="BY38" s="69">
        <f t="shared" si="9"/>
        <v>204.30372041159526</v>
      </c>
      <c r="CM38" s="60">
        <v>40817</v>
      </c>
      <c r="CN38" s="4">
        <v>16639</v>
      </c>
      <c r="CO38" s="4">
        <v>16587.88</v>
      </c>
      <c r="CP38" s="69">
        <f t="shared" si="10"/>
        <v>609.4871794871794</v>
      </c>
      <c r="CQ38" s="69">
        <f t="shared" si="11"/>
        <v>600.7087458437521</v>
      </c>
      <c r="DE38" s="60">
        <v>40817</v>
      </c>
      <c r="DF38" s="4">
        <v>32926</v>
      </c>
      <c r="DG38" s="4">
        <v>32487.076</v>
      </c>
      <c r="DH38" s="69">
        <f t="shared" si="12"/>
        <v>131.08527749024603</v>
      </c>
      <c r="DI38" s="69">
        <f t="shared" si="13"/>
        <v>130.2774473652193</v>
      </c>
      <c r="DW38" s="60">
        <v>40817</v>
      </c>
      <c r="DX38" s="4">
        <v>74751</v>
      </c>
      <c r="DY38" s="4">
        <v>72582.234</v>
      </c>
      <c r="DZ38" s="69">
        <f t="shared" si="3"/>
        <v>165.92528467736565</v>
      </c>
      <c r="EA38" s="69">
        <f t="shared" si="4"/>
        <v>185.11620708821246</v>
      </c>
      <c r="EO38" s="60">
        <v>40817</v>
      </c>
      <c r="EP38" s="4">
        <v>11752</v>
      </c>
      <c r="EQ38" s="4">
        <v>11642.823</v>
      </c>
      <c r="ER38" s="69">
        <f t="shared" si="14"/>
        <v>582.6474962816063</v>
      </c>
      <c r="ES38" s="69">
        <f t="shared" si="15"/>
        <v>610.3034821218148</v>
      </c>
      <c r="FG38" s="60">
        <v>40817</v>
      </c>
      <c r="FH38" s="4">
        <v>31246</v>
      </c>
      <c r="FI38" s="4">
        <v>32541.254</v>
      </c>
      <c r="FJ38" s="69">
        <f t="shared" si="5"/>
        <v>148.08530805687204</v>
      </c>
      <c r="FK38" s="69">
        <f>FI38/$FI$2*100</f>
        <v>152.81143180813146</v>
      </c>
      <c r="FY38" s="60">
        <v>40817</v>
      </c>
      <c r="FZ38" s="91">
        <v>0.23965770007386633</v>
      </c>
      <c r="GA38" s="91">
        <v>0.24063355747653534</v>
      </c>
    </row>
    <row r="39" spans="1:183" ht="15">
      <c r="A39" s="60">
        <v>40848</v>
      </c>
      <c r="B39" s="4">
        <v>256738</v>
      </c>
      <c r="C39" s="4">
        <v>260327.89</v>
      </c>
      <c r="D39" s="69">
        <f>(B39/$B$2)*100</f>
        <v>136.88313073149925</v>
      </c>
      <c r="E39" s="69">
        <f>C39/$C$2*100</f>
        <v>146.3721092215907</v>
      </c>
      <c r="S39" s="60">
        <v>40848</v>
      </c>
      <c r="T39" s="4">
        <v>14685</v>
      </c>
      <c r="U39" s="4">
        <v>15975.589</v>
      </c>
      <c r="V39" s="69">
        <f>(T39/$T$2)*100</f>
        <v>10.809000507879492</v>
      </c>
      <c r="W39" s="69">
        <f t="shared" si="18"/>
        <v>11.6132309332499</v>
      </c>
      <c r="AK39" s="60">
        <v>40848</v>
      </c>
      <c r="AL39" s="4">
        <v>96450</v>
      </c>
      <c r="AM39" s="4">
        <v>97332.015</v>
      </c>
      <c r="AN39" s="69">
        <f t="shared" si="22"/>
        <v>260.9789755661985</v>
      </c>
      <c r="AO39" s="69">
        <f t="shared" si="21"/>
        <v>275.86288552159743</v>
      </c>
      <c r="BC39" s="60">
        <v>40848</v>
      </c>
      <c r="BD39" s="4">
        <v>92560</v>
      </c>
      <c r="BE39" s="4">
        <v>90145.099</v>
      </c>
      <c r="BF39" s="69">
        <f t="shared" si="19"/>
        <v>159.38834550213528</v>
      </c>
      <c r="BG39" s="69">
        <f t="shared" si="7"/>
        <v>165.76125697811926</v>
      </c>
      <c r="BU39" s="60">
        <v>40848</v>
      </c>
      <c r="BV39" s="4">
        <v>28392</v>
      </c>
      <c r="BW39" s="4">
        <v>28597.751</v>
      </c>
      <c r="BX39" s="69">
        <f>BV39/$BV$2*100</f>
        <v>205.54550061536233</v>
      </c>
      <c r="BY39" s="69">
        <f t="shared" si="9"/>
        <v>207.74266214827165</v>
      </c>
      <c r="CM39" s="60">
        <v>40848</v>
      </c>
      <c r="CN39" s="4">
        <v>16737</v>
      </c>
      <c r="CO39" s="4">
        <v>16708.186</v>
      </c>
      <c r="CP39" s="69">
        <f t="shared" si="10"/>
        <v>613.0769230769231</v>
      </c>
      <c r="CQ39" s="69">
        <f t="shared" si="11"/>
        <v>605.0654729467622</v>
      </c>
      <c r="DE39" s="60">
        <v>40848</v>
      </c>
      <c r="DF39" s="4">
        <v>33072</v>
      </c>
      <c r="DG39" s="4">
        <v>32858.327</v>
      </c>
      <c r="DH39" s="69">
        <f t="shared" si="12"/>
        <v>131.66653395971016</v>
      </c>
      <c r="DI39" s="69">
        <f t="shared" si="13"/>
        <v>131.766212701065</v>
      </c>
      <c r="DW39" s="60">
        <v>40848</v>
      </c>
      <c r="DX39" s="4">
        <v>74460</v>
      </c>
      <c r="DY39" s="4">
        <v>74573.5</v>
      </c>
      <c r="DZ39" s="69">
        <f t="shared" si="3"/>
        <v>165.27935006992075</v>
      </c>
      <c r="EA39" s="69">
        <f t="shared" si="4"/>
        <v>190.19479986373543</v>
      </c>
      <c r="EO39" s="60">
        <v>40848</v>
      </c>
      <c r="EP39" s="4">
        <v>11955</v>
      </c>
      <c r="EQ39" s="4">
        <v>11954.334</v>
      </c>
      <c r="ER39" s="69">
        <f t="shared" si="14"/>
        <v>592.7119484382747</v>
      </c>
      <c r="ES39" s="69">
        <f t="shared" si="15"/>
        <v>626.6325329043653</v>
      </c>
      <c r="FG39" s="60">
        <v>40848</v>
      </c>
      <c r="FH39" s="4">
        <v>32112</v>
      </c>
      <c r="FI39" s="4">
        <v>33147.25</v>
      </c>
      <c r="FJ39" s="69">
        <f t="shared" si="5"/>
        <v>152.18957345971563</v>
      </c>
      <c r="FK39" s="69">
        <f>FI39/$FI$2*100</f>
        <v>155.65714624894557</v>
      </c>
      <c r="FY39" s="60">
        <v>40848</v>
      </c>
      <c r="FZ39" s="91">
        <v>0.24180406185580713</v>
      </c>
      <c r="GA39" s="91">
        <v>0.24044331679097725</v>
      </c>
    </row>
    <row r="40" spans="1:183" ht="15">
      <c r="A40" s="60">
        <v>40878</v>
      </c>
      <c r="B40" s="4">
        <v>256153</v>
      </c>
      <c r="C40" s="4">
        <v>266647.44</v>
      </c>
      <c r="D40" s="69">
        <f>(B40/$B$2)*100</f>
        <v>136.57123053956067</v>
      </c>
      <c r="E40" s="69">
        <f>C40/$C$2*100</f>
        <v>149.92534304079965</v>
      </c>
      <c r="S40" s="60">
        <v>40878</v>
      </c>
      <c r="T40" s="4">
        <v>14893</v>
      </c>
      <c r="U40" s="4">
        <v>15282.252</v>
      </c>
      <c r="V40" s="69">
        <f>(T40/$T$2)*100</f>
        <v>10.962100412928109</v>
      </c>
      <c r="W40" s="69">
        <f t="shared" si="18"/>
        <v>11.109219300529086</v>
      </c>
      <c r="AK40" s="60">
        <v>40878</v>
      </c>
      <c r="AL40" s="4">
        <v>98091</v>
      </c>
      <c r="AM40" s="4">
        <v>98912.883</v>
      </c>
      <c r="AN40" s="69">
        <f t="shared" si="22"/>
        <v>265.4192710447277</v>
      </c>
      <c r="AO40" s="69">
        <f t="shared" si="21"/>
        <v>280.3434545112434</v>
      </c>
      <c r="BC40" s="60">
        <v>40878</v>
      </c>
      <c r="BD40" s="4">
        <v>95194</v>
      </c>
      <c r="BE40" s="4">
        <v>93280.749</v>
      </c>
      <c r="BF40" s="69">
        <f t="shared" si="19"/>
        <v>163.92409422785508</v>
      </c>
      <c r="BG40" s="69">
        <f t="shared" si="7"/>
        <v>171.52717538310586</v>
      </c>
      <c r="BU40" s="60">
        <v>40878</v>
      </c>
      <c r="BV40" s="4">
        <v>28820</v>
      </c>
      <c r="BW40" s="4">
        <v>29110.175</v>
      </c>
      <c r="BX40" s="69">
        <f>BV40/$BV$2*100</f>
        <v>208.64403098530371</v>
      </c>
      <c r="BY40" s="69">
        <f t="shared" si="9"/>
        <v>211.46506416193577</v>
      </c>
      <c r="CM40" s="60">
        <v>40878</v>
      </c>
      <c r="CN40" s="4">
        <v>16915</v>
      </c>
      <c r="CO40" s="4">
        <v>16826.443</v>
      </c>
      <c r="CP40" s="69">
        <f t="shared" si="10"/>
        <v>619.5970695970697</v>
      </c>
      <c r="CQ40" s="69">
        <f t="shared" si="11"/>
        <v>609.3479981493343</v>
      </c>
      <c r="DE40" s="60">
        <v>40878</v>
      </c>
      <c r="DF40" s="4">
        <v>33351</v>
      </c>
      <c r="DG40" s="4">
        <v>33208.963</v>
      </c>
      <c r="DH40" s="69">
        <f t="shared" si="12"/>
        <v>132.77729118560396</v>
      </c>
      <c r="DI40" s="69">
        <f t="shared" si="13"/>
        <v>133.17230917568622</v>
      </c>
      <c r="DW40" s="60">
        <v>40878</v>
      </c>
      <c r="DX40" s="4">
        <v>74488</v>
      </c>
      <c r="DY40" s="4">
        <v>76213.678</v>
      </c>
      <c r="DZ40" s="69">
        <f t="shared" si="3"/>
        <v>165.341501853455</v>
      </c>
      <c r="EA40" s="69">
        <f t="shared" si="4"/>
        <v>194.37796582015292</v>
      </c>
      <c r="EO40" s="60">
        <v>40878</v>
      </c>
      <c r="EP40" s="4">
        <v>12278</v>
      </c>
      <c r="EQ40" s="4">
        <v>12282.042</v>
      </c>
      <c r="ER40" s="69">
        <f t="shared" si="14"/>
        <v>608.7258304412494</v>
      </c>
      <c r="ES40" s="69">
        <f t="shared" si="15"/>
        <v>643.8106119251644</v>
      </c>
      <c r="FG40" s="60">
        <v>40878</v>
      </c>
      <c r="FH40" s="4">
        <v>33073</v>
      </c>
      <c r="FI40" s="4">
        <v>33823.13</v>
      </c>
      <c r="FJ40" s="69">
        <f t="shared" si="5"/>
        <v>156.7440758293839</v>
      </c>
      <c r="FK40" s="69">
        <f>FI40/$FI$2*100</f>
        <v>158.83103102088705</v>
      </c>
      <c r="FY40" s="60">
        <v>40878</v>
      </c>
      <c r="FZ40" s="96">
        <v>0.24292428776915545</v>
      </c>
      <c r="GA40" s="96">
        <v>0.24058898838477896</v>
      </c>
    </row>
    <row r="41" spans="56:110" ht="15">
      <c r="BD41" s="70"/>
      <c r="DF41" s="70"/>
    </row>
    <row r="42" spans="56:110" ht="15">
      <c r="BD42" s="70"/>
      <c r="DF42" s="70"/>
    </row>
    <row r="43" spans="56:110" ht="15">
      <c r="BD43" s="4"/>
      <c r="DF43" s="4"/>
    </row>
    <row r="44" spans="56:110" ht="15">
      <c r="BD44" s="4"/>
      <c r="DF44" s="4"/>
    </row>
    <row r="45" spans="56:110" ht="15">
      <c r="BD45" s="4"/>
      <c r="DF45" s="4"/>
    </row>
    <row r="46" spans="56:110" ht="15">
      <c r="BD46" s="4"/>
      <c r="DF46" s="4"/>
    </row>
    <row r="47" spans="56:110" ht="15">
      <c r="BD47" s="4"/>
      <c r="DF47" s="4"/>
    </row>
    <row r="48" spans="56:110" ht="15">
      <c r="BD48" s="4"/>
      <c r="DF48" s="4"/>
    </row>
    <row r="49" ht="15">
      <c r="DF49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G7" sqref="G7"/>
    </sheetView>
  </sheetViews>
  <sheetFormatPr defaultColWidth="9.140625" defaultRowHeight="15"/>
  <cols>
    <col min="1" max="1" width="17.28125" style="0" bestFit="1" customWidth="1"/>
    <col min="2" max="2" width="76.14062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60.75" thickBot="1">
      <c r="A1" s="20" t="s">
        <v>180</v>
      </c>
      <c r="B1" s="103" t="s">
        <v>181</v>
      </c>
      <c r="C1" s="77">
        <v>40513</v>
      </c>
      <c r="D1" s="77">
        <v>40848</v>
      </c>
      <c r="E1" s="87">
        <v>40878</v>
      </c>
      <c r="F1" s="41" t="s">
        <v>272</v>
      </c>
      <c r="G1" s="43" t="s">
        <v>273</v>
      </c>
      <c r="H1" s="17" t="s">
        <v>274</v>
      </c>
      <c r="I1" s="41" t="s">
        <v>275</v>
      </c>
      <c r="J1" s="75" t="s">
        <v>271</v>
      </c>
      <c r="K1" s="73" t="s">
        <v>276</v>
      </c>
      <c r="L1" s="52" t="s">
        <v>277</v>
      </c>
      <c r="M1" s="41" t="s">
        <v>278</v>
      </c>
    </row>
    <row r="2" spans="1:13" ht="15">
      <c r="A2" s="1" t="s">
        <v>0</v>
      </c>
      <c r="B2" s="7" t="s">
        <v>182</v>
      </c>
      <c r="C2" s="16">
        <v>76392</v>
      </c>
      <c r="D2" s="15">
        <v>81746</v>
      </c>
      <c r="E2" s="4">
        <v>81723</v>
      </c>
      <c r="F2" s="39">
        <f aca="true" t="shared" si="0" ref="F2:F33">E2/$E$90</f>
        <v>0.007408526146323536</v>
      </c>
      <c r="G2" s="18">
        <f aca="true" t="shared" si="1" ref="G2:G33">(E2-C2)/C2</f>
        <v>0.06978479421928997</v>
      </c>
      <c r="H2" s="11">
        <f aca="true" t="shared" si="2" ref="H2:H33">E2-C2</f>
        <v>5331</v>
      </c>
      <c r="I2" s="44">
        <f aca="true" t="shared" si="3" ref="I2:I33">H2/$H$90</f>
        <v>0.005330312389701729</v>
      </c>
      <c r="J2" s="11">
        <v>81746</v>
      </c>
      <c r="K2" s="11">
        <v>81723</v>
      </c>
      <c r="L2" s="44">
        <f aca="true" t="shared" si="4" ref="L2:L33">(K2-J2)/J2</f>
        <v>-0.0002813593325667311</v>
      </c>
      <c r="M2" s="16">
        <f aca="true" t="shared" si="5" ref="M2:M33">K2-J2</f>
        <v>-23</v>
      </c>
    </row>
    <row r="3" spans="1:13" ht="15">
      <c r="A3" s="5" t="s">
        <v>1</v>
      </c>
      <c r="B3" s="8" t="s">
        <v>183</v>
      </c>
      <c r="C3" s="16">
        <v>33834</v>
      </c>
      <c r="D3" s="16">
        <v>36900</v>
      </c>
      <c r="E3" s="4">
        <v>34233</v>
      </c>
      <c r="F3" s="40">
        <f t="shared" si="0"/>
        <v>0.0031033622794940665</v>
      </c>
      <c r="G3" s="19">
        <f t="shared" si="1"/>
        <v>0.01179287107643199</v>
      </c>
      <c r="H3" s="11">
        <f t="shared" si="2"/>
        <v>399</v>
      </c>
      <c r="I3" s="34">
        <f t="shared" si="3"/>
        <v>0.0003989485356389026</v>
      </c>
      <c r="J3" s="11">
        <v>33545.0369999999</v>
      </c>
      <c r="K3" s="11">
        <v>32770.434</v>
      </c>
      <c r="L3" s="34">
        <f t="shared" si="4"/>
        <v>-0.02309143376410356</v>
      </c>
      <c r="M3" s="16">
        <f t="shared" si="5"/>
        <v>-774.6029999999009</v>
      </c>
    </row>
    <row r="4" spans="1:13" ht="15">
      <c r="A4" s="5" t="s">
        <v>2</v>
      </c>
      <c r="B4" s="8" t="s">
        <v>184</v>
      </c>
      <c r="C4" s="16">
        <v>6591</v>
      </c>
      <c r="D4" s="16">
        <v>7993</v>
      </c>
      <c r="E4" s="4">
        <v>8156</v>
      </c>
      <c r="F4" s="40">
        <f t="shared" si="0"/>
        <v>0.0007393749525765667</v>
      </c>
      <c r="G4" s="19">
        <f t="shared" si="1"/>
        <v>0.23744500075861022</v>
      </c>
      <c r="H4" s="11">
        <f t="shared" si="2"/>
        <v>1565</v>
      </c>
      <c r="I4" s="34">
        <f t="shared" si="3"/>
        <v>0.0015647981410398058</v>
      </c>
      <c r="J4" s="11">
        <v>7968.8309</v>
      </c>
      <c r="K4" s="11">
        <v>8099.0103</v>
      </c>
      <c r="L4" s="34">
        <f t="shared" si="4"/>
        <v>0.016336072585001145</v>
      </c>
      <c r="M4" s="16">
        <f t="shared" si="5"/>
        <v>130.1794</v>
      </c>
    </row>
    <row r="5" spans="1:13" ht="15">
      <c r="A5" s="5" t="s">
        <v>3</v>
      </c>
      <c r="B5" s="8" t="s">
        <v>185</v>
      </c>
      <c r="C5" s="16">
        <v>50143</v>
      </c>
      <c r="D5" s="16">
        <v>53855</v>
      </c>
      <c r="E5" s="4">
        <v>51662</v>
      </c>
      <c r="F5" s="40">
        <f t="shared" si="0"/>
        <v>0.004683372829819837</v>
      </c>
      <c r="G5" s="19">
        <f t="shared" si="1"/>
        <v>0.030293360987575534</v>
      </c>
      <c r="H5" s="11">
        <f t="shared" si="2"/>
        <v>1519</v>
      </c>
      <c r="I5" s="34">
        <f t="shared" si="3"/>
        <v>0.0015188040742744185</v>
      </c>
      <c r="J5" s="11">
        <v>52162.545</v>
      </c>
      <c r="K5" s="11">
        <v>52298.925</v>
      </c>
      <c r="L5" s="34">
        <f t="shared" si="4"/>
        <v>0.002614519671154938</v>
      </c>
      <c r="M5" s="16">
        <f t="shared" si="5"/>
        <v>136.38000000000466</v>
      </c>
    </row>
    <row r="6" spans="1:13" ht="15">
      <c r="A6" s="5" t="s">
        <v>4</v>
      </c>
      <c r="B6" s="8" t="s">
        <v>186</v>
      </c>
      <c r="C6" s="16">
        <v>3203</v>
      </c>
      <c r="D6" s="16">
        <v>3816</v>
      </c>
      <c r="E6" s="4">
        <v>3704</v>
      </c>
      <c r="F6" s="40">
        <f t="shared" si="0"/>
        <v>0.0003357828377076512</v>
      </c>
      <c r="G6" s="19">
        <f t="shared" si="1"/>
        <v>0.15641586013112707</v>
      </c>
      <c r="H6" s="11">
        <f t="shared" si="2"/>
        <v>501</v>
      </c>
      <c r="I6" s="34">
        <f t="shared" si="3"/>
        <v>0.0005009353793360657</v>
      </c>
      <c r="J6" s="11">
        <v>3772.9657</v>
      </c>
      <c r="K6" s="11">
        <v>3758.4011</v>
      </c>
      <c r="L6" s="34">
        <f t="shared" si="4"/>
        <v>-0.0038602524268906433</v>
      </c>
      <c r="M6" s="16">
        <f t="shared" si="5"/>
        <v>-14.564600000000155</v>
      </c>
    </row>
    <row r="7" spans="1:13" ht="15">
      <c r="A7" s="5" t="s">
        <v>5</v>
      </c>
      <c r="B7" s="8" t="s">
        <v>187</v>
      </c>
      <c r="C7" s="16">
        <v>19711</v>
      </c>
      <c r="D7" s="16">
        <v>23584</v>
      </c>
      <c r="E7" s="4">
        <v>22197</v>
      </c>
      <c r="F7" s="40">
        <f t="shared" si="0"/>
        <v>0.0020122493651719042</v>
      </c>
      <c r="G7" s="19">
        <f t="shared" si="1"/>
        <v>0.12612246968697682</v>
      </c>
      <c r="H7" s="11">
        <f t="shared" si="2"/>
        <v>2486</v>
      </c>
      <c r="I7" s="34">
        <f t="shared" si="3"/>
        <v>0.00248567934736419</v>
      </c>
      <c r="J7" s="11">
        <v>22848.853</v>
      </c>
      <c r="K7" s="11">
        <v>22857.738</v>
      </c>
      <c r="L7" s="34">
        <f t="shared" si="4"/>
        <v>0.0003888597821519547</v>
      </c>
      <c r="M7" s="16">
        <f t="shared" si="5"/>
        <v>8.885000000002037</v>
      </c>
    </row>
    <row r="8" spans="1:13" ht="15">
      <c r="A8" s="5" t="s">
        <v>6</v>
      </c>
      <c r="B8" s="8" t="s">
        <v>188</v>
      </c>
      <c r="C8" s="16">
        <v>52205</v>
      </c>
      <c r="D8" s="16">
        <v>58936</v>
      </c>
      <c r="E8" s="4">
        <v>57192</v>
      </c>
      <c r="F8" s="40">
        <f t="shared" si="0"/>
        <v>0.005184690079421163</v>
      </c>
      <c r="G8" s="19">
        <f t="shared" si="1"/>
        <v>0.0955272483478594</v>
      </c>
      <c r="H8" s="11">
        <f t="shared" si="2"/>
        <v>4987</v>
      </c>
      <c r="I8" s="34">
        <f t="shared" si="3"/>
        <v>0.0049863567599779625</v>
      </c>
      <c r="J8" s="11">
        <v>58872.111</v>
      </c>
      <c r="K8" s="11">
        <v>58937.711</v>
      </c>
      <c r="L8" s="34">
        <f t="shared" si="4"/>
        <v>0.0011142797308560215</v>
      </c>
      <c r="M8" s="16">
        <f t="shared" si="5"/>
        <v>65.60000000000582</v>
      </c>
    </row>
    <row r="9" spans="1:13" ht="15">
      <c r="A9" s="5" t="s">
        <v>7</v>
      </c>
      <c r="B9" s="8" t="s">
        <v>189</v>
      </c>
      <c r="C9" s="16">
        <v>3398</v>
      </c>
      <c r="D9" s="16">
        <v>4562</v>
      </c>
      <c r="E9" s="4">
        <v>4396</v>
      </c>
      <c r="F9" s="40">
        <f t="shared" si="0"/>
        <v>0.00039851548449320586</v>
      </c>
      <c r="G9" s="19">
        <f t="shared" si="1"/>
        <v>0.2937021777516186</v>
      </c>
      <c r="H9" s="11">
        <f t="shared" si="2"/>
        <v>998</v>
      </c>
      <c r="I9" s="34">
        <f t="shared" si="3"/>
        <v>0.000997871274605576</v>
      </c>
      <c r="J9" s="11">
        <v>4675.5527</v>
      </c>
      <c r="K9" s="11">
        <v>4715.4581</v>
      </c>
      <c r="L9" s="34">
        <f t="shared" si="4"/>
        <v>0.008534905402734449</v>
      </c>
      <c r="M9" s="16">
        <f t="shared" si="5"/>
        <v>39.905399999999645</v>
      </c>
    </row>
    <row r="10" spans="1:13" ht="15">
      <c r="A10" s="5">
        <v>10</v>
      </c>
      <c r="B10" s="8" t="s">
        <v>190</v>
      </c>
      <c r="C10" s="16">
        <v>357682</v>
      </c>
      <c r="D10" s="16">
        <v>378505</v>
      </c>
      <c r="E10" s="4">
        <v>379772</v>
      </c>
      <c r="F10" s="40">
        <f t="shared" si="0"/>
        <v>0.03442789412578567</v>
      </c>
      <c r="G10" s="19">
        <f t="shared" si="1"/>
        <v>0.0617587689623744</v>
      </c>
      <c r="H10" s="11">
        <f t="shared" si="2"/>
        <v>22090</v>
      </c>
      <c r="I10" s="34">
        <f t="shared" si="3"/>
        <v>0.022087150757552274</v>
      </c>
      <c r="J10" s="11">
        <v>378434.06</v>
      </c>
      <c r="K10" s="11">
        <v>380350.68</v>
      </c>
      <c r="L10" s="34">
        <f t="shared" si="4"/>
        <v>0.00506460755672995</v>
      </c>
      <c r="M10" s="16">
        <f t="shared" si="5"/>
        <v>1916.6199999999953</v>
      </c>
    </row>
    <row r="11" spans="1:13" ht="15">
      <c r="A11" s="5">
        <v>11</v>
      </c>
      <c r="B11" s="8" t="s">
        <v>191</v>
      </c>
      <c r="C11" s="16">
        <v>11836</v>
      </c>
      <c r="D11" s="16">
        <v>12279</v>
      </c>
      <c r="E11" s="4">
        <v>12252</v>
      </c>
      <c r="F11" s="40">
        <f t="shared" si="0"/>
        <v>0.0011106942029141852</v>
      </c>
      <c r="G11" s="19">
        <f t="shared" si="1"/>
        <v>0.035147009124704295</v>
      </c>
      <c r="H11" s="11">
        <f t="shared" si="2"/>
        <v>416</v>
      </c>
      <c r="I11" s="34">
        <f t="shared" si="3"/>
        <v>0.0004159463429217631</v>
      </c>
      <c r="J11" s="11">
        <v>12412.916</v>
      </c>
      <c r="K11" s="11">
        <v>12507.218</v>
      </c>
      <c r="L11" s="34">
        <f t="shared" si="4"/>
        <v>0.007597086776386911</v>
      </c>
      <c r="M11" s="16">
        <f t="shared" si="5"/>
        <v>94.3020000000015</v>
      </c>
    </row>
    <row r="12" spans="1:13" ht="15">
      <c r="A12" s="5">
        <v>12</v>
      </c>
      <c r="B12" s="8" t="s">
        <v>192</v>
      </c>
      <c r="C12" s="16">
        <v>4204</v>
      </c>
      <c r="D12" s="16">
        <v>5486</v>
      </c>
      <c r="E12" s="4">
        <v>5400</v>
      </c>
      <c r="F12" s="40">
        <f t="shared" si="0"/>
        <v>0.0004895322148005714</v>
      </c>
      <c r="G12" s="19">
        <f t="shared" si="1"/>
        <v>0.2844909609895338</v>
      </c>
      <c r="H12" s="11">
        <f t="shared" si="2"/>
        <v>1196</v>
      </c>
      <c r="I12" s="34">
        <f t="shared" si="3"/>
        <v>0.0011958457359000688</v>
      </c>
      <c r="J12" s="11">
        <v>5849.0697</v>
      </c>
      <c r="K12" s="11">
        <v>5813.7842</v>
      </c>
      <c r="L12" s="34">
        <f t="shared" si="4"/>
        <v>-0.006032668750724573</v>
      </c>
      <c r="M12" s="16">
        <f t="shared" si="5"/>
        <v>-35.285499999999956</v>
      </c>
    </row>
    <row r="13" spans="1:13" ht="15">
      <c r="A13" s="5">
        <v>13</v>
      </c>
      <c r="B13" s="8" t="s">
        <v>193</v>
      </c>
      <c r="C13" s="16">
        <v>356477</v>
      </c>
      <c r="D13" s="16">
        <v>385523</v>
      </c>
      <c r="E13" s="4">
        <v>392550</v>
      </c>
      <c r="F13" s="40">
        <f t="shared" si="0"/>
        <v>0.03558627239258598</v>
      </c>
      <c r="G13" s="19">
        <f t="shared" si="1"/>
        <v>0.10119306434917259</v>
      </c>
      <c r="H13" s="11">
        <f t="shared" si="2"/>
        <v>36073</v>
      </c>
      <c r="I13" s="34">
        <f t="shared" si="3"/>
        <v>0.03606834718321337</v>
      </c>
      <c r="J13" s="11">
        <v>382601.86</v>
      </c>
      <c r="K13" s="11">
        <v>386749.99</v>
      </c>
      <c r="L13" s="34">
        <f t="shared" si="4"/>
        <v>0.010841897109439051</v>
      </c>
      <c r="M13" s="16">
        <f t="shared" si="5"/>
        <v>4148.130000000005</v>
      </c>
    </row>
    <row r="14" spans="1:13" ht="15">
      <c r="A14" s="5">
        <v>14</v>
      </c>
      <c r="B14" s="8" t="s">
        <v>194</v>
      </c>
      <c r="C14" s="16">
        <v>390140</v>
      </c>
      <c r="D14" s="16">
        <v>405591</v>
      </c>
      <c r="E14" s="4">
        <v>413218</v>
      </c>
      <c r="F14" s="40">
        <f t="shared" si="0"/>
        <v>0.03745991161767824</v>
      </c>
      <c r="G14" s="19">
        <f t="shared" si="1"/>
        <v>0.05915312451940329</v>
      </c>
      <c r="H14" s="11">
        <f t="shared" si="2"/>
        <v>23078</v>
      </c>
      <c r="I14" s="34">
        <f t="shared" si="3"/>
        <v>0.023075023321991465</v>
      </c>
      <c r="J14" s="11">
        <v>406618.21</v>
      </c>
      <c r="K14" s="11">
        <v>410357.43</v>
      </c>
      <c r="L14" s="34">
        <f t="shared" si="4"/>
        <v>0.00919589902282038</v>
      </c>
      <c r="M14" s="16">
        <f t="shared" si="5"/>
        <v>3739.219999999972</v>
      </c>
    </row>
    <row r="15" spans="1:13" ht="15">
      <c r="A15" s="5">
        <v>15</v>
      </c>
      <c r="B15" s="8" t="s">
        <v>195</v>
      </c>
      <c r="C15" s="16">
        <v>46163</v>
      </c>
      <c r="D15" s="16">
        <v>52585</v>
      </c>
      <c r="E15" s="4">
        <v>53034</v>
      </c>
      <c r="F15" s="40">
        <f t="shared" si="0"/>
        <v>0.004807750274024723</v>
      </c>
      <c r="G15" s="19">
        <f t="shared" si="1"/>
        <v>0.14884214630764897</v>
      </c>
      <c r="H15" s="11">
        <f t="shared" si="2"/>
        <v>6871</v>
      </c>
      <c r="I15" s="34">
        <f t="shared" si="3"/>
        <v>0.006870113755325563</v>
      </c>
      <c r="J15" s="11">
        <v>52883.7699999999</v>
      </c>
      <c r="K15" s="11">
        <v>53616.466</v>
      </c>
      <c r="L15" s="34">
        <f t="shared" si="4"/>
        <v>0.013854836748592234</v>
      </c>
      <c r="M15" s="16">
        <f t="shared" si="5"/>
        <v>732.6960000000981</v>
      </c>
    </row>
    <row r="16" spans="1:13" ht="15">
      <c r="A16" s="5">
        <v>16</v>
      </c>
      <c r="B16" s="8" t="s">
        <v>196</v>
      </c>
      <c r="C16" s="16">
        <v>59978</v>
      </c>
      <c r="D16" s="16">
        <v>64980</v>
      </c>
      <c r="E16" s="4">
        <v>65570</v>
      </c>
      <c r="F16" s="40">
        <f t="shared" si="0"/>
        <v>0.005944190245272864</v>
      </c>
      <c r="G16" s="19">
        <f t="shared" si="1"/>
        <v>0.09323418586815166</v>
      </c>
      <c r="H16" s="11">
        <f t="shared" si="2"/>
        <v>5592</v>
      </c>
      <c r="I16" s="34">
        <f t="shared" si="3"/>
        <v>0.00559127872504447</v>
      </c>
      <c r="J16" s="11">
        <v>65373.09</v>
      </c>
      <c r="K16" s="11">
        <v>65720.276</v>
      </c>
      <c r="L16" s="34">
        <f t="shared" si="4"/>
        <v>0.00531083967424519</v>
      </c>
      <c r="M16" s="16">
        <f t="shared" si="5"/>
        <v>347.1860000000015</v>
      </c>
    </row>
    <row r="17" spans="1:13" ht="15">
      <c r="A17" s="5">
        <v>17</v>
      </c>
      <c r="B17" s="8" t="s">
        <v>197</v>
      </c>
      <c r="C17" s="16">
        <v>37586</v>
      </c>
      <c r="D17" s="16">
        <v>39263</v>
      </c>
      <c r="E17" s="4">
        <v>39523</v>
      </c>
      <c r="F17" s="40">
        <f t="shared" si="0"/>
        <v>0.0035829225417709225</v>
      </c>
      <c r="G17" s="19">
        <f t="shared" si="1"/>
        <v>0.05153514606502421</v>
      </c>
      <c r="H17" s="11">
        <f t="shared" si="2"/>
        <v>1937</v>
      </c>
      <c r="I17" s="34">
        <f t="shared" si="3"/>
        <v>0.0019367501592294594</v>
      </c>
      <c r="J17" s="11">
        <v>39029.56</v>
      </c>
      <c r="K17" s="11">
        <v>39152.653</v>
      </c>
      <c r="L17" s="34">
        <f t="shared" si="4"/>
        <v>0.003153840320003627</v>
      </c>
      <c r="M17" s="16">
        <f t="shared" si="5"/>
        <v>123.09300000000076</v>
      </c>
    </row>
    <row r="18" spans="1:13" ht="15">
      <c r="A18" s="5">
        <v>18</v>
      </c>
      <c r="B18" s="8" t="s">
        <v>198</v>
      </c>
      <c r="C18" s="16">
        <v>64376</v>
      </c>
      <c r="D18" s="16">
        <v>67850</v>
      </c>
      <c r="E18" s="4">
        <v>68222</v>
      </c>
      <c r="F18" s="40">
        <f t="shared" si="0"/>
        <v>0.006184604955208256</v>
      </c>
      <c r="G18" s="19">
        <f t="shared" si="1"/>
        <v>0.05974276127749472</v>
      </c>
      <c r="H18" s="11">
        <f t="shared" si="2"/>
        <v>3846</v>
      </c>
      <c r="I18" s="34">
        <f t="shared" si="3"/>
        <v>0.003845503929993031</v>
      </c>
      <c r="J18" s="11">
        <v>68180.338</v>
      </c>
      <c r="K18" s="11">
        <v>68204.013</v>
      </c>
      <c r="L18" s="34">
        <f t="shared" si="4"/>
        <v>0.00034724087170120673</v>
      </c>
      <c r="M18" s="16">
        <f t="shared" si="5"/>
        <v>23.67500000000291</v>
      </c>
    </row>
    <row r="19" spans="1:13" ht="15">
      <c r="A19" s="5">
        <v>19</v>
      </c>
      <c r="B19" s="8" t="s">
        <v>199</v>
      </c>
      <c r="C19" s="16">
        <v>8335</v>
      </c>
      <c r="D19" s="16">
        <v>8709</v>
      </c>
      <c r="E19" s="4">
        <v>8809</v>
      </c>
      <c r="F19" s="40">
        <f t="shared" si="0"/>
        <v>0.000798572088921895</v>
      </c>
      <c r="G19" s="19">
        <f t="shared" si="1"/>
        <v>0.05686862627474505</v>
      </c>
      <c r="H19" s="11">
        <f t="shared" si="2"/>
        <v>474</v>
      </c>
      <c r="I19" s="34">
        <f t="shared" si="3"/>
        <v>0.0004739388618868166</v>
      </c>
      <c r="J19" s="11">
        <v>8706.1628</v>
      </c>
      <c r="K19" s="11">
        <v>8748.2475</v>
      </c>
      <c r="L19" s="34">
        <f t="shared" si="4"/>
        <v>0.0048338976615506695</v>
      </c>
      <c r="M19" s="16">
        <f t="shared" si="5"/>
        <v>42.08469999999943</v>
      </c>
    </row>
    <row r="20" spans="1:13" ht="15">
      <c r="A20" s="5">
        <v>20</v>
      </c>
      <c r="B20" s="8" t="s">
        <v>200</v>
      </c>
      <c r="C20" s="16">
        <v>76116</v>
      </c>
      <c r="D20" s="16">
        <v>77354</v>
      </c>
      <c r="E20" s="4">
        <v>77653</v>
      </c>
      <c r="F20" s="40">
        <f t="shared" si="0"/>
        <v>0.007039563902946068</v>
      </c>
      <c r="G20" s="19">
        <f t="shared" si="1"/>
        <v>0.020192863524094804</v>
      </c>
      <c r="H20" s="11">
        <f t="shared" si="2"/>
        <v>1537</v>
      </c>
      <c r="I20" s="34">
        <f t="shared" si="3"/>
        <v>0.0015368017525739179</v>
      </c>
      <c r="J20" s="11">
        <v>77016.749</v>
      </c>
      <c r="K20" s="11">
        <v>77217.478</v>
      </c>
      <c r="L20" s="34">
        <f t="shared" si="4"/>
        <v>0.002606303208150303</v>
      </c>
      <c r="M20" s="16">
        <f t="shared" si="5"/>
        <v>200.72900000000664</v>
      </c>
    </row>
    <row r="21" spans="1:13" ht="15">
      <c r="A21" s="5">
        <v>21</v>
      </c>
      <c r="B21" s="8" t="s">
        <v>201</v>
      </c>
      <c r="C21" s="16">
        <v>9796</v>
      </c>
      <c r="D21" s="16">
        <v>10141</v>
      </c>
      <c r="E21" s="4">
        <v>10144</v>
      </c>
      <c r="F21" s="40">
        <f t="shared" si="0"/>
        <v>0.0009195953309142585</v>
      </c>
      <c r="G21" s="19">
        <f t="shared" si="1"/>
        <v>0.035524703960800326</v>
      </c>
      <c r="H21" s="11">
        <f t="shared" si="2"/>
        <v>348</v>
      </c>
      <c r="I21" s="34">
        <f t="shared" si="3"/>
        <v>0.000347955113790321</v>
      </c>
      <c r="J21" s="11">
        <v>10069.425</v>
      </c>
      <c r="K21" s="11">
        <v>10146.345</v>
      </c>
      <c r="L21" s="34">
        <f t="shared" si="4"/>
        <v>0.007638966475245615</v>
      </c>
      <c r="M21" s="16">
        <f t="shared" si="5"/>
        <v>76.92000000000007</v>
      </c>
    </row>
    <row r="22" spans="1:13" ht="15">
      <c r="A22" s="5">
        <v>22</v>
      </c>
      <c r="B22" s="8" t="s">
        <v>202</v>
      </c>
      <c r="C22" s="16">
        <v>143309</v>
      </c>
      <c r="D22" s="16">
        <v>158302</v>
      </c>
      <c r="E22" s="4">
        <v>159846</v>
      </c>
      <c r="F22" s="40">
        <f t="shared" si="0"/>
        <v>0.014490697482780025</v>
      </c>
      <c r="G22" s="19">
        <f t="shared" si="1"/>
        <v>0.11539400875032273</v>
      </c>
      <c r="H22" s="11">
        <f t="shared" si="2"/>
        <v>16537</v>
      </c>
      <c r="I22" s="34">
        <f t="shared" si="3"/>
        <v>0.01653486700215672</v>
      </c>
      <c r="J22" s="11">
        <v>160116.86</v>
      </c>
      <c r="K22" s="11">
        <v>161310.28</v>
      </c>
      <c r="L22" s="34">
        <f t="shared" si="4"/>
        <v>0.007453431200187244</v>
      </c>
      <c r="M22" s="16">
        <f t="shared" si="5"/>
        <v>1193.4200000000128</v>
      </c>
    </row>
    <row r="23" spans="1:13" ht="15">
      <c r="A23" s="5">
        <v>23</v>
      </c>
      <c r="B23" s="8" t="s">
        <v>203</v>
      </c>
      <c r="C23" s="16">
        <v>178040</v>
      </c>
      <c r="D23" s="16">
        <v>196055</v>
      </c>
      <c r="E23" s="4">
        <v>193899</v>
      </c>
      <c r="F23" s="40">
        <f t="shared" si="0"/>
        <v>0.017577742021780737</v>
      </c>
      <c r="G23" s="19">
        <f t="shared" si="1"/>
        <v>0.08907548865423501</v>
      </c>
      <c r="H23" s="11">
        <f t="shared" si="2"/>
        <v>15859</v>
      </c>
      <c r="I23" s="34">
        <f t="shared" si="3"/>
        <v>0.01585695445287558</v>
      </c>
      <c r="J23" s="11">
        <v>199288.2</v>
      </c>
      <c r="K23" s="11">
        <v>200929.58</v>
      </c>
      <c r="L23" s="34">
        <f t="shared" si="4"/>
        <v>0.008236212680931311</v>
      </c>
      <c r="M23" s="16">
        <f t="shared" si="5"/>
        <v>1641.3799999999756</v>
      </c>
    </row>
    <row r="24" spans="1:13" ht="15">
      <c r="A24" s="5">
        <v>24</v>
      </c>
      <c r="B24" s="8" t="s">
        <v>204</v>
      </c>
      <c r="C24" s="16">
        <v>145014</v>
      </c>
      <c r="D24" s="16">
        <v>157579</v>
      </c>
      <c r="E24" s="4">
        <v>158175</v>
      </c>
      <c r="F24" s="40">
        <f t="shared" si="0"/>
        <v>0.014339214458533403</v>
      </c>
      <c r="G24" s="19">
        <f t="shared" si="1"/>
        <v>0.09075675452025321</v>
      </c>
      <c r="H24" s="11">
        <f t="shared" si="2"/>
        <v>13161</v>
      </c>
      <c r="I24" s="34">
        <f t="shared" si="3"/>
        <v>0.013159302449983952</v>
      </c>
      <c r="J24" s="11">
        <v>156391.09</v>
      </c>
      <c r="K24" s="11">
        <v>158110.66</v>
      </c>
      <c r="L24" s="34">
        <f t="shared" si="4"/>
        <v>0.010995319490387892</v>
      </c>
      <c r="M24" s="16">
        <f t="shared" si="5"/>
        <v>1719.570000000007</v>
      </c>
    </row>
    <row r="25" spans="1:13" ht="15">
      <c r="A25" s="5">
        <v>25</v>
      </c>
      <c r="B25" s="8" t="s">
        <v>205</v>
      </c>
      <c r="C25" s="16">
        <v>323651</v>
      </c>
      <c r="D25" s="16">
        <v>354900</v>
      </c>
      <c r="E25" s="4">
        <v>357757</v>
      </c>
      <c r="F25" s="40">
        <f t="shared" si="0"/>
        <v>0.03243214380933482</v>
      </c>
      <c r="G25" s="19">
        <f t="shared" si="1"/>
        <v>0.10537894213211144</v>
      </c>
      <c r="H25" s="11">
        <f t="shared" si="2"/>
        <v>34106</v>
      </c>
      <c r="I25" s="34">
        <f t="shared" si="3"/>
        <v>0.03410160089348474</v>
      </c>
      <c r="J25" s="11">
        <v>359025.55</v>
      </c>
      <c r="K25" s="11">
        <v>362768.74</v>
      </c>
      <c r="L25" s="34">
        <f t="shared" si="4"/>
        <v>0.010425971076431754</v>
      </c>
      <c r="M25" s="16">
        <f t="shared" si="5"/>
        <v>3743.1900000000023</v>
      </c>
    </row>
    <row r="26" spans="1:13" ht="15">
      <c r="A26" s="5">
        <v>26</v>
      </c>
      <c r="B26" s="8" t="s">
        <v>206</v>
      </c>
      <c r="C26" s="16">
        <v>37305</v>
      </c>
      <c r="D26" s="16">
        <v>39714</v>
      </c>
      <c r="E26" s="4">
        <v>40324</v>
      </c>
      <c r="F26" s="40">
        <f t="shared" si="0"/>
        <v>0.003655536486966341</v>
      </c>
      <c r="G26" s="19">
        <f t="shared" si="1"/>
        <v>0.08092748961265246</v>
      </c>
      <c r="H26" s="11">
        <f t="shared" si="2"/>
        <v>3019</v>
      </c>
      <c r="I26" s="34">
        <f t="shared" si="3"/>
        <v>0.003018610599232699</v>
      </c>
      <c r="J26" s="11">
        <v>39355.23</v>
      </c>
      <c r="K26" s="11">
        <v>39899.281</v>
      </c>
      <c r="L26" s="34">
        <f t="shared" si="4"/>
        <v>0.013824109273405324</v>
      </c>
      <c r="M26" s="16">
        <f t="shared" si="5"/>
        <v>544.0509999999995</v>
      </c>
    </row>
    <row r="27" spans="1:13" ht="15">
      <c r="A27" s="5">
        <v>27</v>
      </c>
      <c r="B27" s="8" t="s">
        <v>207</v>
      </c>
      <c r="C27" s="16">
        <v>78977</v>
      </c>
      <c r="D27" s="16">
        <v>85522</v>
      </c>
      <c r="E27" s="4">
        <v>85776</v>
      </c>
      <c r="F27" s="40">
        <f t="shared" si="0"/>
        <v>0.007775947269765521</v>
      </c>
      <c r="G27" s="19">
        <f t="shared" si="1"/>
        <v>0.08608835483748434</v>
      </c>
      <c r="H27" s="11">
        <f t="shared" si="2"/>
        <v>6799</v>
      </c>
      <c r="I27" s="34">
        <f t="shared" si="3"/>
        <v>0.006798123042127566</v>
      </c>
      <c r="J27" s="11">
        <v>85945.994</v>
      </c>
      <c r="K27" s="11">
        <v>86308.0739999999</v>
      </c>
      <c r="L27" s="34">
        <f t="shared" si="4"/>
        <v>0.0042128781476411786</v>
      </c>
      <c r="M27" s="16">
        <f t="shared" si="5"/>
        <v>362.0799999998999</v>
      </c>
    </row>
    <row r="28" spans="1:13" ht="15">
      <c r="A28" s="5">
        <v>28</v>
      </c>
      <c r="B28" s="8" t="s">
        <v>208</v>
      </c>
      <c r="C28" s="16">
        <v>153929</v>
      </c>
      <c r="D28" s="16">
        <v>167360</v>
      </c>
      <c r="E28" s="4">
        <v>169667</v>
      </c>
      <c r="F28" s="40">
        <f t="shared" si="0"/>
        <v>0.015381011534920101</v>
      </c>
      <c r="G28" s="19">
        <f t="shared" si="1"/>
        <v>0.1022419427138486</v>
      </c>
      <c r="H28" s="11">
        <f t="shared" si="2"/>
        <v>15738</v>
      </c>
      <c r="I28" s="34">
        <f t="shared" si="3"/>
        <v>0.015735970059862277</v>
      </c>
      <c r="J28" s="11">
        <v>172957.74</v>
      </c>
      <c r="K28" s="11">
        <v>174493.05</v>
      </c>
      <c r="L28" s="34">
        <f t="shared" si="4"/>
        <v>0.008876792677795153</v>
      </c>
      <c r="M28" s="16">
        <f t="shared" si="5"/>
        <v>1535.3099999999977</v>
      </c>
    </row>
    <row r="29" spans="1:13" ht="15">
      <c r="A29" s="5">
        <v>29</v>
      </c>
      <c r="B29" s="8" t="s">
        <v>209</v>
      </c>
      <c r="C29" s="16">
        <v>82045</v>
      </c>
      <c r="D29" s="16">
        <v>96450</v>
      </c>
      <c r="E29" s="4">
        <v>98091</v>
      </c>
      <c r="F29" s="40">
        <f t="shared" si="0"/>
        <v>0.00889235268185238</v>
      </c>
      <c r="G29" s="19">
        <f t="shared" si="1"/>
        <v>0.19557559875677982</v>
      </c>
      <c r="H29" s="11">
        <f t="shared" si="2"/>
        <v>16046</v>
      </c>
      <c r="I29" s="34">
        <f t="shared" si="3"/>
        <v>0.016043930332987046</v>
      </c>
      <c r="J29" s="11">
        <v>97332.015</v>
      </c>
      <c r="K29" s="11">
        <v>98912.883</v>
      </c>
      <c r="L29" s="34">
        <f t="shared" si="4"/>
        <v>0.01624201451084725</v>
      </c>
      <c r="M29" s="16">
        <f t="shared" si="5"/>
        <v>1580.8680000000022</v>
      </c>
    </row>
    <row r="30" spans="1:13" ht="15">
      <c r="A30" s="5">
        <v>30</v>
      </c>
      <c r="B30" s="8" t="s">
        <v>210</v>
      </c>
      <c r="C30" s="16">
        <v>32668</v>
      </c>
      <c r="D30" s="16">
        <v>35818</v>
      </c>
      <c r="E30" s="4">
        <v>36025</v>
      </c>
      <c r="F30" s="40">
        <f t="shared" si="0"/>
        <v>0.0032658144515167746</v>
      </c>
      <c r="G30" s="19">
        <f t="shared" si="1"/>
        <v>0.10276111179135546</v>
      </c>
      <c r="H30" s="11">
        <f t="shared" si="2"/>
        <v>3357</v>
      </c>
      <c r="I30" s="34">
        <f t="shared" si="3"/>
        <v>0.0033565670028566316</v>
      </c>
      <c r="J30" s="11">
        <v>37844.894</v>
      </c>
      <c r="K30" s="11">
        <v>38230.125</v>
      </c>
      <c r="L30" s="34">
        <f t="shared" si="4"/>
        <v>0.010179206737902338</v>
      </c>
      <c r="M30" s="16">
        <f t="shared" si="5"/>
        <v>385.23099999999977</v>
      </c>
    </row>
    <row r="31" spans="1:13" ht="15">
      <c r="A31" s="5">
        <v>31</v>
      </c>
      <c r="B31" s="8" t="s">
        <v>211</v>
      </c>
      <c r="C31" s="16">
        <v>97887</v>
      </c>
      <c r="D31" s="16">
        <v>115031</v>
      </c>
      <c r="E31" s="4">
        <v>116860</v>
      </c>
      <c r="F31" s="40">
        <f t="shared" si="0"/>
        <v>0.010593839744739772</v>
      </c>
      <c r="G31" s="19">
        <f t="shared" si="1"/>
        <v>0.19382553352334836</v>
      </c>
      <c r="H31" s="11">
        <f t="shared" si="2"/>
        <v>18973</v>
      </c>
      <c r="I31" s="34">
        <f t="shared" si="3"/>
        <v>0.01897055279868897</v>
      </c>
      <c r="J31" s="11">
        <v>115873.53</v>
      </c>
      <c r="K31" s="11">
        <v>118858.45</v>
      </c>
      <c r="L31" s="34">
        <f t="shared" si="4"/>
        <v>0.025760154195699384</v>
      </c>
      <c r="M31" s="16">
        <f t="shared" si="5"/>
        <v>2984.9199999999983</v>
      </c>
    </row>
    <row r="32" spans="1:13" ht="15">
      <c r="A32" s="5">
        <v>32</v>
      </c>
      <c r="B32" s="8" t="s">
        <v>212</v>
      </c>
      <c r="C32" s="16">
        <v>30564</v>
      </c>
      <c r="D32" s="16">
        <v>34410</v>
      </c>
      <c r="E32" s="4">
        <v>34343</v>
      </c>
      <c r="F32" s="40">
        <f t="shared" si="0"/>
        <v>0.003113334232017782</v>
      </c>
      <c r="G32" s="19">
        <f t="shared" si="1"/>
        <v>0.12364219343017929</v>
      </c>
      <c r="H32" s="11">
        <f t="shared" si="2"/>
        <v>3779</v>
      </c>
      <c r="I32" s="34">
        <f t="shared" si="3"/>
        <v>0.003778512571878228</v>
      </c>
      <c r="J32" s="11">
        <v>34793.709</v>
      </c>
      <c r="K32" s="11">
        <v>34936.447</v>
      </c>
      <c r="L32" s="34">
        <f t="shared" si="4"/>
        <v>0.004102408283060526</v>
      </c>
      <c r="M32" s="16">
        <f t="shared" si="5"/>
        <v>142.73799999999756</v>
      </c>
    </row>
    <row r="33" spans="1:13" ht="15">
      <c r="A33" s="5">
        <v>33</v>
      </c>
      <c r="B33" s="8" t="s">
        <v>213</v>
      </c>
      <c r="C33" s="16">
        <v>150451</v>
      </c>
      <c r="D33" s="16">
        <v>159592</v>
      </c>
      <c r="E33" s="4">
        <v>159047</v>
      </c>
      <c r="F33" s="40">
        <f t="shared" si="0"/>
        <v>0.014418264845812311</v>
      </c>
      <c r="G33" s="19">
        <f t="shared" si="1"/>
        <v>0.05713488112408691</v>
      </c>
      <c r="H33" s="11">
        <f t="shared" si="2"/>
        <v>8596</v>
      </c>
      <c r="I33" s="34">
        <f t="shared" si="3"/>
        <v>0.008594891259027586</v>
      </c>
      <c r="J33" s="11">
        <v>158201.56</v>
      </c>
      <c r="K33" s="11">
        <v>158278.85</v>
      </c>
      <c r="L33" s="34">
        <f t="shared" si="4"/>
        <v>0.0004885539687472624</v>
      </c>
      <c r="M33" s="16">
        <f t="shared" si="5"/>
        <v>77.29000000000815</v>
      </c>
    </row>
    <row r="34" spans="1:13" ht="15">
      <c r="A34" s="5">
        <v>35</v>
      </c>
      <c r="B34" s="8" t="s">
        <v>214</v>
      </c>
      <c r="C34" s="16">
        <v>105331</v>
      </c>
      <c r="D34" s="16">
        <v>104392</v>
      </c>
      <c r="E34" s="4">
        <v>105069</v>
      </c>
      <c r="F34" s="40">
        <f aca="true" t="shared" si="6" ref="F34:F65">E34/$E$90</f>
        <v>0.00952493708831134</v>
      </c>
      <c r="G34" s="19">
        <f aca="true" t="shared" si="7" ref="G34:G65">(E34-C34)/C34</f>
        <v>-0.002487396872715535</v>
      </c>
      <c r="H34" s="11">
        <f aca="true" t="shared" si="8" ref="H34:H65">E34-C34</f>
        <v>-262</v>
      </c>
      <c r="I34" s="34">
        <f aca="true" t="shared" si="9" ref="I34:I65">H34/$H$90</f>
        <v>-0.00026196620635937965</v>
      </c>
      <c r="J34" s="11">
        <v>101521.51</v>
      </c>
      <c r="K34" s="11">
        <v>101357.06</v>
      </c>
      <c r="L34" s="34">
        <f aca="true" t="shared" si="10" ref="L34:L65">(K34-J34)/J34</f>
        <v>-0.0016198537630103915</v>
      </c>
      <c r="M34" s="16">
        <f aca="true" t="shared" si="11" ref="M34:M65">K34-J34</f>
        <v>-164.4499999999971</v>
      </c>
    </row>
    <row r="35" spans="1:13" ht="15">
      <c r="A35" s="5">
        <v>36</v>
      </c>
      <c r="B35" s="8" t="s">
        <v>215</v>
      </c>
      <c r="C35" s="16">
        <v>18760</v>
      </c>
      <c r="D35" s="16">
        <v>16742</v>
      </c>
      <c r="E35" s="4">
        <v>16635</v>
      </c>
      <c r="F35" s="40">
        <f t="shared" si="6"/>
        <v>0.0015080311839273156</v>
      </c>
      <c r="G35" s="19">
        <f t="shared" si="7"/>
        <v>-0.113272921108742</v>
      </c>
      <c r="H35" s="11">
        <f t="shared" si="8"/>
        <v>-2125</v>
      </c>
      <c r="I35" s="34">
        <f t="shared" si="9"/>
        <v>-0.0021247259103575637</v>
      </c>
      <c r="J35" s="11">
        <v>17415.493</v>
      </c>
      <c r="K35" s="11">
        <v>17270.219</v>
      </c>
      <c r="L35" s="34">
        <f t="shared" si="10"/>
        <v>-0.00834165303273342</v>
      </c>
      <c r="M35" s="16">
        <f t="shared" si="11"/>
        <v>-145.2739999999976</v>
      </c>
    </row>
    <row r="36" spans="1:13" ht="15">
      <c r="A36" s="5">
        <v>37</v>
      </c>
      <c r="B36" s="8" t="s">
        <v>216</v>
      </c>
      <c r="C36" s="16">
        <v>3250</v>
      </c>
      <c r="D36" s="16">
        <v>3429</v>
      </c>
      <c r="E36" s="4">
        <v>3587</v>
      </c>
      <c r="F36" s="40">
        <f t="shared" si="6"/>
        <v>0.00032517630638697215</v>
      </c>
      <c r="G36" s="19">
        <f t="shared" si="7"/>
        <v>0.1036923076923077</v>
      </c>
      <c r="H36" s="11">
        <f t="shared" si="8"/>
        <v>337</v>
      </c>
      <c r="I36" s="34">
        <f t="shared" si="9"/>
        <v>0.0003369565326072937</v>
      </c>
      <c r="J36" s="11">
        <v>3284.6747</v>
      </c>
      <c r="K36" s="11">
        <v>3465.1838</v>
      </c>
      <c r="L36" s="34">
        <f t="shared" si="10"/>
        <v>0.054954939677892535</v>
      </c>
      <c r="M36" s="16">
        <f t="shared" si="11"/>
        <v>180.50909999999976</v>
      </c>
    </row>
    <row r="37" spans="1:13" ht="15">
      <c r="A37" s="5">
        <v>38</v>
      </c>
      <c r="B37" s="8" t="s">
        <v>217</v>
      </c>
      <c r="C37" s="16">
        <v>53643</v>
      </c>
      <c r="D37" s="16">
        <v>52439</v>
      </c>
      <c r="E37" s="4">
        <v>51798</v>
      </c>
      <c r="F37" s="40">
        <f t="shared" si="6"/>
        <v>0.004695701789303703</v>
      </c>
      <c r="G37" s="19">
        <f t="shared" si="7"/>
        <v>-0.034394049549801464</v>
      </c>
      <c r="H37" s="11">
        <f t="shared" si="8"/>
        <v>-1845</v>
      </c>
      <c r="I37" s="34">
        <f t="shared" si="9"/>
        <v>-0.001844762025698685</v>
      </c>
      <c r="J37" s="11">
        <v>52952.986</v>
      </c>
      <c r="K37" s="11">
        <v>52259.492</v>
      </c>
      <c r="L37" s="34">
        <f t="shared" si="10"/>
        <v>-0.013096409709548746</v>
      </c>
      <c r="M37" s="16">
        <f t="shared" si="11"/>
        <v>-693.4939999999988</v>
      </c>
    </row>
    <row r="38" spans="1:13" ht="15">
      <c r="A38" s="5">
        <v>39</v>
      </c>
      <c r="B38" s="8" t="s">
        <v>218</v>
      </c>
      <c r="C38" s="16">
        <v>2641</v>
      </c>
      <c r="D38" s="16">
        <v>2609</v>
      </c>
      <c r="E38" s="4">
        <v>2573</v>
      </c>
      <c r="F38" s="40">
        <f t="shared" si="6"/>
        <v>0.00023325303494108708</v>
      </c>
      <c r="G38" s="19">
        <f t="shared" si="7"/>
        <v>-0.025747822794396063</v>
      </c>
      <c r="H38" s="11">
        <f t="shared" si="8"/>
        <v>-68</v>
      </c>
      <c r="I38" s="34">
        <f t="shared" si="9"/>
        <v>-6.799122913144204E-05</v>
      </c>
      <c r="J38" s="11">
        <v>2626.0165</v>
      </c>
      <c r="K38" s="11">
        <v>2585.4738</v>
      </c>
      <c r="L38" s="34">
        <f t="shared" si="10"/>
        <v>-0.015438859580661417</v>
      </c>
      <c r="M38" s="16">
        <f t="shared" si="11"/>
        <v>-40.54269999999997</v>
      </c>
    </row>
    <row r="39" spans="1:13" ht="15">
      <c r="A39" s="5">
        <v>41</v>
      </c>
      <c r="B39" s="8" t="s">
        <v>219</v>
      </c>
      <c r="C39" s="16">
        <v>818926</v>
      </c>
      <c r="D39" s="16">
        <v>919897</v>
      </c>
      <c r="E39" s="4">
        <v>935363</v>
      </c>
      <c r="F39" s="40">
        <f t="shared" si="6"/>
        <v>0.08479450389490867</v>
      </c>
      <c r="G39" s="19">
        <f t="shared" si="7"/>
        <v>0.14218256594612944</v>
      </c>
      <c r="H39" s="11">
        <f t="shared" si="8"/>
        <v>116437</v>
      </c>
      <c r="I39" s="34">
        <f t="shared" si="9"/>
        <v>0.11642198156437819</v>
      </c>
      <c r="J39" s="11">
        <v>940355.14</v>
      </c>
      <c r="K39" s="11">
        <v>949744.87</v>
      </c>
      <c r="L39" s="34">
        <f t="shared" si="10"/>
        <v>0.00998530193603236</v>
      </c>
      <c r="M39" s="16">
        <f t="shared" si="11"/>
        <v>9389.729999999981</v>
      </c>
    </row>
    <row r="40" spans="1:13" ht="15">
      <c r="A40" s="5">
        <v>42</v>
      </c>
      <c r="B40" s="8" t="s">
        <v>220</v>
      </c>
      <c r="C40" s="16">
        <v>285082</v>
      </c>
      <c r="D40" s="16">
        <v>303966</v>
      </c>
      <c r="E40" s="4">
        <v>290785</v>
      </c>
      <c r="F40" s="40">
        <f t="shared" si="6"/>
        <v>0.026360856496441508</v>
      </c>
      <c r="G40" s="19">
        <f t="shared" si="7"/>
        <v>0.02000477055724318</v>
      </c>
      <c r="H40" s="11">
        <f t="shared" si="8"/>
        <v>5703</v>
      </c>
      <c r="I40" s="34">
        <f t="shared" si="9"/>
        <v>0.005702264407891382</v>
      </c>
      <c r="J40" s="11">
        <v>288669.12</v>
      </c>
      <c r="K40" s="11">
        <v>287029.34</v>
      </c>
      <c r="L40" s="34">
        <f t="shared" si="10"/>
        <v>-0.005680482900283791</v>
      </c>
      <c r="M40" s="16">
        <f t="shared" si="11"/>
        <v>-1639.7799999999697</v>
      </c>
    </row>
    <row r="41" spans="1:13" ht="15">
      <c r="A41" s="5">
        <v>43</v>
      </c>
      <c r="B41" s="8" t="s">
        <v>221</v>
      </c>
      <c r="C41" s="16">
        <v>346283</v>
      </c>
      <c r="D41" s="16">
        <v>400090</v>
      </c>
      <c r="E41" s="4">
        <v>404703</v>
      </c>
      <c r="F41" s="40">
        <f t="shared" si="6"/>
        <v>0.03668799183822882</v>
      </c>
      <c r="G41" s="19">
        <f t="shared" si="7"/>
        <v>0.16870594282710963</v>
      </c>
      <c r="H41" s="11">
        <f t="shared" si="8"/>
        <v>58420</v>
      </c>
      <c r="I41" s="34">
        <f t="shared" si="9"/>
        <v>0.058412464792041825</v>
      </c>
      <c r="J41" s="11">
        <v>388289.55</v>
      </c>
      <c r="K41" s="11">
        <v>396620.75</v>
      </c>
      <c r="L41" s="34">
        <f t="shared" si="10"/>
        <v>0.021456153017767314</v>
      </c>
      <c r="M41" s="16">
        <f t="shared" si="11"/>
        <v>8331.200000000012</v>
      </c>
    </row>
    <row r="42" spans="1:13" ht="15">
      <c r="A42" s="5">
        <v>45</v>
      </c>
      <c r="B42" s="8" t="s">
        <v>222</v>
      </c>
      <c r="C42" s="16">
        <v>89875</v>
      </c>
      <c r="D42" s="16">
        <v>113192</v>
      </c>
      <c r="E42" s="4">
        <v>115655</v>
      </c>
      <c r="F42" s="40">
        <f t="shared" si="6"/>
        <v>0.010484601537548164</v>
      </c>
      <c r="G42" s="19">
        <f t="shared" si="7"/>
        <v>0.2868428372739917</v>
      </c>
      <c r="H42" s="11">
        <f t="shared" si="8"/>
        <v>25780</v>
      </c>
      <c r="I42" s="34">
        <f t="shared" si="9"/>
        <v>0.025776674808949646</v>
      </c>
      <c r="J42" s="11">
        <v>113971.72</v>
      </c>
      <c r="K42" s="11">
        <v>115777.07</v>
      </c>
      <c r="L42" s="34">
        <f t="shared" si="10"/>
        <v>0.015840333022963993</v>
      </c>
      <c r="M42" s="16">
        <f t="shared" si="11"/>
        <v>1805.3500000000058</v>
      </c>
    </row>
    <row r="43" spans="1:13" ht="15">
      <c r="A43" s="5">
        <v>46</v>
      </c>
      <c r="B43" s="8" t="s">
        <v>223</v>
      </c>
      <c r="C43" s="16">
        <v>433985</v>
      </c>
      <c r="D43" s="16">
        <v>471549</v>
      </c>
      <c r="E43" s="4">
        <v>478138</v>
      </c>
      <c r="F43" s="40">
        <f t="shared" si="6"/>
        <v>0.043345176688947336</v>
      </c>
      <c r="G43" s="19">
        <f t="shared" si="7"/>
        <v>0.10173853935043838</v>
      </c>
      <c r="H43" s="11">
        <f t="shared" si="8"/>
        <v>44153</v>
      </c>
      <c r="I43" s="34">
        <f t="shared" si="9"/>
        <v>0.044147304997655304</v>
      </c>
      <c r="J43" s="11">
        <v>475185.63</v>
      </c>
      <c r="K43" s="11">
        <v>478895.04</v>
      </c>
      <c r="L43" s="34">
        <f t="shared" si="10"/>
        <v>0.007806233534460995</v>
      </c>
      <c r="M43" s="16">
        <f t="shared" si="11"/>
        <v>3709.4099999999744</v>
      </c>
    </row>
    <row r="44" spans="1:13" ht="15">
      <c r="A44" s="5">
        <v>47</v>
      </c>
      <c r="B44" s="8" t="s">
        <v>224</v>
      </c>
      <c r="C44" s="16">
        <v>936212</v>
      </c>
      <c r="D44" s="16">
        <v>1052409</v>
      </c>
      <c r="E44" s="4">
        <v>1065393</v>
      </c>
      <c r="F44" s="40">
        <f t="shared" si="6"/>
        <v>0.09658225831907873</v>
      </c>
      <c r="G44" s="19">
        <f t="shared" si="7"/>
        <v>0.1379826364114111</v>
      </c>
      <c r="H44" s="11">
        <f t="shared" si="8"/>
        <v>129181</v>
      </c>
      <c r="I44" s="34">
        <f t="shared" si="9"/>
        <v>0.12916433780042375</v>
      </c>
      <c r="J44" s="11">
        <v>1061580.2</v>
      </c>
      <c r="K44" s="11">
        <v>1074435.7</v>
      </c>
      <c r="L44" s="34">
        <f t="shared" si="10"/>
        <v>0.012109777480778183</v>
      </c>
      <c r="M44" s="16">
        <f t="shared" si="11"/>
        <v>12855.5</v>
      </c>
    </row>
    <row r="45" spans="1:13" ht="15">
      <c r="A45" s="5">
        <v>49</v>
      </c>
      <c r="B45" s="8" t="s">
        <v>225</v>
      </c>
      <c r="C45" s="16">
        <v>496744</v>
      </c>
      <c r="D45" s="16">
        <v>558362</v>
      </c>
      <c r="E45" s="4">
        <v>561331</v>
      </c>
      <c r="F45" s="40">
        <f t="shared" si="6"/>
        <v>0.050886964382633244</v>
      </c>
      <c r="G45" s="19">
        <f t="shared" si="7"/>
        <v>0.13002069476430517</v>
      </c>
      <c r="H45" s="11">
        <f t="shared" si="8"/>
        <v>64587</v>
      </c>
      <c r="I45" s="34">
        <f t="shared" si="9"/>
        <v>0.06457866935165364</v>
      </c>
      <c r="J45" s="11">
        <v>557644.13</v>
      </c>
      <c r="K45" s="11">
        <v>562477.089999999</v>
      </c>
      <c r="L45" s="34">
        <f t="shared" si="10"/>
        <v>0.008666745940639653</v>
      </c>
      <c r="M45" s="16">
        <f t="shared" si="11"/>
        <v>4832.959999999031</v>
      </c>
    </row>
    <row r="46" spans="1:13" ht="15">
      <c r="A46" s="5">
        <v>50</v>
      </c>
      <c r="B46" s="8" t="s">
        <v>226</v>
      </c>
      <c r="C46" s="16">
        <v>24930</v>
      </c>
      <c r="D46" s="16">
        <v>24563</v>
      </c>
      <c r="E46" s="4">
        <v>24585</v>
      </c>
      <c r="F46" s="40">
        <f t="shared" si="6"/>
        <v>0.002228731389050379</v>
      </c>
      <c r="G46" s="19">
        <f t="shared" si="7"/>
        <v>-0.013838748495788207</v>
      </c>
      <c r="H46" s="11">
        <f t="shared" si="8"/>
        <v>-345</v>
      </c>
      <c r="I46" s="34">
        <f t="shared" si="9"/>
        <v>-0.00034495550074040447</v>
      </c>
      <c r="J46" s="11">
        <v>25369.159</v>
      </c>
      <c r="K46" s="11">
        <v>25771.274</v>
      </c>
      <c r="L46" s="34">
        <f t="shared" si="10"/>
        <v>0.01585054514420449</v>
      </c>
      <c r="M46" s="16">
        <f t="shared" si="11"/>
        <v>402.1150000000016</v>
      </c>
    </row>
    <row r="47" spans="1:13" ht="15">
      <c r="A47" s="5">
        <v>51</v>
      </c>
      <c r="B47" s="8" t="s">
        <v>227</v>
      </c>
      <c r="C47" s="16">
        <v>5750</v>
      </c>
      <c r="D47" s="16">
        <v>6207</v>
      </c>
      <c r="E47" s="4">
        <v>6264</v>
      </c>
      <c r="F47" s="40">
        <f t="shared" si="6"/>
        <v>0.0005678573691686628</v>
      </c>
      <c r="G47" s="19">
        <f t="shared" si="7"/>
        <v>0.08939130434782609</v>
      </c>
      <c r="H47" s="11">
        <f t="shared" si="8"/>
        <v>514</v>
      </c>
      <c r="I47" s="34">
        <f t="shared" si="9"/>
        <v>0.0005139337025523707</v>
      </c>
      <c r="J47" s="11">
        <v>6312.6986</v>
      </c>
      <c r="K47" s="11">
        <v>6475.5334</v>
      </c>
      <c r="L47" s="34">
        <f t="shared" si="10"/>
        <v>0.02579480034101431</v>
      </c>
      <c r="M47" s="16">
        <f t="shared" si="11"/>
        <v>162.83480000000054</v>
      </c>
    </row>
    <row r="48" spans="1:13" ht="15">
      <c r="A48" s="5">
        <v>52</v>
      </c>
      <c r="B48" s="8" t="s">
        <v>228</v>
      </c>
      <c r="C48" s="16">
        <v>182689</v>
      </c>
      <c r="D48" s="16">
        <v>198048</v>
      </c>
      <c r="E48" s="4">
        <v>197204</v>
      </c>
      <c r="F48" s="40">
        <f t="shared" si="6"/>
        <v>0.017877353868061458</v>
      </c>
      <c r="G48" s="19">
        <f t="shared" si="7"/>
        <v>0.07945196481452085</v>
      </c>
      <c r="H48" s="11">
        <f t="shared" si="8"/>
        <v>14515</v>
      </c>
      <c r="I48" s="34">
        <f t="shared" si="9"/>
        <v>0.01451312780651296</v>
      </c>
      <c r="J48" s="11">
        <v>198789.41</v>
      </c>
      <c r="K48" s="11">
        <v>200526.91</v>
      </c>
      <c r="L48" s="34">
        <f t="shared" si="10"/>
        <v>0.008740405235872474</v>
      </c>
      <c r="M48" s="16">
        <f t="shared" si="11"/>
        <v>1737.5</v>
      </c>
    </row>
    <row r="49" spans="1:13" ht="15">
      <c r="A49" s="5">
        <v>53</v>
      </c>
      <c r="B49" s="8" t="s">
        <v>229</v>
      </c>
      <c r="C49" s="16">
        <v>14431</v>
      </c>
      <c r="D49" s="16">
        <v>16608</v>
      </c>
      <c r="E49" s="4">
        <v>16765</v>
      </c>
      <c r="F49" s="40">
        <f t="shared" si="6"/>
        <v>0.0015198162187280702</v>
      </c>
      <c r="G49" s="19">
        <f t="shared" si="7"/>
        <v>0.1617351534890167</v>
      </c>
      <c r="H49" s="11">
        <f t="shared" si="8"/>
        <v>2334</v>
      </c>
      <c r="I49" s="34">
        <f t="shared" si="9"/>
        <v>0.002333698952835084</v>
      </c>
      <c r="J49" s="11">
        <v>16821.615</v>
      </c>
      <c r="K49" s="11">
        <v>16845.818</v>
      </c>
      <c r="L49" s="34">
        <f t="shared" si="10"/>
        <v>0.001438803586932509</v>
      </c>
      <c r="M49" s="16">
        <f t="shared" si="11"/>
        <v>24.2029999999977</v>
      </c>
    </row>
    <row r="50" spans="1:13" ht="15">
      <c r="A50" s="5">
        <v>55</v>
      </c>
      <c r="B50" s="8" t="s">
        <v>230</v>
      </c>
      <c r="C50" s="16">
        <v>136506</v>
      </c>
      <c r="D50" s="16">
        <v>180484</v>
      </c>
      <c r="E50" s="4">
        <v>155720</v>
      </c>
      <c r="F50" s="40">
        <f t="shared" si="6"/>
        <v>0.014116658609026847</v>
      </c>
      <c r="G50" s="19">
        <f t="shared" si="7"/>
        <v>0.1407557176973906</v>
      </c>
      <c r="H50" s="11">
        <f t="shared" si="8"/>
        <v>19214</v>
      </c>
      <c r="I50" s="34">
        <f t="shared" si="9"/>
        <v>0.019211521713698932</v>
      </c>
      <c r="J50" s="11">
        <v>221224.92</v>
      </c>
      <c r="K50" s="11">
        <v>227107.29</v>
      </c>
      <c r="L50" s="34">
        <f t="shared" si="10"/>
        <v>0.0265899971847656</v>
      </c>
      <c r="M50" s="16">
        <f t="shared" si="11"/>
        <v>5882.369999999995</v>
      </c>
    </row>
    <row r="51" spans="1:13" ht="15">
      <c r="A51" s="5">
        <v>56</v>
      </c>
      <c r="B51" s="8" t="s">
        <v>231</v>
      </c>
      <c r="C51" s="16">
        <v>326601</v>
      </c>
      <c r="D51" s="16">
        <v>370566</v>
      </c>
      <c r="E51" s="4">
        <v>376230</v>
      </c>
      <c r="F51" s="40">
        <f t="shared" si="6"/>
        <v>0.03410679725452203</v>
      </c>
      <c r="G51" s="19">
        <f t="shared" si="7"/>
        <v>0.15195605647257662</v>
      </c>
      <c r="H51" s="11">
        <f t="shared" si="8"/>
        <v>49629</v>
      </c>
      <c r="I51" s="34">
        <f t="shared" si="9"/>
        <v>0.04962259868476966</v>
      </c>
      <c r="J51" s="11">
        <v>372602.93</v>
      </c>
      <c r="K51" s="11">
        <v>379936.78</v>
      </c>
      <c r="L51" s="34">
        <f t="shared" si="10"/>
        <v>0.019682749139949156</v>
      </c>
      <c r="M51" s="16">
        <f t="shared" si="11"/>
        <v>7333.850000000035</v>
      </c>
    </row>
    <row r="52" spans="1:13" ht="15">
      <c r="A52" s="5">
        <v>58</v>
      </c>
      <c r="B52" s="8" t="s">
        <v>232</v>
      </c>
      <c r="C52" s="16">
        <v>15156</v>
      </c>
      <c r="D52" s="16">
        <v>15380</v>
      </c>
      <c r="E52" s="4">
        <v>15258</v>
      </c>
      <c r="F52" s="40">
        <f t="shared" si="6"/>
        <v>0.00138320046915317</v>
      </c>
      <c r="G52" s="19">
        <f t="shared" si="7"/>
        <v>0.006730007917656373</v>
      </c>
      <c r="H52" s="11">
        <f t="shared" si="8"/>
        <v>102</v>
      </c>
      <c r="I52" s="34">
        <f t="shared" si="9"/>
        <v>0.00010198684369716306</v>
      </c>
      <c r="J52" s="11">
        <v>15226.385</v>
      </c>
      <c r="K52" s="11">
        <v>15115.252</v>
      </c>
      <c r="L52" s="34">
        <f t="shared" si="10"/>
        <v>-0.007298712071184317</v>
      </c>
      <c r="M52" s="16">
        <f t="shared" si="11"/>
        <v>-111.13299999999981</v>
      </c>
    </row>
    <row r="53" spans="1:13" ht="15">
      <c r="A53" s="5">
        <v>59</v>
      </c>
      <c r="B53" s="8" t="s">
        <v>233</v>
      </c>
      <c r="C53" s="16">
        <v>12135</v>
      </c>
      <c r="D53" s="16">
        <v>15551</v>
      </c>
      <c r="E53" s="4">
        <v>15905</v>
      </c>
      <c r="F53" s="40">
        <f t="shared" si="6"/>
        <v>0.0014418536808153866</v>
      </c>
      <c r="G53" s="19">
        <f t="shared" si="7"/>
        <v>0.31067161104243923</v>
      </c>
      <c r="H53" s="11">
        <f t="shared" si="8"/>
        <v>3770</v>
      </c>
      <c r="I53" s="34">
        <f t="shared" si="9"/>
        <v>0.003769513732728478</v>
      </c>
      <c r="J53" s="11">
        <v>15044.354</v>
      </c>
      <c r="K53" s="11">
        <v>15450.668</v>
      </c>
      <c r="L53" s="34">
        <f t="shared" si="10"/>
        <v>0.027007739913591525</v>
      </c>
      <c r="M53" s="16">
        <f t="shared" si="11"/>
        <v>406.3140000000003</v>
      </c>
    </row>
    <row r="54" spans="1:13" ht="15">
      <c r="A54" s="5">
        <v>60</v>
      </c>
      <c r="B54" s="8" t="s">
        <v>234</v>
      </c>
      <c r="C54" s="16">
        <v>4952</v>
      </c>
      <c r="D54" s="16">
        <v>5741</v>
      </c>
      <c r="E54" s="4">
        <v>5943</v>
      </c>
      <c r="F54" s="40">
        <f t="shared" si="6"/>
        <v>0.0005387573986221844</v>
      </c>
      <c r="G54" s="19">
        <f t="shared" si="7"/>
        <v>0.20012116316639741</v>
      </c>
      <c r="H54" s="11">
        <f t="shared" si="8"/>
        <v>991</v>
      </c>
      <c r="I54" s="34">
        <f t="shared" si="9"/>
        <v>0.000990872177489104</v>
      </c>
      <c r="J54" s="11">
        <v>5768.4607</v>
      </c>
      <c r="K54" s="11">
        <v>6062.8496</v>
      </c>
      <c r="L54" s="34">
        <f t="shared" si="10"/>
        <v>0.051034221313148574</v>
      </c>
      <c r="M54" s="16">
        <f t="shared" si="11"/>
        <v>294.3888999999999</v>
      </c>
    </row>
    <row r="55" spans="1:13" ht="15">
      <c r="A55" s="5">
        <v>61</v>
      </c>
      <c r="B55" s="8" t="s">
        <v>235</v>
      </c>
      <c r="C55" s="16">
        <v>8075</v>
      </c>
      <c r="D55" s="16">
        <v>11857</v>
      </c>
      <c r="E55" s="4">
        <v>11957</v>
      </c>
      <c r="F55" s="40">
        <f t="shared" si="6"/>
        <v>0.0010839512393278578</v>
      </c>
      <c r="G55" s="19">
        <f t="shared" si="7"/>
        <v>0.48074303405572755</v>
      </c>
      <c r="H55" s="11">
        <f t="shared" si="8"/>
        <v>3882</v>
      </c>
      <c r="I55" s="34">
        <f t="shared" si="9"/>
        <v>0.0038814992865920297</v>
      </c>
      <c r="J55" s="11">
        <v>11958.734</v>
      </c>
      <c r="K55" s="11">
        <v>11985.372</v>
      </c>
      <c r="L55" s="34">
        <f t="shared" si="10"/>
        <v>0.0022274933115828993</v>
      </c>
      <c r="M55" s="16">
        <f t="shared" si="11"/>
        <v>26.63799999999901</v>
      </c>
    </row>
    <row r="56" spans="1:13" ht="15">
      <c r="A56" s="5">
        <v>62</v>
      </c>
      <c r="B56" s="8" t="s">
        <v>236</v>
      </c>
      <c r="C56" s="16">
        <v>31245</v>
      </c>
      <c r="D56" s="16">
        <v>36953</v>
      </c>
      <c r="E56" s="4">
        <v>37443</v>
      </c>
      <c r="F56" s="40">
        <f t="shared" si="6"/>
        <v>0.003394361984958851</v>
      </c>
      <c r="G56" s="19">
        <f t="shared" si="7"/>
        <v>0.19836773883821412</v>
      </c>
      <c r="H56" s="11">
        <f t="shared" si="8"/>
        <v>6198</v>
      </c>
      <c r="I56" s="34">
        <f t="shared" si="9"/>
        <v>0.006197200561127615</v>
      </c>
      <c r="J56" s="11">
        <v>37697.2149999999</v>
      </c>
      <c r="K56" s="11">
        <v>38499.303</v>
      </c>
      <c r="L56" s="34">
        <f t="shared" si="10"/>
        <v>0.021277115564109977</v>
      </c>
      <c r="M56" s="16">
        <f t="shared" si="11"/>
        <v>802.088000000098</v>
      </c>
    </row>
    <row r="57" spans="1:13" ht="15">
      <c r="A57" s="5">
        <v>63</v>
      </c>
      <c r="B57" s="8" t="s">
        <v>237</v>
      </c>
      <c r="C57" s="16">
        <v>38282</v>
      </c>
      <c r="D57" s="16">
        <v>42647</v>
      </c>
      <c r="E57" s="4">
        <v>42542</v>
      </c>
      <c r="F57" s="40">
        <f t="shared" si="6"/>
        <v>0.003856607311489983</v>
      </c>
      <c r="G57" s="19">
        <f t="shared" si="7"/>
        <v>0.11127945248419623</v>
      </c>
      <c r="H57" s="11">
        <f t="shared" si="8"/>
        <v>4260</v>
      </c>
      <c r="I57" s="34">
        <f t="shared" si="9"/>
        <v>0.004259450530881516</v>
      </c>
      <c r="J57" s="11">
        <v>44223.095</v>
      </c>
      <c r="K57" s="11">
        <v>44440.695</v>
      </c>
      <c r="L57" s="34">
        <f t="shared" si="10"/>
        <v>0.004920505903080699</v>
      </c>
      <c r="M57" s="16">
        <f t="shared" si="11"/>
        <v>217.59999999999854</v>
      </c>
    </row>
    <row r="58" spans="1:13" ht="15">
      <c r="A58" s="5">
        <v>64</v>
      </c>
      <c r="B58" s="8" t="s">
        <v>238</v>
      </c>
      <c r="C58" s="16">
        <v>83217</v>
      </c>
      <c r="D58" s="16">
        <v>85406</v>
      </c>
      <c r="E58" s="4">
        <v>85210</v>
      </c>
      <c r="F58" s="40">
        <f t="shared" si="6"/>
        <v>0.0077246370413253124</v>
      </c>
      <c r="G58" s="19">
        <f t="shared" si="7"/>
        <v>0.023949433409039017</v>
      </c>
      <c r="H58" s="11">
        <f t="shared" si="8"/>
        <v>1993</v>
      </c>
      <c r="I58" s="34">
        <f t="shared" si="9"/>
        <v>0.0019927429361612354</v>
      </c>
      <c r="J58" s="11">
        <v>85425.289</v>
      </c>
      <c r="K58" s="11">
        <v>84926.769</v>
      </c>
      <c r="L58" s="34">
        <f t="shared" si="10"/>
        <v>-0.0058357426218365385</v>
      </c>
      <c r="M58" s="16">
        <f t="shared" si="11"/>
        <v>-498.5200000000041</v>
      </c>
    </row>
    <row r="59" spans="1:13" ht="15">
      <c r="A59" s="5">
        <v>65</v>
      </c>
      <c r="B59" s="8" t="s">
        <v>239</v>
      </c>
      <c r="C59" s="16">
        <v>22898</v>
      </c>
      <c r="D59" s="16">
        <v>23767</v>
      </c>
      <c r="E59" s="4">
        <v>23997</v>
      </c>
      <c r="F59" s="40">
        <f t="shared" si="6"/>
        <v>0.002175426770105428</v>
      </c>
      <c r="G59" s="19">
        <f t="shared" si="7"/>
        <v>0.04799545811861298</v>
      </c>
      <c r="H59" s="11">
        <f t="shared" si="8"/>
        <v>1099</v>
      </c>
      <c r="I59" s="34">
        <f t="shared" si="9"/>
        <v>0.0010988582472861</v>
      </c>
      <c r="J59" s="11">
        <v>19690.422</v>
      </c>
      <c r="K59" s="11">
        <v>19351.404</v>
      </c>
      <c r="L59" s="34">
        <f t="shared" si="10"/>
        <v>-0.017217406513684676</v>
      </c>
      <c r="M59" s="16">
        <f t="shared" si="11"/>
        <v>-339.01800000000003</v>
      </c>
    </row>
    <row r="60" spans="1:13" ht="15">
      <c r="A60" s="5">
        <v>66</v>
      </c>
      <c r="B60" s="8" t="s">
        <v>240</v>
      </c>
      <c r="C60" s="16">
        <v>28720</v>
      </c>
      <c r="D60" s="16">
        <v>31975</v>
      </c>
      <c r="E60" s="4">
        <v>32381</v>
      </c>
      <c r="F60" s="40">
        <f t="shared" si="6"/>
        <v>0.002935470860640241</v>
      </c>
      <c r="G60" s="19">
        <f t="shared" si="7"/>
        <v>0.12747214484679667</v>
      </c>
      <c r="H60" s="11">
        <f t="shared" si="8"/>
        <v>3661</v>
      </c>
      <c r="I60" s="34">
        <f t="shared" si="9"/>
        <v>0.003660527791914843</v>
      </c>
      <c r="J60" s="11">
        <v>13905.458</v>
      </c>
      <c r="K60" s="11">
        <v>11783.93</v>
      </c>
      <c r="L60" s="34">
        <f t="shared" si="10"/>
        <v>-0.15256800603043785</v>
      </c>
      <c r="M60" s="16">
        <f t="shared" si="11"/>
        <v>-2121.5280000000002</v>
      </c>
    </row>
    <row r="61" spans="1:13" ht="15">
      <c r="A61" s="5">
        <v>68</v>
      </c>
      <c r="B61" s="8" t="s">
        <v>241</v>
      </c>
      <c r="C61" s="16">
        <v>12345</v>
      </c>
      <c r="D61" s="16">
        <v>16128</v>
      </c>
      <c r="E61" s="4">
        <v>16669</v>
      </c>
      <c r="F61" s="40">
        <f t="shared" si="6"/>
        <v>0.0015111134237982822</v>
      </c>
      <c r="G61" s="19">
        <f t="shared" si="7"/>
        <v>0.35026326447954637</v>
      </c>
      <c r="H61" s="11">
        <f t="shared" si="8"/>
        <v>4324</v>
      </c>
      <c r="I61" s="34">
        <f t="shared" si="9"/>
        <v>0.004323442275946403</v>
      </c>
      <c r="J61" s="11">
        <v>16321.578</v>
      </c>
      <c r="K61" s="11">
        <v>16928.092</v>
      </c>
      <c r="L61" s="34">
        <f t="shared" si="10"/>
        <v>0.037160254970444714</v>
      </c>
      <c r="M61" s="16">
        <f t="shared" si="11"/>
        <v>606.514000000001</v>
      </c>
    </row>
    <row r="62" spans="1:13" ht="15">
      <c r="A62" s="5">
        <v>69</v>
      </c>
      <c r="B62" s="8" t="s">
        <v>242</v>
      </c>
      <c r="C62" s="16">
        <v>98347</v>
      </c>
      <c r="D62" s="16">
        <v>106495</v>
      </c>
      <c r="E62" s="4">
        <v>108799</v>
      </c>
      <c r="F62" s="40">
        <f t="shared" si="6"/>
        <v>0.009863076932979142</v>
      </c>
      <c r="G62" s="19">
        <f t="shared" si="7"/>
        <v>0.10627675475611864</v>
      </c>
      <c r="H62" s="11">
        <f t="shared" si="8"/>
        <v>10452</v>
      </c>
      <c r="I62" s="34">
        <f t="shared" si="9"/>
        <v>0.010450651865909297</v>
      </c>
      <c r="J62" s="11">
        <v>107492.32</v>
      </c>
      <c r="K62" s="11">
        <v>108969.3</v>
      </c>
      <c r="L62" s="34">
        <f t="shared" si="10"/>
        <v>0.013740330471981588</v>
      </c>
      <c r="M62" s="16">
        <f t="shared" si="11"/>
        <v>1476.979999999996</v>
      </c>
    </row>
    <row r="63" spans="1:13" ht="15">
      <c r="A63" s="5">
        <v>70</v>
      </c>
      <c r="B63" s="8" t="s">
        <v>243</v>
      </c>
      <c r="C63" s="16">
        <v>286379</v>
      </c>
      <c r="D63" s="16">
        <v>282003</v>
      </c>
      <c r="E63" s="4">
        <v>280115</v>
      </c>
      <c r="F63" s="40">
        <f t="shared" si="6"/>
        <v>0.02539357710164112</v>
      </c>
      <c r="G63" s="19">
        <f t="shared" si="7"/>
        <v>-0.021873112204456334</v>
      </c>
      <c r="H63" s="11">
        <f t="shared" si="8"/>
        <v>-6264</v>
      </c>
      <c r="I63" s="34">
        <f t="shared" si="9"/>
        <v>-0.006263192048225779</v>
      </c>
      <c r="J63" s="11">
        <v>280093.21</v>
      </c>
      <c r="K63" s="11">
        <v>277355.37</v>
      </c>
      <c r="L63" s="34">
        <f t="shared" si="10"/>
        <v>-0.009774746056857377</v>
      </c>
      <c r="M63" s="16">
        <f t="shared" si="11"/>
        <v>-2737.8400000000256</v>
      </c>
    </row>
    <row r="64" spans="1:13" ht="15">
      <c r="A64" s="5">
        <v>71</v>
      </c>
      <c r="B64" s="8" t="s">
        <v>244</v>
      </c>
      <c r="C64" s="16">
        <v>86688</v>
      </c>
      <c r="D64" s="16">
        <v>104841</v>
      </c>
      <c r="E64" s="4">
        <v>98890</v>
      </c>
      <c r="F64" s="40">
        <f t="shared" si="6"/>
        <v>0.008964785318820093</v>
      </c>
      <c r="G64" s="19">
        <f t="shared" si="7"/>
        <v>0.1407576596530085</v>
      </c>
      <c r="H64" s="11">
        <f t="shared" si="8"/>
        <v>12202</v>
      </c>
      <c r="I64" s="34">
        <f t="shared" si="9"/>
        <v>0.01220042614502729</v>
      </c>
      <c r="J64" s="11">
        <v>105990.49</v>
      </c>
      <c r="K64" s="11">
        <v>99425.848</v>
      </c>
      <c r="L64" s="34">
        <f t="shared" si="10"/>
        <v>-0.06193614162931039</v>
      </c>
      <c r="M64" s="16">
        <f t="shared" si="11"/>
        <v>-6564.642000000007</v>
      </c>
    </row>
    <row r="65" spans="1:13" ht="15">
      <c r="A65" s="5">
        <v>72</v>
      </c>
      <c r="B65" s="8" t="s">
        <v>245</v>
      </c>
      <c r="C65" s="16">
        <v>4631</v>
      </c>
      <c r="D65" s="16">
        <v>7043</v>
      </c>
      <c r="E65" s="4">
        <v>7239</v>
      </c>
      <c r="F65" s="40">
        <f t="shared" si="6"/>
        <v>0.0006562451301743215</v>
      </c>
      <c r="G65" s="19">
        <f t="shared" si="7"/>
        <v>0.5631613042539408</v>
      </c>
      <c r="H65" s="11">
        <f t="shared" si="8"/>
        <v>2608</v>
      </c>
      <c r="I65" s="34">
        <f t="shared" si="9"/>
        <v>0.0026076636113941303</v>
      </c>
      <c r="J65" s="11">
        <v>7136.2303</v>
      </c>
      <c r="K65" s="11">
        <v>7369.6667</v>
      </c>
      <c r="L65" s="34">
        <f t="shared" si="10"/>
        <v>0.03271144430414467</v>
      </c>
      <c r="M65" s="16">
        <f t="shared" si="11"/>
        <v>233.4363999999996</v>
      </c>
    </row>
    <row r="66" spans="1:13" ht="15">
      <c r="A66" s="5">
        <v>73</v>
      </c>
      <c r="B66" s="8" t="s">
        <v>246</v>
      </c>
      <c r="C66" s="16">
        <v>42450</v>
      </c>
      <c r="D66" s="16">
        <v>52399</v>
      </c>
      <c r="E66" s="4">
        <v>50149</v>
      </c>
      <c r="F66" s="40">
        <f aca="true" t="shared" si="12" ref="F66:F90">E66/$E$90</f>
        <v>0.004546213155561825</v>
      </c>
      <c r="G66" s="19">
        <f aca="true" t="shared" si="13" ref="G66:G90">(E66-C66)/C66</f>
        <v>0.1813663133097762</v>
      </c>
      <c r="H66" s="11">
        <f aca="true" t="shared" si="14" ref="H66:H90">E66-C66</f>
        <v>7699</v>
      </c>
      <c r="I66" s="34">
        <f aca="true" t="shared" si="15" ref="I66:I90">H66/$H$90</f>
        <v>0.007698006957102534</v>
      </c>
      <c r="J66" s="11">
        <v>50574.696</v>
      </c>
      <c r="K66" s="11">
        <v>50659.137</v>
      </c>
      <c r="L66" s="34">
        <f aca="true" t="shared" si="16" ref="L66:L90">(K66-J66)/J66</f>
        <v>0.001669629413096203</v>
      </c>
      <c r="M66" s="16">
        <f aca="true" t="shared" si="17" ref="M66:M90">K66-J66</f>
        <v>84.4409999999989</v>
      </c>
    </row>
    <row r="67" spans="1:13" ht="15">
      <c r="A67" s="5">
        <v>74</v>
      </c>
      <c r="B67" s="8" t="s">
        <v>247</v>
      </c>
      <c r="C67" s="16">
        <v>10571</v>
      </c>
      <c r="D67" s="16">
        <v>13072</v>
      </c>
      <c r="E67" s="4">
        <v>14047</v>
      </c>
      <c r="F67" s="40">
        <f t="shared" si="12"/>
        <v>0.0012734183372784492</v>
      </c>
      <c r="G67" s="19">
        <f t="shared" si="13"/>
        <v>0.32882414151925077</v>
      </c>
      <c r="H67" s="11">
        <f t="shared" si="14"/>
        <v>3476</v>
      </c>
      <c r="I67" s="34">
        <f t="shared" si="15"/>
        <v>0.003475551653836655</v>
      </c>
      <c r="J67" s="11">
        <v>13180.025</v>
      </c>
      <c r="K67" s="11">
        <v>13594.02</v>
      </c>
      <c r="L67" s="34">
        <f t="shared" si="16"/>
        <v>0.03141079019197618</v>
      </c>
      <c r="M67" s="16">
        <f t="shared" si="17"/>
        <v>413.9950000000008</v>
      </c>
    </row>
    <row r="68" spans="1:13" ht="15">
      <c r="A68" s="5">
        <v>75</v>
      </c>
      <c r="B68" s="8" t="s">
        <v>248</v>
      </c>
      <c r="C68" s="16">
        <v>21034</v>
      </c>
      <c r="D68" s="16">
        <v>14685</v>
      </c>
      <c r="E68" s="4">
        <v>14893</v>
      </c>
      <c r="F68" s="40">
        <f t="shared" si="12"/>
        <v>0.0013501117175972054</v>
      </c>
      <c r="G68" s="19">
        <f t="shared" si="13"/>
        <v>-0.29195588095464486</v>
      </c>
      <c r="H68" s="11">
        <f t="shared" si="14"/>
        <v>-6141</v>
      </c>
      <c r="I68" s="34">
        <f t="shared" si="15"/>
        <v>-0.0061402079131792</v>
      </c>
      <c r="J68" s="11">
        <v>15975.589</v>
      </c>
      <c r="K68" s="11">
        <v>15282.252</v>
      </c>
      <c r="L68" s="34">
        <f t="shared" si="16"/>
        <v>-0.04339977699726749</v>
      </c>
      <c r="M68" s="16">
        <f t="shared" si="17"/>
        <v>-693.3369999999995</v>
      </c>
    </row>
    <row r="69" spans="1:13" ht="15">
      <c r="A69" s="5">
        <v>77</v>
      </c>
      <c r="B69" s="8" t="s">
        <v>249</v>
      </c>
      <c r="C69" s="16">
        <v>35210</v>
      </c>
      <c r="D69" s="16">
        <v>33628</v>
      </c>
      <c r="E69" s="4">
        <v>33586</v>
      </c>
      <c r="F69" s="40">
        <f t="shared" si="12"/>
        <v>0.00304470906783185</v>
      </c>
      <c r="G69" s="19">
        <f t="shared" si="13"/>
        <v>-0.046123260437375746</v>
      </c>
      <c r="H69" s="11">
        <f t="shared" si="14"/>
        <v>-1624</v>
      </c>
      <c r="I69" s="34">
        <f t="shared" si="15"/>
        <v>-0.0016237905310214982</v>
      </c>
      <c r="J69" s="11">
        <v>33798.4839999999</v>
      </c>
      <c r="K69" s="11">
        <v>33232.792</v>
      </c>
      <c r="L69" s="34">
        <f t="shared" si="16"/>
        <v>-0.01673720040224001</v>
      </c>
      <c r="M69" s="16">
        <f t="shared" si="17"/>
        <v>-565.6919999999009</v>
      </c>
    </row>
    <row r="70" spans="1:13" ht="15">
      <c r="A70" s="5">
        <v>78</v>
      </c>
      <c r="B70" s="8" t="s">
        <v>250</v>
      </c>
      <c r="C70" s="16">
        <v>6360</v>
      </c>
      <c r="D70" s="16">
        <v>9259</v>
      </c>
      <c r="E70" s="4">
        <v>9236</v>
      </c>
      <c r="F70" s="40">
        <f t="shared" si="12"/>
        <v>0.0008372813955366809</v>
      </c>
      <c r="G70" s="19">
        <f t="shared" si="13"/>
        <v>0.45220125786163523</v>
      </c>
      <c r="H70" s="11">
        <f t="shared" si="14"/>
        <v>2876</v>
      </c>
      <c r="I70" s="34">
        <f t="shared" si="15"/>
        <v>0.002875629043853343</v>
      </c>
      <c r="J70" s="11">
        <v>8956.10479999999</v>
      </c>
      <c r="K70" s="11">
        <v>9229.37</v>
      </c>
      <c r="L70" s="34">
        <f t="shared" si="16"/>
        <v>0.030511612593011533</v>
      </c>
      <c r="M70" s="16">
        <f t="shared" si="17"/>
        <v>273.26520000001074</v>
      </c>
    </row>
    <row r="71" spans="1:13" ht="15">
      <c r="A71" s="5">
        <v>79</v>
      </c>
      <c r="B71" s="8" t="s">
        <v>251</v>
      </c>
      <c r="C71" s="16">
        <v>37773</v>
      </c>
      <c r="D71" s="16">
        <v>41117</v>
      </c>
      <c r="E71" s="4">
        <v>40549</v>
      </c>
      <c r="F71" s="40">
        <f t="shared" si="12"/>
        <v>0.003675933662583031</v>
      </c>
      <c r="G71" s="19">
        <f t="shared" si="13"/>
        <v>0.07349164747306276</v>
      </c>
      <c r="H71" s="11">
        <f t="shared" si="14"/>
        <v>2776</v>
      </c>
      <c r="I71" s="34">
        <f t="shared" si="15"/>
        <v>0.0027756419421894577</v>
      </c>
      <c r="J71" s="11">
        <v>44021.532</v>
      </c>
      <c r="K71" s="11">
        <v>43594.39</v>
      </c>
      <c r="L71" s="34">
        <f t="shared" si="16"/>
        <v>-0.009703024419958847</v>
      </c>
      <c r="M71" s="16">
        <f t="shared" si="17"/>
        <v>-427.1419999999998</v>
      </c>
    </row>
    <row r="72" spans="1:13" ht="15">
      <c r="A72" s="5">
        <v>80</v>
      </c>
      <c r="B72" s="8" t="s">
        <v>252</v>
      </c>
      <c r="C72" s="16">
        <v>181486</v>
      </c>
      <c r="D72" s="16">
        <v>201410</v>
      </c>
      <c r="E72" s="4">
        <v>203273</v>
      </c>
      <c r="F72" s="40">
        <f t="shared" si="12"/>
        <v>0.01842753368502899</v>
      </c>
      <c r="G72" s="19">
        <f t="shared" si="13"/>
        <v>0.1200478273806244</v>
      </c>
      <c r="H72" s="11">
        <f t="shared" si="14"/>
        <v>21787</v>
      </c>
      <c r="I72" s="34">
        <f t="shared" si="15"/>
        <v>0.021784189839510703</v>
      </c>
      <c r="J72" s="11">
        <v>202551.87</v>
      </c>
      <c r="K72" s="11">
        <v>206477.48</v>
      </c>
      <c r="L72" s="34">
        <f t="shared" si="16"/>
        <v>0.01938076404824115</v>
      </c>
      <c r="M72" s="16">
        <f t="shared" si="17"/>
        <v>3925.610000000015</v>
      </c>
    </row>
    <row r="73" spans="1:13" ht="15">
      <c r="A73" s="5">
        <v>81</v>
      </c>
      <c r="B73" s="8" t="s">
        <v>253</v>
      </c>
      <c r="C73" s="16">
        <v>188147</v>
      </c>
      <c r="D73" s="16">
        <v>256738</v>
      </c>
      <c r="E73" s="4">
        <v>256153</v>
      </c>
      <c r="F73" s="40">
        <f t="shared" si="12"/>
        <v>0.02322132322552051</v>
      </c>
      <c r="G73" s="19">
        <f t="shared" si="13"/>
        <v>0.3614514183058991</v>
      </c>
      <c r="H73" s="11">
        <f t="shared" si="14"/>
        <v>68006</v>
      </c>
      <c r="I73" s="34">
        <f t="shared" si="15"/>
        <v>0.06799722835754188</v>
      </c>
      <c r="J73" s="11">
        <v>260327.89</v>
      </c>
      <c r="K73" s="11">
        <v>266647.44</v>
      </c>
      <c r="L73" s="34">
        <f t="shared" si="16"/>
        <v>0.0242753475242318</v>
      </c>
      <c r="M73" s="16">
        <f t="shared" si="17"/>
        <v>6319.549999999988</v>
      </c>
    </row>
    <row r="74" spans="1:13" ht="15">
      <c r="A74" s="5">
        <v>82</v>
      </c>
      <c r="B74" s="8" t="s">
        <v>254</v>
      </c>
      <c r="C74" s="16">
        <v>209643</v>
      </c>
      <c r="D74" s="16">
        <v>251779</v>
      </c>
      <c r="E74" s="4">
        <v>258099</v>
      </c>
      <c r="F74" s="40">
        <f t="shared" si="12"/>
        <v>0.02339773613107642</v>
      </c>
      <c r="G74" s="19">
        <f t="shared" si="13"/>
        <v>0.23113578798242726</v>
      </c>
      <c r="H74" s="11">
        <f t="shared" si="14"/>
        <v>48456</v>
      </c>
      <c r="I74" s="34">
        <f t="shared" si="15"/>
        <v>0.04844974998225229</v>
      </c>
      <c r="J74" s="11">
        <v>259048.11</v>
      </c>
      <c r="K74" s="11">
        <v>268536.02</v>
      </c>
      <c r="L74" s="34">
        <f t="shared" si="16"/>
        <v>0.0366260537473137</v>
      </c>
      <c r="M74" s="16">
        <f t="shared" si="17"/>
        <v>9487.910000000033</v>
      </c>
    </row>
    <row r="75" spans="1:13" ht="15">
      <c r="A75" s="5">
        <v>84</v>
      </c>
      <c r="B75" s="8" t="s">
        <v>255</v>
      </c>
      <c r="C75" s="16">
        <v>10198</v>
      </c>
      <c r="D75" s="16">
        <v>10148</v>
      </c>
      <c r="E75" s="4">
        <v>9649</v>
      </c>
      <c r="F75" s="40">
        <f t="shared" si="12"/>
        <v>0.0008747215445575394</v>
      </c>
      <c r="G75" s="19">
        <f t="shared" si="13"/>
        <v>-0.053834085114728376</v>
      </c>
      <c r="H75" s="11">
        <f t="shared" si="14"/>
        <v>-549</v>
      </c>
      <c r="I75" s="34">
        <f t="shared" si="15"/>
        <v>-0.0005489291881347306</v>
      </c>
      <c r="J75" s="11">
        <v>10064.29</v>
      </c>
      <c r="K75" s="11">
        <v>9779.31339999999</v>
      </c>
      <c r="L75" s="34">
        <f t="shared" si="16"/>
        <v>-0.028315618886181823</v>
      </c>
      <c r="M75" s="16">
        <f t="shared" si="17"/>
        <v>-284.9766000000109</v>
      </c>
    </row>
    <row r="76" spans="1:13" ht="15">
      <c r="A76" s="5">
        <v>85</v>
      </c>
      <c r="B76" s="8" t="s">
        <v>256</v>
      </c>
      <c r="C76" s="16">
        <v>449264</v>
      </c>
      <c r="D76" s="16">
        <v>415514</v>
      </c>
      <c r="E76" s="4">
        <v>423678</v>
      </c>
      <c r="F76" s="40">
        <f t="shared" si="12"/>
        <v>0.03840815364856972</v>
      </c>
      <c r="G76" s="19">
        <f t="shared" si="13"/>
        <v>-0.05695092417821147</v>
      </c>
      <c r="H76" s="11">
        <f t="shared" si="14"/>
        <v>-25586</v>
      </c>
      <c r="I76" s="34">
        <f t="shared" si="15"/>
        <v>-0.02558269983172171</v>
      </c>
      <c r="J76" s="11">
        <v>436834.37</v>
      </c>
      <c r="K76" s="11">
        <v>433938.33</v>
      </c>
      <c r="L76" s="34">
        <f t="shared" si="16"/>
        <v>-0.006629606548587234</v>
      </c>
      <c r="M76" s="16">
        <f t="shared" si="17"/>
        <v>-2896.039999999979</v>
      </c>
    </row>
    <row r="77" spans="1:13" ht="15">
      <c r="A77" s="5">
        <v>86</v>
      </c>
      <c r="B77" s="8" t="s">
        <v>257</v>
      </c>
      <c r="C77" s="16">
        <v>219306</v>
      </c>
      <c r="D77" s="16">
        <v>202779</v>
      </c>
      <c r="E77" s="4">
        <v>207985</v>
      </c>
      <c r="F77" s="40">
        <f t="shared" si="12"/>
        <v>0.018854695869499415</v>
      </c>
      <c r="G77" s="19">
        <f t="shared" si="13"/>
        <v>-0.051621934648390835</v>
      </c>
      <c r="H77" s="11">
        <f t="shared" si="14"/>
        <v>-11321</v>
      </c>
      <c r="I77" s="34">
        <f t="shared" si="15"/>
        <v>-0.011319539779368462</v>
      </c>
      <c r="J77" s="11">
        <v>208882.53</v>
      </c>
      <c r="K77" s="11">
        <v>213932.99</v>
      </c>
      <c r="L77" s="34">
        <f t="shared" si="16"/>
        <v>0.024178470071192608</v>
      </c>
      <c r="M77" s="16">
        <f t="shared" si="17"/>
        <v>5050.459999999992</v>
      </c>
    </row>
    <row r="78" spans="1:13" ht="15">
      <c r="A78" s="5">
        <v>87</v>
      </c>
      <c r="B78" s="8" t="s">
        <v>258</v>
      </c>
      <c r="C78" s="16">
        <v>14111</v>
      </c>
      <c r="D78" s="16">
        <v>15115</v>
      </c>
      <c r="E78" s="4">
        <v>15354</v>
      </c>
      <c r="F78" s="40">
        <f t="shared" si="12"/>
        <v>0.0013919032640829579</v>
      </c>
      <c r="G78" s="19">
        <f t="shared" si="13"/>
        <v>0.08808730777407696</v>
      </c>
      <c r="H78" s="11">
        <f t="shared" si="14"/>
        <v>1243</v>
      </c>
      <c r="I78" s="34">
        <f t="shared" si="15"/>
        <v>0.001242839673682095</v>
      </c>
      <c r="J78" s="11">
        <v>15169.241</v>
      </c>
      <c r="K78" s="11">
        <v>15434.019</v>
      </c>
      <c r="L78" s="34">
        <f t="shared" si="16"/>
        <v>0.01745492737573358</v>
      </c>
      <c r="M78" s="16">
        <f t="shared" si="17"/>
        <v>264.77800000000025</v>
      </c>
    </row>
    <row r="79" spans="1:13" ht="15">
      <c r="A79" s="5">
        <v>88</v>
      </c>
      <c r="B79" s="8" t="s">
        <v>259</v>
      </c>
      <c r="C79" s="16">
        <v>22308</v>
      </c>
      <c r="D79" s="16">
        <v>24795</v>
      </c>
      <c r="E79" s="4">
        <v>25200</v>
      </c>
      <c r="F79" s="40">
        <f t="shared" si="12"/>
        <v>0.0022844836690693333</v>
      </c>
      <c r="G79" s="19">
        <f t="shared" si="13"/>
        <v>0.1296395911780527</v>
      </c>
      <c r="H79" s="11">
        <f t="shared" si="14"/>
        <v>2892</v>
      </c>
      <c r="I79" s="34">
        <f t="shared" si="15"/>
        <v>0.0028916269801195645</v>
      </c>
      <c r="J79" s="11">
        <v>24595.387</v>
      </c>
      <c r="K79" s="11">
        <v>24998.151</v>
      </c>
      <c r="L79" s="34">
        <f t="shared" si="16"/>
        <v>0.01637559108136834</v>
      </c>
      <c r="M79" s="16">
        <f t="shared" si="17"/>
        <v>402.76400000000285</v>
      </c>
    </row>
    <row r="80" spans="1:13" ht="15">
      <c r="A80" s="5">
        <v>90</v>
      </c>
      <c r="B80" s="8" t="s">
        <v>260</v>
      </c>
      <c r="C80" s="16">
        <v>9220</v>
      </c>
      <c r="D80" s="16">
        <v>10228</v>
      </c>
      <c r="E80" s="4">
        <v>10270</v>
      </c>
      <c r="F80" s="40">
        <f t="shared" si="12"/>
        <v>0.0009310177492596052</v>
      </c>
      <c r="G80" s="19">
        <f t="shared" si="13"/>
        <v>0.113882863340564</v>
      </c>
      <c r="H80" s="11">
        <f t="shared" si="14"/>
        <v>1050</v>
      </c>
      <c r="I80" s="34">
        <f t="shared" si="15"/>
        <v>0.0010498645674707962</v>
      </c>
      <c r="J80" s="11">
        <v>10589.689</v>
      </c>
      <c r="K80" s="11">
        <v>10590.186</v>
      </c>
      <c r="L80" s="34">
        <f t="shared" si="16"/>
        <v>4.6932445324823875E-05</v>
      </c>
      <c r="M80" s="16">
        <f t="shared" si="17"/>
        <v>0.4969999999993888</v>
      </c>
    </row>
    <row r="81" spans="1:13" ht="15">
      <c r="A81" s="5">
        <v>91</v>
      </c>
      <c r="B81" s="8" t="s">
        <v>261</v>
      </c>
      <c r="C81" s="16">
        <v>1524</v>
      </c>
      <c r="D81" s="16">
        <v>1884</v>
      </c>
      <c r="E81" s="4">
        <v>1999</v>
      </c>
      <c r="F81" s="40">
        <f t="shared" si="12"/>
        <v>0.00018121757359006337</v>
      </c>
      <c r="G81" s="19">
        <f t="shared" si="13"/>
        <v>0.31167979002624674</v>
      </c>
      <c r="H81" s="11">
        <f t="shared" si="14"/>
        <v>475</v>
      </c>
      <c r="I81" s="34">
        <f t="shared" si="15"/>
        <v>0.0004749387329034555</v>
      </c>
      <c r="J81" s="11">
        <v>1798.4158</v>
      </c>
      <c r="K81" s="11">
        <v>1884.2247</v>
      </c>
      <c r="L81" s="34">
        <f t="shared" si="16"/>
        <v>0.04771360438448105</v>
      </c>
      <c r="M81" s="16">
        <f t="shared" si="17"/>
        <v>85.8089</v>
      </c>
    </row>
    <row r="82" spans="1:13" ht="15">
      <c r="A82" s="5">
        <v>92</v>
      </c>
      <c r="B82" s="8" t="s">
        <v>262</v>
      </c>
      <c r="C82" s="16">
        <v>23608</v>
      </c>
      <c r="D82" s="16">
        <v>21653</v>
      </c>
      <c r="E82" s="4">
        <v>21569</v>
      </c>
      <c r="F82" s="40">
        <f t="shared" si="12"/>
        <v>0.001955318581672875</v>
      </c>
      <c r="G82" s="19">
        <f t="shared" si="13"/>
        <v>-0.0863690274483226</v>
      </c>
      <c r="H82" s="11">
        <f t="shared" si="14"/>
        <v>-2039</v>
      </c>
      <c r="I82" s="34">
        <f t="shared" si="15"/>
        <v>-0.0020387370029266226</v>
      </c>
      <c r="J82" s="11">
        <v>22535.186</v>
      </c>
      <c r="K82" s="11">
        <v>21428.335</v>
      </c>
      <c r="L82" s="34">
        <f t="shared" si="16"/>
        <v>-0.04911656819695219</v>
      </c>
      <c r="M82" s="16">
        <f t="shared" si="17"/>
        <v>-1106.8510000000024</v>
      </c>
    </row>
    <row r="83" spans="1:13" ht="15">
      <c r="A83" s="5">
        <v>93</v>
      </c>
      <c r="B83" s="8" t="s">
        <v>263</v>
      </c>
      <c r="C83" s="16">
        <v>32128</v>
      </c>
      <c r="D83" s="16">
        <v>40654</v>
      </c>
      <c r="E83" s="4">
        <v>41297</v>
      </c>
      <c r="F83" s="40">
        <f t="shared" si="12"/>
        <v>0.0037437429397442954</v>
      </c>
      <c r="G83" s="19">
        <f t="shared" si="13"/>
        <v>0.28538969123505975</v>
      </c>
      <c r="H83" s="11">
        <f t="shared" si="14"/>
        <v>9169</v>
      </c>
      <c r="I83" s="34">
        <f t="shared" si="15"/>
        <v>0.009167817351561648</v>
      </c>
      <c r="J83" s="11">
        <v>41869.5539999999</v>
      </c>
      <c r="K83" s="11">
        <v>43611.427</v>
      </c>
      <c r="L83" s="34">
        <f t="shared" si="16"/>
        <v>0.04160237770863538</v>
      </c>
      <c r="M83" s="16">
        <f t="shared" si="17"/>
        <v>1741.8730000001015</v>
      </c>
    </row>
    <row r="84" spans="1:13" ht="15">
      <c r="A84" s="5">
        <v>94</v>
      </c>
      <c r="B84" s="8" t="s">
        <v>264</v>
      </c>
      <c r="C84" s="16">
        <v>35823</v>
      </c>
      <c r="D84" s="16">
        <v>32880</v>
      </c>
      <c r="E84" s="4">
        <v>32226</v>
      </c>
      <c r="F84" s="40">
        <f t="shared" si="12"/>
        <v>0.0029214194729931878</v>
      </c>
      <c r="G84" s="19">
        <f t="shared" si="13"/>
        <v>-0.1004103508918851</v>
      </c>
      <c r="H84" s="11">
        <f t="shared" si="14"/>
        <v>-3597</v>
      </c>
      <c r="I84" s="34">
        <f t="shared" si="15"/>
        <v>-0.003596536046849956</v>
      </c>
      <c r="J84" s="11">
        <v>32685.085</v>
      </c>
      <c r="K84" s="11">
        <v>32232.174</v>
      </c>
      <c r="L84" s="34">
        <f t="shared" si="16"/>
        <v>-0.013856809612090654</v>
      </c>
      <c r="M84" s="16">
        <f t="shared" si="17"/>
        <v>-452.91100000000006</v>
      </c>
    </row>
    <row r="85" spans="1:13" ht="15">
      <c r="A85" s="5">
        <v>95</v>
      </c>
      <c r="B85" s="8" t="s">
        <v>265</v>
      </c>
      <c r="C85" s="16">
        <v>74425</v>
      </c>
      <c r="D85" s="16">
        <v>77957</v>
      </c>
      <c r="E85" s="4">
        <v>78726</v>
      </c>
      <c r="F85" s="40">
        <f t="shared" si="12"/>
        <v>0.007136835767109219</v>
      </c>
      <c r="G85" s="19">
        <f t="shared" si="13"/>
        <v>0.05778972119583473</v>
      </c>
      <c r="H85" s="11">
        <f t="shared" si="14"/>
        <v>4301</v>
      </c>
      <c r="I85" s="34">
        <f t="shared" si="15"/>
        <v>0.0043004452425637095</v>
      </c>
      <c r="J85" s="11">
        <v>79001.695</v>
      </c>
      <c r="K85" s="11">
        <v>79416.499</v>
      </c>
      <c r="L85" s="34">
        <f t="shared" si="16"/>
        <v>0.005250570889649761</v>
      </c>
      <c r="M85" s="16">
        <f t="shared" si="17"/>
        <v>414.8039999999892</v>
      </c>
    </row>
    <row r="86" spans="1:13" ht="15">
      <c r="A86" s="5">
        <v>96</v>
      </c>
      <c r="B86" s="8" t="s">
        <v>266</v>
      </c>
      <c r="C86" s="16">
        <v>260385</v>
      </c>
      <c r="D86" s="16">
        <v>284756</v>
      </c>
      <c r="E86" s="4">
        <v>283282</v>
      </c>
      <c r="F86" s="40">
        <f t="shared" si="12"/>
        <v>0.025680678680210272</v>
      </c>
      <c r="G86" s="19">
        <f t="shared" si="13"/>
        <v>0.08793517291702671</v>
      </c>
      <c r="H86" s="11">
        <f t="shared" si="14"/>
        <v>22897</v>
      </c>
      <c r="I86" s="34">
        <f t="shared" si="15"/>
        <v>0.02289404666797983</v>
      </c>
      <c r="J86" s="11">
        <v>279327.13</v>
      </c>
      <c r="K86" s="11">
        <v>282013.3</v>
      </c>
      <c r="L86" s="34">
        <f t="shared" si="16"/>
        <v>0.009616573943247058</v>
      </c>
      <c r="M86" s="16">
        <f t="shared" si="17"/>
        <v>2686.1699999999837</v>
      </c>
    </row>
    <row r="87" spans="1:13" ht="15">
      <c r="A87" s="5">
        <v>97</v>
      </c>
      <c r="B87" s="8" t="s">
        <v>267</v>
      </c>
      <c r="C87" s="16">
        <v>3204</v>
      </c>
      <c r="D87" s="16">
        <v>4010</v>
      </c>
      <c r="E87" s="4">
        <v>4146</v>
      </c>
      <c r="F87" s="40">
        <f t="shared" si="12"/>
        <v>0.0003758519560302165</v>
      </c>
      <c r="G87" s="19">
        <f t="shared" si="13"/>
        <v>0.2940074906367041</v>
      </c>
      <c r="H87" s="11">
        <f t="shared" si="14"/>
        <v>942</v>
      </c>
      <c r="I87" s="34">
        <f t="shared" si="15"/>
        <v>0.0009418784976738001</v>
      </c>
      <c r="J87" s="11">
        <v>4009.0031</v>
      </c>
      <c r="K87" s="11">
        <v>4145.0909</v>
      </c>
      <c r="L87" s="34">
        <f t="shared" si="16"/>
        <v>0.033945546213221996</v>
      </c>
      <c r="M87" s="16">
        <f t="shared" si="17"/>
        <v>136.08780000000024</v>
      </c>
    </row>
    <row r="88" spans="1:13" ht="15">
      <c r="A88" s="5">
        <v>98</v>
      </c>
      <c r="B88" s="8" t="s">
        <v>268</v>
      </c>
      <c r="C88" s="16">
        <v>2525</v>
      </c>
      <c r="D88" s="16">
        <v>2545</v>
      </c>
      <c r="E88" s="4">
        <v>2696</v>
      </c>
      <c r="F88" s="40">
        <f t="shared" si="12"/>
        <v>0.0002444034909448779</v>
      </c>
      <c r="G88" s="19">
        <f t="shared" si="13"/>
        <v>0.06772277227722773</v>
      </c>
      <c r="H88" s="11">
        <f t="shared" si="14"/>
        <v>171</v>
      </c>
      <c r="I88" s="34">
        <f t="shared" si="15"/>
        <v>0.00017097794384524396</v>
      </c>
      <c r="J88" s="11">
        <v>2621.7547</v>
      </c>
      <c r="K88" s="11">
        <v>2710.7937</v>
      </c>
      <c r="L88" s="34">
        <f t="shared" si="16"/>
        <v>0.033961605942768106</v>
      </c>
      <c r="M88" s="16">
        <f t="shared" si="17"/>
        <v>89.03900000000021</v>
      </c>
    </row>
    <row r="89" spans="1:13" ht="15.75" thickBot="1">
      <c r="A89" s="6">
        <v>99</v>
      </c>
      <c r="B89" s="9" t="s">
        <v>269</v>
      </c>
      <c r="C89" s="21">
        <v>3392</v>
      </c>
      <c r="D89" s="16">
        <v>3456</v>
      </c>
      <c r="E89" s="4">
        <v>3511</v>
      </c>
      <c r="F89" s="40">
        <f t="shared" si="12"/>
        <v>0.00031828659373422333</v>
      </c>
      <c r="G89" s="19">
        <f t="shared" si="13"/>
        <v>0.03508254716981132</v>
      </c>
      <c r="H89" s="11">
        <f t="shared" si="14"/>
        <v>119</v>
      </c>
      <c r="I89" s="64">
        <f t="shared" si="15"/>
        <v>0.00011898465098002357</v>
      </c>
      <c r="J89" s="11">
        <v>3441.2023</v>
      </c>
      <c r="K89" s="11">
        <v>3374.9408</v>
      </c>
      <c r="L89" s="34">
        <f t="shared" si="16"/>
        <v>-0.01925533410227003</v>
      </c>
      <c r="M89" s="16">
        <f t="shared" si="17"/>
        <v>-66.26150000000007</v>
      </c>
    </row>
    <row r="90" spans="1:13" s="63" customFormat="1" ht="15.75" thickBot="1">
      <c r="A90" s="97" t="s">
        <v>270</v>
      </c>
      <c r="B90" s="98"/>
      <c r="C90" s="55">
        <v>10030810</v>
      </c>
      <c r="D90" s="54">
        <v>10984191</v>
      </c>
      <c r="E90" s="68">
        <v>11030939</v>
      </c>
      <c r="F90" s="42">
        <f t="shared" si="12"/>
        <v>1</v>
      </c>
      <c r="G90" s="28">
        <f t="shared" si="13"/>
        <v>0.09970570671760307</v>
      </c>
      <c r="H90" s="54">
        <f t="shared" si="14"/>
        <v>1000129</v>
      </c>
      <c r="I90" s="65">
        <f t="shared" si="15"/>
        <v>1</v>
      </c>
      <c r="J90" s="55">
        <v>11115708</v>
      </c>
      <c r="K90" s="54">
        <v>11190747</v>
      </c>
      <c r="L90" s="36">
        <f t="shared" si="16"/>
        <v>0.00675071709332415</v>
      </c>
      <c r="M90" s="54">
        <f t="shared" si="17"/>
        <v>75039</v>
      </c>
    </row>
    <row r="91" ht="15">
      <c r="E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3.7109375" style="0" bestFit="1" customWidth="1"/>
    <col min="2" max="2" width="68.710937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8.57421875" style="0" bestFit="1" customWidth="1"/>
    <col min="8" max="8" width="26.7109375" style="0" bestFit="1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60.75" thickBot="1">
      <c r="A1" s="38" t="s">
        <v>180</v>
      </c>
      <c r="B1" s="20" t="s">
        <v>279</v>
      </c>
      <c r="C1" s="77">
        <v>40513</v>
      </c>
      <c r="D1" s="77">
        <v>40848</v>
      </c>
      <c r="E1" s="87">
        <v>40878</v>
      </c>
      <c r="F1" s="17" t="s">
        <v>272</v>
      </c>
      <c r="G1" s="14" t="s">
        <v>273</v>
      </c>
      <c r="H1" s="17" t="s">
        <v>274</v>
      </c>
      <c r="I1" s="17" t="s">
        <v>275</v>
      </c>
      <c r="J1" s="75" t="s">
        <v>271</v>
      </c>
      <c r="K1" s="73" t="s">
        <v>276</v>
      </c>
      <c r="L1" s="52" t="s">
        <v>277</v>
      </c>
      <c r="M1" s="41" t="s">
        <v>278</v>
      </c>
    </row>
    <row r="2" spans="1:13" ht="15">
      <c r="A2" s="5">
        <v>10</v>
      </c>
      <c r="B2" s="8" t="s">
        <v>190</v>
      </c>
      <c r="C2" s="16">
        <v>357682</v>
      </c>
      <c r="D2" s="16">
        <v>378505</v>
      </c>
      <c r="E2" s="4">
        <v>379772</v>
      </c>
      <c r="F2" s="40">
        <f aca="true" t="shared" si="0" ref="F2:F9">E2/$E$26</f>
        <v>0.12110242583045622</v>
      </c>
      <c r="G2" s="19">
        <f>(E2-C2)/C2</f>
        <v>0.0617587689623744</v>
      </c>
      <c r="H2" s="11">
        <f aca="true" t="shared" si="1" ref="H2:H25">E2-C2</f>
        <v>22090</v>
      </c>
      <c r="I2" s="34">
        <f aca="true" t="shared" si="2" ref="I2:I26">H2/$H$26</f>
        <v>0.08514886596666513</v>
      </c>
      <c r="J2" s="11">
        <v>378434.06</v>
      </c>
      <c r="K2" s="11">
        <v>380350.68</v>
      </c>
      <c r="L2" s="34">
        <f>(K2-J2)/J2</f>
        <v>0.00506460755672995</v>
      </c>
      <c r="M2" s="16">
        <f aca="true" t="shared" si="3" ref="M2:M25">K2-J2</f>
        <v>1916.6199999999953</v>
      </c>
    </row>
    <row r="3" spans="1:13" ht="15">
      <c r="A3" s="5">
        <v>11</v>
      </c>
      <c r="B3" s="8" t="s">
        <v>191</v>
      </c>
      <c r="C3" s="16">
        <v>11836</v>
      </c>
      <c r="D3" s="16">
        <v>12279</v>
      </c>
      <c r="E3" s="4">
        <v>12252</v>
      </c>
      <c r="F3" s="40">
        <f t="shared" si="0"/>
        <v>0.0039069413260449685</v>
      </c>
      <c r="G3" s="19">
        <f aca="true" t="shared" si="4" ref="G3:G25">(E3-C3)/C3</f>
        <v>0.035147009124704295</v>
      </c>
      <c r="H3" s="11">
        <f t="shared" si="1"/>
        <v>416</v>
      </c>
      <c r="I3" s="34">
        <f t="shared" si="2"/>
        <v>0.0016035277610743637</v>
      </c>
      <c r="J3" s="11">
        <v>12412.916</v>
      </c>
      <c r="K3" s="11">
        <v>12507.218</v>
      </c>
      <c r="L3" s="34">
        <f aca="true" t="shared" si="5" ref="L3:L25">(K3-J3)/J3</f>
        <v>0.007597086776386911</v>
      </c>
      <c r="M3" s="16">
        <f t="shared" si="3"/>
        <v>94.3020000000015</v>
      </c>
    </row>
    <row r="4" spans="1:13" ht="15">
      <c r="A4" s="5">
        <v>12</v>
      </c>
      <c r="B4" s="8" t="s">
        <v>192</v>
      </c>
      <c r="C4" s="16">
        <v>4204</v>
      </c>
      <c r="D4" s="16">
        <v>5486</v>
      </c>
      <c r="E4" s="4">
        <v>5400</v>
      </c>
      <c r="F4" s="40">
        <f t="shared" si="0"/>
        <v>0.001721962386601602</v>
      </c>
      <c r="G4" s="19">
        <f t="shared" si="4"/>
        <v>0.2844909609895338</v>
      </c>
      <c r="H4" s="11">
        <f t="shared" si="1"/>
        <v>1196</v>
      </c>
      <c r="I4" s="34">
        <f t="shared" si="2"/>
        <v>0.004610142313088796</v>
      </c>
      <c r="J4" s="11">
        <v>5849.0697</v>
      </c>
      <c r="K4" s="11">
        <v>5813.7842</v>
      </c>
      <c r="L4" s="34">
        <f t="shared" si="5"/>
        <v>-0.006032668750724573</v>
      </c>
      <c r="M4" s="16">
        <f t="shared" si="3"/>
        <v>-35.285499999999956</v>
      </c>
    </row>
    <row r="5" spans="1:13" ht="15">
      <c r="A5" s="5">
        <v>13</v>
      </c>
      <c r="B5" s="8" t="s">
        <v>193</v>
      </c>
      <c r="C5" s="16">
        <v>356477</v>
      </c>
      <c r="D5" s="16">
        <v>385523</v>
      </c>
      <c r="E5" s="4">
        <v>392550</v>
      </c>
      <c r="F5" s="40">
        <f t="shared" si="0"/>
        <v>0.12517709904823313</v>
      </c>
      <c r="G5" s="19">
        <f t="shared" si="4"/>
        <v>0.10119306434917259</v>
      </c>
      <c r="H5" s="11">
        <f t="shared" si="1"/>
        <v>36073</v>
      </c>
      <c r="I5" s="34">
        <f t="shared" si="2"/>
        <v>0.1390482137625854</v>
      </c>
      <c r="J5" s="11">
        <v>382601.86</v>
      </c>
      <c r="K5" s="11">
        <v>386749.99</v>
      </c>
      <c r="L5" s="34">
        <f t="shared" si="5"/>
        <v>0.010841897109439051</v>
      </c>
      <c r="M5" s="16">
        <f t="shared" si="3"/>
        <v>4148.130000000005</v>
      </c>
    </row>
    <row r="6" spans="1:13" ht="15">
      <c r="A6" s="5">
        <v>14</v>
      </c>
      <c r="B6" s="8" t="s">
        <v>194</v>
      </c>
      <c r="C6" s="16">
        <v>390140</v>
      </c>
      <c r="D6" s="16">
        <v>405591</v>
      </c>
      <c r="E6" s="4">
        <v>413218</v>
      </c>
      <c r="F6" s="40">
        <f t="shared" si="0"/>
        <v>0.13176775064198903</v>
      </c>
      <c r="G6" s="19">
        <f t="shared" si="4"/>
        <v>0.05915312451940329</v>
      </c>
      <c r="H6" s="11">
        <f t="shared" si="1"/>
        <v>23078</v>
      </c>
      <c r="I6" s="34">
        <f t="shared" si="2"/>
        <v>0.08895724439921673</v>
      </c>
      <c r="J6" s="11">
        <v>406618.21</v>
      </c>
      <c r="K6" s="11">
        <v>410357.43</v>
      </c>
      <c r="L6" s="34">
        <f t="shared" si="5"/>
        <v>0.00919589902282038</v>
      </c>
      <c r="M6" s="16">
        <f t="shared" si="3"/>
        <v>3739.219999999972</v>
      </c>
    </row>
    <row r="7" spans="1:13" ht="15">
      <c r="A7" s="5">
        <v>15</v>
      </c>
      <c r="B7" s="8" t="s">
        <v>195</v>
      </c>
      <c r="C7" s="16">
        <v>46163</v>
      </c>
      <c r="D7" s="16">
        <v>52585</v>
      </c>
      <c r="E7" s="4">
        <v>53034</v>
      </c>
      <c r="F7" s="40">
        <f t="shared" si="0"/>
        <v>0.0169115839279684</v>
      </c>
      <c r="G7" s="19">
        <f t="shared" si="4"/>
        <v>0.14884214630764897</v>
      </c>
      <c r="H7" s="11">
        <f t="shared" si="1"/>
        <v>6871</v>
      </c>
      <c r="I7" s="34">
        <f t="shared" si="2"/>
        <v>0.026485190496014308</v>
      </c>
      <c r="J7" s="11">
        <v>52883.7699999999</v>
      </c>
      <c r="K7" s="11">
        <v>53616.466</v>
      </c>
      <c r="L7" s="34">
        <f t="shared" si="5"/>
        <v>0.013854836748592234</v>
      </c>
      <c r="M7" s="16">
        <f t="shared" si="3"/>
        <v>732.6960000000981</v>
      </c>
    </row>
    <row r="8" spans="1:13" ht="15">
      <c r="A8" s="5">
        <v>16</v>
      </c>
      <c r="B8" s="8" t="s">
        <v>196</v>
      </c>
      <c r="C8" s="16">
        <v>59978</v>
      </c>
      <c r="D8" s="16">
        <v>64980</v>
      </c>
      <c r="E8" s="4">
        <v>65570</v>
      </c>
      <c r="F8" s="40">
        <f t="shared" si="0"/>
        <v>0.020909087720271675</v>
      </c>
      <c r="G8" s="19">
        <f t="shared" si="4"/>
        <v>0.09323418586815166</v>
      </c>
      <c r="H8" s="11">
        <f t="shared" si="1"/>
        <v>5592</v>
      </c>
      <c r="I8" s="34">
        <f t="shared" si="2"/>
        <v>0.021555113557518848</v>
      </c>
      <c r="J8" s="11">
        <v>65373.09</v>
      </c>
      <c r="K8" s="11">
        <v>65720.276</v>
      </c>
      <c r="L8" s="34">
        <f t="shared" si="5"/>
        <v>0.00531083967424519</v>
      </c>
      <c r="M8" s="16">
        <f t="shared" si="3"/>
        <v>347.1860000000015</v>
      </c>
    </row>
    <row r="9" spans="1:13" ht="15">
      <c r="A9" s="5">
        <v>17</v>
      </c>
      <c r="B9" s="8" t="s">
        <v>197</v>
      </c>
      <c r="C9" s="16">
        <v>37586</v>
      </c>
      <c r="D9" s="16">
        <v>39263</v>
      </c>
      <c r="E9" s="4">
        <v>39523</v>
      </c>
      <c r="F9" s="40">
        <f t="shared" si="0"/>
        <v>0.012603170260306502</v>
      </c>
      <c r="G9" s="19">
        <f t="shared" si="4"/>
        <v>0.05153514606502421</v>
      </c>
      <c r="H9" s="11">
        <f t="shared" si="1"/>
        <v>1937</v>
      </c>
      <c r="I9" s="34">
        <f t="shared" si="2"/>
        <v>0.007466426137502506</v>
      </c>
      <c r="J9" s="11">
        <v>39029.56</v>
      </c>
      <c r="K9" s="11">
        <v>39152.653</v>
      </c>
      <c r="L9" s="34">
        <f t="shared" si="5"/>
        <v>0.003153840320003627</v>
      </c>
      <c r="M9" s="16">
        <f t="shared" si="3"/>
        <v>123.09300000000076</v>
      </c>
    </row>
    <row r="10" spans="1:13" ht="15">
      <c r="A10" s="5">
        <v>18</v>
      </c>
      <c r="B10" s="8" t="s">
        <v>198</v>
      </c>
      <c r="C10" s="16">
        <v>64376</v>
      </c>
      <c r="D10" s="16">
        <v>67850</v>
      </c>
      <c r="E10" s="4">
        <v>68222</v>
      </c>
      <c r="F10" s="40">
        <f aca="true" t="shared" si="6" ref="F10:F25">E10/$E$26</f>
        <v>0.021754762581247127</v>
      </c>
      <c r="G10" s="19">
        <f t="shared" si="4"/>
        <v>0.05974276127749472</v>
      </c>
      <c r="H10" s="11">
        <f t="shared" si="1"/>
        <v>3846</v>
      </c>
      <c r="I10" s="34">
        <f t="shared" si="2"/>
        <v>0.014824922521855775</v>
      </c>
      <c r="J10" s="11">
        <v>68180.338</v>
      </c>
      <c r="K10" s="11">
        <v>68204.013</v>
      </c>
      <c r="L10" s="34">
        <f t="shared" si="5"/>
        <v>0.00034724087170120673</v>
      </c>
      <c r="M10" s="16">
        <f t="shared" si="3"/>
        <v>23.67500000000291</v>
      </c>
    </row>
    <row r="11" spans="1:13" ht="15">
      <c r="A11" s="5">
        <v>19</v>
      </c>
      <c r="B11" s="8" t="s">
        <v>199</v>
      </c>
      <c r="C11" s="16">
        <v>8335</v>
      </c>
      <c r="D11" s="16">
        <v>8709</v>
      </c>
      <c r="E11" s="4">
        <v>8809</v>
      </c>
      <c r="F11" s="40">
        <f t="shared" si="6"/>
        <v>0.0028090308636247244</v>
      </c>
      <c r="G11" s="19">
        <f t="shared" si="4"/>
        <v>0.05686862627474505</v>
      </c>
      <c r="H11" s="11">
        <f t="shared" si="1"/>
        <v>474</v>
      </c>
      <c r="I11" s="34">
        <f t="shared" si="2"/>
        <v>0.001827096535454924</v>
      </c>
      <c r="J11" s="11">
        <v>8706.1628</v>
      </c>
      <c r="K11" s="11">
        <v>8748.2475</v>
      </c>
      <c r="L11" s="34">
        <f t="shared" si="5"/>
        <v>0.0048338976615506695</v>
      </c>
      <c r="M11" s="16">
        <f t="shared" si="3"/>
        <v>42.08469999999943</v>
      </c>
    </row>
    <row r="12" spans="1:13" ht="15">
      <c r="A12" s="5">
        <v>20</v>
      </c>
      <c r="B12" s="8" t="s">
        <v>200</v>
      </c>
      <c r="C12" s="16">
        <v>76116</v>
      </c>
      <c r="D12" s="16">
        <v>77354</v>
      </c>
      <c r="E12" s="4">
        <v>77653</v>
      </c>
      <c r="F12" s="40">
        <f t="shared" si="6"/>
        <v>0.024762138001254482</v>
      </c>
      <c r="G12" s="19">
        <f t="shared" si="4"/>
        <v>0.020192863524094804</v>
      </c>
      <c r="H12" s="11">
        <f t="shared" si="1"/>
        <v>1537</v>
      </c>
      <c r="I12" s="34">
        <f t="shared" si="2"/>
        <v>0.005924572521084848</v>
      </c>
      <c r="J12" s="11">
        <v>77016.749</v>
      </c>
      <c r="K12" s="11">
        <v>77217.478</v>
      </c>
      <c r="L12" s="34">
        <f t="shared" si="5"/>
        <v>0.002606303208150303</v>
      </c>
      <c r="M12" s="16">
        <f t="shared" si="3"/>
        <v>200.72900000000664</v>
      </c>
    </row>
    <row r="13" spans="1:13" ht="15">
      <c r="A13" s="5">
        <v>21</v>
      </c>
      <c r="B13" s="8" t="s">
        <v>201</v>
      </c>
      <c r="C13" s="16">
        <v>9796</v>
      </c>
      <c r="D13" s="16">
        <v>10141</v>
      </c>
      <c r="E13" s="4">
        <v>10144</v>
      </c>
      <c r="F13" s="40">
        <f t="shared" si="6"/>
        <v>0.0032347382314234538</v>
      </c>
      <c r="G13" s="19">
        <f t="shared" si="4"/>
        <v>0.035524703960800326</v>
      </c>
      <c r="H13" s="11">
        <f t="shared" si="1"/>
        <v>348</v>
      </c>
      <c r="I13" s="34">
        <f t="shared" si="2"/>
        <v>0.0013414126462833618</v>
      </c>
      <c r="J13" s="11">
        <v>10069.425</v>
      </c>
      <c r="K13" s="11">
        <v>10146.345</v>
      </c>
      <c r="L13" s="34">
        <f t="shared" si="5"/>
        <v>0.007638966475245615</v>
      </c>
      <c r="M13" s="16">
        <f t="shared" si="3"/>
        <v>76.92000000000007</v>
      </c>
    </row>
    <row r="14" spans="1:13" ht="15">
      <c r="A14" s="5">
        <v>22</v>
      </c>
      <c r="B14" s="8" t="s">
        <v>202</v>
      </c>
      <c r="C14" s="16">
        <v>143309</v>
      </c>
      <c r="D14" s="16">
        <v>158302</v>
      </c>
      <c r="E14" s="4">
        <v>159846</v>
      </c>
      <c r="F14" s="40">
        <f t="shared" si="6"/>
        <v>0.05097199993494809</v>
      </c>
      <c r="G14" s="19">
        <f t="shared" si="4"/>
        <v>0.11539400875032273</v>
      </c>
      <c r="H14" s="11">
        <f t="shared" si="1"/>
        <v>16537</v>
      </c>
      <c r="I14" s="34">
        <f t="shared" si="2"/>
        <v>0.063744083136747</v>
      </c>
      <c r="J14" s="11">
        <v>160116.86</v>
      </c>
      <c r="K14" s="11">
        <v>161310.28</v>
      </c>
      <c r="L14" s="34">
        <f t="shared" si="5"/>
        <v>0.007453431200187244</v>
      </c>
      <c r="M14" s="16">
        <f t="shared" si="3"/>
        <v>1193.4200000000128</v>
      </c>
    </row>
    <row r="15" spans="1:13" ht="15">
      <c r="A15" s="5">
        <v>23</v>
      </c>
      <c r="B15" s="8" t="s">
        <v>203</v>
      </c>
      <c r="C15" s="16">
        <v>178040</v>
      </c>
      <c r="D15" s="16">
        <v>196055</v>
      </c>
      <c r="E15" s="4">
        <v>193899</v>
      </c>
      <c r="F15" s="40">
        <f t="shared" si="6"/>
        <v>0.061830886074011854</v>
      </c>
      <c r="G15" s="19">
        <f t="shared" si="4"/>
        <v>0.08907548865423501</v>
      </c>
      <c r="H15" s="11">
        <f t="shared" si="1"/>
        <v>15859</v>
      </c>
      <c r="I15" s="34">
        <f t="shared" si="2"/>
        <v>0.06113064125691907</v>
      </c>
      <c r="J15" s="11">
        <v>199288.2</v>
      </c>
      <c r="K15" s="11">
        <v>200929.58</v>
      </c>
      <c r="L15" s="34">
        <f t="shared" si="5"/>
        <v>0.008236212680931311</v>
      </c>
      <c r="M15" s="16">
        <f t="shared" si="3"/>
        <v>1641.3799999999756</v>
      </c>
    </row>
    <row r="16" spans="1:13" ht="15">
      <c r="A16" s="5">
        <v>24</v>
      </c>
      <c r="B16" s="8" t="s">
        <v>204</v>
      </c>
      <c r="C16" s="16">
        <v>145014</v>
      </c>
      <c r="D16" s="16">
        <v>157579</v>
      </c>
      <c r="E16" s="4">
        <v>158175</v>
      </c>
      <c r="F16" s="40">
        <f t="shared" si="6"/>
        <v>0.05043914824087192</v>
      </c>
      <c r="G16" s="19">
        <f t="shared" si="4"/>
        <v>0.09075675452025321</v>
      </c>
      <c r="H16" s="11">
        <f t="shared" si="1"/>
        <v>13161</v>
      </c>
      <c r="I16" s="34">
        <f t="shared" si="2"/>
        <v>0.05073083861418197</v>
      </c>
      <c r="J16" s="11">
        <v>156391.09</v>
      </c>
      <c r="K16" s="11">
        <v>158110.66</v>
      </c>
      <c r="L16" s="34">
        <f t="shared" si="5"/>
        <v>0.010995319490387892</v>
      </c>
      <c r="M16" s="16">
        <f t="shared" si="3"/>
        <v>1719.570000000007</v>
      </c>
    </row>
    <row r="17" spans="1:13" ht="15">
      <c r="A17" s="5">
        <v>25</v>
      </c>
      <c r="B17" s="8" t="s">
        <v>205</v>
      </c>
      <c r="C17" s="16">
        <v>323651</v>
      </c>
      <c r="D17" s="16">
        <v>354900</v>
      </c>
      <c r="E17" s="4">
        <v>357757</v>
      </c>
      <c r="F17" s="40">
        <f t="shared" si="6"/>
        <v>0.11408224028582024</v>
      </c>
      <c r="G17" s="19">
        <f t="shared" si="4"/>
        <v>0.10537894213211144</v>
      </c>
      <c r="H17" s="11">
        <f t="shared" si="1"/>
        <v>34106</v>
      </c>
      <c r="I17" s="34">
        <f t="shared" si="2"/>
        <v>0.13146614860385156</v>
      </c>
      <c r="J17" s="11">
        <v>359025.55</v>
      </c>
      <c r="K17" s="11">
        <v>362768.74</v>
      </c>
      <c r="L17" s="34">
        <f t="shared" si="5"/>
        <v>0.010425971076431754</v>
      </c>
      <c r="M17" s="16">
        <f t="shared" si="3"/>
        <v>3743.1900000000023</v>
      </c>
    </row>
    <row r="18" spans="1:13" ht="15">
      <c r="A18" s="5">
        <v>26</v>
      </c>
      <c r="B18" s="8" t="s">
        <v>206</v>
      </c>
      <c r="C18" s="16">
        <v>37305</v>
      </c>
      <c r="D18" s="16">
        <v>39714</v>
      </c>
      <c r="E18" s="4">
        <v>40324</v>
      </c>
      <c r="F18" s="40">
        <f t="shared" si="6"/>
        <v>0.012858594680985741</v>
      </c>
      <c r="G18" s="19">
        <f t="shared" si="4"/>
        <v>0.08092748961265246</v>
      </c>
      <c r="H18" s="11">
        <f t="shared" si="1"/>
        <v>3019</v>
      </c>
      <c r="I18" s="34">
        <f t="shared" si="2"/>
        <v>0.011637140169912269</v>
      </c>
      <c r="J18" s="11">
        <v>39355.23</v>
      </c>
      <c r="K18" s="11">
        <v>39899.281</v>
      </c>
      <c r="L18" s="34">
        <f t="shared" si="5"/>
        <v>0.013824109273405324</v>
      </c>
      <c r="M18" s="16">
        <f t="shared" si="3"/>
        <v>544.0509999999995</v>
      </c>
    </row>
    <row r="19" spans="1:13" ht="15">
      <c r="A19" s="5">
        <v>27</v>
      </c>
      <c r="B19" s="8" t="s">
        <v>207</v>
      </c>
      <c r="C19" s="16">
        <v>78977</v>
      </c>
      <c r="D19" s="16">
        <v>85522</v>
      </c>
      <c r="E19" s="4">
        <v>85776</v>
      </c>
      <c r="F19" s="40">
        <f t="shared" si="6"/>
        <v>0.027352415865396114</v>
      </c>
      <c r="G19" s="19">
        <f t="shared" si="4"/>
        <v>0.08608835483748434</v>
      </c>
      <c r="H19" s="11">
        <f t="shared" si="1"/>
        <v>6799</v>
      </c>
      <c r="I19" s="34">
        <f t="shared" si="2"/>
        <v>0.02620765684505913</v>
      </c>
      <c r="J19" s="11">
        <v>85945.994</v>
      </c>
      <c r="K19" s="11">
        <v>86308.0739999999</v>
      </c>
      <c r="L19" s="34">
        <f t="shared" si="5"/>
        <v>0.0042128781476411786</v>
      </c>
      <c r="M19" s="16">
        <f t="shared" si="3"/>
        <v>362.0799999998999</v>
      </c>
    </row>
    <row r="20" spans="1:13" ht="15">
      <c r="A20" s="5">
        <v>28</v>
      </c>
      <c r="B20" s="8" t="s">
        <v>208</v>
      </c>
      <c r="C20" s="16">
        <v>153929</v>
      </c>
      <c r="D20" s="16">
        <v>167360</v>
      </c>
      <c r="E20" s="4">
        <v>169667</v>
      </c>
      <c r="F20" s="40">
        <f t="shared" si="6"/>
        <v>0.05410373930509889</v>
      </c>
      <c r="G20" s="19">
        <f t="shared" si="4"/>
        <v>0.1022419427138486</v>
      </c>
      <c r="H20" s="11">
        <f t="shared" si="1"/>
        <v>15738</v>
      </c>
      <c r="I20" s="34">
        <f t="shared" si="2"/>
        <v>0.060664230537952724</v>
      </c>
      <c r="J20" s="11">
        <v>172957.74</v>
      </c>
      <c r="K20" s="11">
        <v>174493.05</v>
      </c>
      <c r="L20" s="34">
        <f t="shared" si="5"/>
        <v>0.008876792677795153</v>
      </c>
      <c r="M20" s="16">
        <f t="shared" si="3"/>
        <v>1535.3099999999977</v>
      </c>
    </row>
    <row r="21" spans="1:13" ht="15">
      <c r="A21" s="5">
        <v>29</v>
      </c>
      <c r="B21" s="8" t="s">
        <v>209</v>
      </c>
      <c r="C21" s="16">
        <v>82045</v>
      </c>
      <c r="D21" s="16">
        <v>96450</v>
      </c>
      <c r="E21" s="4">
        <v>98091</v>
      </c>
      <c r="F21" s="40">
        <f t="shared" si="6"/>
        <v>0.0312794467526181</v>
      </c>
      <c r="G21" s="19">
        <f t="shared" si="4"/>
        <v>0.19557559875677982</v>
      </c>
      <c r="H21" s="11">
        <f t="shared" si="1"/>
        <v>16046</v>
      </c>
      <c r="I21" s="34">
        <f t="shared" si="2"/>
        <v>0.061851457822594325</v>
      </c>
      <c r="J21" s="11">
        <v>97332.015</v>
      </c>
      <c r="K21" s="11">
        <v>98912.883</v>
      </c>
      <c r="L21" s="34">
        <f t="shared" si="5"/>
        <v>0.01624201451084725</v>
      </c>
      <c r="M21" s="16">
        <f t="shared" si="3"/>
        <v>1580.8680000000022</v>
      </c>
    </row>
    <row r="22" spans="1:13" ht="15">
      <c r="A22" s="5">
        <v>30</v>
      </c>
      <c r="B22" s="8" t="s">
        <v>210</v>
      </c>
      <c r="C22" s="16">
        <v>32668</v>
      </c>
      <c r="D22" s="16">
        <v>35818</v>
      </c>
      <c r="E22" s="4">
        <v>36025</v>
      </c>
      <c r="F22" s="40">
        <f t="shared" si="6"/>
        <v>0.0114877212920968</v>
      </c>
      <c r="G22" s="19">
        <f t="shared" si="4"/>
        <v>0.10276111179135546</v>
      </c>
      <c r="H22" s="11">
        <f t="shared" si="1"/>
        <v>3357</v>
      </c>
      <c r="I22" s="34">
        <f t="shared" si="2"/>
        <v>0.01294000647578519</v>
      </c>
      <c r="J22" s="11">
        <v>37844.894</v>
      </c>
      <c r="K22" s="11">
        <v>38230.125</v>
      </c>
      <c r="L22" s="34">
        <f t="shared" si="5"/>
        <v>0.010179206737902338</v>
      </c>
      <c r="M22" s="16">
        <f t="shared" si="3"/>
        <v>385.23099999999977</v>
      </c>
    </row>
    <row r="23" spans="1:13" ht="15">
      <c r="A23" s="5">
        <v>31</v>
      </c>
      <c r="B23" s="8" t="s">
        <v>211</v>
      </c>
      <c r="C23" s="16">
        <v>97887</v>
      </c>
      <c r="D23" s="16">
        <v>115031</v>
      </c>
      <c r="E23" s="4">
        <v>116860</v>
      </c>
      <c r="F23" s="40">
        <f t="shared" si="6"/>
        <v>0.03726454157375245</v>
      </c>
      <c r="G23" s="19">
        <f t="shared" si="4"/>
        <v>0.19382553352334836</v>
      </c>
      <c r="H23" s="11">
        <f t="shared" si="1"/>
        <v>18973</v>
      </c>
      <c r="I23" s="34">
        <f t="shared" si="2"/>
        <v>0.07313397166073053</v>
      </c>
      <c r="J23" s="11">
        <v>115873.53</v>
      </c>
      <c r="K23" s="11">
        <v>118858.45</v>
      </c>
      <c r="L23" s="34">
        <f t="shared" si="5"/>
        <v>0.025760154195699384</v>
      </c>
      <c r="M23" s="16">
        <f t="shared" si="3"/>
        <v>2984.9199999999983</v>
      </c>
    </row>
    <row r="24" spans="1:13" ht="15">
      <c r="A24" s="5">
        <v>32</v>
      </c>
      <c r="B24" s="8" t="s">
        <v>212</v>
      </c>
      <c r="C24" s="16">
        <v>30564</v>
      </c>
      <c r="D24" s="16">
        <v>34410</v>
      </c>
      <c r="E24" s="4">
        <v>34343</v>
      </c>
      <c r="F24" s="40">
        <f t="shared" si="6"/>
        <v>0.010951361896862744</v>
      </c>
      <c r="G24" s="19">
        <f t="shared" si="4"/>
        <v>0.12364219343017929</v>
      </c>
      <c r="H24" s="11">
        <f t="shared" si="1"/>
        <v>3779</v>
      </c>
      <c r="I24" s="34">
        <f t="shared" si="2"/>
        <v>0.014566662041105818</v>
      </c>
      <c r="J24" s="11">
        <v>34793.709</v>
      </c>
      <c r="K24" s="11">
        <v>34936.447</v>
      </c>
      <c r="L24" s="34">
        <f t="shared" si="5"/>
        <v>0.004102408283060526</v>
      </c>
      <c r="M24" s="16">
        <f t="shared" si="3"/>
        <v>142.73799999999756</v>
      </c>
    </row>
    <row r="25" spans="1:13" ht="15.75" thickBot="1">
      <c r="A25" s="5">
        <v>33</v>
      </c>
      <c r="B25" s="8" t="s">
        <v>213</v>
      </c>
      <c r="C25" s="16">
        <v>150451</v>
      </c>
      <c r="D25" s="16">
        <v>159592</v>
      </c>
      <c r="E25" s="4">
        <v>159047</v>
      </c>
      <c r="F25" s="40">
        <f t="shared" si="6"/>
        <v>0.05071721327811574</v>
      </c>
      <c r="G25" s="19">
        <f t="shared" si="4"/>
        <v>0.05713488112408691</v>
      </c>
      <c r="H25" s="11">
        <f t="shared" si="1"/>
        <v>8596</v>
      </c>
      <c r="I25" s="34">
        <f t="shared" si="2"/>
        <v>0.03313443421681546</v>
      </c>
      <c r="J25" s="11">
        <v>158201.56</v>
      </c>
      <c r="K25" s="11">
        <v>158278.85</v>
      </c>
      <c r="L25" s="34">
        <f t="shared" si="5"/>
        <v>0.0004885539687472624</v>
      </c>
      <c r="M25" s="16">
        <f t="shared" si="3"/>
        <v>77.29000000000815</v>
      </c>
    </row>
    <row r="26" spans="1:13" s="63" customFormat="1" ht="15.75" customHeight="1" thickBot="1">
      <c r="A26" s="97" t="s">
        <v>284</v>
      </c>
      <c r="B26" s="98"/>
      <c r="C26" s="54">
        <f>SUM(C2:C25)</f>
        <v>2876529</v>
      </c>
      <c r="D26" s="54">
        <f>SUM(D2:D25)</f>
        <v>3108999</v>
      </c>
      <c r="E26" s="54">
        <f>SUM(E2:E25)</f>
        <v>3135957</v>
      </c>
      <c r="F26" s="42">
        <f>E26/$E$26</f>
        <v>1</v>
      </c>
      <c r="G26" s="28">
        <f>(E26-C26)/C26</f>
        <v>0.09018786182930887</v>
      </c>
      <c r="H26" s="54">
        <f>E26-C26</f>
        <v>259428</v>
      </c>
      <c r="I26" s="36">
        <f t="shared" si="2"/>
        <v>1</v>
      </c>
      <c r="J26" s="55">
        <v>3123240.2</v>
      </c>
      <c r="K26" s="54">
        <v>3142311.2</v>
      </c>
      <c r="L26" s="36">
        <f>(K26-J26)/J26</f>
        <v>0.00610615859772809</v>
      </c>
      <c r="M26" s="54">
        <f>K26-J26</f>
        <v>19071</v>
      </c>
    </row>
  </sheetData>
  <sheetProtection/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70" activePane="bottomLeft" state="frozen"/>
      <selection pane="topLeft" activeCell="A1" sqref="A1"/>
      <selection pane="bottomLeft" activeCell="B73" sqref="B73"/>
    </sheetView>
  </sheetViews>
  <sheetFormatPr defaultColWidth="9.140625" defaultRowHeight="15"/>
  <cols>
    <col min="1" max="1" width="13.7109375" style="0" bestFit="1" customWidth="1"/>
    <col min="2" max="2" width="71.8515625" style="0" customWidth="1"/>
    <col min="3" max="5" width="11.14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8" t="s">
        <v>180</v>
      </c>
      <c r="B1" s="20" t="s">
        <v>279</v>
      </c>
      <c r="C1" s="78">
        <v>40513</v>
      </c>
      <c r="D1" s="78">
        <v>40848</v>
      </c>
      <c r="E1" s="77">
        <v>40878</v>
      </c>
      <c r="F1" s="45" t="s">
        <v>272</v>
      </c>
      <c r="G1" s="41" t="s">
        <v>280</v>
      </c>
      <c r="H1" s="17" t="s">
        <v>281</v>
      </c>
      <c r="I1" s="17" t="s">
        <v>282</v>
      </c>
      <c r="J1" s="75" t="s">
        <v>271</v>
      </c>
      <c r="K1" s="73" t="s">
        <v>276</v>
      </c>
      <c r="L1" s="52" t="s">
        <v>283</v>
      </c>
      <c r="M1" s="17" t="s">
        <v>168</v>
      </c>
    </row>
    <row r="2" spans="1:13" ht="15">
      <c r="A2" s="1" t="s">
        <v>0</v>
      </c>
      <c r="B2" s="7" t="s">
        <v>182</v>
      </c>
      <c r="C2" s="15">
        <v>10629</v>
      </c>
      <c r="D2" s="16">
        <v>11478</v>
      </c>
      <c r="E2" s="4">
        <v>11569</v>
      </c>
      <c r="F2" s="39">
        <f aca="true" t="shared" si="0" ref="F2:F33">E2/$E$90</f>
        <v>0.008057085590081059</v>
      </c>
      <c r="G2" s="18">
        <f aca="true" t="shared" si="1" ref="G2:G33">(E2-C2)/C2</f>
        <v>0.08843729419512654</v>
      </c>
      <c r="H2" s="16">
        <f aca="true" t="shared" si="2" ref="H2:H33">E2-C2</f>
        <v>940</v>
      </c>
      <c r="I2" s="44">
        <f aca="true" t="shared" si="3" ref="I2:I33">H2/$H$90</f>
        <v>0.008535367293198946</v>
      </c>
      <c r="J2" s="11">
        <v>11360.156</v>
      </c>
      <c r="K2" s="11">
        <v>11446.443</v>
      </c>
      <c r="L2" s="44">
        <f aca="true" t="shared" si="4" ref="L2:L33">(K2-J2)/J2</f>
        <v>0.007595582314186393</v>
      </c>
      <c r="M2" s="16">
        <f aca="true" t="shared" si="5" ref="M2:M33">K2-J2</f>
        <v>86.28699999999844</v>
      </c>
    </row>
    <row r="3" spans="1:13" ht="15">
      <c r="A3" s="5" t="s">
        <v>1</v>
      </c>
      <c r="B3" s="8" t="s">
        <v>183</v>
      </c>
      <c r="C3" s="16">
        <v>2116</v>
      </c>
      <c r="D3" s="16">
        <v>2490</v>
      </c>
      <c r="E3" s="4">
        <v>2384</v>
      </c>
      <c r="F3" s="40">
        <f t="shared" si="0"/>
        <v>0.0016603070314420644</v>
      </c>
      <c r="G3" s="19">
        <f t="shared" si="1"/>
        <v>0.1266540642722117</v>
      </c>
      <c r="H3" s="16">
        <f t="shared" si="2"/>
        <v>268</v>
      </c>
      <c r="I3" s="34">
        <f t="shared" si="3"/>
        <v>0.0024334876963588484</v>
      </c>
      <c r="J3" s="11">
        <v>2158.955</v>
      </c>
      <c r="K3" s="11">
        <v>2159.7726</v>
      </c>
      <c r="L3" s="34">
        <f t="shared" si="4"/>
        <v>0.00037870173301428545</v>
      </c>
      <c r="M3" s="16">
        <f t="shared" si="5"/>
        <v>0.8175999999998567</v>
      </c>
    </row>
    <row r="4" spans="1:13" ht="15">
      <c r="A4" s="5" t="s">
        <v>2</v>
      </c>
      <c r="B4" s="8" t="s">
        <v>184</v>
      </c>
      <c r="C4" s="16">
        <v>843</v>
      </c>
      <c r="D4" s="16">
        <v>977</v>
      </c>
      <c r="E4" s="4">
        <v>982</v>
      </c>
      <c r="F4" s="40">
        <f t="shared" si="0"/>
        <v>0.0006839016379513872</v>
      </c>
      <c r="G4" s="19">
        <f t="shared" si="1"/>
        <v>0.16488730723606168</v>
      </c>
      <c r="H4" s="16">
        <f t="shared" si="2"/>
        <v>139</v>
      </c>
      <c r="I4" s="34">
        <f t="shared" si="3"/>
        <v>0.0012621447380368655</v>
      </c>
      <c r="J4" s="11">
        <v>966.97642</v>
      </c>
      <c r="K4" s="11">
        <v>974.04785</v>
      </c>
      <c r="L4" s="34">
        <f t="shared" si="4"/>
        <v>0.007312929099139851</v>
      </c>
      <c r="M4" s="16">
        <f t="shared" si="5"/>
        <v>7.071430000000078</v>
      </c>
    </row>
    <row r="5" spans="1:13" ht="15">
      <c r="A5" s="5" t="s">
        <v>3</v>
      </c>
      <c r="B5" s="8" t="s">
        <v>185</v>
      </c>
      <c r="C5" s="16">
        <v>697</v>
      </c>
      <c r="D5" s="16">
        <v>742</v>
      </c>
      <c r="E5" s="4">
        <v>740</v>
      </c>
      <c r="F5" s="40">
        <f t="shared" si="0"/>
        <v>0.0005153637597597012</v>
      </c>
      <c r="G5" s="19">
        <f t="shared" si="1"/>
        <v>0.06169296987087518</v>
      </c>
      <c r="H5" s="16">
        <f t="shared" si="2"/>
        <v>43</v>
      </c>
      <c r="I5" s="34">
        <f t="shared" si="3"/>
        <v>0.00039044765277399435</v>
      </c>
      <c r="J5" s="11">
        <v>719.21169</v>
      </c>
      <c r="K5" s="11">
        <v>719.73646</v>
      </c>
      <c r="L5" s="34">
        <f t="shared" si="4"/>
        <v>0.0007296460934888162</v>
      </c>
      <c r="M5" s="16">
        <f t="shared" si="5"/>
        <v>0.5247699999999895</v>
      </c>
    </row>
    <row r="6" spans="1:13" ht="15">
      <c r="A6" s="5" t="s">
        <v>4</v>
      </c>
      <c r="B6" s="8" t="s">
        <v>186</v>
      </c>
      <c r="C6" s="16">
        <v>49</v>
      </c>
      <c r="D6" s="16">
        <v>51</v>
      </c>
      <c r="E6" s="4">
        <v>51</v>
      </c>
      <c r="F6" s="40">
        <f t="shared" si="0"/>
        <v>3.5518313172628056E-05</v>
      </c>
      <c r="G6" s="19">
        <f t="shared" si="1"/>
        <v>0.04081632653061224</v>
      </c>
      <c r="H6" s="16">
        <f t="shared" si="2"/>
        <v>2</v>
      </c>
      <c r="I6" s="34">
        <f t="shared" si="3"/>
        <v>1.816035594297648E-05</v>
      </c>
      <c r="J6" s="11">
        <v>49.703139</v>
      </c>
      <c r="K6" s="11">
        <v>49.186014</v>
      </c>
      <c r="L6" s="34">
        <f t="shared" si="4"/>
        <v>-0.010404272454502322</v>
      </c>
      <c r="M6" s="16">
        <f t="shared" si="5"/>
        <v>-0.5171250000000001</v>
      </c>
    </row>
    <row r="7" spans="1:13" ht="15">
      <c r="A7" s="5" t="s">
        <v>5</v>
      </c>
      <c r="B7" s="8" t="s">
        <v>187</v>
      </c>
      <c r="C7" s="16">
        <v>875</v>
      </c>
      <c r="D7" s="16">
        <v>961</v>
      </c>
      <c r="E7" s="4">
        <v>939</v>
      </c>
      <c r="F7" s="40">
        <f t="shared" si="0"/>
        <v>0.0006539548248842695</v>
      </c>
      <c r="G7" s="19">
        <f t="shared" si="1"/>
        <v>0.07314285714285715</v>
      </c>
      <c r="H7" s="16">
        <f t="shared" si="2"/>
        <v>64</v>
      </c>
      <c r="I7" s="34">
        <f t="shared" si="3"/>
        <v>0.0005811313901752474</v>
      </c>
      <c r="J7" s="11">
        <v>942.86492</v>
      </c>
      <c r="K7" s="11">
        <v>948.96227</v>
      </c>
      <c r="L7" s="34">
        <f t="shared" si="4"/>
        <v>0.00646683302206217</v>
      </c>
      <c r="M7" s="16">
        <f t="shared" si="5"/>
        <v>6.097350000000006</v>
      </c>
    </row>
    <row r="8" spans="1:13" ht="15">
      <c r="A8" s="5" t="s">
        <v>6</v>
      </c>
      <c r="B8" s="8" t="s">
        <v>188</v>
      </c>
      <c r="C8" s="16">
        <v>4122</v>
      </c>
      <c r="D8" s="16">
        <v>4467</v>
      </c>
      <c r="E8" s="4">
        <v>4459</v>
      </c>
      <c r="F8" s="40">
        <f t="shared" si="0"/>
        <v>0.003105414871308794</v>
      </c>
      <c r="G8" s="19">
        <f t="shared" si="1"/>
        <v>0.08175642891800097</v>
      </c>
      <c r="H8" s="16">
        <f t="shared" si="2"/>
        <v>337</v>
      </c>
      <c r="I8" s="34">
        <f t="shared" si="3"/>
        <v>0.0030600199763915373</v>
      </c>
      <c r="J8" s="11">
        <v>4472.076</v>
      </c>
      <c r="K8" s="11">
        <v>4497.0991</v>
      </c>
      <c r="L8" s="34">
        <f t="shared" si="4"/>
        <v>0.0055954102747807375</v>
      </c>
      <c r="M8" s="16">
        <f t="shared" si="5"/>
        <v>25.02310000000034</v>
      </c>
    </row>
    <row r="9" spans="1:13" ht="15">
      <c r="A9" s="5" t="s">
        <v>7</v>
      </c>
      <c r="B9" s="8" t="s">
        <v>189</v>
      </c>
      <c r="C9" s="16">
        <v>196</v>
      </c>
      <c r="D9" s="16">
        <v>281</v>
      </c>
      <c r="E9" s="4">
        <v>267</v>
      </c>
      <c r="F9" s="40">
        <f t="shared" si="0"/>
        <v>0.0001859488160214057</v>
      </c>
      <c r="G9" s="19">
        <f t="shared" si="1"/>
        <v>0.3622448979591837</v>
      </c>
      <c r="H9" s="16">
        <f t="shared" si="2"/>
        <v>71</v>
      </c>
      <c r="I9" s="34">
        <f t="shared" si="3"/>
        <v>0.0006446926359756651</v>
      </c>
      <c r="J9" s="11">
        <v>276.94153</v>
      </c>
      <c r="K9" s="11">
        <v>272.81818</v>
      </c>
      <c r="L9" s="34">
        <f t="shared" si="4"/>
        <v>-0.014888882862747296</v>
      </c>
      <c r="M9" s="16">
        <f t="shared" si="5"/>
        <v>-4.123350000000016</v>
      </c>
    </row>
    <row r="10" spans="1:13" ht="15">
      <c r="A10" s="5">
        <v>10</v>
      </c>
      <c r="B10" s="8" t="s">
        <v>190</v>
      </c>
      <c r="C10" s="16">
        <v>37888</v>
      </c>
      <c r="D10" s="16">
        <v>39134</v>
      </c>
      <c r="E10" s="4">
        <v>39379</v>
      </c>
      <c r="F10" s="40">
        <f t="shared" si="0"/>
        <v>0.02742501283186118</v>
      </c>
      <c r="G10" s="19">
        <f t="shared" si="1"/>
        <v>0.03935282939189189</v>
      </c>
      <c r="H10" s="16">
        <f t="shared" si="2"/>
        <v>1491</v>
      </c>
      <c r="I10" s="34">
        <f t="shared" si="3"/>
        <v>0.013538545355488967</v>
      </c>
      <c r="J10" s="11">
        <v>39062.618</v>
      </c>
      <c r="K10" s="11">
        <v>39214.707</v>
      </c>
      <c r="L10" s="34">
        <f t="shared" si="4"/>
        <v>0.0038934666386159764</v>
      </c>
      <c r="M10" s="16">
        <f t="shared" si="5"/>
        <v>152.08899999999994</v>
      </c>
    </row>
    <row r="11" spans="1:13" ht="15">
      <c r="A11" s="5">
        <v>11</v>
      </c>
      <c r="B11" s="8" t="s">
        <v>191</v>
      </c>
      <c r="C11" s="16">
        <v>563</v>
      </c>
      <c r="D11" s="16">
        <v>574</v>
      </c>
      <c r="E11" s="4">
        <v>578</v>
      </c>
      <c r="F11" s="40">
        <f t="shared" si="0"/>
        <v>0.000402540882623118</v>
      </c>
      <c r="G11" s="19">
        <f t="shared" si="1"/>
        <v>0.02664298401420959</v>
      </c>
      <c r="H11" s="16">
        <f t="shared" si="2"/>
        <v>15</v>
      </c>
      <c r="I11" s="34">
        <f t="shared" si="3"/>
        <v>0.00013620266957232362</v>
      </c>
      <c r="J11" s="11">
        <v>566.42392</v>
      </c>
      <c r="K11" s="11">
        <v>574.60713</v>
      </c>
      <c r="L11" s="34">
        <f t="shared" si="4"/>
        <v>0.014447147641646263</v>
      </c>
      <c r="M11" s="16">
        <f t="shared" si="5"/>
        <v>8.183210000000031</v>
      </c>
    </row>
    <row r="12" spans="1:13" ht="15">
      <c r="A12" s="5">
        <v>12</v>
      </c>
      <c r="B12" s="8" t="s">
        <v>192</v>
      </c>
      <c r="C12" s="16">
        <v>55</v>
      </c>
      <c r="D12" s="16">
        <v>55</v>
      </c>
      <c r="E12" s="4">
        <v>57</v>
      </c>
      <c r="F12" s="40">
        <f t="shared" si="0"/>
        <v>3.969693825176077E-05</v>
      </c>
      <c r="G12" s="19">
        <f t="shared" si="1"/>
        <v>0.03636363636363636</v>
      </c>
      <c r="H12" s="16">
        <f t="shared" si="2"/>
        <v>2</v>
      </c>
      <c r="I12" s="34">
        <f t="shared" si="3"/>
        <v>1.816035594297648E-05</v>
      </c>
      <c r="J12" s="11">
        <v>55.391598</v>
      </c>
      <c r="K12" s="11">
        <v>56.420502</v>
      </c>
      <c r="L12" s="34">
        <f t="shared" si="4"/>
        <v>0.01857509147867511</v>
      </c>
      <c r="M12" s="16">
        <f t="shared" si="5"/>
        <v>1.0289039999999972</v>
      </c>
    </row>
    <row r="13" spans="1:13" ht="15">
      <c r="A13" s="5">
        <v>13</v>
      </c>
      <c r="B13" s="8" t="s">
        <v>193</v>
      </c>
      <c r="C13" s="16">
        <v>14624</v>
      </c>
      <c r="D13" s="16">
        <v>15923</v>
      </c>
      <c r="E13" s="4">
        <v>16047</v>
      </c>
      <c r="F13" s="40">
        <f t="shared" si="0"/>
        <v>0.01117573277414044</v>
      </c>
      <c r="G13" s="19">
        <f t="shared" si="1"/>
        <v>0.09730579868708972</v>
      </c>
      <c r="H13" s="16">
        <f t="shared" si="2"/>
        <v>1423</v>
      </c>
      <c r="I13" s="34">
        <f t="shared" si="3"/>
        <v>0.012921093253427766</v>
      </c>
      <c r="J13" s="11">
        <v>15912.615</v>
      </c>
      <c r="K13" s="11">
        <v>16037.223</v>
      </c>
      <c r="L13" s="34">
        <f t="shared" si="4"/>
        <v>0.00783076823011178</v>
      </c>
      <c r="M13" s="16">
        <f t="shared" si="5"/>
        <v>124.60800000000017</v>
      </c>
    </row>
    <row r="14" spans="1:13" ht="15">
      <c r="A14" s="5">
        <v>14</v>
      </c>
      <c r="B14" s="8" t="s">
        <v>194</v>
      </c>
      <c r="C14" s="16">
        <v>28411</v>
      </c>
      <c r="D14" s="16">
        <v>30139</v>
      </c>
      <c r="E14" s="4">
        <v>30325</v>
      </c>
      <c r="F14" s="40">
        <f t="shared" si="0"/>
        <v>0.021119467587449918</v>
      </c>
      <c r="G14" s="19">
        <f t="shared" si="1"/>
        <v>0.06736827285206434</v>
      </c>
      <c r="H14" s="16">
        <f t="shared" si="2"/>
        <v>1914</v>
      </c>
      <c r="I14" s="34">
        <f t="shared" si="3"/>
        <v>0.017379460637428495</v>
      </c>
      <c r="J14" s="11">
        <v>29980.803</v>
      </c>
      <c r="K14" s="11">
        <v>30239.593</v>
      </c>
      <c r="L14" s="34">
        <f t="shared" si="4"/>
        <v>0.008631856858537141</v>
      </c>
      <c r="M14" s="16">
        <f t="shared" si="5"/>
        <v>258.7900000000009</v>
      </c>
    </row>
    <row r="15" spans="1:13" ht="15">
      <c r="A15" s="5">
        <v>15</v>
      </c>
      <c r="B15" s="8" t="s">
        <v>195</v>
      </c>
      <c r="C15" s="16">
        <v>5140</v>
      </c>
      <c r="D15" s="16">
        <v>5639</v>
      </c>
      <c r="E15" s="4">
        <v>5682</v>
      </c>
      <c r="F15" s="40">
        <f t="shared" si="0"/>
        <v>0.003957157949938678</v>
      </c>
      <c r="G15" s="19">
        <f t="shared" si="1"/>
        <v>0.10544747081712062</v>
      </c>
      <c r="H15" s="16">
        <f t="shared" si="2"/>
        <v>542</v>
      </c>
      <c r="I15" s="34">
        <f t="shared" si="3"/>
        <v>0.004921456460546627</v>
      </c>
      <c r="J15" s="11">
        <v>5628.0176</v>
      </c>
      <c r="K15" s="11">
        <v>5689.509</v>
      </c>
      <c r="L15" s="34">
        <f t="shared" si="4"/>
        <v>0.010925943088735167</v>
      </c>
      <c r="M15" s="16">
        <f t="shared" si="5"/>
        <v>61.491399999999885</v>
      </c>
    </row>
    <row r="16" spans="1:13" ht="15">
      <c r="A16" s="5">
        <v>16</v>
      </c>
      <c r="B16" s="8" t="s">
        <v>196</v>
      </c>
      <c r="C16" s="16">
        <v>10875</v>
      </c>
      <c r="D16" s="16">
        <v>11271</v>
      </c>
      <c r="E16" s="4">
        <v>11232</v>
      </c>
      <c r="F16" s="40">
        <f t="shared" si="0"/>
        <v>0.007822386148136438</v>
      </c>
      <c r="G16" s="19">
        <f t="shared" si="1"/>
        <v>0.032827586206896554</v>
      </c>
      <c r="H16" s="16">
        <f t="shared" si="2"/>
        <v>357</v>
      </c>
      <c r="I16" s="34">
        <f t="shared" si="3"/>
        <v>0.003241623535821302</v>
      </c>
      <c r="J16" s="11">
        <v>11242.953</v>
      </c>
      <c r="K16" s="11">
        <v>11264.731</v>
      </c>
      <c r="L16" s="34">
        <f t="shared" si="4"/>
        <v>0.0019370355813103772</v>
      </c>
      <c r="M16" s="16">
        <f t="shared" si="5"/>
        <v>21.778000000000247</v>
      </c>
    </row>
    <row r="17" spans="1:13" ht="15">
      <c r="A17" s="5">
        <v>17</v>
      </c>
      <c r="B17" s="8" t="s">
        <v>197</v>
      </c>
      <c r="C17" s="16">
        <v>1931</v>
      </c>
      <c r="D17" s="16">
        <v>1976</v>
      </c>
      <c r="E17" s="4">
        <v>1985</v>
      </c>
      <c r="F17" s="40">
        <f t="shared" si="0"/>
        <v>0.0013824284636797391</v>
      </c>
      <c r="G17" s="19">
        <f t="shared" si="1"/>
        <v>0.027964785085447953</v>
      </c>
      <c r="H17" s="16">
        <f t="shared" si="2"/>
        <v>54</v>
      </c>
      <c r="I17" s="34">
        <f t="shared" si="3"/>
        <v>0.000490329610460365</v>
      </c>
      <c r="J17" s="11">
        <v>1959.2942</v>
      </c>
      <c r="K17" s="11">
        <v>1965.8929</v>
      </c>
      <c r="L17" s="34">
        <f t="shared" si="4"/>
        <v>0.0033678964598578445</v>
      </c>
      <c r="M17" s="16">
        <f t="shared" si="5"/>
        <v>6.598700000000008</v>
      </c>
    </row>
    <row r="18" spans="1:13" ht="15">
      <c r="A18" s="5">
        <v>18</v>
      </c>
      <c r="B18" s="8" t="s">
        <v>198</v>
      </c>
      <c r="C18" s="16">
        <v>8625</v>
      </c>
      <c r="D18" s="16">
        <v>8983</v>
      </c>
      <c r="E18" s="4">
        <v>9036</v>
      </c>
      <c r="F18" s="40">
        <f t="shared" si="0"/>
        <v>0.006293009369173865</v>
      </c>
      <c r="G18" s="19">
        <f t="shared" si="1"/>
        <v>0.04765217391304348</v>
      </c>
      <c r="H18" s="16">
        <f t="shared" si="2"/>
        <v>411</v>
      </c>
      <c r="I18" s="34">
        <f t="shared" si="3"/>
        <v>0.003731953146281667</v>
      </c>
      <c r="J18" s="11">
        <v>9006.8336</v>
      </c>
      <c r="K18" s="11">
        <v>9043.7662</v>
      </c>
      <c r="L18" s="34">
        <f t="shared" si="4"/>
        <v>0.004100508751488436</v>
      </c>
      <c r="M18" s="16">
        <f t="shared" si="5"/>
        <v>36.93260000000009</v>
      </c>
    </row>
    <row r="19" spans="1:13" ht="15">
      <c r="A19" s="5">
        <v>19</v>
      </c>
      <c r="B19" s="8" t="s">
        <v>199</v>
      </c>
      <c r="C19" s="16">
        <v>366</v>
      </c>
      <c r="D19" s="16">
        <v>377</v>
      </c>
      <c r="E19" s="4">
        <v>375</v>
      </c>
      <c r="F19" s="40">
        <f t="shared" si="0"/>
        <v>0.00026116406744579454</v>
      </c>
      <c r="G19" s="19">
        <f t="shared" si="1"/>
        <v>0.02459016393442623</v>
      </c>
      <c r="H19" s="16">
        <f t="shared" si="2"/>
        <v>9</v>
      </c>
      <c r="I19" s="34">
        <f t="shared" si="3"/>
        <v>8.172160174339417E-05</v>
      </c>
      <c r="J19" s="11">
        <v>378.60339</v>
      </c>
      <c r="K19" s="11">
        <v>375.97779</v>
      </c>
      <c r="L19" s="34">
        <f t="shared" si="4"/>
        <v>-0.006934961675858114</v>
      </c>
      <c r="M19" s="16">
        <f t="shared" si="5"/>
        <v>-2.625599999999963</v>
      </c>
    </row>
    <row r="20" spans="1:13" ht="15">
      <c r="A20" s="5">
        <v>20</v>
      </c>
      <c r="B20" s="8" t="s">
        <v>200</v>
      </c>
      <c r="C20" s="16">
        <v>4364</v>
      </c>
      <c r="D20" s="16">
        <v>4426</v>
      </c>
      <c r="E20" s="4">
        <v>4460</v>
      </c>
      <c r="F20" s="40">
        <f t="shared" si="0"/>
        <v>0.003106111308821983</v>
      </c>
      <c r="G20" s="19">
        <f t="shared" si="1"/>
        <v>0.021998166819431713</v>
      </c>
      <c r="H20" s="16">
        <f t="shared" si="2"/>
        <v>96</v>
      </c>
      <c r="I20" s="34">
        <f t="shared" si="3"/>
        <v>0.0008716970852628711</v>
      </c>
      <c r="J20" s="11">
        <v>4406.8408</v>
      </c>
      <c r="K20" s="11">
        <v>4418.8969</v>
      </c>
      <c r="L20" s="34">
        <f t="shared" si="4"/>
        <v>0.0027357693520491566</v>
      </c>
      <c r="M20" s="16">
        <f t="shared" si="5"/>
        <v>12.056099999999788</v>
      </c>
    </row>
    <row r="21" spans="1:13" ht="15">
      <c r="A21" s="5">
        <v>21</v>
      </c>
      <c r="B21" s="8" t="s">
        <v>201</v>
      </c>
      <c r="C21" s="16">
        <v>172</v>
      </c>
      <c r="D21" s="16">
        <v>200</v>
      </c>
      <c r="E21" s="4">
        <v>205</v>
      </c>
      <c r="F21" s="40">
        <f t="shared" si="0"/>
        <v>0.000142769690203701</v>
      </c>
      <c r="G21" s="19">
        <f t="shared" si="1"/>
        <v>0.19186046511627908</v>
      </c>
      <c r="H21" s="16">
        <f t="shared" si="2"/>
        <v>33</v>
      </c>
      <c r="I21" s="34">
        <f t="shared" si="3"/>
        <v>0.00029964587305911195</v>
      </c>
      <c r="J21" s="11">
        <v>201.00136</v>
      </c>
      <c r="K21" s="11">
        <v>204.46954</v>
      </c>
      <c r="L21" s="34">
        <f t="shared" si="4"/>
        <v>0.017254510118737455</v>
      </c>
      <c r="M21" s="16">
        <f t="shared" si="5"/>
        <v>3.4681799999999896</v>
      </c>
    </row>
    <row r="22" spans="1:13" ht="15">
      <c r="A22" s="5">
        <v>22</v>
      </c>
      <c r="B22" s="8" t="s">
        <v>202</v>
      </c>
      <c r="C22" s="16">
        <v>10593</v>
      </c>
      <c r="D22" s="16">
        <v>10997</v>
      </c>
      <c r="E22" s="4">
        <v>11082</v>
      </c>
      <c r="F22" s="40">
        <f t="shared" si="0"/>
        <v>0.00771792052115812</v>
      </c>
      <c r="G22" s="19">
        <f t="shared" si="1"/>
        <v>0.04616256018125177</v>
      </c>
      <c r="H22" s="16">
        <f t="shared" si="2"/>
        <v>489</v>
      </c>
      <c r="I22" s="34">
        <f t="shared" si="3"/>
        <v>0.0044402070280577495</v>
      </c>
      <c r="J22" s="11">
        <v>10947.689</v>
      </c>
      <c r="K22" s="11">
        <v>10988.876</v>
      </c>
      <c r="L22" s="34">
        <f t="shared" si="4"/>
        <v>0.0037621638685570898</v>
      </c>
      <c r="M22" s="16">
        <f t="shared" si="5"/>
        <v>41.1869999999999</v>
      </c>
    </row>
    <row r="23" spans="1:13" ht="15">
      <c r="A23" s="5">
        <v>23</v>
      </c>
      <c r="B23" s="8" t="s">
        <v>203</v>
      </c>
      <c r="C23" s="16">
        <v>11714</v>
      </c>
      <c r="D23" s="16">
        <v>12457</v>
      </c>
      <c r="E23" s="4">
        <v>12442</v>
      </c>
      <c r="F23" s="40">
        <f t="shared" si="0"/>
        <v>0.008665075539094867</v>
      </c>
      <c r="G23" s="19">
        <f t="shared" si="1"/>
        <v>0.06214785726481134</v>
      </c>
      <c r="H23" s="16">
        <f t="shared" si="2"/>
        <v>728</v>
      </c>
      <c r="I23" s="34">
        <f t="shared" si="3"/>
        <v>0.006610369563243439</v>
      </c>
      <c r="J23" s="11">
        <v>12416.528</v>
      </c>
      <c r="K23" s="11">
        <v>12459.366</v>
      </c>
      <c r="L23" s="34">
        <f t="shared" si="4"/>
        <v>0.0034500787981954165</v>
      </c>
      <c r="M23" s="16">
        <f t="shared" si="5"/>
        <v>42.83799999999974</v>
      </c>
    </row>
    <row r="24" spans="1:13" ht="15">
      <c r="A24" s="5">
        <v>24</v>
      </c>
      <c r="B24" s="8" t="s">
        <v>204</v>
      </c>
      <c r="C24" s="16">
        <v>8612</v>
      </c>
      <c r="D24" s="16">
        <v>8984</v>
      </c>
      <c r="E24" s="4">
        <v>9059</v>
      </c>
      <c r="F24" s="40">
        <f t="shared" si="0"/>
        <v>0.006309027431977207</v>
      </c>
      <c r="G24" s="19">
        <f t="shared" si="1"/>
        <v>0.051904319554110546</v>
      </c>
      <c r="H24" s="16">
        <f t="shared" si="2"/>
        <v>447</v>
      </c>
      <c r="I24" s="34">
        <f t="shared" si="3"/>
        <v>0.0040588395532552436</v>
      </c>
      <c r="J24" s="11">
        <v>8941.8603</v>
      </c>
      <c r="K24" s="11">
        <v>9048.30669999999</v>
      </c>
      <c r="L24" s="34">
        <f t="shared" si="4"/>
        <v>0.011904279023458888</v>
      </c>
      <c r="M24" s="16">
        <f t="shared" si="5"/>
        <v>106.44639999998981</v>
      </c>
    </row>
    <row r="25" spans="1:13" ht="15">
      <c r="A25" s="5">
        <v>25</v>
      </c>
      <c r="B25" s="8" t="s">
        <v>205</v>
      </c>
      <c r="C25" s="16">
        <v>29492</v>
      </c>
      <c r="D25" s="16">
        <v>30489</v>
      </c>
      <c r="E25" s="4">
        <v>30546</v>
      </c>
      <c r="F25" s="40">
        <f t="shared" si="0"/>
        <v>0.02127338027786464</v>
      </c>
      <c r="G25" s="19">
        <f t="shared" si="1"/>
        <v>0.035738505357385056</v>
      </c>
      <c r="H25" s="16">
        <f t="shared" si="2"/>
        <v>1054</v>
      </c>
      <c r="I25" s="34">
        <f t="shared" si="3"/>
        <v>0.009570507581948606</v>
      </c>
      <c r="J25" s="11">
        <v>30393.942</v>
      </c>
      <c r="K25" s="11">
        <v>30366.239</v>
      </c>
      <c r="L25" s="34">
        <f t="shared" si="4"/>
        <v>-0.0009114645280298851</v>
      </c>
      <c r="M25" s="16">
        <f t="shared" si="5"/>
        <v>-27.7029999999977</v>
      </c>
    </row>
    <row r="26" spans="1:13" ht="15">
      <c r="A26" s="5">
        <v>26</v>
      </c>
      <c r="B26" s="8" t="s">
        <v>206</v>
      </c>
      <c r="C26" s="16">
        <v>2271</v>
      </c>
      <c r="D26" s="16">
        <v>2108</v>
      </c>
      <c r="E26" s="4">
        <v>2105</v>
      </c>
      <c r="F26" s="40">
        <f t="shared" si="0"/>
        <v>0.0014660009652623933</v>
      </c>
      <c r="G26" s="19">
        <f t="shared" si="1"/>
        <v>-0.07309555261999119</v>
      </c>
      <c r="H26" s="16">
        <f t="shared" si="2"/>
        <v>-166</v>
      </c>
      <c r="I26" s="34">
        <f t="shared" si="3"/>
        <v>-0.001507309543267048</v>
      </c>
      <c r="J26" s="11">
        <v>2099.6161</v>
      </c>
      <c r="K26" s="11">
        <v>2072.7482</v>
      </c>
      <c r="L26" s="34">
        <f t="shared" si="4"/>
        <v>-0.012796577431464822</v>
      </c>
      <c r="M26" s="16">
        <f t="shared" si="5"/>
        <v>-26.86790000000019</v>
      </c>
    </row>
    <row r="27" spans="1:13" ht="15">
      <c r="A27" s="5">
        <v>27</v>
      </c>
      <c r="B27" s="8" t="s">
        <v>207</v>
      </c>
      <c r="C27" s="16">
        <v>4570</v>
      </c>
      <c r="D27" s="16">
        <v>4487</v>
      </c>
      <c r="E27" s="4">
        <v>4502</v>
      </c>
      <c r="F27" s="40">
        <f t="shared" si="0"/>
        <v>0.003135361684375912</v>
      </c>
      <c r="G27" s="19">
        <f t="shared" si="1"/>
        <v>-0.01487964989059081</v>
      </c>
      <c r="H27" s="16">
        <f t="shared" si="2"/>
        <v>-68</v>
      </c>
      <c r="I27" s="34">
        <f t="shared" si="3"/>
        <v>-0.0006174521020612004</v>
      </c>
      <c r="J27" s="11">
        <v>4489.1458</v>
      </c>
      <c r="K27" s="11">
        <v>4434.16479999999</v>
      </c>
      <c r="L27" s="34">
        <f t="shared" si="4"/>
        <v>-0.012247541614712242</v>
      </c>
      <c r="M27" s="16">
        <f t="shared" si="5"/>
        <v>-54.98100000001068</v>
      </c>
    </row>
    <row r="28" spans="1:13" ht="15">
      <c r="A28" s="5">
        <v>28</v>
      </c>
      <c r="B28" s="8" t="s">
        <v>208</v>
      </c>
      <c r="C28" s="16">
        <v>14475</v>
      </c>
      <c r="D28" s="16">
        <v>15648</v>
      </c>
      <c r="E28" s="4">
        <v>15752</v>
      </c>
      <c r="F28" s="40">
        <f t="shared" si="0"/>
        <v>0.010970283707749749</v>
      </c>
      <c r="G28" s="19">
        <f t="shared" si="1"/>
        <v>0.08822107081174439</v>
      </c>
      <c r="H28" s="16">
        <f t="shared" si="2"/>
        <v>1277</v>
      </c>
      <c r="I28" s="34">
        <f t="shared" si="3"/>
        <v>0.011595387269590484</v>
      </c>
      <c r="J28" s="11">
        <v>15571.705</v>
      </c>
      <c r="K28" s="11">
        <v>15731.396</v>
      </c>
      <c r="L28" s="34">
        <f t="shared" si="4"/>
        <v>0.010255203267721853</v>
      </c>
      <c r="M28" s="16">
        <f t="shared" si="5"/>
        <v>159.6910000000007</v>
      </c>
    </row>
    <row r="29" spans="1:13" ht="15">
      <c r="A29" s="5">
        <v>29</v>
      </c>
      <c r="B29" s="8" t="s">
        <v>209</v>
      </c>
      <c r="C29" s="16">
        <v>2550</v>
      </c>
      <c r="D29" s="16">
        <v>2783</v>
      </c>
      <c r="E29" s="4">
        <v>2812</v>
      </c>
      <c r="F29" s="40">
        <f t="shared" si="0"/>
        <v>0.0019583822870868645</v>
      </c>
      <c r="G29" s="19">
        <f t="shared" si="1"/>
        <v>0.1027450980392157</v>
      </c>
      <c r="H29" s="16">
        <f t="shared" si="2"/>
        <v>262</v>
      </c>
      <c r="I29" s="34">
        <f t="shared" si="3"/>
        <v>0.002379006628529919</v>
      </c>
      <c r="J29" s="11">
        <v>2773.4523</v>
      </c>
      <c r="K29" s="11">
        <v>2814.2638</v>
      </c>
      <c r="L29" s="34">
        <f t="shared" si="4"/>
        <v>0.014715053869864736</v>
      </c>
      <c r="M29" s="16">
        <f t="shared" si="5"/>
        <v>40.81150000000025</v>
      </c>
    </row>
    <row r="30" spans="1:13" ht="15">
      <c r="A30" s="5">
        <v>30</v>
      </c>
      <c r="B30" s="8" t="s">
        <v>210</v>
      </c>
      <c r="C30" s="16">
        <v>1155</v>
      </c>
      <c r="D30" s="16">
        <v>1084</v>
      </c>
      <c r="E30" s="4">
        <v>1080</v>
      </c>
      <c r="F30" s="40">
        <f t="shared" si="0"/>
        <v>0.0007521525142438882</v>
      </c>
      <c r="G30" s="19">
        <f t="shared" si="1"/>
        <v>-0.06493506493506493</v>
      </c>
      <c r="H30" s="16">
        <f t="shared" si="2"/>
        <v>-75</v>
      </c>
      <c r="I30" s="34">
        <f t="shared" si="3"/>
        <v>-0.000681013347861618</v>
      </c>
      <c r="J30" s="11">
        <v>1068.4262</v>
      </c>
      <c r="K30" s="11">
        <v>1065.2066</v>
      </c>
      <c r="L30" s="34">
        <f t="shared" si="4"/>
        <v>-0.0030134042014320944</v>
      </c>
      <c r="M30" s="16">
        <f t="shared" si="5"/>
        <v>-3.2196000000001277</v>
      </c>
    </row>
    <row r="31" spans="1:13" ht="15">
      <c r="A31" s="5">
        <v>31</v>
      </c>
      <c r="B31" s="8" t="s">
        <v>211</v>
      </c>
      <c r="C31" s="16">
        <v>14692</v>
      </c>
      <c r="D31" s="16">
        <v>16737</v>
      </c>
      <c r="E31" s="4">
        <v>16915</v>
      </c>
      <c r="F31" s="40">
        <f t="shared" si="0"/>
        <v>0.011780240535588305</v>
      </c>
      <c r="G31" s="19">
        <f t="shared" si="1"/>
        <v>0.1513068336509665</v>
      </c>
      <c r="H31" s="16">
        <f t="shared" si="2"/>
        <v>2223</v>
      </c>
      <c r="I31" s="34">
        <f t="shared" si="3"/>
        <v>0.02018523563061836</v>
      </c>
      <c r="J31" s="11">
        <v>16708.186</v>
      </c>
      <c r="K31" s="11">
        <v>16826.443</v>
      </c>
      <c r="L31" s="34">
        <f t="shared" si="4"/>
        <v>0.00707778809740314</v>
      </c>
      <c r="M31" s="16">
        <f t="shared" si="5"/>
        <v>118.25699999999779</v>
      </c>
    </row>
    <row r="32" spans="1:13" ht="15">
      <c r="A32" s="5">
        <v>32</v>
      </c>
      <c r="B32" s="8" t="s">
        <v>212</v>
      </c>
      <c r="C32" s="16">
        <v>5009</v>
      </c>
      <c r="D32" s="16">
        <v>5429</v>
      </c>
      <c r="E32" s="4">
        <v>5407</v>
      </c>
      <c r="F32" s="40">
        <f t="shared" si="0"/>
        <v>0.0037656376338117627</v>
      </c>
      <c r="G32" s="19">
        <f t="shared" si="1"/>
        <v>0.07945697744060691</v>
      </c>
      <c r="H32" s="16">
        <f t="shared" si="2"/>
        <v>398</v>
      </c>
      <c r="I32" s="34">
        <f t="shared" si="3"/>
        <v>0.00361391083265232</v>
      </c>
      <c r="J32" s="11">
        <v>5456.5705</v>
      </c>
      <c r="K32" s="11">
        <v>5473.8055</v>
      </c>
      <c r="L32" s="34">
        <f t="shared" si="4"/>
        <v>0.0031585773518367595</v>
      </c>
      <c r="M32" s="16">
        <f t="shared" si="5"/>
        <v>17.235000000000582</v>
      </c>
    </row>
    <row r="33" spans="1:13" ht="15">
      <c r="A33" s="5">
        <v>33</v>
      </c>
      <c r="B33" s="8" t="s">
        <v>213</v>
      </c>
      <c r="C33" s="16">
        <v>20575</v>
      </c>
      <c r="D33" s="16">
        <v>19580</v>
      </c>
      <c r="E33" s="4">
        <v>19592</v>
      </c>
      <c r="F33" s="40">
        <f t="shared" si="0"/>
        <v>0.013644603758394684</v>
      </c>
      <c r="G33" s="19">
        <f t="shared" si="1"/>
        <v>-0.047776427703523694</v>
      </c>
      <c r="H33" s="16">
        <f t="shared" si="2"/>
        <v>-983</v>
      </c>
      <c r="I33" s="34">
        <f t="shared" si="3"/>
        <v>-0.008925814945972941</v>
      </c>
      <c r="J33" s="11">
        <v>19495.27</v>
      </c>
      <c r="K33" s="11">
        <v>19525.76</v>
      </c>
      <c r="L33" s="34">
        <f t="shared" si="4"/>
        <v>0.0015639691063523593</v>
      </c>
      <c r="M33" s="16">
        <f t="shared" si="5"/>
        <v>30.489999999997963</v>
      </c>
    </row>
    <row r="34" spans="1:13" ht="15">
      <c r="A34" s="5">
        <v>35</v>
      </c>
      <c r="B34" s="8" t="s">
        <v>214</v>
      </c>
      <c r="C34" s="16">
        <v>42260</v>
      </c>
      <c r="D34" s="16">
        <v>40201</v>
      </c>
      <c r="E34" s="4">
        <v>40469</v>
      </c>
      <c r="F34" s="40">
        <f aca="true" t="shared" si="6" ref="F34:F65">E34/$E$90</f>
        <v>0.028184129721236958</v>
      </c>
      <c r="G34" s="19">
        <f aca="true" t="shared" si="7" ref="G34:G65">(E34-C34)/C34</f>
        <v>-0.04238050165641268</v>
      </c>
      <c r="H34" s="16">
        <f aca="true" t="shared" si="8" ref="H34:H65">E34-C34</f>
        <v>-1791</v>
      </c>
      <c r="I34" s="34">
        <f aca="true" t="shared" si="9" ref="I34:I65">H34/$H$90</f>
        <v>-0.01626259874693544</v>
      </c>
      <c r="J34" s="11">
        <v>39711.641</v>
      </c>
      <c r="K34" s="11">
        <v>39356.034</v>
      </c>
      <c r="L34" s="34">
        <f aca="true" t="shared" si="10" ref="L34:L65">(K34-J34)/J34</f>
        <v>-0.008954729420524414</v>
      </c>
      <c r="M34" s="16">
        <f aca="true" t="shared" si="11" ref="M34:M65">K34-J34</f>
        <v>-355.6070000000036</v>
      </c>
    </row>
    <row r="35" spans="1:13" ht="15">
      <c r="A35" s="5">
        <v>36</v>
      </c>
      <c r="B35" s="8" t="s">
        <v>215</v>
      </c>
      <c r="C35" s="16">
        <v>1185</v>
      </c>
      <c r="D35" s="16">
        <v>1201</v>
      </c>
      <c r="E35" s="4">
        <v>1175</v>
      </c>
      <c r="F35" s="40">
        <f t="shared" si="6"/>
        <v>0.0008183140779968229</v>
      </c>
      <c r="G35" s="19">
        <f t="shared" si="7"/>
        <v>-0.008438818565400843</v>
      </c>
      <c r="H35" s="16">
        <f t="shared" si="8"/>
        <v>-10</v>
      </c>
      <c r="I35" s="34">
        <f t="shared" si="9"/>
        <v>-9.080177971488241E-05</v>
      </c>
      <c r="J35" s="11">
        <v>1202.8059</v>
      </c>
      <c r="K35" s="11">
        <v>1216.1781</v>
      </c>
      <c r="L35" s="34">
        <f t="shared" si="10"/>
        <v>0.011117504495114316</v>
      </c>
      <c r="M35" s="16">
        <f t="shared" si="11"/>
        <v>13.37220000000002</v>
      </c>
    </row>
    <row r="36" spans="1:13" ht="15">
      <c r="A36" s="5">
        <v>37</v>
      </c>
      <c r="B36" s="8" t="s">
        <v>216</v>
      </c>
      <c r="C36" s="16">
        <v>243</v>
      </c>
      <c r="D36" s="16">
        <v>288</v>
      </c>
      <c r="E36" s="4">
        <v>284</v>
      </c>
      <c r="F36" s="40">
        <f t="shared" si="6"/>
        <v>0.00019778825374561505</v>
      </c>
      <c r="G36" s="19">
        <f t="shared" si="7"/>
        <v>0.16872427983539096</v>
      </c>
      <c r="H36" s="16">
        <f t="shared" si="8"/>
        <v>41</v>
      </c>
      <c r="I36" s="34">
        <f t="shared" si="9"/>
        <v>0.0003722872968310179</v>
      </c>
      <c r="J36" s="11">
        <v>270.66492</v>
      </c>
      <c r="K36" s="11">
        <v>276.34427</v>
      </c>
      <c r="L36" s="34">
        <f t="shared" si="10"/>
        <v>0.020982955604294785</v>
      </c>
      <c r="M36" s="16">
        <f t="shared" si="11"/>
        <v>5.6793499999999995</v>
      </c>
    </row>
    <row r="37" spans="1:13" ht="15">
      <c r="A37" s="5">
        <v>38</v>
      </c>
      <c r="B37" s="8" t="s">
        <v>217</v>
      </c>
      <c r="C37" s="16">
        <v>2770</v>
      </c>
      <c r="D37" s="16">
        <v>3172</v>
      </c>
      <c r="E37" s="4">
        <v>3178</v>
      </c>
      <c r="F37" s="40">
        <f t="shared" si="6"/>
        <v>0.00221327841691396</v>
      </c>
      <c r="G37" s="19">
        <f t="shared" si="7"/>
        <v>0.1472924187725632</v>
      </c>
      <c r="H37" s="16">
        <f t="shared" si="8"/>
        <v>408</v>
      </c>
      <c r="I37" s="34">
        <f t="shared" si="9"/>
        <v>0.0037047126123672023</v>
      </c>
      <c r="J37" s="11">
        <v>3146.3462</v>
      </c>
      <c r="K37" s="11">
        <v>3153.1346</v>
      </c>
      <c r="L37" s="34">
        <f t="shared" si="10"/>
        <v>0.002157550240339067</v>
      </c>
      <c r="M37" s="16">
        <f t="shared" si="11"/>
        <v>6.7883999999999105</v>
      </c>
    </row>
    <row r="38" spans="1:13" ht="15">
      <c r="A38" s="5">
        <v>39</v>
      </c>
      <c r="B38" s="8" t="s">
        <v>218</v>
      </c>
      <c r="C38" s="16">
        <v>214</v>
      </c>
      <c r="D38" s="16">
        <v>203</v>
      </c>
      <c r="E38" s="4">
        <v>200</v>
      </c>
      <c r="F38" s="40">
        <f t="shared" si="6"/>
        <v>0.00013928750263775708</v>
      </c>
      <c r="G38" s="19">
        <f t="shared" si="7"/>
        <v>-0.06542056074766354</v>
      </c>
      <c r="H38" s="16">
        <f t="shared" si="8"/>
        <v>-14</v>
      </c>
      <c r="I38" s="34">
        <f t="shared" si="9"/>
        <v>-0.00012712249160083536</v>
      </c>
      <c r="J38" s="11">
        <v>196.2375</v>
      </c>
      <c r="K38" s="11">
        <v>193.03197</v>
      </c>
      <c r="L38" s="34">
        <f t="shared" si="10"/>
        <v>-0.01633495127078163</v>
      </c>
      <c r="M38" s="16">
        <f t="shared" si="11"/>
        <v>-3.20553000000001</v>
      </c>
    </row>
    <row r="39" spans="1:13" ht="15">
      <c r="A39" s="5">
        <v>41</v>
      </c>
      <c r="B39" s="8" t="s">
        <v>219</v>
      </c>
      <c r="C39" s="16">
        <v>112224</v>
      </c>
      <c r="D39" s="16">
        <v>113565</v>
      </c>
      <c r="E39" s="4">
        <v>116679</v>
      </c>
      <c r="F39" s="40">
        <f t="shared" si="6"/>
        <v>0.0812596326013543</v>
      </c>
      <c r="G39" s="19">
        <f t="shared" si="7"/>
        <v>0.039697390932420876</v>
      </c>
      <c r="H39" s="16">
        <f t="shared" si="8"/>
        <v>4455</v>
      </c>
      <c r="I39" s="34">
        <f t="shared" si="9"/>
        <v>0.040452192862980116</v>
      </c>
      <c r="J39" s="11">
        <v>113511.72</v>
      </c>
      <c r="K39" s="11">
        <v>113253.89</v>
      </c>
      <c r="L39" s="34">
        <f t="shared" si="10"/>
        <v>-0.0022713954118570466</v>
      </c>
      <c r="M39" s="16">
        <f t="shared" si="11"/>
        <v>-257.83000000000175</v>
      </c>
    </row>
    <row r="40" spans="1:13" ht="15">
      <c r="A40" s="5">
        <v>42</v>
      </c>
      <c r="B40" s="8" t="s">
        <v>220</v>
      </c>
      <c r="C40" s="16">
        <v>12684</v>
      </c>
      <c r="D40" s="16">
        <v>13859</v>
      </c>
      <c r="E40" s="4">
        <v>12763</v>
      </c>
      <c r="F40" s="40">
        <f t="shared" si="6"/>
        <v>0.008888631980828468</v>
      </c>
      <c r="G40" s="19">
        <f t="shared" si="7"/>
        <v>0.006228319142226427</v>
      </c>
      <c r="H40" s="16">
        <f t="shared" si="8"/>
        <v>79</v>
      </c>
      <c r="I40" s="34">
        <f t="shared" si="9"/>
        <v>0.0007173340597475711</v>
      </c>
      <c r="J40" s="11">
        <v>13168.222</v>
      </c>
      <c r="K40" s="11">
        <v>13214.972</v>
      </c>
      <c r="L40" s="34">
        <f t="shared" si="10"/>
        <v>0.003550213536800944</v>
      </c>
      <c r="M40" s="16">
        <f t="shared" si="11"/>
        <v>46.75</v>
      </c>
    </row>
    <row r="41" spans="1:13" ht="15">
      <c r="A41" s="5">
        <v>43</v>
      </c>
      <c r="B41" s="8" t="s">
        <v>221</v>
      </c>
      <c r="C41" s="16">
        <v>42292</v>
      </c>
      <c r="D41" s="16">
        <v>48752</v>
      </c>
      <c r="E41" s="4">
        <v>48436</v>
      </c>
      <c r="F41" s="40">
        <f t="shared" si="6"/>
        <v>0.03373264738881201</v>
      </c>
      <c r="G41" s="19">
        <f t="shared" si="7"/>
        <v>0.1452757022604748</v>
      </c>
      <c r="H41" s="16">
        <f t="shared" si="8"/>
        <v>6144</v>
      </c>
      <c r="I41" s="34">
        <f t="shared" si="9"/>
        <v>0.05578861345682375</v>
      </c>
      <c r="J41" s="11">
        <v>46771.6</v>
      </c>
      <c r="K41" s="11">
        <v>47049.644</v>
      </c>
      <c r="L41" s="34">
        <f t="shared" si="10"/>
        <v>0.005944718589913574</v>
      </c>
      <c r="M41" s="16">
        <f t="shared" si="11"/>
        <v>278.0440000000017</v>
      </c>
    </row>
    <row r="42" spans="1:13" ht="15">
      <c r="A42" s="5">
        <v>45</v>
      </c>
      <c r="B42" s="8" t="s">
        <v>222</v>
      </c>
      <c r="C42" s="16">
        <v>22552</v>
      </c>
      <c r="D42" s="16">
        <v>28392</v>
      </c>
      <c r="E42" s="4">
        <v>28820</v>
      </c>
      <c r="F42" s="40">
        <f t="shared" si="6"/>
        <v>0.020071329130100797</v>
      </c>
      <c r="G42" s="19">
        <f t="shared" si="7"/>
        <v>0.27793543809861654</v>
      </c>
      <c r="H42" s="16">
        <f t="shared" si="8"/>
        <v>6268</v>
      </c>
      <c r="I42" s="34">
        <f t="shared" si="9"/>
        <v>0.0569145555252883</v>
      </c>
      <c r="J42" s="11">
        <v>28597.751</v>
      </c>
      <c r="K42" s="11">
        <v>29110.175</v>
      </c>
      <c r="L42" s="34">
        <f t="shared" si="10"/>
        <v>0.017918332109402555</v>
      </c>
      <c r="M42" s="16">
        <f t="shared" si="11"/>
        <v>512.4239999999991</v>
      </c>
    </row>
    <row r="43" spans="1:13" ht="15">
      <c r="A43" s="5">
        <v>46</v>
      </c>
      <c r="B43" s="8" t="s">
        <v>223</v>
      </c>
      <c r="C43" s="16">
        <v>86126</v>
      </c>
      <c r="D43" s="16">
        <v>90770</v>
      </c>
      <c r="E43" s="4">
        <v>91455</v>
      </c>
      <c r="F43" s="40">
        <f t="shared" si="6"/>
        <v>0.06369269276868036</v>
      </c>
      <c r="G43" s="19">
        <f t="shared" si="7"/>
        <v>0.06187446299607552</v>
      </c>
      <c r="H43" s="16">
        <f t="shared" si="8"/>
        <v>5329</v>
      </c>
      <c r="I43" s="34">
        <f t="shared" si="9"/>
        <v>0.04838826841006084</v>
      </c>
      <c r="J43" s="11">
        <v>90698.8429999999</v>
      </c>
      <c r="K43" s="11">
        <v>91094.023</v>
      </c>
      <c r="L43" s="34">
        <f t="shared" si="10"/>
        <v>0.004357056682631501</v>
      </c>
      <c r="M43" s="16">
        <f t="shared" si="11"/>
        <v>395.1800000000949</v>
      </c>
    </row>
    <row r="44" spans="1:13" ht="15">
      <c r="A44" s="5">
        <v>47</v>
      </c>
      <c r="B44" s="8" t="s">
        <v>224</v>
      </c>
      <c r="C44" s="16">
        <v>227088</v>
      </c>
      <c r="D44" s="16">
        <v>246230</v>
      </c>
      <c r="E44" s="4">
        <v>248671</v>
      </c>
      <c r="F44" s="40">
        <f t="shared" si="6"/>
        <v>0.17318381284216847</v>
      </c>
      <c r="G44" s="19">
        <f t="shared" si="7"/>
        <v>0.09504245050376946</v>
      </c>
      <c r="H44" s="16">
        <f t="shared" si="8"/>
        <v>21583</v>
      </c>
      <c r="I44" s="34">
        <f t="shared" si="9"/>
        <v>0.1959774811586307</v>
      </c>
      <c r="J44" s="11">
        <v>245951.52</v>
      </c>
      <c r="K44" s="11">
        <v>248630.49</v>
      </c>
      <c r="L44" s="34">
        <f t="shared" si="10"/>
        <v>0.010892268525114223</v>
      </c>
      <c r="M44" s="16">
        <f t="shared" si="11"/>
        <v>2678.970000000001</v>
      </c>
    </row>
    <row r="45" spans="1:13" ht="15">
      <c r="A45" s="5">
        <v>49</v>
      </c>
      <c r="B45" s="8" t="s">
        <v>225</v>
      </c>
      <c r="C45" s="16">
        <v>96335</v>
      </c>
      <c r="D45" s="16">
        <v>108151</v>
      </c>
      <c r="E45" s="4">
        <v>108728</v>
      </c>
      <c r="F45" s="40">
        <f t="shared" si="6"/>
        <v>0.07572225793399026</v>
      </c>
      <c r="G45" s="19">
        <f t="shared" si="7"/>
        <v>0.12864483313437483</v>
      </c>
      <c r="H45" s="16">
        <f t="shared" si="8"/>
        <v>12393</v>
      </c>
      <c r="I45" s="34">
        <f t="shared" si="9"/>
        <v>0.11253064560065378</v>
      </c>
      <c r="J45" s="11">
        <v>107306.94</v>
      </c>
      <c r="K45" s="11">
        <v>107455.46</v>
      </c>
      <c r="L45" s="34">
        <f t="shared" si="10"/>
        <v>0.0013840670510220875</v>
      </c>
      <c r="M45" s="16">
        <f t="shared" si="11"/>
        <v>148.52000000000407</v>
      </c>
    </row>
    <row r="46" spans="1:13" ht="15">
      <c r="A46" s="5">
        <v>50</v>
      </c>
      <c r="B46" s="8" t="s">
        <v>226</v>
      </c>
      <c r="C46" s="16">
        <v>1956</v>
      </c>
      <c r="D46" s="16">
        <v>2226</v>
      </c>
      <c r="E46" s="4">
        <v>2138</v>
      </c>
      <c r="F46" s="40">
        <f t="shared" si="6"/>
        <v>0.0014889834031976232</v>
      </c>
      <c r="G46" s="19">
        <f t="shared" si="7"/>
        <v>0.09304703476482618</v>
      </c>
      <c r="H46" s="16">
        <f t="shared" si="8"/>
        <v>182</v>
      </c>
      <c r="I46" s="34">
        <f t="shared" si="9"/>
        <v>0.0016525923908108598</v>
      </c>
      <c r="J46" s="11">
        <v>2322.8639</v>
      </c>
      <c r="K46" s="11">
        <v>2355.665</v>
      </c>
      <c r="L46" s="34">
        <f t="shared" si="10"/>
        <v>0.01412097368253049</v>
      </c>
      <c r="M46" s="16">
        <f t="shared" si="11"/>
        <v>32.80110000000013</v>
      </c>
    </row>
    <row r="47" spans="1:13" ht="15">
      <c r="A47" s="5">
        <v>51</v>
      </c>
      <c r="B47" s="8" t="s">
        <v>227</v>
      </c>
      <c r="C47" s="16">
        <v>123</v>
      </c>
      <c r="D47" s="16">
        <v>152</v>
      </c>
      <c r="E47" s="4">
        <v>156</v>
      </c>
      <c r="F47" s="40">
        <f t="shared" si="6"/>
        <v>0.00010864425205745053</v>
      </c>
      <c r="G47" s="19">
        <f t="shared" si="7"/>
        <v>0.2682926829268293</v>
      </c>
      <c r="H47" s="16">
        <f t="shared" si="8"/>
        <v>33</v>
      </c>
      <c r="I47" s="34">
        <f t="shared" si="9"/>
        <v>0.00029964587305911195</v>
      </c>
      <c r="J47" s="11">
        <v>152.99645</v>
      </c>
      <c r="K47" s="11">
        <v>154.41389</v>
      </c>
      <c r="L47" s="34">
        <f t="shared" si="10"/>
        <v>0.009264528686776713</v>
      </c>
      <c r="M47" s="16">
        <f t="shared" si="11"/>
        <v>1.4174399999999991</v>
      </c>
    </row>
    <row r="48" spans="1:13" ht="15">
      <c r="A48" s="5">
        <v>52</v>
      </c>
      <c r="B48" s="8" t="s">
        <v>228</v>
      </c>
      <c r="C48" s="16">
        <v>14648</v>
      </c>
      <c r="D48" s="16">
        <v>15959</v>
      </c>
      <c r="E48" s="4">
        <v>16009</v>
      </c>
      <c r="F48" s="40">
        <f t="shared" si="6"/>
        <v>0.011149268148639266</v>
      </c>
      <c r="G48" s="19">
        <f t="shared" si="7"/>
        <v>0.09291370835608957</v>
      </c>
      <c r="H48" s="16">
        <f t="shared" si="8"/>
        <v>1361</v>
      </c>
      <c r="I48" s="34">
        <f t="shared" si="9"/>
        <v>0.012358122219195496</v>
      </c>
      <c r="J48" s="11">
        <v>16034.386</v>
      </c>
      <c r="K48" s="11">
        <v>16159.103</v>
      </c>
      <c r="L48" s="34">
        <f t="shared" si="10"/>
        <v>0.007778096398577328</v>
      </c>
      <c r="M48" s="16">
        <f t="shared" si="11"/>
        <v>124.71699999999873</v>
      </c>
    </row>
    <row r="49" spans="1:13" ht="15">
      <c r="A49" s="5">
        <v>53</v>
      </c>
      <c r="B49" s="8" t="s">
        <v>229</v>
      </c>
      <c r="C49" s="16">
        <v>1429</v>
      </c>
      <c r="D49" s="16">
        <v>1678</v>
      </c>
      <c r="E49" s="4">
        <v>1704</v>
      </c>
      <c r="F49" s="40">
        <f t="shared" si="6"/>
        <v>0.0011867295224736903</v>
      </c>
      <c r="G49" s="19">
        <f t="shared" si="7"/>
        <v>0.19244226731980407</v>
      </c>
      <c r="H49" s="16">
        <f t="shared" si="8"/>
        <v>275</v>
      </c>
      <c r="I49" s="34">
        <f t="shared" si="9"/>
        <v>0.0024970489421592664</v>
      </c>
      <c r="J49" s="11">
        <v>1703.9948</v>
      </c>
      <c r="K49" s="11">
        <v>1718.5831</v>
      </c>
      <c r="L49" s="34">
        <f t="shared" si="10"/>
        <v>0.00856123504602251</v>
      </c>
      <c r="M49" s="16">
        <f t="shared" si="11"/>
        <v>14.588300000000118</v>
      </c>
    </row>
    <row r="50" spans="1:13" ht="15">
      <c r="A50" s="5">
        <v>55</v>
      </c>
      <c r="B50" s="8" t="s">
        <v>230</v>
      </c>
      <c r="C50" s="16">
        <v>11139</v>
      </c>
      <c r="D50" s="16">
        <v>12305</v>
      </c>
      <c r="E50" s="4">
        <v>12260</v>
      </c>
      <c r="F50" s="40">
        <f t="shared" si="6"/>
        <v>0.008538323911694509</v>
      </c>
      <c r="G50" s="19">
        <f t="shared" si="7"/>
        <v>0.10063740012568453</v>
      </c>
      <c r="H50" s="16">
        <f t="shared" si="8"/>
        <v>1121</v>
      </c>
      <c r="I50" s="34">
        <f t="shared" si="9"/>
        <v>0.010178879506038319</v>
      </c>
      <c r="J50" s="11">
        <v>12298.115</v>
      </c>
      <c r="K50" s="11">
        <v>12720.934</v>
      </c>
      <c r="L50" s="34">
        <f t="shared" si="10"/>
        <v>0.03438079738236303</v>
      </c>
      <c r="M50" s="16">
        <f t="shared" si="11"/>
        <v>422.8189999999995</v>
      </c>
    </row>
    <row r="51" spans="1:13" ht="15">
      <c r="A51" s="5">
        <v>56</v>
      </c>
      <c r="B51" s="8" t="s">
        <v>231</v>
      </c>
      <c r="C51" s="16">
        <v>62384</v>
      </c>
      <c r="D51" s="16">
        <v>69387</v>
      </c>
      <c r="E51" s="4">
        <v>69895</v>
      </c>
      <c r="F51" s="40">
        <f t="shared" si="6"/>
        <v>0.04867749998433016</v>
      </c>
      <c r="G51" s="19">
        <f t="shared" si="7"/>
        <v>0.12039946140035906</v>
      </c>
      <c r="H51" s="16">
        <f t="shared" si="8"/>
        <v>7511</v>
      </c>
      <c r="I51" s="34">
        <f t="shared" si="9"/>
        <v>0.06820121674384817</v>
      </c>
      <c r="J51" s="11">
        <v>68646.123</v>
      </c>
      <c r="K51" s="11">
        <v>69462.07</v>
      </c>
      <c r="L51" s="34">
        <f t="shared" si="10"/>
        <v>0.011886279433435738</v>
      </c>
      <c r="M51" s="16">
        <f t="shared" si="11"/>
        <v>815.9470000000001</v>
      </c>
    </row>
    <row r="52" spans="1:13" ht="15">
      <c r="A52" s="5">
        <v>58</v>
      </c>
      <c r="B52" s="8" t="s">
        <v>232</v>
      </c>
      <c r="C52" s="16">
        <v>1501</v>
      </c>
      <c r="D52" s="16">
        <v>1503</v>
      </c>
      <c r="E52" s="4">
        <v>1503</v>
      </c>
      <c r="F52" s="40">
        <f t="shared" si="6"/>
        <v>0.0010467455823227445</v>
      </c>
      <c r="G52" s="19">
        <f t="shared" si="7"/>
        <v>0.0013324450366422385</v>
      </c>
      <c r="H52" s="16">
        <f t="shared" si="8"/>
        <v>2</v>
      </c>
      <c r="I52" s="34">
        <f t="shared" si="9"/>
        <v>1.816035594297648E-05</v>
      </c>
      <c r="J52" s="11">
        <v>1456.9392</v>
      </c>
      <c r="K52" s="11">
        <v>1471.175</v>
      </c>
      <c r="L52" s="34">
        <f t="shared" si="10"/>
        <v>0.009771032312123886</v>
      </c>
      <c r="M52" s="16">
        <f t="shared" si="11"/>
        <v>14.235799999999927</v>
      </c>
    </row>
    <row r="53" spans="1:13" ht="15">
      <c r="A53" s="5">
        <v>59</v>
      </c>
      <c r="B53" s="8" t="s">
        <v>233</v>
      </c>
      <c r="C53" s="16">
        <v>1444</v>
      </c>
      <c r="D53" s="16">
        <v>1592</v>
      </c>
      <c r="E53" s="4">
        <v>1596</v>
      </c>
      <c r="F53" s="40">
        <f t="shared" si="6"/>
        <v>0.0011115142710493016</v>
      </c>
      <c r="G53" s="19">
        <f t="shared" si="7"/>
        <v>0.10526315789473684</v>
      </c>
      <c r="H53" s="16">
        <f t="shared" si="8"/>
        <v>152</v>
      </c>
      <c r="I53" s="34">
        <f t="shared" si="9"/>
        <v>0.0013801870516662127</v>
      </c>
      <c r="J53" s="11">
        <v>1581.315</v>
      </c>
      <c r="K53" s="11">
        <v>1590.6233</v>
      </c>
      <c r="L53" s="34">
        <f t="shared" si="10"/>
        <v>0.005886429964934195</v>
      </c>
      <c r="M53" s="16">
        <f t="shared" si="11"/>
        <v>9.308299999999917</v>
      </c>
    </row>
    <row r="54" spans="1:13" ht="15">
      <c r="A54" s="5">
        <v>60</v>
      </c>
      <c r="B54" s="8" t="s">
        <v>234</v>
      </c>
      <c r="C54" s="16">
        <v>457</v>
      </c>
      <c r="D54" s="16">
        <v>511</v>
      </c>
      <c r="E54" s="4">
        <v>517</v>
      </c>
      <c r="F54" s="40">
        <f t="shared" si="6"/>
        <v>0.0003600581943186021</v>
      </c>
      <c r="G54" s="19">
        <f t="shared" si="7"/>
        <v>0.13129102844638948</v>
      </c>
      <c r="H54" s="16">
        <f t="shared" si="8"/>
        <v>60</v>
      </c>
      <c r="I54" s="34">
        <f t="shared" si="9"/>
        <v>0.0005448106782892945</v>
      </c>
      <c r="J54" s="11">
        <v>511.34579</v>
      </c>
      <c r="K54" s="11">
        <v>519.51324</v>
      </c>
      <c r="L54" s="34">
        <f t="shared" si="10"/>
        <v>0.015972459653965224</v>
      </c>
      <c r="M54" s="16">
        <f t="shared" si="11"/>
        <v>8.167449999999974</v>
      </c>
    </row>
    <row r="55" spans="1:13" ht="15">
      <c r="A55" s="5">
        <v>61</v>
      </c>
      <c r="B55" s="8" t="s">
        <v>235</v>
      </c>
      <c r="C55" s="16">
        <v>1508</v>
      </c>
      <c r="D55" s="16">
        <v>2231</v>
      </c>
      <c r="E55" s="4">
        <v>2257</v>
      </c>
      <c r="F55" s="40">
        <f t="shared" si="6"/>
        <v>0.0015718594672670886</v>
      </c>
      <c r="G55" s="19">
        <f t="shared" si="7"/>
        <v>0.496684350132626</v>
      </c>
      <c r="H55" s="16">
        <f t="shared" si="8"/>
        <v>749</v>
      </c>
      <c r="I55" s="34">
        <f t="shared" si="9"/>
        <v>0.006801053300644693</v>
      </c>
      <c r="J55" s="11">
        <v>2249.3429</v>
      </c>
      <c r="K55" s="11">
        <v>2242.8511</v>
      </c>
      <c r="L55" s="34">
        <f t="shared" si="10"/>
        <v>-0.002886087310209679</v>
      </c>
      <c r="M55" s="16">
        <f t="shared" si="11"/>
        <v>-6.491800000000239</v>
      </c>
    </row>
    <row r="56" spans="1:13" ht="15">
      <c r="A56" s="5">
        <v>62</v>
      </c>
      <c r="B56" s="8" t="s">
        <v>236</v>
      </c>
      <c r="C56" s="16">
        <v>3506</v>
      </c>
      <c r="D56" s="16">
        <v>4319</v>
      </c>
      <c r="E56" s="4">
        <v>4344</v>
      </c>
      <c r="F56" s="40">
        <f t="shared" si="6"/>
        <v>0.003025324557292084</v>
      </c>
      <c r="G56" s="19">
        <f t="shared" si="7"/>
        <v>0.2390188248716486</v>
      </c>
      <c r="H56" s="16">
        <f t="shared" si="8"/>
        <v>838</v>
      </c>
      <c r="I56" s="34">
        <f t="shared" si="9"/>
        <v>0.007609189140107146</v>
      </c>
      <c r="J56" s="11">
        <v>4363.02229999999</v>
      </c>
      <c r="K56" s="11">
        <v>4433.6568</v>
      </c>
      <c r="L56" s="34">
        <f t="shared" si="10"/>
        <v>0.01618935112937889</v>
      </c>
      <c r="M56" s="16">
        <f t="shared" si="11"/>
        <v>70.63450000001012</v>
      </c>
    </row>
    <row r="57" spans="1:13" ht="15">
      <c r="A57" s="5">
        <v>63</v>
      </c>
      <c r="B57" s="8" t="s">
        <v>237</v>
      </c>
      <c r="C57" s="16">
        <v>1486</v>
      </c>
      <c r="D57" s="16">
        <v>1738</v>
      </c>
      <c r="E57" s="4">
        <v>1725</v>
      </c>
      <c r="F57" s="40">
        <f t="shared" si="6"/>
        <v>0.001201354710250655</v>
      </c>
      <c r="G57" s="19">
        <f t="shared" si="7"/>
        <v>0.16083445491251683</v>
      </c>
      <c r="H57" s="16">
        <f t="shared" si="8"/>
        <v>239</v>
      </c>
      <c r="I57" s="34">
        <f t="shared" si="9"/>
        <v>0.00217016253518569</v>
      </c>
      <c r="J57" s="11">
        <v>1764.4831</v>
      </c>
      <c r="K57" s="11">
        <v>1773.1801</v>
      </c>
      <c r="L57" s="34">
        <f t="shared" si="10"/>
        <v>0.004928922243573836</v>
      </c>
      <c r="M57" s="16">
        <f t="shared" si="11"/>
        <v>8.697000000000116</v>
      </c>
    </row>
    <row r="58" spans="1:13" ht="15">
      <c r="A58" s="5">
        <v>64</v>
      </c>
      <c r="B58" s="8" t="s">
        <v>238</v>
      </c>
      <c r="C58" s="16">
        <v>6864</v>
      </c>
      <c r="D58" s="16">
        <v>7183</v>
      </c>
      <c r="E58" s="4">
        <v>7183</v>
      </c>
      <c r="F58" s="40">
        <f t="shared" si="6"/>
        <v>0.005002510657235046</v>
      </c>
      <c r="G58" s="19">
        <f t="shared" si="7"/>
        <v>0.046474358974358976</v>
      </c>
      <c r="H58" s="16">
        <f t="shared" si="8"/>
        <v>319</v>
      </c>
      <c r="I58" s="34">
        <f t="shared" si="9"/>
        <v>0.002896576772904749</v>
      </c>
      <c r="J58" s="11">
        <v>7202.898</v>
      </c>
      <c r="K58" s="11">
        <v>7129.217</v>
      </c>
      <c r="L58" s="34">
        <f t="shared" si="10"/>
        <v>-0.010229354906872275</v>
      </c>
      <c r="M58" s="16">
        <f t="shared" si="11"/>
        <v>-73.6810000000005</v>
      </c>
    </row>
    <row r="59" spans="1:13" ht="15">
      <c r="A59" s="5">
        <v>65</v>
      </c>
      <c r="B59" s="8" t="s">
        <v>239</v>
      </c>
      <c r="C59" s="16">
        <v>4365</v>
      </c>
      <c r="D59" s="16">
        <v>4432</v>
      </c>
      <c r="E59" s="4">
        <v>4460</v>
      </c>
      <c r="F59" s="40">
        <f t="shared" si="6"/>
        <v>0.003106111308821983</v>
      </c>
      <c r="G59" s="19">
        <f t="shared" si="7"/>
        <v>0.021764032073310423</v>
      </c>
      <c r="H59" s="16">
        <f t="shared" si="8"/>
        <v>95</v>
      </c>
      <c r="I59" s="34">
        <f t="shared" si="9"/>
        <v>0.0008626169072913829</v>
      </c>
      <c r="J59" s="11">
        <v>4573.2467</v>
      </c>
      <c r="K59" s="11">
        <v>4493.89189999999</v>
      </c>
      <c r="L59" s="34">
        <f t="shared" si="10"/>
        <v>-0.017351961353847385</v>
      </c>
      <c r="M59" s="16">
        <f t="shared" si="11"/>
        <v>-79.35480000001007</v>
      </c>
    </row>
    <row r="60" spans="1:13" ht="15">
      <c r="A60" s="5">
        <v>66</v>
      </c>
      <c r="B60" s="8" t="s">
        <v>240</v>
      </c>
      <c r="C60" s="16">
        <v>6985</v>
      </c>
      <c r="D60" s="16">
        <v>7855</v>
      </c>
      <c r="E60" s="4">
        <v>7947</v>
      </c>
      <c r="F60" s="40">
        <f t="shared" si="6"/>
        <v>0.005534588917311277</v>
      </c>
      <c r="G60" s="19">
        <f t="shared" si="7"/>
        <v>0.13772369362920545</v>
      </c>
      <c r="H60" s="16">
        <f t="shared" si="8"/>
        <v>962</v>
      </c>
      <c r="I60" s="34">
        <f t="shared" si="9"/>
        <v>0.008735131208571688</v>
      </c>
      <c r="J60" s="11">
        <v>7713.6775</v>
      </c>
      <c r="K60" s="11">
        <v>7925.9052</v>
      </c>
      <c r="L60" s="34">
        <f t="shared" si="10"/>
        <v>0.027513167357593103</v>
      </c>
      <c r="M60" s="16">
        <f t="shared" si="11"/>
        <v>212.22770000000037</v>
      </c>
    </row>
    <row r="61" spans="1:13" ht="15">
      <c r="A61" s="5">
        <v>68</v>
      </c>
      <c r="B61" s="8" t="s">
        <v>241</v>
      </c>
      <c r="C61" s="16">
        <v>4792</v>
      </c>
      <c r="D61" s="16">
        <v>6184</v>
      </c>
      <c r="E61" s="4">
        <v>6314</v>
      </c>
      <c r="F61" s="40">
        <f t="shared" si="6"/>
        <v>0.004397306458273991</v>
      </c>
      <c r="G61" s="19">
        <f t="shared" si="7"/>
        <v>0.3176126878130217</v>
      </c>
      <c r="H61" s="16">
        <f t="shared" si="8"/>
        <v>1522</v>
      </c>
      <c r="I61" s="34">
        <f t="shared" si="9"/>
        <v>0.013820030872605103</v>
      </c>
      <c r="J61" s="11">
        <v>6184.9543</v>
      </c>
      <c r="K61" s="11">
        <v>6387.1355</v>
      </c>
      <c r="L61" s="34">
        <f t="shared" si="10"/>
        <v>0.03268919868979468</v>
      </c>
      <c r="M61" s="16">
        <f t="shared" si="11"/>
        <v>202.1812</v>
      </c>
    </row>
    <row r="62" spans="1:13" ht="15">
      <c r="A62" s="5">
        <v>69</v>
      </c>
      <c r="B62" s="8" t="s">
        <v>242</v>
      </c>
      <c r="C62" s="16">
        <v>32404</v>
      </c>
      <c r="D62" s="16">
        <v>35025</v>
      </c>
      <c r="E62" s="4">
        <v>35360</v>
      </c>
      <c r="F62" s="40">
        <f t="shared" si="6"/>
        <v>0.02462603046635545</v>
      </c>
      <c r="G62" s="19">
        <f t="shared" si="7"/>
        <v>0.0912233057647204</v>
      </c>
      <c r="H62" s="16">
        <f t="shared" si="8"/>
        <v>2956</v>
      </c>
      <c r="I62" s="34">
        <f t="shared" si="9"/>
        <v>0.02684100608371924</v>
      </c>
      <c r="J62" s="11">
        <v>34915.038</v>
      </c>
      <c r="K62" s="11">
        <v>35372.936</v>
      </c>
      <c r="L62" s="34">
        <f t="shared" si="10"/>
        <v>0.013114635590544139</v>
      </c>
      <c r="M62" s="16">
        <f t="shared" si="11"/>
        <v>457.89800000000105</v>
      </c>
    </row>
    <row r="63" spans="1:13" ht="15">
      <c r="A63" s="5">
        <v>70</v>
      </c>
      <c r="B63" s="8" t="s">
        <v>243</v>
      </c>
      <c r="C63" s="16">
        <v>31593</v>
      </c>
      <c r="D63" s="16">
        <v>30692</v>
      </c>
      <c r="E63" s="4">
        <v>30698</v>
      </c>
      <c r="F63" s="40">
        <f t="shared" si="6"/>
        <v>0.021379238779869334</v>
      </c>
      <c r="G63" s="19">
        <f t="shared" si="7"/>
        <v>-0.028329060234862154</v>
      </c>
      <c r="H63" s="16">
        <f t="shared" si="8"/>
        <v>-895</v>
      </c>
      <c r="I63" s="34">
        <f t="shared" si="9"/>
        <v>-0.008126759284481975</v>
      </c>
      <c r="J63" s="11">
        <v>30952.031</v>
      </c>
      <c r="K63" s="11">
        <v>30385.129</v>
      </c>
      <c r="L63" s="34">
        <f t="shared" si="10"/>
        <v>-0.01831550246250394</v>
      </c>
      <c r="M63" s="16">
        <f t="shared" si="11"/>
        <v>-566.9019999999982</v>
      </c>
    </row>
    <row r="64" spans="1:13" ht="15">
      <c r="A64" s="5">
        <v>71</v>
      </c>
      <c r="B64" s="8" t="s">
        <v>244</v>
      </c>
      <c r="C64" s="16">
        <v>14116</v>
      </c>
      <c r="D64" s="16">
        <v>15734</v>
      </c>
      <c r="E64" s="4">
        <v>15998</v>
      </c>
      <c r="F64" s="40">
        <f t="shared" si="6"/>
        <v>0.011141607335994189</v>
      </c>
      <c r="G64" s="19">
        <f t="shared" si="7"/>
        <v>0.13332388778690848</v>
      </c>
      <c r="H64" s="16">
        <f t="shared" si="8"/>
        <v>1882</v>
      </c>
      <c r="I64" s="34">
        <f t="shared" si="9"/>
        <v>0.01708889494234087</v>
      </c>
      <c r="J64" s="11">
        <v>15957.556</v>
      </c>
      <c r="K64" s="11">
        <v>16148.982</v>
      </c>
      <c r="L64" s="34">
        <f t="shared" si="10"/>
        <v>0.011995947249064923</v>
      </c>
      <c r="M64" s="16">
        <f t="shared" si="11"/>
        <v>191.42599999999948</v>
      </c>
    </row>
    <row r="65" spans="1:13" ht="15">
      <c r="A65" s="5">
        <v>72</v>
      </c>
      <c r="B65" s="8" t="s">
        <v>245</v>
      </c>
      <c r="C65" s="16">
        <v>293</v>
      </c>
      <c r="D65" s="16">
        <v>415</v>
      </c>
      <c r="E65" s="4">
        <v>426</v>
      </c>
      <c r="F65" s="40">
        <f t="shared" si="6"/>
        <v>0.00029668238061842257</v>
      </c>
      <c r="G65" s="19">
        <f t="shared" si="7"/>
        <v>0.4539249146757679</v>
      </c>
      <c r="H65" s="16">
        <f t="shared" si="8"/>
        <v>133</v>
      </c>
      <c r="I65" s="34">
        <f t="shared" si="9"/>
        <v>0.0012076636702079361</v>
      </c>
      <c r="J65" s="11">
        <v>418.69253</v>
      </c>
      <c r="K65" s="11">
        <v>428.16141</v>
      </c>
      <c r="L65" s="34">
        <f t="shared" si="10"/>
        <v>0.022615354518027854</v>
      </c>
      <c r="M65" s="16">
        <f t="shared" si="11"/>
        <v>9.468880000000013</v>
      </c>
    </row>
    <row r="66" spans="1:13" ht="15">
      <c r="A66" s="5">
        <v>73</v>
      </c>
      <c r="B66" s="8" t="s">
        <v>246</v>
      </c>
      <c r="C66" s="16">
        <v>4762</v>
      </c>
      <c r="D66" s="16">
        <v>5387</v>
      </c>
      <c r="E66" s="4">
        <v>5436</v>
      </c>
      <c r="F66" s="40">
        <f aca="true" t="shared" si="12" ref="F66:F90">E66/$E$90</f>
        <v>0.0037858343216942373</v>
      </c>
      <c r="G66" s="19">
        <f aca="true" t="shared" si="13" ref="G66:G90">(E66-C66)/C66</f>
        <v>0.14153716925661486</v>
      </c>
      <c r="H66" s="16">
        <f aca="true" t="shared" si="14" ref="H66:H90">E66-C66</f>
        <v>674</v>
      </c>
      <c r="I66" s="34">
        <f aca="true" t="shared" si="15" ref="I66:I90">H66/$H$90</f>
        <v>0.0061200399527830745</v>
      </c>
      <c r="J66" s="11">
        <v>5407.7743</v>
      </c>
      <c r="K66" s="11">
        <v>5453.0786</v>
      </c>
      <c r="L66" s="34">
        <f aca="true" t="shared" si="16" ref="L66:L90">(K66-J66)/J66</f>
        <v>0.008377624043962003</v>
      </c>
      <c r="M66" s="16">
        <f aca="true" t="shared" si="17" ref="M66:M90">K66-J66</f>
        <v>45.304299999999785</v>
      </c>
    </row>
    <row r="67" spans="1:13" ht="15">
      <c r="A67" s="5">
        <v>74</v>
      </c>
      <c r="B67" s="8" t="s">
        <v>247</v>
      </c>
      <c r="C67" s="16">
        <v>3338</v>
      </c>
      <c r="D67" s="16">
        <v>3863</v>
      </c>
      <c r="E67" s="4">
        <v>3844</v>
      </c>
      <c r="F67" s="40">
        <f t="shared" si="12"/>
        <v>0.0026771058006976912</v>
      </c>
      <c r="G67" s="19">
        <f t="shared" si="13"/>
        <v>0.15158777711204313</v>
      </c>
      <c r="H67" s="16">
        <f t="shared" si="14"/>
        <v>506</v>
      </c>
      <c r="I67" s="34">
        <f t="shared" si="15"/>
        <v>0.00459457005357305</v>
      </c>
      <c r="J67" s="11">
        <v>3867.2109</v>
      </c>
      <c r="K67" s="11">
        <v>3899.8895</v>
      </c>
      <c r="L67" s="34">
        <f t="shared" si="16"/>
        <v>0.008450172707157033</v>
      </c>
      <c r="M67" s="16">
        <f t="shared" si="17"/>
        <v>32.67860000000019</v>
      </c>
    </row>
    <row r="68" spans="1:13" ht="15">
      <c r="A68" s="5">
        <v>75</v>
      </c>
      <c r="B68" s="8" t="s">
        <v>248</v>
      </c>
      <c r="C68" s="16">
        <v>2588</v>
      </c>
      <c r="D68" s="16">
        <v>2482</v>
      </c>
      <c r="E68" s="4">
        <v>2488</v>
      </c>
      <c r="F68" s="40">
        <f t="shared" si="12"/>
        <v>0.001732736532813698</v>
      </c>
      <c r="G68" s="19">
        <f t="shared" si="13"/>
        <v>-0.03863987635239567</v>
      </c>
      <c r="H68" s="16">
        <f t="shared" si="14"/>
        <v>-100</v>
      </c>
      <c r="I68" s="34">
        <f t="shared" si="15"/>
        <v>-0.0009080177971488242</v>
      </c>
      <c r="J68" s="11">
        <v>2574.5439</v>
      </c>
      <c r="K68" s="11">
        <v>2487.3232</v>
      </c>
      <c r="L68" s="34">
        <f t="shared" si="16"/>
        <v>-0.03387811720747908</v>
      </c>
      <c r="M68" s="16">
        <f t="shared" si="17"/>
        <v>-87.2207000000003</v>
      </c>
    </row>
    <row r="69" spans="1:13" ht="15">
      <c r="A69" s="5">
        <v>77</v>
      </c>
      <c r="B69" s="8" t="s">
        <v>249</v>
      </c>
      <c r="C69" s="16">
        <v>7289</v>
      </c>
      <c r="D69" s="16">
        <v>6960</v>
      </c>
      <c r="E69" s="4">
        <v>6905</v>
      </c>
      <c r="F69" s="40">
        <f t="shared" si="12"/>
        <v>0.004808901028568563</v>
      </c>
      <c r="G69" s="19">
        <f t="shared" si="13"/>
        <v>-0.052682123748113596</v>
      </c>
      <c r="H69" s="16">
        <f t="shared" si="14"/>
        <v>-384</v>
      </c>
      <c r="I69" s="34">
        <f t="shared" si="15"/>
        <v>-0.0034867883410514846</v>
      </c>
      <c r="J69" s="11">
        <v>6980.003</v>
      </c>
      <c r="K69" s="11">
        <v>6817.857</v>
      </c>
      <c r="L69" s="34">
        <f t="shared" si="16"/>
        <v>-0.023230075975612007</v>
      </c>
      <c r="M69" s="16">
        <f t="shared" si="17"/>
        <v>-162.14599999999973</v>
      </c>
    </row>
    <row r="70" spans="1:13" ht="15">
      <c r="A70" s="5">
        <v>78</v>
      </c>
      <c r="B70" s="8" t="s">
        <v>250</v>
      </c>
      <c r="C70" s="16">
        <v>154</v>
      </c>
      <c r="D70" s="16">
        <v>263</v>
      </c>
      <c r="E70" s="4">
        <v>262</v>
      </c>
      <c r="F70" s="40">
        <f t="shared" si="12"/>
        <v>0.00018246662845546177</v>
      </c>
      <c r="G70" s="19">
        <f t="shared" si="13"/>
        <v>0.7012987012987013</v>
      </c>
      <c r="H70" s="16">
        <f t="shared" si="14"/>
        <v>108</v>
      </c>
      <c r="I70" s="34">
        <f t="shared" si="15"/>
        <v>0.00098065922092073</v>
      </c>
      <c r="J70" s="11">
        <v>264.76234</v>
      </c>
      <c r="K70" s="11">
        <v>269.74971</v>
      </c>
      <c r="L70" s="34">
        <f t="shared" si="16"/>
        <v>0.018837157882801606</v>
      </c>
      <c r="M70" s="16">
        <f t="shared" si="17"/>
        <v>4.9873699999999985</v>
      </c>
    </row>
    <row r="71" spans="1:13" ht="15">
      <c r="A71" s="5">
        <v>79</v>
      </c>
      <c r="B71" s="8" t="s">
        <v>251</v>
      </c>
      <c r="C71" s="16">
        <v>6194</v>
      </c>
      <c r="D71" s="16">
        <v>6658</v>
      </c>
      <c r="E71" s="4">
        <v>6656</v>
      </c>
      <c r="F71" s="40">
        <f t="shared" si="12"/>
        <v>0.004635488087784556</v>
      </c>
      <c r="G71" s="19">
        <f t="shared" si="13"/>
        <v>0.07458831126896998</v>
      </c>
      <c r="H71" s="16">
        <f t="shared" si="14"/>
        <v>462</v>
      </c>
      <c r="I71" s="34">
        <f t="shared" si="15"/>
        <v>0.0041950422228275676</v>
      </c>
      <c r="J71" s="11">
        <v>6750.9944</v>
      </c>
      <c r="K71" s="11">
        <v>6767.4649</v>
      </c>
      <c r="L71" s="34">
        <f t="shared" si="16"/>
        <v>0.002439714658924966</v>
      </c>
      <c r="M71" s="16">
        <f t="shared" si="17"/>
        <v>16.470500000000357</v>
      </c>
    </row>
    <row r="72" spans="1:13" ht="15">
      <c r="A72" s="5">
        <v>80</v>
      </c>
      <c r="B72" s="8" t="s">
        <v>252</v>
      </c>
      <c r="C72" s="16">
        <v>15189</v>
      </c>
      <c r="D72" s="16">
        <v>16410</v>
      </c>
      <c r="E72" s="4">
        <v>16449</v>
      </c>
      <c r="F72" s="40">
        <f t="shared" si="12"/>
        <v>0.011455700654442331</v>
      </c>
      <c r="G72" s="19">
        <f t="shared" si="13"/>
        <v>0.08295476989926921</v>
      </c>
      <c r="H72" s="16">
        <f t="shared" si="14"/>
        <v>1260</v>
      </c>
      <c r="I72" s="34">
        <f t="shared" si="15"/>
        <v>0.011441024244075185</v>
      </c>
      <c r="J72" s="11">
        <v>16360.784</v>
      </c>
      <c r="K72" s="11">
        <v>16436.825</v>
      </c>
      <c r="L72" s="34">
        <f t="shared" si="16"/>
        <v>0.004647760156237078</v>
      </c>
      <c r="M72" s="16">
        <f t="shared" si="17"/>
        <v>76.04100000000108</v>
      </c>
    </row>
    <row r="73" spans="1:13" ht="15">
      <c r="A73" s="5">
        <v>81</v>
      </c>
      <c r="B73" s="8" t="s">
        <v>253</v>
      </c>
      <c r="C73" s="16">
        <v>32599</v>
      </c>
      <c r="D73" s="16">
        <v>39586</v>
      </c>
      <c r="E73" s="4">
        <v>39821</v>
      </c>
      <c r="F73" s="40">
        <f t="shared" si="12"/>
        <v>0.027732838212690625</v>
      </c>
      <c r="G73" s="19">
        <f t="shared" si="13"/>
        <v>0.22154053805331453</v>
      </c>
      <c r="H73" s="16">
        <f t="shared" si="14"/>
        <v>7222</v>
      </c>
      <c r="I73" s="34">
        <f t="shared" si="15"/>
        <v>0.06557704531008808</v>
      </c>
      <c r="J73" s="11">
        <v>39527.174</v>
      </c>
      <c r="K73" s="11">
        <v>39817.957</v>
      </c>
      <c r="L73" s="34">
        <f t="shared" si="16"/>
        <v>0.0073565340137901865</v>
      </c>
      <c r="M73" s="16">
        <f t="shared" si="17"/>
        <v>290.7830000000031</v>
      </c>
    </row>
    <row r="74" spans="1:13" ht="15">
      <c r="A74" s="5">
        <v>82</v>
      </c>
      <c r="B74" s="8" t="s">
        <v>254</v>
      </c>
      <c r="C74" s="16">
        <v>33236</v>
      </c>
      <c r="D74" s="16">
        <v>38652</v>
      </c>
      <c r="E74" s="4">
        <v>39383</v>
      </c>
      <c r="F74" s="40">
        <f t="shared" si="12"/>
        <v>0.027427798581913937</v>
      </c>
      <c r="G74" s="19">
        <f t="shared" si="13"/>
        <v>0.18495005415814178</v>
      </c>
      <c r="H74" s="16">
        <f t="shared" si="14"/>
        <v>6147</v>
      </c>
      <c r="I74" s="34">
        <f t="shared" si="15"/>
        <v>0.05581585399073822</v>
      </c>
      <c r="J74" s="11">
        <v>38779.014</v>
      </c>
      <c r="K74" s="11">
        <v>39659.98</v>
      </c>
      <c r="L74" s="34">
        <f t="shared" si="16"/>
        <v>0.022717596687734255</v>
      </c>
      <c r="M74" s="16">
        <f t="shared" si="17"/>
        <v>880.9660000000003</v>
      </c>
    </row>
    <row r="75" spans="1:13" ht="15">
      <c r="A75" s="5">
        <v>84</v>
      </c>
      <c r="B75" s="8" t="s">
        <v>255</v>
      </c>
      <c r="C75" s="16">
        <v>531</v>
      </c>
      <c r="D75" s="16">
        <v>504</v>
      </c>
      <c r="E75" s="4">
        <v>470</v>
      </c>
      <c r="F75" s="40">
        <f t="shared" si="12"/>
        <v>0.00032732563119872914</v>
      </c>
      <c r="G75" s="19">
        <f t="shared" si="13"/>
        <v>-0.11487758945386065</v>
      </c>
      <c r="H75" s="16">
        <f t="shared" si="14"/>
        <v>-61</v>
      </c>
      <c r="I75" s="34">
        <f t="shared" si="15"/>
        <v>-0.0005538908562607827</v>
      </c>
      <c r="J75" s="11">
        <v>540.374479999999</v>
      </c>
      <c r="K75" s="11">
        <v>499.84871</v>
      </c>
      <c r="L75" s="34">
        <f t="shared" si="16"/>
        <v>-0.07499571408331335</v>
      </c>
      <c r="M75" s="16">
        <f t="shared" si="17"/>
        <v>-40.525769999999056</v>
      </c>
    </row>
    <row r="76" spans="1:13" ht="15">
      <c r="A76" s="5">
        <v>85</v>
      </c>
      <c r="B76" s="8" t="s">
        <v>256</v>
      </c>
      <c r="C76" s="16">
        <v>25136</v>
      </c>
      <c r="D76" s="16">
        <v>24810</v>
      </c>
      <c r="E76" s="4">
        <v>24973</v>
      </c>
      <c r="F76" s="40">
        <f t="shared" si="12"/>
        <v>0.01739213401686354</v>
      </c>
      <c r="G76" s="19">
        <f t="shared" si="13"/>
        <v>-0.006484723106301719</v>
      </c>
      <c r="H76" s="16">
        <f t="shared" si="14"/>
        <v>-163</v>
      </c>
      <c r="I76" s="34">
        <f t="shared" si="15"/>
        <v>-0.0014800690093525833</v>
      </c>
      <c r="J76" s="11">
        <v>24367.534</v>
      </c>
      <c r="K76" s="11">
        <v>24332.481</v>
      </c>
      <c r="L76" s="34">
        <f t="shared" si="16"/>
        <v>-0.0014385124075337243</v>
      </c>
      <c r="M76" s="16">
        <f t="shared" si="17"/>
        <v>-35.052999999999884</v>
      </c>
    </row>
    <row r="77" spans="1:13" ht="15">
      <c r="A77" s="5">
        <v>86</v>
      </c>
      <c r="B77" s="8" t="s">
        <v>257</v>
      </c>
      <c r="C77" s="16">
        <v>16215</v>
      </c>
      <c r="D77" s="16">
        <v>16800</v>
      </c>
      <c r="E77" s="4">
        <v>16931</v>
      </c>
      <c r="F77" s="40">
        <f t="shared" si="12"/>
        <v>0.011791383535799326</v>
      </c>
      <c r="G77" s="19">
        <f t="shared" si="13"/>
        <v>0.04415664508171446</v>
      </c>
      <c r="H77" s="16">
        <f t="shared" si="14"/>
        <v>716</v>
      </c>
      <c r="I77" s="34">
        <f t="shared" si="15"/>
        <v>0.0065014074275855805</v>
      </c>
      <c r="J77" s="11">
        <v>16728.531</v>
      </c>
      <c r="K77" s="11">
        <v>16939.002</v>
      </c>
      <c r="L77" s="34">
        <f t="shared" si="16"/>
        <v>0.012581559014357051</v>
      </c>
      <c r="M77" s="16">
        <f t="shared" si="17"/>
        <v>210.47100000000137</v>
      </c>
    </row>
    <row r="78" spans="1:13" ht="15">
      <c r="A78" s="5">
        <v>87</v>
      </c>
      <c r="B78" s="8" t="s">
        <v>258</v>
      </c>
      <c r="C78" s="16">
        <v>1170</v>
      </c>
      <c r="D78" s="16">
        <v>1280</v>
      </c>
      <c r="E78" s="4">
        <v>1277</v>
      </c>
      <c r="F78" s="40">
        <f t="shared" si="12"/>
        <v>0.0008893507043420789</v>
      </c>
      <c r="G78" s="19">
        <f t="shared" si="13"/>
        <v>0.09145299145299145</v>
      </c>
      <c r="H78" s="16">
        <f t="shared" si="14"/>
        <v>107</v>
      </c>
      <c r="I78" s="34">
        <f t="shared" si="15"/>
        <v>0.0009715790429492418</v>
      </c>
      <c r="J78" s="11">
        <v>1285.3335</v>
      </c>
      <c r="K78" s="11">
        <v>1267.4181</v>
      </c>
      <c r="L78" s="34">
        <f t="shared" si="16"/>
        <v>-0.013938328068162748</v>
      </c>
      <c r="M78" s="16">
        <f t="shared" si="17"/>
        <v>-17.915399999999863</v>
      </c>
    </row>
    <row r="79" spans="1:13" ht="15">
      <c r="A79" s="5">
        <v>88</v>
      </c>
      <c r="B79" s="8" t="s">
        <v>259</v>
      </c>
      <c r="C79" s="16">
        <v>2757</v>
      </c>
      <c r="D79" s="16">
        <v>2972</v>
      </c>
      <c r="E79" s="4">
        <v>3009</v>
      </c>
      <c r="F79" s="40">
        <f t="shared" si="12"/>
        <v>0.0020955804771850555</v>
      </c>
      <c r="G79" s="19">
        <f t="shared" si="13"/>
        <v>0.09140369967355821</v>
      </c>
      <c r="H79" s="16">
        <f t="shared" si="14"/>
        <v>252</v>
      </c>
      <c r="I79" s="34">
        <f t="shared" si="15"/>
        <v>0.0022882048488150368</v>
      </c>
      <c r="J79" s="11">
        <v>2915.3685</v>
      </c>
      <c r="K79" s="11">
        <v>2984.3039</v>
      </c>
      <c r="L79" s="34">
        <f t="shared" si="16"/>
        <v>0.02364551856823583</v>
      </c>
      <c r="M79" s="16">
        <f t="shared" si="17"/>
        <v>68.93539999999985</v>
      </c>
    </row>
    <row r="80" spans="1:13" ht="15">
      <c r="A80" s="5">
        <v>90</v>
      </c>
      <c r="B80" s="8" t="s">
        <v>260</v>
      </c>
      <c r="C80" s="16">
        <v>861</v>
      </c>
      <c r="D80" s="16">
        <v>1008</v>
      </c>
      <c r="E80" s="4">
        <v>1006</v>
      </c>
      <c r="F80" s="40">
        <f t="shared" si="12"/>
        <v>0.0007006161382679181</v>
      </c>
      <c r="G80" s="19">
        <f t="shared" si="13"/>
        <v>0.16840882694541232</v>
      </c>
      <c r="H80" s="16">
        <f t="shared" si="14"/>
        <v>145</v>
      </c>
      <c r="I80" s="34">
        <f t="shared" si="15"/>
        <v>0.001316625805865795</v>
      </c>
      <c r="J80" s="11">
        <v>1023.0557</v>
      </c>
      <c r="K80" s="11">
        <v>1015.3001</v>
      </c>
      <c r="L80" s="34">
        <f t="shared" si="16"/>
        <v>-0.0075808189133787715</v>
      </c>
      <c r="M80" s="16">
        <f t="shared" si="17"/>
        <v>-7.7555999999999585</v>
      </c>
    </row>
    <row r="81" spans="1:13" ht="15">
      <c r="A81" s="5">
        <v>91</v>
      </c>
      <c r="B81" s="8" t="s">
        <v>261</v>
      </c>
      <c r="C81" s="16">
        <v>127</v>
      </c>
      <c r="D81" s="16">
        <v>159</v>
      </c>
      <c r="E81" s="4">
        <v>163</v>
      </c>
      <c r="F81" s="40">
        <f t="shared" si="12"/>
        <v>0.00011351931464977203</v>
      </c>
      <c r="G81" s="19">
        <f t="shared" si="13"/>
        <v>0.28346456692913385</v>
      </c>
      <c r="H81" s="16">
        <f t="shared" si="14"/>
        <v>36</v>
      </c>
      <c r="I81" s="34">
        <f t="shared" si="15"/>
        <v>0.00032688640697357667</v>
      </c>
      <c r="J81" s="11">
        <v>160.78616</v>
      </c>
      <c r="K81" s="11">
        <v>171.16425</v>
      </c>
      <c r="L81" s="34">
        <f t="shared" si="16"/>
        <v>0.06454591614104109</v>
      </c>
      <c r="M81" s="16">
        <f t="shared" si="17"/>
        <v>10.378090000000014</v>
      </c>
    </row>
    <row r="82" spans="1:13" ht="15">
      <c r="A82" s="5">
        <v>92</v>
      </c>
      <c r="B82" s="8" t="s">
        <v>262</v>
      </c>
      <c r="C82" s="16">
        <v>7289</v>
      </c>
      <c r="D82" s="16">
        <v>6808</v>
      </c>
      <c r="E82" s="4">
        <v>6727</v>
      </c>
      <c r="F82" s="40">
        <f t="shared" si="12"/>
        <v>0.00468493515122096</v>
      </c>
      <c r="G82" s="19">
        <f t="shared" si="13"/>
        <v>-0.07710248319385375</v>
      </c>
      <c r="H82" s="16">
        <f t="shared" si="14"/>
        <v>-562</v>
      </c>
      <c r="I82" s="34">
        <f t="shared" si="15"/>
        <v>-0.005103060019976392</v>
      </c>
      <c r="J82" s="11">
        <v>6971.533</v>
      </c>
      <c r="K82" s="11">
        <v>6621.5571</v>
      </c>
      <c r="L82" s="34">
        <f t="shared" si="16"/>
        <v>-0.05020070908364062</v>
      </c>
      <c r="M82" s="16">
        <f t="shared" si="17"/>
        <v>-349.97590000000037</v>
      </c>
    </row>
    <row r="83" spans="1:13" ht="15">
      <c r="A83" s="5">
        <v>93</v>
      </c>
      <c r="B83" s="8" t="s">
        <v>263</v>
      </c>
      <c r="C83" s="16">
        <v>5639</v>
      </c>
      <c r="D83" s="16">
        <v>7243</v>
      </c>
      <c r="E83" s="4">
        <v>7219</v>
      </c>
      <c r="F83" s="40">
        <f t="shared" si="12"/>
        <v>0.005027582407709842</v>
      </c>
      <c r="G83" s="19">
        <f t="shared" si="13"/>
        <v>0.28019152331973757</v>
      </c>
      <c r="H83" s="16">
        <f t="shared" si="14"/>
        <v>1580</v>
      </c>
      <c r="I83" s="34">
        <f t="shared" si="15"/>
        <v>0.014346681194951421</v>
      </c>
      <c r="J83" s="11">
        <v>7316.8724</v>
      </c>
      <c r="K83" s="11">
        <v>7386.7778</v>
      </c>
      <c r="L83" s="34">
        <f t="shared" si="16"/>
        <v>0.009554000149025374</v>
      </c>
      <c r="M83" s="16">
        <f t="shared" si="17"/>
        <v>69.90539999999964</v>
      </c>
    </row>
    <row r="84" spans="1:13" ht="15">
      <c r="A84" s="5">
        <v>94</v>
      </c>
      <c r="B84" s="8" t="s">
        <v>264</v>
      </c>
      <c r="C84" s="16">
        <v>8331</v>
      </c>
      <c r="D84" s="16">
        <v>8401</v>
      </c>
      <c r="E84" s="4">
        <v>8419</v>
      </c>
      <c r="F84" s="40">
        <f t="shared" si="12"/>
        <v>0.005863307423536385</v>
      </c>
      <c r="G84" s="19">
        <f t="shared" si="13"/>
        <v>0.010562957628135878</v>
      </c>
      <c r="H84" s="16">
        <f t="shared" si="14"/>
        <v>88</v>
      </c>
      <c r="I84" s="34">
        <f t="shared" si="15"/>
        <v>0.0007990556614909652</v>
      </c>
      <c r="J84" s="11">
        <v>8392.636</v>
      </c>
      <c r="K84" s="11">
        <v>8474.7674</v>
      </c>
      <c r="L84" s="34">
        <f t="shared" si="16"/>
        <v>0.009786126790200387</v>
      </c>
      <c r="M84" s="16">
        <f t="shared" si="17"/>
        <v>82.13140000000021</v>
      </c>
    </row>
    <row r="85" spans="1:13" ht="15">
      <c r="A85" s="5">
        <v>95</v>
      </c>
      <c r="B85" s="8" t="s">
        <v>265</v>
      </c>
      <c r="C85" s="16">
        <v>11167</v>
      </c>
      <c r="D85" s="16">
        <v>11641</v>
      </c>
      <c r="E85" s="4">
        <v>11650</v>
      </c>
      <c r="F85" s="40">
        <f t="shared" si="12"/>
        <v>0.00811349702864935</v>
      </c>
      <c r="G85" s="19">
        <f t="shared" si="13"/>
        <v>0.04325244022566491</v>
      </c>
      <c r="H85" s="16">
        <f t="shared" si="14"/>
        <v>483</v>
      </c>
      <c r="I85" s="34">
        <f t="shared" si="15"/>
        <v>0.00438572596022882</v>
      </c>
      <c r="J85" s="11">
        <v>11713.966</v>
      </c>
      <c r="K85" s="11">
        <v>11492.957</v>
      </c>
      <c r="L85" s="34">
        <f t="shared" si="16"/>
        <v>-0.01886713688600428</v>
      </c>
      <c r="M85" s="16">
        <f t="shared" si="17"/>
        <v>-221.00900000000001</v>
      </c>
    </row>
    <row r="86" spans="1:13" ht="15">
      <c r="A86" s="5">
        <v>96</v>
      </c>
      <c r="B86" s="8" t="s">
        <v>266</v>
      </c>
      <c r="C86" s="16">
        <v>30807</v>
      </c>
      <c r="D86" s="16">
        <v>33631</v>
      </c>
      <c r="E86" s="4">
        <v>33459</v>
      </c>
      <c r="F86" s="40">
        <f t="shared" si="12"/>
        <v>0.023302102753783572</v>
      </c>
      <c r="G86" s="19">
        <f t="shared" si="13"/>
        <v>0.08608433148310449</v>
      </c>
      <c r="H86" s="16">
        <f t="shared" si="14"/>
        <v>2652</v>
      </c>
      <c r="I86" s="34">
        <f t="shared" si="15"/>
        <v>0.024080631980386815</v>
      </c>
      <c r="J86" s="11">
        <v>32692.124</v>
      </c>
      <c r="K86" s="11">
        <v>32721.179</v>
      </c>
      <c r="L86" s="34">
        <f t="shared" si="16"/>
        <v>0.0008887461701784898</v>
      </c>
      <c r="M86" s="16">
        <f t="shared" si="17"/>
        <v>29.05500000000029</v>
      </c>
    </row>
    <row r="87" spans="1:13" ht="15">
      <c r="A87" s="5">
        <v>97</v>
      </c>
      <c r="B87" s="8" t="s">
        <v>267</v>
      </c>
      <c r="C87" s="16">
        <v>2191</v>
      </c>
      <c r="D87" s="16">
        <v>2906</v>
      </c>
      <c r="E87" s="4">
        <v>3029</v>
      </c>
      <c r="F87" s="40">
        <f t="shared" si="12"/>
        <v>0.002109509227448831</v>
      </c>
      <c r="G87" s="19">
        <f t="shared" si="13"/>
        <v>0.3824737562756732</v>
      </c>
      <c r="H87" s="16">
        <f t="shared" si="14"/>
        <v>838</v>
      </c>
      <c r="I87" s="34">
        <f t="shared" si="15"/>
        <v>0.007609189140107146</v>
      </c>
      <c r="J87" s="11">
        <v>2923.8794</v>
      </c>
      <c r="K87" s="11">
        <v>3064.4741</v>
      </c>
      <c r="L87" s="34">
        <f t="shared" si="16"/>
        <v>0.04808498599497644</v>
      </c>
      <c r="M87" s="16">
        <f t="shared" si="17"/>
        <v>140.5947000000001</v>
      </c>
    </row>
    <row r="88" spans="1:13" ht="15">
      <c r="A88" s="5">
        <v>98</v>
      </c>
      <c r="B88" s="8" t="s">
        <v>268</v>
      </c>
      <c r="C88" s="16">
        <v>360</v>
      </c>
      <c r="D88" s="16">
        <v>336</v>
      </c>
      <c r="E88" s="4">
        <v>334</v>
      </c>
      <c r="F88" s="40">
        <f t="shared" si="12"/>
        <v>0.00023261012940505434</v>
      </c>
      <c r="G88" s="19">
        <f t="shared" si="13"/>
        <v>-0.07222222222222222</v>
      </c>
      <c r="H88" s="16">
        <f t="shared" si="14"/>
        <v>-26</v>
      </c>
      <c r="I88" s="34">
        <f t="shared" si="15"/>
        <v>-0.00023608462725869427</v>
      </c>
      <c r="J88" s="11">
        <v>331.05556</v>
      </c>
      <c r="K88" s="11">
        <v>306.87376</v>
      </c>
      <c r="L88" s="34">
        <f t="shared" si="16"/>
        <v>-0.07304453669347831</v>
      </c>
      <c r="M88" s="16">
        <f t="shared" si="17"/>
        <v>-24.18180000000001</v>
      </c>
    </row>
    <row r="89" spans="1:13" ht="15.75" thickBot="1">
      <c r="A89" s="6">
        <v>99</v>
      </c>
      <c r="B89" s="9" t="s">
        <v>269</v>
      </c>
      <c r="C89" s="16">
        <v>604</v>
      </c>
      <c r="D89" s="16">
        <v>569</v>
      </c>
      <c r="E89" s="4">
        <v>575</v>
      </c>
      <c r="F89" s="40">
        <f t="shared" si="12"/>
        <v>0.0004004515700835516</v>
      </c>
      <c r="G89" s="19">
        <f t="shared" si="13"/>
        <v>-0.048013245033112585</v>
      </c>
      <c r="H89" s="21">
        <f t="shared" si="14"/>
        <v>-29</v>
      </c>
      <c r="I89" s="64">
        <f t="shared" si="15"/>
        <v>-0.000263325161173159</v>
      </c>
      <c r="J89" s="11">
        <v>573.85433</v>
      </c>
      <c r="K89" s="11">
        <v>555.218449999999</v>
      </c>
      <c r="L89" s="34">
        <f t="shared" si="16"/>
        <v>-0.032474931399404015</v>
      </c>
      <c r="M89" s="21">
        <f t="shared" si="17"/>
        <v>-18.635880000000952</v>
      </c>
    </row>
    <row r="90" spans="1:13" s="63" customFormat="1" ht="15.75" thickBot="1">
      <c r="A90" s="97" t="s">
        <v>270</v>
      </c>
      <c r="B90" s="98"/>
      <c r="C90" s="54">
        <v>1325749</v>
      </c>
      <c r="D90" s="54">
        <v>1426161</v>
      </c>
      <c r="E90" s="68">
        <v>1435879</v>
      </c>
      <c r="F90" s="28">
        <f t="shared" si="12"/>
        <v>1</v>
      </c>
      <c r="G90" s="28">
        <f t="shared" si="13"/>
        <v>0.08307002305866344</v>
      </c>
      <c r="H90" s="54">
        <f t="shared" si="14"/>
        <v>110130</v>
      </c>
      <c r="I90" s="65">
        <f t="shared" si="15"/>
        <v>1</v>
      </c>
      <c r="J90" s="55">
        <v>1428237.7</v>
      </c>
      <c r="K90" s="54">
        <v>1437480.7</v>
      </c>
      <c r="L90" s="36">
        <f t="shared" si="16"/>
        <v>0.006471611833240363</v>
      </c>
      <c r="M90" s="54">
        <f t="shared" si="17"/>
        <v>9243</v>
      </c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3.7109375" style="0" bestFit="1" customWidth="1"/>
    <col min="2" max="2" width="69.140625" style="0" customWidth="1"/>
    <col min="3" max="3" width="15.57421875" style="0" bestFit="1" customWidth="1"/>
    <col min="4" max="4" width="12.00390625" style="0" customWidth="1"/>
    <col min="5" max="5" width="12.00390625" style="0" bestFit="1" customWidth="1"/>
    <col min="6" max="6" width="17.8515625" style="0" bestFit="1" customWidth="1"/>
    <col min="7" max="7" width="27.140625" style="0" bestFit="1" customWidth="1"/>
    <col min="8" max="8" width="26.421875" style="0" bestFit="1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8" t="s">
        <v>180</v>
      </c>
      <c r="B1" s="20" t="s">
        <v>279</v>
      </c>
      <c r="C1" s="78">
        <v>40513</v>
      </c>
      <c r="D1" s="78">
        <v>40848</v>
      </c>
      <c r="E1" s="77">
        <v>40878</v>
      </c>
      <c r="F1" s="45" t="s">
        <v>272</v>
      </c>
      <c r="G1" s="41" t="s">
        <v>280</v>
      </c>
      <c r="H1" s="17" t="s">
        <v>281</v>
      </c>
      <c r="I1" s="17" t="s">
        <v>282</v>
      </c>
      <c r="J1" s="75" t="s">
        <v>271</v>
      </c>
      <c r="K1" s="73" t="s">
        <v>276</v>
      </c>
      <c r="L1" s="52" t="s">
        <v>283</v>
      </c>
      <c r="M1" s="17" t="s">
        <v>168</v>
      </c>
    </row>
    <row r="2" spans="1:13" ht="15">
      <c r="A2" s="5">
        <v>10</v>
      </c>
      <c r="B2" s="8" t="s">
        <v>190</v>
      </c>
      <c r="C2" s="16">
        <v>37888</v>
      </c>
      <c r="D2" s="16">
        <v>39134</v>
      </c>
      <c r="E2" s="4">
        <v>39379</v>
      </c>
      <c r="F2" s="40">
        <f aca="true" t="shared" si="0" ref="F2:F26">E2/$E$26</f>
        <v>0.15710438650735073</v>
      </c>
      <c r="G2" s="19">
        <f aca="true" t="shared" si="1" ref="G2:G26">(E2-C2)/C2</f>
        <v>0.03935282939189189</v>
      </c>
      <c r="H2" s="16">
        <f aca="true" t="shared" si="2" ref="H2:H26">E2-C2</f>
        <v>1491</v>
      </c>
      <c r="I2" s="34">
        <f aca="true" t="shared" si="3" ref="I2:I26">H2/$H$26</f>
        <v>0.12494762423531383</v>
      </c>
      <c r="J2" s="11">
        <v>39062.618</v>
      </c>
      <c r="K2" s="11">
        <v>39214.707</v>
      </c>
      <c r="L2" s="34">
        <f aca="true" t="shared" si="4" ref="L2:L26">(K2-J2)/J2</f>
        <v>0.0038934666386159764</v>
      </c>
      <c r="M2" s="16">
        <f aca="true" t="shared" si="5" ref="M2:M26">K2-J2</f>
        <v>152.08899999999994</v>
      </c>
    </row>
    <row r="3" spans="1:13" ht="15">
      <c r="A3" s="5">
        <v>11</v>
      </c>
      <c r="B3" s="8" t="s">
        <v>191</v>
      </c>
      <c r="C3" s="16">
        <v>563</v>
      </c>
      <c r="D3" s="16">
        <v>574</v>
      </c>
      <c r="E3" s="4">
        <v>578</v>
      </c>
      <c r="F3" s="40">
        <f t="shared" si="0"/>
        <v>0.0023059583890207656</v>
      </c>
      <c r="G3" s="19">
        <f t="shared" si="1"/>
        <v>0.02664298401420959</v>
      </c>
      <c r="H3" s="16">
        <f t="shared" si="2"/>
        <v>15</v>
      </c>
      <c r="I3" s="34">
        <f t="shared" si="3"/>
        <v>0.001257018352467946</v>
      </c>
      <c r="J3" s="11">
        <v>566.42392</v>
      </c>
      <c r="K3" s="11">
        <v>574.60713</v>
      </c>
      <c r="L3" s="34">
        <f t="shared" si="4"/>
        <v>0.014447147641646263</v>
      </c>
      <c r="M3" s="16">
        <f t="shared" si="5"/>
        <v>8.183210000000031</v>
      </c>
    </row>
    <row r="4" spans="1:13" ht="15">
      <c r="A4" s="5">
        <v>12</v>
      </c>
      <c r="B4" s="8" t="s">
        <v>192</v>
      </c>
      <c r="C4" s="16">
        <v>55</v>
      </c>
      <c r="D4" s="16">
        <v>55</v>
      </c>
      <c r="E4" s="4">
        <v>57</v>
      </c>
      <c r="F4" s="40">
        <f t="shared" si="0"/>
        <v>0.0002274042009933973</v>
      </c>
      <c r="G4" s="19">
        <f t="shared" si="1"/>
        <v>0.03636363636363636</v>
      </c>
      <c r="H4" s="16">
        <f t="shared" si="2"/>
        <v>2</v>
      </c>
      <c r="I4" s="34">
        <f t="shared" si="3"/>
        <v>0.00016760244699572614</v>
      </c>
      <c r="J4" s="11">
        <v>55.391598</v>
      </c>
      <c r="K4" s="11">
        <v>56.420502</v>
      </c>
      <c r="L4" s="34">
        <f t="shared" si="4"/>
        <v>0.01857509147867511</v>
      </c>
      <c r="M4" s="16">
        <f t="shared" si="5"/>
        <v>1.0289039999999972</v>
      </c>
    </row>
    <row r="5" spans="1:13" ht="15">
      <c r="A5" s="5">
        <v>13</v>
      </c>
      <c r="B5" s="8" t="s">
        <v>193</v>
      </c>
      <c r="C5" s="16">
        <v>14624</v>
      </c>
      <c r="D5" s="16">
        <v>15923</v>
      </c>
      <c r="E5" s="4">
        <v>16047</v>
      </c>
      <c r="F5" s="40">
        <f t="shared" si="0"/>
        <v>0.06402026690072012</v>
      </c>
      <c r="G5" s="19">
        <f t="shared" si="1"/>
        <v>0.09730579868708972</v>
      </c>
      <c r="H5" s="16">
        <f t="shared" si="2"/>
        <v>1423</v>
      </c>
      <c r="I5" s="34">
        <f t="shared" si="3"/>
        <v>0.11924914103745915</v>
      </c>
      <c r="J5" s="11">
        <v>15912.615</v>
      </c>
      <c r="K5" s="11">
        <v>16037.223</v>
      </c>
      <c r="L5" s="34">
        <f t="shared" si="4"/>
        <v>0.00783076823011178</v>
      </c>
      <c r="M5" s="16">
        <f t="shared" si="5"/>
        <v>124.60800000000017</v>
      </c>
    </row>
    <row r="6" spans="1:13" ht="15">
      <c r="A6" s="5">
        <v>14</v>
      </c>
      <c r="B6" s="8" t="s">
        <v>194</v>
      </c>
      <c r="C6" s="16">
        <v>28411</v>
      </c>
      <c r="D6" s="16">
        <v>30139</v>
      </c>
      <c r="E6" s="4">
        <v>30325</v>
      </c>
      <c r="F6" s="40">
        <f t="shared" si="0"/>
        <v>0.12098302447587321</v>
      </c>
      <c r="G6" s="19">
        <f t="shared" si="1"/>
        <v>0.06736827285206434</v>
      </c>
      <c r="H6" s="16">
        <f t="shared" si="2"/>
        <v>1914</v>
      </c>
      <c r="I6" s="34">
        <f t="shared" si="3"/>
        <v>0.16039554177490992</v>
      </c>
      <c r="J6" s="11">
        <v>29980.803</v>
      </c>
      <c r="K6" s="11">
        <v>30239.593</v>
      </c>
      <c r="L6" s="34">
        <f t="shared" si="4"/>
        <v>0.008631856858537141</v>
      </c>
      <c r="M6" s="16">
        <f t="shared" si="5"/>
        <v>258.7900000000009</v>
      </c>
    </row>
    <row r="7" spans="1:13" ht="15">
      <c r="A7" s="5">
        <v>15</v>
      </c>
      <c r="B7" s="8" t="s">
        <v>195</v>
      </c>
      <c r="C7" s="16">
        <v>5140</v>
      </c>
      <c r="D7" s="16">
        <v>5639</v>
      </c>
      <c r="E7" s="4">
        <v>5682</v>
      </c>
      <c r="F7" s="40">
        <f t="shared" si="0"/>
        <v>0.022668608246394446</v>
      </c>
      <c r="G7" s="19">
        <f t="shared" si="1"/>
        <v>0.10544747081712062</v>
      </c>
      <c r="H7" s="16">
        <f t="shared" si="2"/>
        <v>542</v>
      </c>
      <c r="I7" s="34">
        <f t="shared" si="3"/>
        <v>0.045420263135841785</v>
      </c>
      <c r="J7" s="11">
        <v>5628.0176</v>
      </c>
      <c r="K7" s="11">
        <v>5689.509</v>
      </c>
      <c r="L7" s="34">
        <f t="shared" si="4"/>
        <v>0.010925943088735167</v>
      </c>
      <c r="M7" s="16">
        <f t="shared" si="5"/>
        <v>61.491399999999885</v>
      </c>
    </row>
    <row r="8" spans="1:13" ht="15">
      <c r="A8" s="5">
        <v>16</v>
      </c>
      <c r="B8" s="8" t="s">
        <v>196</v>
      </c>
      <c r="C8" s="16">
        <v>10875</v>
      </c>
      <c r="D8" s="16">
        <v>11271</v>
      </c>
      <c r="E8" s="4">
        <v>11232</v>
      </c>
      <c r="F8" s="40">
        <f t="shared" si="0"/>
        <v>0.04481059623785681</v>
      </c>
      <c r="G8" s="19">
        <f t="shared" si="1"/>
        <v>0.032827586206896554</v>
      </c>
      <c r="H8" s="16">
        <f t="shared" si="2"/>
        <v>357</v>
      </c>
      <c r="I8" s="34">
        <f t="shared" si="3"/>
        <v>0.029917036788737115</v>
      </c>
      <c r="J8" s="11">
        <v>11242.953</v>
      </c>
      <c r="K8" s="11">
        <v>11264.731</v>
      </c>
      <c r="L8" s="34">
        <f t="shared" si="4"/>
        <v>0.0019370355813103772</v>
      </c>
      <c r="M8" s="16">
        <f t="shared" si="5"/>
        <v>21.778000000000247</v>
      </c>
    </row>
    <row r="9" spans="1:13" ht="15">
      <c r="A9" s="5">
        <v>17</v>
      </c>
      <c r="B9" s="8" t="s">
        <v>197</v>
      </c>
      <c r="C9" s="16">
        <v>1931</v>
      </c>
      <c r="D9" s="16">
        <v>1976</v>
      </c>
      <c r="E9" s="4">
        <v>1985</v>
      </c>
      <c r="F9" s="40">
        <f t="shared" si="0"/>
        <v>0.007919251560910414</v>
      </c>
      <c r="G9" s="19">
        <f t="shared" si="1"/>
        <v>0.027964785085447953</v>
      </c>
      <c r="H9" s="16">
        <f t="shared" si="2"/>
        <v>54</v>
      </c>
      <c r="I9" s="34">
        <f t="shared" si="3"/>
        <v>0.0045252660688846055</v>
      </c>
      <c r="J9" s="11">
        <v>1959.2942</v>
      </c>
      <c r="K9" s="11">
        <v>1965.8929</v>
      </c>
      <c r="L9" s="34">
        <f t="shared" si="4"/>
        <v>0.0033678964598578445</v>
      </c>
      <c r="M9" s="16">
        <f t="shared" si="5"/>
        <v>6.598700000000008</v>
      </c>
    </row>
    <row r="10" spans="1:13" ht="15">
      <c r="A10" s="5">
        <v>18</v>
      </c>
      <c r="B10" s="8" t="s">
        <v>198</v>
      </c>
      <c r="C10" s="16">
        <v>8625</v>
      </c>
      <c r="D10" s="16">
        <v>8983</v>
      </c>
      <c r="E10" s="4">
        <v>9036</v>
      </c>
      <c r="F10" s="40">
        <f t="shared" si="0"/>
        <v>0.036049550178532244</v>
      </c>
      <c r="G10" s="19">
        <f t="shared" si="1"/>
        <v>0.04765217391304348</v>
      </c>
      <c r="H10" s="16">
        <f t="shared" si="2"/>
        <v>411</v>
      </c>
      <c r="I10" s="34">
        <f t="shared" si="3"/>
        <v>0.034442302857621725</v>
      </c>
      <c r="J10" s="11">
        <v>9006.8336</v>
      </c>
      <c r="K10" s="11">
        <v>9043.7662</v>
      </c>
      <c r="L10" s="34">
        <f t="shared" si="4"/>
        <v>0.004100508751488436</v>
      </c>
      <c r="M10" s="16">
        <f t="shared" si="5"/>
        <v>36.93260000000009</v>
      </c>
    </row>
    <row r="11" spans="1:13" ht="15">
      <c r="A11" s="5">
        <v>19</v>
      </c>
      <c r="B11" s="8" t="s">
        <v>199</v>
      </c>
      <c r="C11" s="16">
        <v>366</v>
      </c>
      <c r="D11" s="16">
        <v>377</v>
      </c>
      <c r="E11" s="4">
        <v>375</v>
      </c>
      <c r="F11" s="40">
        <f t="shared" si="0"/>
        <v>0.0014960802696934034</v>
      </c>
      <c r="G11" s="19">
        <f t="shared" si="1"/>
        <v>0.02459016393442623</v>
      </c>
      <c r="H11" s="16">
        <f t="shared" si="2"/>
        <v>9</v>
      </c>
      <c r="I11" s="34">
        <f t="shared" si="3"/>
        <v>0.0007542110114807676</v>
      </c>
      <c r="J11" s="11">
        <v>378.60339</v>
      </c>
      <c r="K11" s="11">
        <v>375.97779</v>
      </c>
      <c r="L11" s="34">
        <f t="shared" si="4"/>
        <v>-0.006934961675858114</v>
      </c>
      <c r="M11" s="16">
        <f t="shared" si="5"/>
        <v>-2.625599999999963</v>
      </c>
    </row>
    <row r="12" spans="1:13" ht="15">
      <c r="A12" s="5">
        <v>20</v>
      </c>
      <c r="B12" s="8" t="s">
        <v>200</v>
      </c>
      <c r="C12" s="16">
        <v>4364</v>
      </c>
      <c r="D12" s="16">
        <v>4426</v>
      </c>
      <c r="E12" s="4">
        <v>4460</v>
      </c>
      <c r="F12" s="40">
        <f t="shared" si="0"/>
        <v>0.017793381340886875</v>
      </c>
      <c r="G12" s="19">
        <f t="shared" si="1"/>
        <v>0.021998166819431713</v>
      </c>
      <c r="H12" s="16">
        <f t="shared" si="2"/>
        <v>96</v>
      </c>
      <c r="I12" s="34">
        <f t="shared" si="3"/>
        <v>0.008044917455794855</v>
      </c>
      <c r="J12" s="11">
        <v>4406.8408</v>
      </c>
      <c r="K12" s="11">
        <v>4418.8969</v>
      </c>
      <c r="L12" s="34">
        <f t="shared" si="4"/>
        <v>0.0027357693520491566</v>
      </c>
      <c r="M12" s="16">
        <f t="shared" si="5"/>
        <v>12.056099999999788</v>
      </c>
    </row>
    <row r="13" spans="1:13" ht="15">
      <c r="A13" s="5">
        <v>21</v>
      </c>
      <c r="B13" s="8" t="s">
        <v>201</v>
      </c>
      <c r="C13" s="16">
        <v>172</v>
      </c>
      <c r="D13" s="16">
        <v>200</v>
      </c>
      <c r="E13" s="4">
        <v>205</v>
      </c>
      <c r="F13" s="40">
        <f t="shared" si="0"/>
        <v>0.0008178572140990605</v>
      </c>
      <c r="G13" s="19">
        <f t="shared" si="1"/>
        <v>0.19186046511627908</v>
      </c>
      <c r="H13" s="16">
        <f t="shared" si="2"/>
        <v>33</v>
      </c>
      <c r="I13" s="34">
        <f t="shared" si="3"/>
        <v>0.0027654403754294814</v>
      </c>
      <c r="J13" s="11">
        <v>201.00136</v>
      </c>
      <c r="K13" s="11">
        <v>204.46954</v>
      </c>
      <c r="L13" s="34">
        <f t="shared" si="4"/>
        <v>0.017254510118737455</v>
      </c>
      <c r="M13" s="16">
        <f t="shared" si="5"/>
        <v>3.4681799999999896</v>
      </c>
    </row>
    <row r="14" spans="1:13" ht="15">
      <c r="A14" s="5">
        <v>22</v>
      </c>
      <c r="B14" s="8" t="s">
        <v>202</v>
      </c>
      <c r="C14" s="16">
        <v>10593</v>
      </c>
      <c r="D14" s="16">
        <v>10997</v>
      </c>
      <c r="E14" s="4">
        <v>11082</v>
      </c>
      <c r="F14" s="40">
        <f t="shared" si="0"/>
        <v>0.044212164129979456</v>
      </c>
      <c r="G14" s="19">
        <f t="shared" si="1"/>
        <v>0.04616256018125177</v>
      </c>
      <c r="H14" s="16">
        <f t="shared" si="2"/>
        <v>489</v>
      </c>
      <c r="I14" s="34">
        <f t="shared" si="3"/>
        <v>0.04097879829045504</v>
      </c>
      <c r="J14" s="11">
        <v>10947.689</v>
      </c>
      <c r="K14" s="11">
        <v>10988.876</v>
      </c>
      <c r="L14" s="34">
        <f t="shared" si="4"/>
        <v>0.0037621638685570898</v>
      </c>
      <c r="M14" s="16">
        <f t="shared" si="5"/>
        <v>41.1869999999999</v>
      </c>
    </row>
    <row r="15" spans="1:13" ht="15">
      <c r="A15" s="5">
        <v>23</v>
      </c>
      <c r="B15" s="8" t="s">
        <v>203</v>
      </c>
      <c r="C15" s="16">
        <v>11714</v>
      </c>
      <c r="D15" s="16">
        <v>12457</v>
      </c>
      <c r="E15" s="4">
        <v>12442</v>
      </c>
      <c r="F15" s="40">
        <f t="shared" si="0"/>
        <v>0.0496379485747342</v>
      </c>
      <c r="G15" s="19">
        <f t="shared" si="1"/>
        <v>0.06214785726481134</v>
      </c>
      <c r="H15" s="16">
        <f t="shared" si="2"/>
        <v>728</v>
      </c>
      <c r="I15" s="34">
        <f t="shared" si="3"/>
        <v>0.06100729070644431</v>
      </c>
      <c r="J15" s="11">
        <v>12416.528</v>
      </c>
      <c r="K15" s="11">
        <v>12459.366</v>
      </c>
      <c r="L15" s="34">
        <f t="shared" si="4"/>
        <v>0.0034500787981954165</v>
      </c>
      <c r="M15" s="16">
        <f t="shared" si="5"/>
        <v>42.83799999999974</v>
      </c>
    </row>
    <row r="16" spans="1:13" ht="15">
      <c r="A16" s="5">
        <v>24</v>
      </c>
      <c r="B16" s="8" t="s">
        <v>204</v>
      </c>
      <c r="C16" s="16">
        <v>8612</v>
      </c>
      <c r="D16" s="16">
        <v>8984</v>
      </c>
      <c r="E16" s="4">
        <v>9059</v>
      </c>
      <c r="F16" s="40">
        <f t="shared" si="0"/>
        <v>0.03614130976840677</v>
      </c>
      <c r="G16" s="19">
        <f t="shared" si="1"/>
        <v>0.051904319554110546</v>
      </c>
      <c r="H16" s="16">
        <f t="shared" si="2"/>
        <v>447</v>
      </c>
      <c r="I16" s="34">
        <f t="shared" si="3"/>
        <v>0.03745914690354479</v>
      </c>
      <c r="J16" s="11">
        <v>8941.8603</v>
      </c>
      <c r="K16" s="11">
        <v>9048.30669999999</v>
      </c>
      <c r="L16" s="34">
        <f t="shared" si="4"/>
        <v>0.011904279023458888</v>
      </c>
      <c r="M16" s="16">
        <f t="shared" si="5"/>
        <v>106.44639999998981</v>
      </c>
    </row>
    <row r="17" spans="1:13" ht="15">
      <c r="A17" s="5">
        <v>25</v>
      </c>
      <c r="B17" s="8" t="s">
        <v>205</v>
      </c>
      <c r="C17" s="16">
        <v>29492</v>
      </c>
      <c r="D17" s="16">
        <v>30489</v>
      </c>
      <c r="E17" s="4">
        <v>30546</v>
      </c>
      <c r="F17" s="40">
        <f t="shared" si="0"/>
        <v>0.12186471444814585</v>
      </c>
      <c r="G17" s="19">
        <f t="shared" si="1"/>
        <v>0.035738505357385056</v>
      </c>
      <c r="H17" s="16">
        <f t="shared" si="2"/>
        <v>1054</v>
      </c>
      <c r="I17" s="34">
        <f t="shared" si="3"/>
        <v>0.08832648956674767</v>
      </c>
      <c r="J17" s="11">
        <v>30393.942</v>
      </c>
      <c r="K17" s="11">
        <v>30366.239</v>
      </c>
      <c r="L17" s="34">
        <f t="shared" si="4"/>
        <v>-0.0009114645280298851</v>
      </c>
      <c r="M17" s="16">
        <f t="shared" si="5"/>
        <v>-27.7029999999977</v>
      </c>
    </row>
    <row r="18" spans="1:13" ht="15">
      <c r="A18" s="5">
        <v>26</v>
      </c>
      <c r="B18" s="8" t="s">
        <v>206</v>
      </c>
      <c r="C18" s="16">
        <v>2271</v>
      </c>
      <c r="D18" s="16">
        <v>2108</v>
      </c>
      <c r="E18" s="4">
        <v>2105</v>
      </c>
      <c r="F18" s="40">
        <f t="shared" si="0"/>
        <v>0.008397997247212304</v>
      </c>
      <c r="G18" s="19">
        <f t="shared" si="1"/>
        <v>-0.07309555261999119</v>
      </c>
      <c r="H18" s="16">
        <f t="shared" si="2"/>
        <v>-166</v>
      </c>
      <c r="I18" s="34">
        <f t="shared" si="3"/>
        <v>-0.01391100310064527</v>
      </c>
      <c r="J18" s="11">
        <v>2099.6161</v>
      </c>
      <c r="K18" s="11">
        <v>2072.7482</v>
      </c>
      <c r="L18" s="34">
        <f t="shared" si="4"/>
        <v>-0.012796577431464822</v>
      </c>
      <c r="M18" s="16">
        <f t="shared" si="5"/>
        <v>-26.86790000000019</v>
      </c>
    </row>
    <row r="19" spans="1:13" ht="15">
      <c r="A19" s="5">
        <v>27</v>
      </c>
      <c r="B19" s="8" t="s">
        <v>207</v>
      </c>
      <c r="C19" s="16">
        <v>4570</v>
      </c>
      <c r="D19" s="16">
        <v>4487</v>
      </c>
      <c r="E19" s="4">
        <v>4502</v>
      </c>
      <c r="F19" s="40">
        <f t="shared" si="0"/>
        <v>0.017960942331092536</v>
      </c>
      <c r="G19" s="19">
        <f t="shared" si="1"/>
        <v>-0.01487964989059081</v>
      </c>
      <c r="H19" s="16">
        <f t="shared" si="2"/>
        <v>-68</v>
      </c>
      <c r="I19" s="34">
        <f t="shared" si="3"/>
        <v>-0.005698483197854689</v>
      </c>
      <c r="J19" s="11">
        <v>4489.1458</v>
      </c>
      <c r="K19" s="11">
        <v>4434.16479999999</v>
      </c>
      <c r="L19" s="34">
        <f t="shared" si="4"/>
        <v>-0.012247541614712242</v>
      </c>
      <c r="M19" s="16">
        <f t="shared" si="5"/>
        <v>-54.98100000001068</v>
      </c>
    </row>
    <row r="20" spans="1:13" ht="15">
      <c r="A20" s="5">
        <v>28</v>
      </c>
      <c r="B20" s="8" t="s">
        <v>208</v>
      </c>
      <c r="C20" s="16">
        <v>14475</v>
      </c>
      <c r="D20" s="16">
        <v>15648</v>
      </c>
      <c r="E20" s="4">
        <v>15752</v>
      </c>
      <c r="F20" s="40">
        <f t="shared" si="0"/>
        <v>0.06284335042189464</v>
      </c>
      <c r="G20" s="19">
        <f t="shared" si="1"/>
        <v>0.08822107081174439</v>
      </c>
      <c r="H20" s="16">
        <f t="shared" si="2"/>
        <v>1277</v>
      </c>
      <c r="I20" s="34">
        <f t="shared" si="3"/>
        <v>0.10701416240677114</v>
      </c>
      <c r="J20" s="11">
        <v>15571.705</v>
      </c>
      <c r="K20" s="11">
        <v>15731.396</v>
      </c>
      <c r="L20" s="34">
        <f t="shared" si="4"/>
        <v>0.010255203267721853</v>
      </c>
      <c r="M20" s="16">
        <f t="shared" si="5"/>
        <v>159.6910000000007</v>
      </c>
    </row>
    <row r="21" spans="1:13" ht="15">
      <c r="A21" s="5">
        <v>29</v>
      </c>
      <c r="B21" s="8" t="s">
        <v>209</v>
      </c>
      <c r="C21" s="16">
        <v>2550</v>
      </c>
      <c r="D21" s="16">
        <v>2783</v>
      </c>
      <c r="E21" s="4">
        <v>2812</v>
      </c>
      <c r="F21" s="40">
        <f t="shared" si="0"/>
        <v>0.0112186072490076</v>
      </c>
      <c r="G21" s="19">
        <f t="shared" si="1"/>
        <v>0.1027450980392157</v>
      </c>
      <c r="H21" s="16">
        <f t="shared" si="2"/>
        <v>262</v>
      </c>
      <c r="I21" s="34">
        <f t="shared" si="3"/>
        <v>0.021955920556440123</v>
      </c>
      <c r="J21" s="11">
        <v>2773.4523</v>
      </c>
      <c r="K21" s="11">
        <v>2814.2638</v>
      </c>
      <c r="L21" s="34">
        <f t="shared" si="4"/>
        <v>0.014715053869864736</v>
      </c>
      <c r="M21" s="16">
        <f t="shared" si="5"/>
        <v>40.81150000000025</v>
      </c>
    </row>
    <row r="22" spans="1:13" ht="15">
      <c r="A22" s="5">
        <v>30</v>
      </c>
      <c r="B22" s="8" t="s">
        <v>210</v>
      </c>
      <c r="C22" s="16">
        <v>1155</v>
      </c>
      <c r="D22" s="16">
        <v>1084</v>
      </c>
      <c r="E22" s="4">
        <v>1080</v>
      </c>
      <c r="F22" s="40">
        <f t="shared" si="0"/>
        <v>0.004308711176717001</v>
      </c>
      <c r="G22" s="19">
        <f t="shared" si="1"/>
        <v>-0.06493506493506493</v>
      </c>
      <c r="H22" s="16">
        <f t="shared" si="2"/>
        <v>-75</v>
      </c>
      <c r="I22" s="34">
        <f t="shared" si="3"/>
        <v>-0.00628509176233973</v>
      </c>
      <c r="J22" s="11">
        <v>1068.4262</v>
      </c>
      <c r="K22" s="11">
        <v>1065.2066</v>
      </c>
      <c r="L22" s="34">
        <f t="shared" si="4"/>
        <v>-0.0030134042014320944</v>
      </c>
      <c r="M22" s="16">
        <f t="shared" si="5"/>
        <v>-3.2196000000001277</v>
      </c>
    </row>
    <row r="23" spans="1:13" ht="15">
      <c r="A23" s="5">
        <v>31</v>
      </c>
      <c r="B23" s="8" t="s">
        <v>211</v>
      </c>
      <c r="C23" s="16">
        <v>14692</v>
      </c>
      <c r="D23" s="16">
        <v>16737</v>
      </c>
      <c r="E23" s="4">
        <v>16915</v>
      </c>
      <c r="F23" s="40">
        <f t="shared" si="0"/>
        <v>0.0674831940316371</v>
      </c>
      <c r="G23" s="19">
        <f t="shared" si="1"/>
        <v>0.1513068336509665</v>
      </c>
      <c r="H23" s="16">
        <f t="shared" si="2"/>
        <v>2223</v>
      </c>
      <c r="I23" s="34">
        <f t="shared" si="3"/>
        <v>0.1862901198357496</v>
      </c>
      <c r="J23" s="11">
        <v>16708.186</v>
      </c>
      <c r="K23" s="11">
        <v>16826.443</v>
      </c>
      <c r="L23" s="34">
        <f t="shared" si="4"/>
        <v>0.00707778809740314</v>
      </c>
      <c r="M23" s="16">
        <f t="shared" si="5"/>
        <v>118.25699999999779</v>
      </c>
    </row>
    <row r="24" spans="1:13" ht="15">
      <c r="A24" s="5">
        <v>32</v>
      </c>
      <c r="B24" s="8" t="s">
        <v>212</v>
      </c>
      <c r="C24" s="16">
        <v>5009</v>
      </c>
      <c r="D24" s="16">
        <v>5429</v>
      </c>
      <c r="E24" s="4">
        <v>5407</v>
      </c>
      <c r="F24" s="40">
        <f t="shared" si="0"/>
        <v>0.02157148271528595</v>
      </c>
      <c r="G24" s="19">
        <f t="shared" si="1"/>
        <v>0.07945697744060691</v>
      </c>
      <c r="H24" s="16">
        <f t="shared" si="2"/>
        <v>398</v>
      </c>
      <c r="I24" s="34">
        <f t="shared" si="3"/>
        <v>0.0333528869521495</v>
      </c>
      <c r="J24" s="11">
        <v>5456.5705</v>
      </c>
      <c r="K24" s="11">
        <v>5473.8055</v>
      </c>
      <c r="L24" s="34">
        <f t="shared" si="4"/>
        <v>0.0031585773518367595</v>
      </c>
      <c r="M24" s="16">
        <f t="shared" si="5"/>
        <v>17.235000000000582</v>
      </c>
    </row>
    <row r="25" spans="1:13" ht="15.75" thickBot="1">
      <c r="A25" s="5">
        <v>33</v>
      </c>
      <c r="B25" s="8" t="s">
        <v>213</v>
      </c>
      <c r="C25" s="16">
        <v>20575</v>
      </c>
      <c r="D25" s="16">
        <v>19580</v>
      </c>
      <c r="E25" s="4">
        <v>19592</v>
      </c>
      <c r="F25" s="40">
        <f t="shared" si="0"/>
        <v>0.07816321238355509</v>
      </c>
      <c r="G25" s="19">
        <f t="shared" si="1"/>
        <v>-0.047776427703523694</v>
      </c>
      <c r="H25" s="16">
        <f t="shared" si="2"/>
        <v>-983</v>
      </c>
      <c r="I25" s="34">
        <f t="shared" si="3"/>
        <v>-0.0823766026983994</v>
      </c>
      <c r="J25" s="11">
        <v>19495.27</v>
      </c>
      <c r="K25" s="11">
        <v>19525.76</v>
      </c>
      <c r="L25" s="34">
        <f t="shared" si="4"/>
        <v>0.0015639691063523593</v>
      </c>
      <c r="M25" s="16">
        <f t="shared" si="5"/>
        <v>30.489999999997963</v>
      </c>
    </row>
    <row r="26" spans="1:13" s="63" customFormat="1" ht="15.75" customHeight="1" thickBot="1">
      <c r="A26" s="97" t="s">
        <v>284</v>
      </c>
      <c r="B26" s="98"/>
      <c r="C26" s="54">
        <f>SUM(C2:C25)</f>
        <v>238722</v>
      </c>
      <c r="D26" s="54">
        <f>SUM(D2:D25)</f>
        <v>249480</v>
      </c>
      <c r="E26" s="54">
        <f>SUM(E2:E25)</f>
        <v>250655</v>
      </c>
      <c r="F26" s="28">
        <f t="shared" si="0"/>
        <v>1</v>
      </c>
      <c r="G26" s="28">
        <f t="shared" si="1"/>
        <v>0.0499870141838624</v>
      </c>
      <c r="H26" s="54">
        <f t="shared" si="2"/>
        <v>11933</v>
      </c>
      <c r="I26" s="36">
        <f t="shared" si="3"/>
        <v>1</v>
      </c>
      <c r="J26" s="55">
        <v>248554.23</v>
      </c>
      <c r="K26" s="54">
        <v>249712.5</v>
      </c>
      <c r="L26" s="36">
        <f t="shared" si="4"/>
        <v>0.00466002932237359</v>
      </c>
      <c r="M26" s="54">
        <f t="shared" si="5"/>
        <v>1158.2699999999895</v>
      </c>
    </row>
  </sheetData>
  <sheetProtection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H29" sqref="H29"/>
    </sheetView>
  </sheetViews>
  <sheetFormatPr defaultColWidth="9.140625" defaultRowHeight="15"/>
  <cols>
    <col min="1" max="1" width="15.421875" style="0" customWidth="1"/>
    <col min="2" max="2" width="16.421875" style="0" bestFit="1" customWidth="1"/>
    <col min="3" max="5" width="12.00390625" style="0" bestFit="1" customWidth="1"/>
    <col min="6" max="6" width="18.140625" style="0" bestFit="1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60.75" thickBot="1">
      <c r="A1" s="13" t="s">
        <v>285</v>
      </c>
      <c r="B1" s="13" t="s">
        <v>286</v>
      </c>
      <c r="C1" s="77">
        <v>40513</v>
      </c>
      <c r="D1" s="87">
        <v>40848</v>
      </c>
      <c r="E1" s="77">
        <v>40878</v>
      </c>
      <c r="F1" s="17" t="s">
        <v>287</v>
      </c>
      <c r="G1" s="52" t="s">
        <v>273</v>
      </c>
      <c r="H1" s="17" t="s">
        <v>274</v>
      </c>
      <c r="I1" s="41" t="s">
        <v>288</v>
      </c>
      <c r="J1" s="75" t="s">
        <v>271</v>
      </c>
      <c r="K1" s="73" t="s">
        <v>276</v>
      </c>
      <c r="L1" s="52" t="s">
        <v>289</v>
      </c>
      <c r="M1" s="17" t="s">
        <v>290</v>
      </c>
    </row>
    <row r="2" spans="1:13" ht="15">
      <c r="A2" s="23">
        <v>1</v>
      </c>
      <c r="B2" s="24" t="s">
        <v>8</v>
      </c>
      <c r="C2" s="80">
        <v>211936</v>
      </c>
      <c r="D2" s="15">
        <v>239431</v>
      </c>
      <c r="E2" s="4">
        <v>242914</v>
      </c>
      <c r="F2" s="39">
        <f aca="true" t="shared" si="0" ref="F2:F33">E2/$E$83</f>
        <v>0.022021153412234443</v>
      </c>
      <c r="G2" s="39">
        <f aca="true" t="shared" si="1" ref="G2:G33">(E2-C2)/C2</f>
        <v>0.14616676732598521</v>
      </c>
      <c r="H2" s="11">
        <f aca="true" t="shared" si="2" ref="H2:H33">E2-C2</f>
        <v>30978</v>
      </c>
      <c r="I2" s="44">
        <f aca="true" t="shared" si="3" ref="I2:I33">H2/$H$83</f>
        <v>0.030974004353438406</v>
      </c>
      <c r="J2" s="11">
        <v>239839.05</v>
      </c>
      <c r="K2" s="11">
        <v>242885.2</v>
      </c>
      <c r="L2" s="44">
        <f aca="true" t="shared" si="4" ref="L2:L33">(K2-J2)/J2</f>
        <v>0.012700809146800838</v>
      </c>
      <c r="M2" s="53">
        <f aca="true" t="shared" si="5" ref="M2:M33">K2-J2</f>
        <v>3046.1500000000233</v>
      </c>
    </row>
    <row r="3" spans="1:13" ht="15">
      <c r="A3" s="2">
        <v>2</v>
      </c>
      <c r="B3" s="25" t="s">
        <v>9</v>
      </c>
      <c r="C3" s="53">
        <v>37479</v>
      </c>
      <c r="D3" s="16">
        <v>40987</v>
      </c>
      <c r="E3" s="4">
        <v>40798</v>
      </c>
      <c r="F3" s="40">
        <f t="shared" si="0"/>
        <v>0.0036985065369321687</v>
      </c>
      <c r="G3" s="40">
        <f t="shared" si="1"/>
        <v>0.08855625817124256</v>
      </c>
      <c r="H3" s="11">
        <f t="shared" si="2"/>
        <v>3319</v>
      </c>
      <c r="I3" s="34">
        <f t="shared" si="3"/>
        <v>0.003318571904224355</v>
      </c>
      <c r="J3" s="11">
        <v>39667.248</v>
      </c>
      <c r="K3" s="11">
        <v>39830.455</v>
      </c>
      <c r="L3" s="34">
        <f t="shared" si="4"/>
        <v>0.004114401886412745</v>
      </c>
      <c r="M3" s="53">
        <f t="shared" si="5"/>
        <v>163.20700000000215</v>
      </c>
    </row>
    <row r="4" spans="1:13" ht="15">
      <c r="A4" s="2">
        <v>3</v>
      </c>
      <c r="B4" s="25" t="s">
        <v>10</v>
      </c>
      <c r="C4" s="53">
        <v>66901</v>
      </c>
      <c r="D4" s="16">
        <v>73129</v>
      </c>
      <c r="E4" s="4">
        <v>72391</v>
      </c>
      <c r="F4" s="40">
        <f t="shared" si="0"/>
        <v>0.006562541955857067</v>
      </c>
      <c r="G4" s="40">
        <f t="shared" si="1"/>
        <v>0.08206155363895906</v>
      </c>
      <c r="H4" s="11">
        <f t="shared" si="2"/>
        <v>5490</v>
      </c>
      <c r="I4" s="34">
        <f t="shared" si="3"/>
        <v>0.005489291881347306</v>
      </c>
      <c r="J4" s="11">
        <v>73349.196</v>
      </c>
      <c r="K4" s="11">
        <v>73518.424</v>
      </c>
      <c r="L4" s="34">
        <f t="shared" si="4"/>
        <v>0.002307155486748659</v>
      </c>
      <c r="M4" s="53">
        <f t="shared" si="5"/>
        <v>169.2280000000028</v>
      </c>
    </row>
    <row r="5" spans="1:13" ht="15">
      <c r="A5" s="2">
        <v>4</v>
      </c>
      <c r="B5" s="25" t="s">
        <v>11</v>
      </c>
      <c r="C5" s="53">
        <v>16802</v>
      </c>
      <c r="D5" s="16">
        <v>19469</v>
      </c>
      <c r="E5" s="4">
        <v>17964</v>
      </c>
      <c r="F5" s="40">
        <f t="shared" si="0"/>
        <v>0.0016285105012365673</v>
      </c>
      <c r="G5" s="40">
        <f t="shared" si="1"/>
        <v>0.06915843351981907</v>
      </c>
      <c r="H5" s="11">
        <f t="shared" si="2"/>
        <v>1162</v>
      </c>
      <c r="I5" s="34">
        <f t="shared" si="3"/>
        <v>0.0011618501213343478</v>
      </c>
      <c r="J5" s="11">
        <v>18029.273</v>
      </c>
      <c r="K5" s="11">
        <v>17948.498</v>
      </c>
      <c r="L5" s="34">
        <f t="shared" si="4"/>
        <v>-0.004480213927649853</v>
      </c>
      <c r="M5" s="53">
        <f t="shared" si="5"/>
        <v>-80.77500000000146</v>
      </c>
    </row>
    <row r="6" spans="1:13" ht="15">
      <c r="A6" s="2">
        <v>5</v>
      </c>
      <c r="B6" s="25" t="s">
        <v>12</v>
      </c>
      <c r="C6" s="53">
        <v>31191</v>
      </c>
      <c r="D6" s="16">
        <v>33162</v>
      </c>
      <c r="E6" s="4">
        <v>33384</v>
      </c>
      <c r="F6" s="40">
        <f t="shared" si="0"/>
        <v>0.0030263969368337544</v>
      </c>
      <c r="G6" s="40">
        <f t="shared" si="1"/>
        <v>0.07030874290660767</v>
      </c>
      <c r="H6" s="11">
        <f t="shared" si="2"/>
        <v>2193</v>
      </c>
      <c r="I6" s="34">
        <f t="shared" si="3"/>
        <v>0.002192717139489006</v>
      </c>
      <c r="J6" s="11">
        <v>33012.3759999999</v>
      </c>
      <c r="K6" s="11">
        <v>33293.1619999999</v>
      </c>
      <c r="L6" s="34">
        <f t="shared" si="4"/>
        <v>0.008505476855104306</v>
      </c>
      <c r="M6" s="53">
        <f t="shared" si="5"/>
        <v>280.78600000000006</v>
      </c>
    </row>
    <row r="7" spans="1:13" ht="15">
      <c r="A7" s="2">
        <v>6</v>
      </c>
      <c r="B7" s="25" t="s">
        <v>13</v>
      </c>
      <c r="C7" s="53">
        <v>873307</v>
      </c>
      <c r="D7" s="16">
        <v>926928</v>
      </c>
      <c r="E7" s="4">
        <v>936844</v>
      </c>
      <c r="F7" s="40">
        <f t="shared" si="0"/>
        <v>0.08492876263752343</v>
      </c>
      <c r="G7" s="40">
        <f t="shared" si="1"/>
        <v>0.07275448381840521</v>
      </c>
      <c r="H7" s="11">
        <f t="shared" si="2"/>
        <v>63537</v>
      </c>
      <c r="I7" s="34">
        <f t="shared" si="3"/>
        <v>0.06352880478418284</v>
      </c>
      <c r="J7" s="11">
        <v>928194.98</v>
      </c>
      <c r="K7" s="11">
        <v>936894.67</v>
      </c>
      <c r="L7" s="34">
        <f t="shared" si="4"/>
        <v>0.009372696671985944</v>
      </c>
      <c r="M7" s="53">
        <f t="shared" si="5"/>
        <v>8699.69000000006</v>
      </c>
    </row>
    <row r="8" spans="1:13" ht="15">
      <c r="A8" s="2">
        <v>7</v>
      </c>
      <c r="B8" s="25" t="s">
        <v>14</v>
      </c>
      <c r="C8" s="53">
        <v>324998</v>
      </c>
      <c r="D8" s="16">
        <v>385275</v>
      </c>
      <c r="E8" s="4">
        <v>366969</v>
      </c>
      <c r="F8" s="40">
        <f t="shared" si="0"/>
        <v>0.03326724950613905</v>
      </c>
      <c r="G8" s="40">
        <f t="shared" si="1"/>
        <v>0.1291423331835888</v>
      </c>
      <c r="H8" s="11">
        <f t="shared" si="2"/>
        <v>41971</v>
      </c>
      <c r="I8" s="34">
        <f t="shared" si="3"/>
        <v>0.04196558643934933</v>
      </c>
      <c r="J8" s="11">
        <v>421249.48</v>
      </c>
      <c r="K8" s="11">
        <v>424604</v>
      </c>
      <c r="L8" s="34">
        <f t="shared" si="4"/>
        <v>0.00796326205554015</v>
      </c>
      <c r="M8" s="53">
        <f t="shared" si="5"/>
        <v>3354.5200000000186</v>
      </c>
    </row>
    <row r="9" spans="1:13" ht="15">
      <c r="A9" s="2">
        <v>8</v>
      </c>
      <c r="B9" s="25" t="s">
        <v>15</v>
      </c>
      <c r="C9" s="53">
        <v>19169</v>
      </c>
      <c r="D9" s="16">
        <v>21291</v>
      </c>
      <c r="E9" s="4">
        <v>21069</v>
      </c>
      <c r="F9" s="40">
        <f t="shared" si="0"/>
        <v>0.0019099915247468959</v>
      </c>
      <c r="G9" s="40">
        <f t="shared" si="1"/>
        <v>0.09911836819865408</v>
      </c>
      <c r="H9" s="11">
        <f t="shared" si="2"/>
        <v>1900</v>
      </c>
      <c r="I9" s="34">
        <f t="shared" si="3"/>
        <v>0.001899754931613822</v>
      </c>
      <c r="J9" s="11">
        <v>21322.862</v>
      </c>
      <c r="K9" s="11">
        <v>21570.246</v>
      </c>
      <c r="L9" s="34">
        <f t="shared" si="4"/>
        <v>0.011601819680678803</v>
      </c>
      <c r="M9" s="53">
        <f t="shared" si="5"/>
        <v>247.3839999999982</v>
      </c>
    </row>
    <row r="10" spans="1:13" ht="15">
      <c r="A10" s="2">
        <v>9</v>
      </c>
      <c r="B10" s="25" t="s">
        <v>16</v>
      </c>
      <c r="C10" s="53">
        <v>102903</v>
      </c>
      <c r="D10" s="16">
        <v>114746</v>
      </c>
      <c r="E10" s="4">
        <v>113774</v>
      </c>
      <c r="F10" s="40">
        <f t="shared" si="0"/>
        <v>0.010314081149392631</v>
      </c>
      <c r="G10" s="40">
        <f t="shared" si="1"/>
        <v>0.105643178527351</v>
      </c>
      <c r="H10" s="11">
        <f t="shared" si="2"/>
        <v>10871</v>
      </c>
      <c r="I10" s="34">
        <f t="shared" si="3"/>
        <v>0.010869597821880978</v>
      </c>
      <c r="J10" s="11">
        <v>117866.54</v>
      </c>
      <c r="K10" s="11">
        <v>118394.38</v>
      </c>
      <c r="L10" s="34">
        <f t="shared" si="4"/>
        <v>0.004478285355623496</v>
      </c>
      <c r="M10" s="53">
        <f t="shared" si="5"/>
        <v>527.8400000000111</v>
      </c>
    </row>
    <row r="11" spans="1:13" ht="15">
      <c r="A11" s="2">
        <v>10</v>
      </c>
      <c r="B11" s="25" t="s">
        <v>17</v>
      </c>
      <c r="C11" s="53">
        <v>119395</v>
      </c>
      <c r="D11" s="16">
        <v>132870</v>
      </c>
      <c r="E11" s="4">
        <v>133507</v>
      </c>
      <c r="F11" s="40">
        <f t="shared" si="0"/>
        <v>0.012102958778033312</v>
      </c>
      <c r="G11" s="40">
        <f t="shared" si="1"/>
        <v>0.11819590435110348</v>
      </c>
      <c r="H11" s="11">
        <f t="shared" si="2"/>
        <v>14112</v>
      </c>
      <c r="I11" s="34">
        <f t="shared" si="3"/>
        <v>0.014110179786807502</v>
      </c>
      <c r="J11" s="11">
        <v>136114.14</v>
      </c>
      <c r="K11" s="11">
        <v>137339.57</v>
      </c>
      <c r="L11" s="34">
        <f t="shared" si="4"/>
        <v>0.009002958840279143</v>
      </c>
      <c r="M11" s="53">
        <f t="shared" si="5"/>
        <v>1225.429999999993</v>
      </c>
    </row>
    <row r="12" spans="1:13" ht="15">
      <c r="A12" s="2">
        <v>11</v>
      </c>
      <c r="B12" s="25" t="s">
        <v>18</v>
      </c>
      <c r="C12" s="53">
        <v>33723</v>
      </c>
      <c r="D12" s="16">
        <v>38055</v>
      </c>
      <c r="E12" s="4">
        <v>37418</v>
      </c>
      <c r="F12" s="40">
        <f t="shared" si="0"/>
        <v>0.003392095632112552</v>
      </c>
      <c r="G12" s="40">
        <f t="shared" si="1"/>
        <v>0.1095691367909142</v>
      </c>
      <c r="H12" s="11">
        <f t="shared" si="2"/>
        <v>3695</v>
      </c>
      <c r="I12" s="34">
        <f t="shared" si="3"/>
        <v>0.003694523406480564</v>
      </c>
      <c r="J12" s="11">
        <v>38368.8929999999</v>
      </c>
      <c r="K12" s="11">
        <v>38237.313</v>
      </c>
      <c r="L12" s="34">
        <f t="shared" si="4"/>
        <v>-0.003429340533746966</v>
      </c>
      <c r="M12" s="53">
        <f t="shared" si="5"/>
        <v>-131.57999999989988</v>
      </c>
    </row>
    <row r="13" spans="1:13" ht="15">
      <c r="A13" s="2">
        <v>12</v>
      </c>
      <c r="B13" s="25" t="s">
        <v>19</v>
      </c>
      <c r="C13" s="53">
        <v>13870</v>
      </c>
      <c r="D13" s="16">
        <v>16805</v>
      </c>
      <c r="E13" s="4">
        <v>15131</v>
      </c>
      <c r="F13" s="40">
        <f t="shared" si="0"/>
        <v>0.0013716873966939714</v>
      </c>
      <c r="G13" s="40">
        <f t="shared" si="1"/>
        <v>0.0909156452775775</v>
      </c>
      <c r="H13" s="11">
        <f t="shared" si="2"/>
        <v>1261</v>
      </c>
      <c r="I13" s="34">
        <f t="shared" si="3"/>
        <v>0.0012608373519815944</v>
      </c>
      <c r="J13" s="11">
        <v>15479.346</v>
      </c>
      <c r="K13" s="11">
        <v>15349.332</v>
      </c>
      <c r="L13" s="34">
        <f t="shared" si="4"/>
        <v>-0.00839919205888926</v>
      </c>
      <c r="M13" s="53">
        <f t="shared" si="5"/>
        <v>-130.0139999999992</v>
      </c>
    </row>
    <row r="14" spans="1:13" ht="15">
      <c r="A14" s="2">
        <v>13</v>
      </c>
      <c r="B14" s="25" t="s">
        <v>20</v>
      </c>
      <c r="C14" s="53">
        <v>14817</v>
      </c>
      <c r="D14" s="16">
        <v>16161</v>
      </c>
      <c r="E14" s="4">
        <v>14134</v>
      </c>
      <c r="F14" s="40">
        <f t="shared" si="0"/>
        <v>0.0012813052451835696</v>
      </c>
      <c r="G14" s="40">
        <f t="shared" si="1"/>
        <v>-0.04609570088411959</v>
      </c>
      <c r="H14" s="11">
        <f t="shared" si="2"/>
        <v>-683</v>
      </c>
      <c r="I14" s="34">
        <f t="shared" si="3"/>
        <v>-0.000682911904364337</v>
      </c>
      <c r="J14" s="11">
        <v>14688.345</v>
      </c>
      <c r="K14" s="11">
        <v>13973.462</v>
      </c>
      <c r="L14" s="34">
        <f t="shared" si="4"/>
        <v>-0.048670085023193546</v>
      </c>
      <c r="M14" s="53">
        <f t="shared" si="5"/>
        <v>-714.8829999999998</v>
      </c>
    </row>
    <row r="15" spans="1:13" ht="15">
      <c r="A15" s="2">
        <v>14</v>
      </c>
      <c r="B15" s="25" t="s">
        <v>21</v>
      </c>
      <c r="C15" s="53">
        <v>42000</v>
      </c>
      <c r="D15" s="16">
        <v>46387</v>
      </c>
      <c r="E15" s="4">
        <v>47274</v>
      </c>
      <c r="F15" s="40">
        <f t="shared" si="0"/>
        <v>0.004285582578237446</v>
      </c>
      <c r="G15" s="40">
        <f t="shared" si="1"/>
        <v>0.12557142857142858</v>
      </c>
      <c r="H15" s="11">
        <f t="shared" si="2"/>
        <v>5274</v>
      </c>
      <c r="I15" s="34">
        <f t="shared" si="3"/>
        <v>0.0052733197417533136</v>
      </c>
      <c r="J15" s="11">
        <v>46845.765</v>
      </c>
      <c r="K15" s="11">
        <v>47357.667</v>
      </c>
      <c r="L15" s="34">
        <f t="shared" si="4"/>
        <v>0.01092739119534075</v>
      </c>
      <c r="M15" s="53">
        <f t="shared" si="5"/>
        <v>511.90200000000186</v>
      </c>
    </row>
    <row r="16" spans="1:13" ht="15">
      <c r="A16" s="2">
        <v>15</v>
      </c>
      <c r="B16" s="25" t="s">
        <v>22</v>
      </c>
      <c r="C16" s="53">
        <v>26732</v>
      </c>
      <c r="D16" s="16">
        <v>29893</v>
      </c>
      <c r="E16" s="4">
        <v>29920</v>
      </c>
      <c r="F16" s="40">
        <f t="shared" si="0"/>
        <v>0.002712371086450573</v>
      </c>
      <c r="G16" s="40">
        <f t="shared" si="1"/>
        <v>0.11925781834505461</v>
      </c>
      <c r="H16" s="11">
        <f t="shared" si="2"/>
        <v>3188</v>
      </c>
      <c r="I16" s="34">
        <f t="shared" si="3"/>
        <v>0.0031875888010446654</v>
      </c>
      <c r="J16" s="11">
        <v>29925.198</v>
      </c>
      <c r="K16" s="11">
        <v>30184.691</v>
      </c>
      <c r="L16" s="34">
        <f t="shared" si="4"/>
        <v>0.008671387905269619</v>
      </c>
      <c r="M16" s="53">
        <f t="shared" si="5"/>
        <v>259.4929999999986</v>
      </c>
    </row>
    <row r="17" spans="1:13" ht="15">
      <c r="A17" s="2">
        <v>16</v>
      </c>
      <c r="B17" s="25" t="s">
        <v>23</v>
      </c>
      <c r="C17" s="53">
        <v>485293</v>
      </c>
      <c r="D17" s="16">
        <v>530941</v>
      </c>
      <c r="E17" s="4">
        <v>536407</v>
      </c>
      <c r="F17" s="40">
        <f t="shared" si="0"/>
        <v>0.04862750124898706</v>
      </c>
      <c r="G17" s="40">
        <f t="shared" si="1"/>
        <v>0.10532606075092779</v>
      </c>
      <c r="H17" s="11">
        <f t="shared" si="2"/>
        <v>51114</v>
      </c>
      <c r="I17" s="34">
        <f t="shared" si="3"/>
        <v>0.05110740714447836</v>
      </c>
      <c r="J17" s="11">
        <v>535127.839999999</v>
      </c>
      <c r="K17" s="11">
        <v>538830.25</v>
      </c>
      <c r="L17" s="34">
        <f t="shared" si="4"/>
        <v>0.006918739267986825</v>
      </c>
      <c r="M17" s="53">
        <f t="shared" si="5"/>
        <v>3702.410000000964</v>
      </c>
    </row>
    <row r="18" spans="1:13" ht="15">
      <c r="A18" s="2">
        <v>17</v>
      </c>
      <c r="B18" s="25" t="s">
        <v>24</v>
      </c>
      <c r="C18" s="53">
        <v>55456</v>
      </c>
      <c r="D18" s="16">
        <v>62557</v>
      </c>
      <c r="E18" s="4">
        <v>62701</v>
      </c>
      <c r="F18" s="40">
        <f t="shared" si="0"/>
        <v>0.005684103592631598</v>
      </c>
      <c r="G18" s="40">
        <f t="shared" si="1"/>
        <v>0.13064411425274092</v>
      </c>
      <c r="H18" s="11">
        <f t="shared" si="2"/>
        <v>7245</v>
      </c>
      <c r="I18" s="34">
        <f t="shared" si="3"/>
        <v>0.007244065515548495</v>
      </c>
      <c r="J18" s="11">
        <v>63142.226</v>
      </c>
      <c r="K18" s="11">
        <v>63643.562</v>
      </c>
      <c r="L18" s="34">
        <f t="shared" si="4"/>
        <v>0.007939789769210791</v>
      </c>
      <c r="M18" s="53">
        <f t="shared" si="5"/>
        <v>501.3359999999957</v>
      </c>
    </row>
    <row r="19" spans="1:13" ht="15">
      <c r="A19" s="2">
        <v>18</v>
      </c>
      <c r="B19" s="25" t="s">
        <v>25</v>
      </c>
      <c r="C19" s="53">
        <v>18473</v>
      </c>
      <c r="D19" s="16">
        <v>20387</v>
      </c>
      <c r="E19" s="4">
        <v>19949</v>
      </c>
      <c r="F19" s="40">
        <f t="shared" si="0"/>
        <v>0.0018084589172327034</v>
      </c>
      <c r="G19" s="40">
        <f t="shared" si="1"/>
        <v>0.07990039517133113</v>
      </c>
      <c r="H19" s="11">
        <f t="shared" si="2"/>
        <v>1476</v>
      </c>
      <c r="I19" s="34">
        <f t="shared" si="3"/>
        <v>0.001475809620558948</v>
      </c>
      <c r="J19" s="11">
        <v>19920.426</v>
      </c>
      <c r="K19" s="11">
        <v>19954.227</v>
      </c>
      <c r="L19" s="34">
        <f t="shared" si="4"/>
        <v>0.0016968010623868925</v>
      </c>
      <c r="M19" s="53">
        <f t="shared" si="5"/>
        <v>33.800999999999476</v>
      </c>
    </row>
    <row r="20" spans="1:13" ht="15">
      <c r="A20" s="2">
        <v>19</v>
      </c>
      <c r="B20" s="25" t="s">
        <v>26</v>
      </c>
      <c r="C20" s="53">
        <v>46021</v>
      </c>
      <c r="D20" s="16">
        <v>50077</v>
      </c>
      <c r="E20" s="4">
        <v>49227</v>
      </c>
      <c r="F20" s="40">
        <f t="shared" si="0"/>
        <v>0.00446263006259032</v>
      </c>
      <c r="G20" s="40">
        <f t="shared" si="1"/>
        <v>0.06966384911236174</v>
      </c>
      <c r="H20" s="11">
        <f t="shared" si="2"/>
        <v>3206</v>
      </c>
      <c r="I20" s="34">
        <f t="shared" si="3"/>
        <v>0.0032055864793441645</v>
      </c>
      <c r="J20" s="11">
        <v>49867.92</v>
      </c>
      <c r="K20" s="11">
        <v>50001.154</v>
      </c>
      <c r="L20" s="34">
        <f t="shared" si="4"/>
        <v>0.0026717376622085705</v>
      </c>
      <c r="M20" s="53">
        <f t="shared" si="5"/>
        <v>133.23400000000402</v>
      </c>
    </row>
    <row r="21" spans="1:13" ht="15">
      <c r="A21" s="2">
        <v>20</v>
      </c>
      <c r="B21" s="25" t="s">
        <v>27</v>
      </c>
      <c r="C21" s="53">
        <v>142332</v>
      </c>
      <c r="D21" s="16">
        <v>153281</v>
      </c>
      <c r="E21" s="4">
        <v>155001</v>
      </c>
      <c r="F21" s="40">
        <f t="shared" si="0"/>
        <v>0.01405147830116729</v>
      </c>
      <c r="G21" s="40">
        <f t="shared" si="1"/>
        <v>0.08901020150071663</v>
      </c>
      <c r="H21" s="11">
        <f t="shared" si="2"/>
        <v>12669</v>
      </c>
      <c r="I21" s="34">
        <f t="shared" si="3"/>
        <v>0.012667365909797636</v>
      </c>
      <c r="J21" s="11">
        <v>154919.05</v>
      </c>
      <c r="K21" s="11">
        <v>155786.19</v>
      </c>
      <c r="L21" s="34">
        <f t="shared" si="4"/>
        <v>0.005597374887078213</v>
      </c>
      <c r="M21" s="53">
        <f t="shared" si="5"/>
        <v>867.140000000014</v>
      </c>
    </row>
    <row r="22" spans="1:13" ht="15">
      <c r="A22" s="2">
        <v>21</v>
      </c>
      <c r="B22" s="25" t="s">
        <v>28</v>
      </c>
      <c r="C22" s="53">
        <v>92403</v>
      </c>
      <c r="D22" s="16">
        <v>102830</v>
      </c>
      <c r="E22" s="4">
        <v>102358</v>
      </c>
      <c r="F22" s="40">
        <f t="shared" si="0"/>
        <v>0.009279173785658682</v>
      </c>
      <c r="G22" s="40">
        <f t="shared" si="1"/>
        <v>0.10773459736155752</v>
      </c>
      <c r="H22" s="11">
        <f t="shared" si="2"/>
        <v>9955</v>
      </c>
      <c r="I22" s="34">
        <f t="shared" si="3"/>
        <v>0.009953715970639787</v>
      </c>
      <c r="J22" s="11">
        <v>102448.96</v>
      </c>
      <c r="K22" s="11">
        <v>103148.93</v>
      </c>
      <c r="L22" s="34">
        <f t="shared" si="4"/>
        <v>0.00683237780061395</v>
      </c>
      <c r="M22" s="53">
        <f t="shared" si="5"/>
        <v>699.9699999999866</v>
      </c>
    </row>
    <row r="23" spans="1:13" ht="15">
      <c r="A23" s="2">
        <v>22</v>
      </c>
      <c r="B23" s="25" t="s">
        <v>29</v>
      </c>
      <c r="C23" s="53">
        <v>43728</v>
      </c>
      <c r="D23" s="16">
        <v>47095</v>
      </c>
      <c r="E23" s="4">
        <v>47078</v>
      </c>
      <c r="F23" s="40">
        <f t="shared" si="0"/>
        <v>0.004267814371922462</v>
      </c>
      <c r="G23" s="40">
        <f t="shared" si="1"/>
        <v>0.07660995243322356</v>
      </c>
      <c r="H23" s="11">
        <f t="shared" si="2"/>
        <v>3350</v>
      </c>
      <c r="I23" s="34">
        <f t="shared" si="3"/>
        <v>0.0033495679057401594</v>
      </c>
      <c r="J23" s="11">
        <v>47624.123</v>
      </c>
      <c r="K23" s="11">
        <v>47817.362</v>
      </c>
      <c r="L23" s="34">
        <f t="shared" si="4"/>
        <v>0.004057586530254875</v>
      </c>
      <c r="M23" s="79">
        <f t="shared" si="5"/>
        <v>193.2390000000014</v>
      </c>
    </row>
    <row r="24" spans="1:13" ht="15">
      <c r="A24" s="2">
        <v>23</v>
      </c>
      <c r="B24" s="25" t="s">
        <v>30</v>
      </c>
      <c r="C24" s="53">
        <v>50092</v>
      </c>
      <c r="D24" s="16">
        <v>54357</v>
      </c>
      <c r="E24" s="4">
        <v>53452</v>
      </c>
      <c r="F24" s="40">
        <f t="shared" si="0"/>
        <v>0.004845643693614841</v>
      </c>
      <c r="G24" s="40">
        <f t="shared" si="1"/>
        <v>0.06707657909446618</v>
      </c>
      <c r="H24" s="11">
        <f t="shared" si="2"/>
        <v>3360</v>
      </c>
      <c r="I24" s="34">
        <f t="shared" si="3"/>
        <v>0.003359566615906548</v>
      </c>
      <c r="J24" s="11">
        <v>53520.363</v>
      </c>
      <c r="K24" s="11">
        <v>53695.482</v>
      </c>
      <c r="L24" s="34">
        <f t="shared" si="4"/>
        <v>0.0032720069555583183</v>
      </c>
      <c r="M24" s="53">
        <f t="shared" si="5"/>
        <v>175.11900000000605</v>
      </c>
    </row>
    <row r="25" spans="1:13" ht="15">
      <c r="A25" s="2">
        <v>24</v>
      </c>
      <c r="B25" s="25" t="s">
        <v>31</v>
      </c>
      <c r="C25" s="53">
        <v>22002</v>
      </c>
      <c r="D25" s="16">
        <v>23574</v>
      </c>
      <c r="E25" s="4">
        <v>22815</v>
      </c>
      <c r="F25" s="40">
        <f t="shared" si="0"/>
        <v>0.002068273607532414</v>
      </c>
      <c r="G25" s="40">
        <f t="shared" si="1"/>
        <v>0.03695118625579493</v>
      </c>
      <c r="H25" s="11">
        <f t="shared" si="2"/>
        <v>813</v>
      </c>
      <c r="I25" s="34">
        <f t="shared" si="3"/>
        <v>0.0008128951365273879</v>
      </c>
      <c r="J25" s="11">
        <v>23517.586</v>
      </c>
      <c r="K25" s="11">
        <v>23613.888</v>
      </c>
      <c r="L25" s="34">
        <f t="shared" si="4"/>
        <v>0.004094893072783903</v>
      </c>
      <c r="M25" s="53">
        <f t="shared" si="5"/>
        <v>96.30199999999968</v>
      </c>
    </row>
    <row r="26" spans="1:13" ht="15">
      <c r="A26" s="2">
        <v>25</v>
      </c>
      <c r="B26" s="25" t="s">
        <v>32</v>
      </c>
      <c r="C26" s="53">
        <v>60578</v>
      </c>
      <c r="D26" s="16">
        <v>63269</v>
      </c>
      <c r="E26" s="4">
        <v>60385</v>
      </c>
      <c r="F26" s="40">
        <f t="shared" si="0"/>
        <v>0.0054741486649504635</v>
      </c>
      <c r="G26" s="40">
        <f t="shared" si="1"/>
        <v>-0.0031859751064742974</v>
      </c>
      <c r="H26" s="11">
        <f t="shared" si="2"/>
        <v>-193</v>
      </c>
      <c r="I26" s="34">
        <f t="shared" si="3"/>
        <v>-0.00019297510621129875</v>
      </c>
      <c r="J26" s="11">
        <v>62418.724</v>
      </c>
      <c r="K26" s="11">
        <v>62862.639</v>
      </c>
      <c r="L26" s="34">
        <f t="shared" si="4"/>
        <v>0.007111888413483122</v>
      </c>
      <c r="M26" s="53">
        <f t="shared" si="5"/>
        <v>443.9150000000009</v>
      </c>
    </row>
    <row r="27" spans="1:13" ht="15">
      <c r="A27" s="2">
        <v>26</v>
      </c>
      <c r="B27" s="25" t="s">
        <v>33</v>
      </c>
      <c r="C27" s="53">
        <v>124500</v>
      </c>
      <c r="D27" s="16">
        <v>139375</v>
      </c>
      <c r="E27" s="4">
        <v>140369</v>
      </c>
      <c r="F27" s="40">
        <f t="shared" si="0"/>
        <v>0.012725027307285445</v>
      </c>
      <c r="G27" s="40">
        <f t="shared" si="1"/>
        <v>0.12746184738955824</v>
      </c>
      <c r="H27" s="11">
        <f t="shared" si="2"/>
        <v>15869</v>
      </c>
      <c r="I27" s="34">
        <f t="shared" si="3"/>
        <v>0.01586695316304197</v>
      </c>
      <c r="J27" s="11">
        <v>140707.3</v>
      </c>
      <c r="K27" s="11">
        <v>142310.06</v>
      </c>
      <c r="L27" s="34">
        <f t="shared" si="4"/>
        <v>0.011390738078266084</v>
      </c>
      <c r="M27" s="53">
        <f t="shared" si="5"/>
        <v>1602.7600000000093</v>
      </c>
    </row>
    <row r="28" spans="1:13" ht="15">
      <c r="A28" s="2">
        <v>27</v>
      </c>
      <c r="B28" s="25" t="s">
        <v>34</v>
      </c>
      <c r="C28" s="53">
        <v>165257</v>
      </c>
      <c r="D28" s="16">
        <v>192396</v>
      </c>
      <c r="E28" s="4">
        <v>196633</v>
      </c>
      <c r="F28" s="40">
        <f t="shared" si="0"/>
        <v>0.017825590369051993</v>
      </c>
      <c r="G28" s="40">
        <f t="shared" si="1"/>
        <v>0.18986185154032809</v>
      </c>
      <c r="H28" s="11">
        <f t="shared" si="2"/>
        <v>31376</v>
      </c>
      <c r="I28" s="34">
        <f t="shared" si="3"/>
        <v>0.03137195301806067</v>
      </c>
      <c r="J28" s="11">
        <v>195320.67</v>
      </c>
      <c r="K28" s="11">
        <v>197599.61</v>
      </c>
      <c r="L28" s="34">
        <f t="shared" si="4"/>
        <v>0.011667684736080278</v>
      </c>
      <c r="M28" s="53">
        <f t="shared" si="5"/>
        <v>2278.939999999973</v>
      </c>
    </row>
    <row r="29" spans="1:13" ht="15">
      <c r="A29" s="2">
        <v>28</v>
      </c>
      <c r="B29" s="25" t="s">
        <v>35</v>
      </c>
      <c r="C29" s="53">
        <v>40064</v>
      </c>
      <c r="D29" s="16">
        <v>43283</v>
      </c>
      <c r="E29" s="4">
        <v>43326</v>
      </c>
      <c r="F29" s="40">
        <f t="shared" si="0"/>
        <v>0.003927680136749918</v>
      </c>
      <c r="G29" s="40">
        <f t="shared" si="1"/>
        <v>0.08141972843450479</v>
      </c>
      <c r="H29" s="11">
        <f t="shared" si="2"/>
        <v>3262</v>
      </c>
      <c r="I29" s="34">
        <f t="shared" si="3"/>
        <v>0.0032615792562759403</v>
      </c>
      <c r="J29" s="11">
        <v>43033.563</v>
      </c>
      <c r="K29" s="11">
        <v>43243.738</v>
      </c>
      <c r="L29" s="34">
        <f t="shared" si="4"/>
        <v>0.004883978582019705</v>
      </c>
      <c r="M29" s="53">
        <f t="shared" si="5"/>
        <v>210.17499999999563</v>
      </c>
    </row>
    <row r="30" spans="1:13" ht="15">
      <c r="A30" s="2">
        <v>29</v>
      </c>
      <c r="B30" s="25" t="s">
        <v>36</v>
      </c>
      <c r="C30" s="53">
        <v>10081</v>
      </c>
      <c r="D30" s="16">
        <v>12419</v>
      </c>
      <c r="E30" s="4">
        <v>11792</v>
      </c>
      <c r="F30" s="40">
        <f t="shared" si="0"/>
        <v>0.0010689933105422847</v>
      </c>
      <c r="G30" s="40">
        <f t="shared" si="1"/>
        <v>0.16972522567205633</v>
      </c>
      <c r="H30" s="11">
        <f t="shared" si="2"/>
        <v>1711</v>
      </c>
      <c r="I30" s="34">
        <f t="shared" si="3"/>
        <v>0.0017107793094690786</v>
      </c>
      <c r="J30" s="11">
        <v>12081.958</v>
      </c>
      <c r="K30" s="11">
        <v>12135.644</v>
      </c>
      <c r="L30" s="34">
        <f t="shared" si="4"/>
        <v>0.004443485070880042</v>
      </c>
      <c r="M30" s="53">
        <f t="shared" si="5"/>
        <v>53.685999999999694</v>
      </c>
    </row>
    <row r="31" spans="1:13" ht="15">
      <c r="A31" s="2">
        <v>30</v>
      </c>
      <c r="B31" s="25" t="s">
        <v>37</v>
      </c>
      <c r="C31" s="53">
        <v>10800</v>
      </c>
      <c r="D31" s="16">
        <v>10095</v>
      </c>
      <c r="E31" s="4">
        <v>9270</v>
      </c>
      <c r="F31" s="40">
        <f t="shared" si="0"/>
        <v>0.0008403636354076475</v>
      </c>
      <c r="G31" s="40">
        <f t="shared" si="1"/>
        <v>-0.14166666666666666</v>
      </c>
      <c r="H31" s="11">
        <f t="shared" si="2"/>
        <v>-1530</v>
      </c>
      <c r="I31" s="34">
        <f t="shared" si="3"/>
        <v>-0.001529802655457446</v>
      </c>
      <c r="J31" s="11">
        <v>9362.741</v>
      </c>
      <c r="K31" s="11">
        <v>8814.7607</v>
      </c>
      <c r="L31" s="34">
        <f t="shared" si="4"/>
        <v>-0.058527764465555465</v>
      </c>
      <c r="M31" s="53">
        <f t="shared" si="5"/>
        <v>-547.9802999999993</v>
      </c>
    </row>
    <row r="32" spans="1:13" ht="15">
      <c r="A32" s="2">
        <v>31</v>
      </c>
      <c r="B32" s="25" t="s">
        <v>38</v>
      </c>
      <c r="C32" s="53">
        <v>109369</v>
      </c>
      <c r="D32" s="16">
        <v>118909</v>
      </c>
      <c r="E32" s="4">
        <v>120462</v>
      </c>
      <c r="F32" s="40">
        <f t="shared" si="0"/>
        <v>0.010920375862834524</v>
      </c>
      <c r="G32" s="40">
        <f t="shared" si="1"/>
        <v>0.1014272782964094</v>
      </c>
      <c r="H32" s="11">
        <f t="shared" si="2"/>
        <v>11093</v>
      </c>
      <c r="I32" s="34">
        <f t="shared" si="3"/>
        <v>0.011091569187574804</v>
      </c>
      <c r="J32" s="11">
        <v>118116.29</v>
      </c>
      <c r="K32" s="11">
        <v>119472.62</v>
      </c>
      <c r="L32" s="34">
        <f t="shared" si="4"/>
        <v>0.01148300543472879</v>
      </c>
      <c r="M32" s="53">
        <f t="shared" si="5"/>
        <v>1356.3300000000017</v>
      </c>
    </row>
    <row r="33" spans="1:13" ht="15">
      <c r="A33" s="2">
        <v>32</v>
      </c>
      <c r="B33" s="25" t="s">
        <v>39</v>
      </c>
      <c r="C33" s="53">
        <v>40381</v>
      </c>
      <c r="D33" s="16">
        <v>43908</v>
      </c>
      <c r="E33" s="4">
        <v>43227</v>
      </c>
      <c r="F33" s="40">
        <f t="shared" si="0"/>
        <v>0.003918705379478574</v>
      </c>
      <c r="G33" s="40">
        <f t="shared" si="1"/>
        <v>0.07047869047324237</v>
      </c>
      <c r="H33" s="11">
        <f t="shared" si="2"/>
        <v>2846</v>
      </c>
      <c r="I33" s="34">
        <f t="shared" si="3"/>
        <v>0.0028456329133541773</v>
      </c>
      <c r="J33" s="11">
        <v>44988.598</v>
      </c>
      <c r="K33" s="11">
        <v>45050.385</v>
      </c>
      <c r="L33" s="34">
        <f t="shared" si="4"/>
        <v>0.0013733924315668584</v>
      </c>
      <c r="M33" s="53">
        <f t="shared" si="5"/>
        <v>61.7870000000039</v>
      </c>
    </row>
    <row r="34" spans="1:13" ht="15">
      <c r="A34" s="2">
        <v>33</v>
      </c>
      <c r="B34" s="25" t="s">
        <v>40</v>
      </c>
      <c r="C34" s="53">
        <v>160600</v>
      </c>
      <c r="D34" s="16">
        <v>180720</v>
      </c>
      <c r="E34" s="4">
        <v>184269</v>
      </c>
      <c r="F34" s="40">
        <f aca="true" t="shared" si="6" ref="F34:F65">E34/$E$83</f>
        <v>0.016704742905386386</v>
      </c>
      <c r="G34" s="40">
        <f aca="true" t="shared" si="7" ref="G34:G65">(E34-C34)/C34</f>
        <v>0.1473785803237858</v>
      </c>
      <c r="H34" s="11">
        <f aca="true" t="shared" si="8" ref="H34:H65">E34-C34</f>
        <v>23669</v>
      </c>
      <c r="I34" s="34">
        <f aca="true" t="shared" si="9" ref="I34:I65">H34/$H$83</f>
        <v>0.023665947092825025</v>
      </c>
      <c r="J34" s="11">
        <v>184398.08</v>
      </c>
      <c r="K34" s="11">
        <v>186529.8</v>
      </c>
      <c r="L34" s="34">
        <f aca="true" t="shared" si="10" ref="L34:L65">(K34-J34)/J34</f>
        <v>0.011560424056476084</v>
      </c>
      <c r="M34" s="53">
        <f aca="true" t="shared" si="11" ref="M34:M65">K34-J34</f>
        <v>2131.720000000001</v>
      </c>
    </row>
    <row r="35" spans="1:13" ht="15">
      <c r="A35" s="2">
        <v>34</v>
      </c>
      <c r="B35" s="25" t="s">
        <v>41</v>
      </c>
      <c r="C35" s="53">
        <v>2986050</v>
      </c>
      <c r="D35" s="16">
        <v>3246517</v>
      </c>
      <c r="E35" s="4">
        <v>3278733</v>
      </c>
      <c r="F35" s="40">
        <f t="shared" si="6"/>
        <v>0.2972306346721707</v>
      </c>
      <c r="G35" s="40">
        <f t="shared" si="7"/>
        <v>0.09801677801778269</v>
      </c>
      <c r="H35" s="11">
        <f t="shared" si="8"/>
        <v>292683</v>
      </c>
      <c r="I35" s="34">
        <f t="shared" si="9"/>
        <v>0.2926452487629096</v>
      </c>
      <c r="J35" s="11">
        <v>3257984</v>
      </c>
      <c r="K35" s="11">
        <v>3280630.9</v>
      </c>
      <c r="L35" s="34">
        <f t="shared" si="10"/>
        <v>0.006951200496994432</v>
      </c>
      <c r="M35" s="53">
        <f t="shared" si="11"/>
        <v>22646.899999999907</v>
      </c>
    </row>
    <row r="36" spans="1:13" ht="15">
      <c r="A36" s="2">
        <v>35</v>
      </c>
      <c r="B36" s="25" t="s">
        <v>42</v>
      </c>
      <c r="C36" s="53">
        <v>649025</v>
      </c>
      <c r="D36" s="16">
        <v>715742</v>
      </c>
      <c r="E36" s="4">
        <v>723106</v>
      </c>
      <c r="F36" s="40">
        <f t="shared" si="6"/>
        <v>0.0655525336510337</v>
      </c>
      <c r="G36" s="40">
        <f t="shared" si="7"/>
        <v>0.11414198220407534</v>
      </c>
      <c r="H36" s="11">
        <f t="shared" si="8"/>
        <v>74081</v>
      </c>
      <c r="I36" s="34">
        <f t="shared" si="9"/>
        <v>0.07407144478362292</v>
      </c>
      <c r="J36" s="11">
        <v>727223.37</v>
      </c>
      <c r="K36" s="11">
        <v>732980.22</v>
      </c>
      <c r="L36" s="34">
        <f t="shared" si="10"/>
        <v>0.007916205993214956</v>
      </c>
      <c r="M36" s="53">
        <f t="shared" si="11"/>
        <v>5756.849999999977</v>
      </c>
    </row>
    <row r="37" spans="1:13" ht="15">
      <c r="A37" s="2">
        <v>36</v>
      </c>
      <c r="B37" s="25" t="s">
        <v>43</v>
      </c>
      <c r="C37" s="53">
        <v>15080</v>
      </c>
      <c r="D37" s="16">
        <v>16216</v>
      </c>
      <c r="E37" s="4">
        <v>15008</v>
      </c>
      <c r="F37" s="40">
        <f t="shared" si="6"/>
        <v>0.0013605369406901806</v>
      </c>
      <c r="G37" s="40">
        <f t="shared" si="7"/>
        <v>-0.004774535809018567</v>
      </c>
      <c r="H37" s="11">
        <f t="shared" si="8"/>
        <v>-72</v>
      </c>
      <c r="I37" s="34">
        <f t="shared" si="9"/>
        <v>-7.199071319799745E-05</v>
      </c>
      <c r="J37" s="11">
        <v>15371.708</v>
      </c>
      <c r="K37" s="11">
        <v>15140.376</v>
      </c>
      <c r="L37" s="34">
        <f t="shared" si="10"/>
        <v>-0.0150492059828355</v>
      </c>
      <c r="M37" s="53">
        <f t="shared" si="11"/>
        <v>-231.33200000000033</v>
      </c>
    </row>
    <row r="38" spans="1:13" ht="15">
      <c r="A38" s="2">
        <v>37</v>
      </c>
      <c r="B38" s="25" t="s">
        <v>44</v>
      </c>
      <c r="C38" s="53">
        <v>34036</v>
      </c>
      <c r="D38" s="16">
        <v>37504</v>
      </c>
      <c r="E38" s="4">
        <v>37006</v>
      </c>
      <c r="F38" s="40">
        <f t="shared" si="6"/>
        <v>0.003354746137205545</v>
      </c>
      <c r="G38" s="40">
        <f t="shared" si="7"/>
        <v>0.08726054765542367</v>
      </c>
      <c r="H38" s="11">
        <f t="shared" si="8"/>
        <v>2970</v>
      </c>
      <c r="I38" s="34">
        <f t="shared" si="9"/>
        <v>0.002969616919417395</v>
      </c>
      <c r="J38" s="11">
        <v>37546.326</v>
      </c>
      <c r="K38" s="11">
        <v>37948.355</v>
      </c>
      <c r="L38" s="34">
        <f t="shared" si="10"/>
        <v>0.010707545659727194</v>
      </c>
      <c r="M38" s="53">
        <f t="shared" si="11"/>
        <v>402.02900000000227</v>
      </c>
    </row>
    <row r="39" spans="1:13" ht="15">
      <c r="A39" s="2">
        <v>38</v>
      </c>
      <c r="B39" s="25" t="s">
        <v>45</v>
      </c>
      <c r="C39" s="53">
        <v>161004</v>
      </c>
      <c r="D39" s="16">
        <v>177965</v>
      </c>
      <c r="E39" s="4">
        <v>178243</v>
      </c>
      <c r="F39" s="40">
        <f t="shared" si="6"/>
        <v>0.01615846121531449</v>
      </c>
      <c r="G39" s="40">
        <f t="shared" si="7"/>
        <v>0.1070718739907083</v>
      </c>
      <c r="H39" s="11">
        <f t="shared" si="8"/>
        <v>17239</v>
      </c>
      <c r="I39" s="34">
        <f t="shared" si="9"/>
        <v>0.017236776455837197</v>
      </c>
      <c r="J39" s="11">
        <v>178222.48</v>
      </c>
      <c r="K39" s="11">
        <v>179582.15</v>
      </c>
      <c r="L39" s="34">
        <f t="shared" si="10"/>
        <v>0.007629060037768432</v>
      </c>
      <c r="M39" s="53">
        <f t="shared" si="11"/>
        <v>1359.6699999999837</v>
      </c>
    </row>
    <row r="40" spans="1:13" ht="15">
      <c r="A40" s="2">
        <v>39</v>
      </c>
      <c r="B40" s="25" t="s">
        <v>46</v>
      </c>
      <c r="C40" s="53">
        <v>48054</v>
      </c>
      <c r="D40" s="16">
        <v>50232</v>
      </c>
      <c r="E40" s="4">
        <v>50613</v>
      </c>
      <c r="F40" s="40">
        <f t="shared" si="6"/>
        <v>0.004588276664389133</v>
      </c>
      <c r="G40" s="40">
        <f t="shared" si="7"/>
        <v>0.053252590835310275</v>
      </c>
      <c r="H40" s="11">
        <f t="shared" si="8"/>
        <v>2559</v>
      </c>
      <c r="I40" s="34">
        <f t="shared" si="9"/>
        <v>0.002558669931578826</v>
      </c>
      <c r="J40" s="11">
        <v>50711.869</v>
      </c>
      <c r="K40" s="11">
        <v>50798.66</v>
      </c>
      <c r="L40" s="34">
        <f t="shared" si="10"/>
        <v>0.00171145338776618</v>
      </c>
      <c r="M40" s="53">
        <f t="shared" si="11"/>
        <v>86.79100000000471</v>
      </c>
    </row>
    <row r="41" spans="1:13" ht="15">
      <c r="A41" s="2">
        <v>40</v>
      </c>
      <c r="B41" s="25" t="s">
        <v>47</v>
      </c>
      <c r="C41" s="53">
        <v>18839</v>
      </c>
      <c r="D41" s="16">
        <v>20880</v>
      </c>
      <c r="E41" s="4">
        <v>21155</v>
      </c>
      <c r="F41" s="40">
        <f t="shared" si="6"/>
        <v>0.0019177877785381643</v>
      </c>
      <c r="G41" s="40">
        <f t="shared" si="7"/>
        <v>0.1229364615956261</v>
      </c>
      <c r="H41" s="11">
        <f t="shared" si="8"/>
        <v>2316</v>
      </c>
      <c r="I41" s="34">
        <f t="shared" si="9"/>
        <v>0.002315701274535585</v>
      </c>
      <c r="J41" s="11">
        <v>21299.981</v>
      </c>
      <c r="K41" s="11">
        <v>21453.741</v>
      </c>
      <c r="L41" s="34">
        <f t="shared" si="10"/>
        <v>0.007218785782015582</v>
      </c>
      <c r="M41" s="53">
        <f t="shared" si="11"/>
        <v>153.76000000000204</v>
      </c>
    </row>
    <row r="42" spans="1:13" ht="15">
      <c r="A42" s="2">
        <v>41</v>
      </c>
      <c r="B42" s="25" t="s">
        <v>48</v>
      </c>
      <c r="C42" s="53">
        <v>335665</v>
      </c>
      <c r="D42" s="16">
        <v>360931</v>
      </c>
      <c r="E42" s="4">
        <v>365196</v>
      </c>
      <c r="F42" s="40">
        <f t="shared" si="6"/>
        <v>0.03310651976227953</v>
      </c>
      <c r="G42" s="40">
        <f t="shared" si="7"/>
        <v>0.08797759671100651</v>
      </c>
      <c r="H42" s="11">
        <f t="shared" si="8"/>
        <v>29531</v>
      </c>
      <c r="I42" s="34">
        <f t="shared" si="9"/>
        <v>0.029527190992361986</v>
      </c>
      <c r="J42" s="11">
        <v>366506.95</v>
      </c>
      <c r="K42" s="11">
        <v>368730.1</v>
      </c>
      <c r="L42" s="34">
        <f t="shared" si="10"/>
        <v>0.006065778561634275</v>
      </c>
      <c r="M42" s="53">
        <f t="shared" si="11"/>
        <v>2223.149999999965</v>
      </c>
    </row>
    <row r="43" spans="1:13" ht="15">
      <c r="A43" s="2">
        <v>42</v>
      </c>
      <c r="B43" s="25" t="s">
        <v>49</v>
      </c>
      <c r="C43" s="53">
        <v>197578</v>
      </c>
      <c r="D43" s="16">
        <v>221986</v>
      </c>
      <c r="E43" s="4">
        <v>223190</v>
      </c>
      <c r="F43" s="40">
        <f t="shared" si="6"/>
        <v>0.02023309167061843</v>
      </c>
      <c r="G43" s="40">
        <f t="shared" si="7"/>
        <v>0.12962981708489812</v>
      </c>
      <c r="H43" s="11">
        <f t="shared" si="8"/>
        <v>25612</v>
      </c>
      <c r="I43" s="34">
        <f t="shared" si="9"/>
        <v>0.02560869647815432</v>
      </c>
      <c r="J43" s="11">
        <v>225518.14</v>
      </c>
      <c r="K43" s="11">
        <v>227577.27</v>
      </c>
      <c r="L43" s="34">
        <f t="shared" si="10"/>
        <v>0.009130662393721302</v>
      </c>
      <c r="M43" s="53">
        <f t="shared" si="11"/>
        <v>2059.1299999999756</v>
      </c>
    </row>
    <row r="44" spans="1:13" ht="15">
      <c r="A44" s="2">
        <v>43</v>
      </c>
      <c r="B44" s="25" t="s">
        <v>50</v>
      </c>
      <c r="C44" s="53">
        <v>66548</v>
      </c>
      <c r="D44" s="16">
        <v>77452</v>
      </c>
      <c r="E44" s="4">
        <v>76010</v>
      </c>
      <c r="F44" s="40">
        <f t="shared" si="6"/>
        <v>0.006890619193887302</v>
      </c>
      <c r="G44" s="40">
        <f t="shared" si="7"/>
        <v>0.14218308589288933</v>
      </c>
      <c r="H44" s="11">
        <f t="shared" si="8"/>
        <v>9462</v>
      </c>
      <c r="I44" s="34">
        <f t="shared" si="9"/>
        <v>0.009460779559436833</v>
      </c>
      <c r="J44" s="11">
        <v>75864.91</v>
      </c>
      <c r="K44" s="11">
        <v>76537.182</v>
      </c>
      <c r="L44" s="34">
        <f t="shared" si="10"/>
        <v>0.008861435411971057</v>
      </c>
      <c r="M44" s="53">
        <f t="shared" si="11"/>
        <v>672.2719999999972</v>
      </c>
    </row>
    <row r="45" spans="1:13" ht="15">
      <c r="A45" s="2">
        <v>44</v>
      </c>
      <c r="B45" s="25" t="s">
        <v>51</v>
      </c>
      <c r="C45" s="53">
        <v>68762</v>
      </c>
      <c r="D45" s="16">
        <v>76543</v>
      </c>
      <c r="E45" s="4">
        <v>75789</v>
      </c>
      <c r="F45" s="40">
        <f t="shared" si="6"/>
        <v>0.006870584634726019</v>
      </c>
      <c r="G45" s="40">
        <f t="shared" si="7"/>
        <v>0.10219307175474826</v>
      </c>
      <c r="H45" s="11">
        <f t="shared" si="8"/>
        <v>7027</v>
      </c>
      <c r="I45" s="34">
        <f t="shared" si="9"/>
        <v>0.007026093633921224</v>
      </c>
      <c r="J45" s="11">
        <v>76469.009</v>
      </c>
      <c r="K45" s="11">
        <v>76800.053</v>
      </c>
      <c r="L45" s="34">
        <f t="shared" si="10"/>
        <v>0.00432912632619568</v>
      </c>
      <c r="M45" s="53">
        <f t="shared" si="11"/>
        <v>331.0439999999944</v>
      </c>
    </row>
    <row r="46" spans="1:13" ht="15">
      <c r="A46" s="2">
        <v>45</v>
      </c>
      <c r="B46" s="25" t="s">
        <v>52</v>
      </c>
      <c r="C46" s="53">
        <v>162631</v>
      </c>
      <c r="D46" s="16">
        <v>179787</v>
      </c>
      <c r="E46" s="4">
        <v>179110</v>
      </c>
      <c r="F46" s="40">
        <f t="shared" si="6"/>
        <v>0.016237058332024136</v>
      </c>
      <c r="G46" s="40">
        <f t="shared" si="7"/>
        <v>0.10132754517896342</v>
      </c>
      <c r="H46" s="11">
        <f t="shared" si="8"/>
        <v>16479</v>
      </c>
      <c r="I46" s="34">
        <f t="shared" si="9"/>
        <v>0.01647687448319167</v>
      </c>
      <c r="J46" s="11">
        <v>179721.5</v>
      </c>
      <c r="K46" s="11">
        <v>180800.19</v>
      </c>
      <c r="L46" s="34">
        <f t="shared" si="10"/>
        <v>0.006002008663404224</v>
      </c>
      <c r="M46" s="53">
        <f t="shared" si="11"/>
        <v>1078.6900000000023</v>
      </c>
    </row>
    <row r="47" spans="1:13" ht="15">
      <c r="A47" s="2">
        <v>46</v>
      </c>
      <c r="B47" s="25" t="s">
        <v>53</v>
      </c>
      <c r="C47" s="53">
        <v>96738</v>
      </c>
      <c r="D47" s="16">
        <v>103677</v>
      </c>
      <c r="E47" s="4">
        <v>105488</v>
      </c>
      <c r="F47" s="40">
        <f t="shared" si="6"/>
        <v>0.00956292116201531</v>
      </c>
      <c r="G47" s="40">
        <f t="shared" si="7"/>
        <v>0.09045049515185347</v>
      </c>
      <c r="H47" s="11">
        <f t="shared" si="8"/>
        <v>8750</v>
      </c>
      <c r="I47" s="34">
        <f t="shared" si="9"/>
        <v>0.008748871395589969</v>
      </c>
      <c r="J47" s="11">
        <v>104512.15</v>
      </c>
      <c r="K47" s="11">
        <v>105407.93</v>
      </c>
      <c r="L47" s="34">
        <f t="shared" si="10"/>
        <v>0.008571060876654043</v>
      </c>
      <c r="M47" s="53">
        <f t="shared" si="11"/>
        <v>895.7799999999988</v>
      </c>
    </row>
    <row r="48" spans="1:13" ht="15">
      <c r="A48" s="2">
        <v>47</v>
      </c>
      <c r="B48" s="25" t="s">
        <v>54</v>
      </c>
      <c r="C48" s="53">
        <v>36443</v>
      </c>
      <c r="D48" s="16">
        <v>41116</v>
      </c>
      <c r="E48" s="4">
        <v>41358</v>
      </c>
      <c r="F48" s="40">
        <f t="shared" si="6"/>
        <v>0.003749272840689265</v>
      </c>
      <c r="G48" s="40">
        <f t="shared" si="7"/>
        <v>0.13486815026205307</v>
      </c>
      <c r="H48" s="11">
        <f t="shared" si="8"/>
        <v>4915</v>
      </c>
      <c r="I48" s="34">
        <f t="shared" si="9"/>
        <v>0.004914366046779965</v>
      </c>
      <c r="J48" s="11">
        <v>40544.933</v>
      </c>
      <c r="K48" s="11">
        <v>40784.6259999999</v>
      </c>
      <c r="L48" s="34">
        <f t="shared" si="10"/>
        <v>0.00591178680699521</v>
      </c>
      <c r="M48" s="53">
        <f t="shared" si="11"/>
        <v>239.6929999999047</v>
      </c>
    </row>
    <row r="49" spans="1:13" ht="15">
      <c r="A49" s="2">
        <v>48</v>
      </c>
      <c r="B49" s="25" t="s">
        <v>55</v>
      </c>
      <c r="C49" s="53">
        <v>118656</v>
      </c>
      <c r="D49" s="16">
        <v>136080</v>
      </c>
      <c r="E49" s="4">
        <v>132086</v>
      </c>
      <c r="F49" s="40">
        <f t="shared" si="6"/>
        <v>0.01197413928224968</v>
      </c>
      <c r="G49" s="40">
        <f t="shared" si="7"/>
        <v>0.11318433117583603</v>
      </c>
      <c r="H49" s="11">
        <f t="shared" si="8"/>
        <v>13430</v>
      </c>
      <c r="I49" s="34">
        <f t="shared" si="9"/>
        <v>0.013428267753459804</v>
      </c>
      <c r="J49" s="11">
        <v>156148.43</v>
      </c>
      <c r="K49" s="11">
        <v>157352.08</v>
      </c>
      <c r="L49" s="34">
        <f t="shared" si="10"/>
        <v>0.007708370811028931</v>
      </c>
      <c r="M49" s="53">
        <f t="shared" si="11"/>
        <v>1203.6499999999942</v>
      </c>
    </row>
    <row r="50" spans="1:13" ht="15">
      <c r="A50" s="2">
        <v>49</v>
      </c>
      <c r="B50" s="25" t="s">
        <v>56</v>
      </c>
      <c r="C50" s="53">
        <v>15591</v>
      </c>
      <c r="D50" s="16">
        <v>15950</v>
      </c>
      <c r="E50" s="4">
        <v>15206</v>
      </c>
      <c r="F50" s="40">
        <f t="shared" si="6"/>
        <v>0.0013784864552328683</v>
      </c>
      <c r="G50" s="40">
        <f t="shared" si="7"/>
        <v>-0.02469373356423578</v>
      </c>
      <c r="H50" s="11">
        <f t="shared" si="8"/>
        <v>-385</v>
      </c>
      <c r="I50" s="34">
        <f t="shared" si="9"/>
        <v>-0.00038495034140595863</v>
      </c>
      <c r="J50" s="11">
        <v>15065.686</v>
      </c>
      <c r="K50" s="11">
        <v>14766.43</v>
      </c>
      <c r="L50" s="34">
        <f t="shared" si="10"/>
        <v>-0.019863416773720055</v>
      </c>
      <c r="M50" s="53">
        <f t="shared" si="11"/>
        <v>-299.2559999999994</v>
      </c>
    </row>
    <row r="51" spans="1:13" ht="15">
      <c r="A51" s="2">
        <v>50</v>
      </c>
      <c r="B51" s="25" t="s">
        <v>57</v>
      </c>
      <c r="C51" s="53">
        <v>28582</v>
      </c>
      <c r="D51" s="16">
        <v>31949</v>
      </c>
      <c r="E51" s="4">
        <v>31151</v>
      </c>
      <c r="F51" s="40">
        <f t="shared" si="6"/>
        <v>0.002823966300602333</v>
      </c>
      <c r="G51" s="40">
        <f t="shared" si="7"/>
        <v>0.08988174375481071</v>
      </c>
      <c r="H51" s="11">
        <f t="shared" si="8"/>
        <v>2569</v>
      </c>
      <c r="I51" s="34">
        <f t="shared" si="9"/>
        <v>0.0025686686417452148</v>
      </c>
      <c r="J51" s="11">
        <v>32277.161</v>
      </c>
      <c r="K51" s="11">
        <v>32525.28</v>
      </c>
      <c r="L51" s="34">
        <f t="shared" si="10"/>
        <v>0.007687138283320481</v>
      </c>
      <c r="M51" s="53">
        <f t="shared" si="11"/>
        <v>248.11899999999878</v>
      </c>
    </row>
    <row r="52" spans="1:13" ht="15">
      <c r="A52" s="2">
        <v>51</v>
      </c>
      <c r="B52" s="25" t="s">
        <v>58</v>
      </c>
      <c r="C52" s="53">
        <v>25993</v>
      </c>
      <c r="D52" s="16">
        <v>29015</v>
      </c>
      <c r="E52" s="4">
        <v>28560</v>
      </c>
      <c r="F52" s="40">
        <f t="shared" si="6"/>
        <v>0.002589081491611911</v>
      </c>
      <c r="G52" s="40">
        <f t="shared" si="7"/>
        <v>0.0987573577501635</v>
      </c>
      <c r="H52" s="11">
        <f t="shared" si="8"/>
        <v>2567</v>
      </c>
      <c r="I52" s="34">
        <f t="shared" si="9"/>
        <v>0.002566668899711937</v>
      </c>
      <c r="J52" s="11">
        <v>29666.904</v>
      </c>
      <c r="K52" s="11">
        <v>29813.321</v>
      </c>
      <c r="L52" s="34">
        <f t="shared" si="10"/>
        <v>0.004935365011461974</v>
      </c>
      <c r="M52" s="53">
        <f t="shared" si="11"/>
        <v>146.41700000000128</v>
      </c>
    </row>
    <row r="53" spans="1:13" ht="15">
      <c r="A53" s="2">
        <v>52</v>
      </c>
      <c r="B53" s="25" t="s">
        <v>59</v>
      </c>
      <c r="C53" s="53">
        <v>57212</v>
      </c>
      <c r="D53" s="16">
        <v>60851</v>
      </c>
      <c r="E53" s="4">
        <v>61947</v>
      </c>
      <c r="F53" s="40">
        <f t="shared" si="6"/>
        <v>0.005615750390787221</v>
      </c>
      <c r="G53" s="40">
        <f t="shared" si="7"/>
        <v>0.08276235754736769</v>
      </c>
      <c r="H53" s="11">
        <f t="shared" si="8"/>
        <v>4735</v>
      </c>
      <c r="I53" s="34">
        <f t="shared" si="9"/>
        <v>0.004734389263784972</v>
      </c>
      <c r="J53" s="11">
        <v>60925.079</v>
      </c>
      <c r="K53" s="11">
        <v>61367.257</v>
      </c>
      <c r="L53" s="34">
        <f t="shared" si="10"/>
        <v>0.007257733715864363</v>
      </c>
      <c r="M53" s="53">
        <f t="shared" si="11"/>
        <v>442.1779999999999</v>
      </c>
    </row>
    <row r="54" spans="1:13" ht="15">
      <c r="A54" s="2">
        <v>53</v>
      </c>
      <c r="B54" s="25" t="s">
        <v>60</v>
      </c>
      <c r="C54" s="53">
        <v>38933</v>
      </c>
      <c r="D54" s="16">
        <v>39383</v>
      </c>
      <c r="E54" s="4">
        <v>39661</v>
      </c>
      <c r="F54" s="40">
        <f t="shared" si="6"/>
        <v>0.0035954328094824927</v>
      </c>
      <c r="G54" s="40">
        <f t="shared" si="7"/>
        <v>0.018698790229368403</v>
      </c>
      <c r="H54" s="11">
        <f t="shared" si="8"/>
        <v>728</v>
      </c>
      <c r="I54" s="34">
        <f t="shared" si="9"/>
        <v>0.0007279061001130854</v>
      </c>
      <c r="J54" s="11">
        <v>41377.2149999999</v>
      </c>
      <c r="K54" s="11">
        <v>42068.505</v>
      </c>
      <c r="L54" s="34">
        <f t="shared" si="10"/>
        <v>0.016707021001778323</v>
      </c>
      <c r="M54" s="53">
        <f t="shared" si="11"/>
        <v>691.2900000000955</v>
      </c>
    </row>
    <row r="55" spans="1:13" ht="15">
      <c r="A55" s="2">
        <v>54</v>
      </c>
      <c r="B55" s="25" t="s">
        <v>61</v>
      </c>
      <c r="C55" s="53">
        <v>115081</v>
      </c>
      <c r="D55" s="16">
        <v>126724</v>
      </c>
      <c r="E55" s="4">
        <v>128037</v>
      </c>
      <c r="F55" s="40">
        <f t="shared" si="6"/>
        <v>0.011607080775263103</v>
      </c>
      <c r="G55" s="40">
        <f t="shared" si="7"/>
        <v>0.11258157297903217</v>
      </c>
      <c r="H55" s="11">
        <f t="shared" si="8"/>
        <v>12956</v>
      </c>
      <c r="I55" s="34">
        <f t="shared" si="9"/>
        <v>0.012954328891572987</v>
      </c>
      <c r="J55" s="11">
        <v>129402.29</v>
      </c>
      <c r="K55" s="11">
        <v>130689.43</v>
      </c>
      <c r="L55" s="34">
        <f t="shared" si="10"/>
        <v>0.009946810060316549</v>
      </c>
      <c r="M55" s="53">
        <f t="shared" si="11"/>
        <v>1287.1399999999994</v>
      </c>
    </row>
    <row r="56" spans="1:13" ht="15">
      <c r="A56" s="2">
        <v>55</v>
      </c>
      <c r="B56" s="25" t="s">
        <v>62</v>
      </c>
      <c r="C56" s="53">
        <v>110895</v>
      </c>
      <c r="D56" s="16">
        <v>124141</v>
      </c>
      <c r="E56" s="4">
        <v>127084</v>
      </c>
      <c r="F56" s="40">
        <f t="shared" si="6"/>
        <v>0.011520687404762187</v>
      </c>
      <c r="G56" s="40">
        <f t="shared" si="7"/>
        <v>0.14598494070968032</v>
      </c>
      <c r="H56" s="11">
        <f t="shared" si="8"/>
        <v>16189</v>
      </c>
      <c r="I56" s="34">
        <f t="shared" si="9"/>
        <v>0.0161869118883664</v>
      </c>
      <c r="J56" s="11">
        <v>123391.29</v>
      </c>
      <c r="K56" s="11">
        <v>125069.89</v>
      </c>
      <c r="L56" s="34">
        <f t="shared" si="10"/>
        <v>0.013603877550838523</v>
      </c>
      <c r="M56" s="53">
        <f t="shared" si="11"/>
        <v>1678.6000000000058</v>
      </c>
    </row>
    <row r="57" spans="1:13" ht="15">
      <c r="A57" s="2">
        <v>56</v>
      </c>
      <c r="B57" s="25" t="s">
        <v>63</v>
      </c>
      <c r="C57" s="53">
        <v>15701</v>
      </c>
      <c r="D57" s="16">
        <v>15332</v>
      </c>
      <c r="E57" s="4">
        <v>15384</v>
      </c>
      <c r="F57" s="40">
        <f t="shared" si="6"/>
        <v>0.0013946228874985166</v>
      </c>
      <c r="G57" s="40">
        <f t="shared" si="7"/>
        <v>-0.0201897968282275</v>
      </c>
      <c r="H57" s="11">
        <f t="shared" si="8"/>
        <v>-317</v>
      </c>
      <c r="I57" s="34">
        <f t="shared" si="9"/>
        <v>-0.0003169591122745166</v>
      </c>
      <c r="J57" s="11">
        <v>15070.79</v>
      </c>
      <c r="K57" s="11">
        <v>15111.462</v>
      </c>
      <c r="L57" s="34">
        <f t="shared" si="10"/>
        <v>0.0026987304580581815</v>
      </c>
      <c r="M57" s="53">
        <f t="shared" si="11"/>
        <v>40.67199999999866</v>
      </c>
    </row>
    <row r="58" spans="1:13" ht="15">
      <c r="A58" s="2">
        <v>57</v>
      </c>
      <c r="B58" s="25" t="s">
        <v>64</v>
      </c>
      <c r="C58" s="53">
        <v>20679</v>
      </c>
      <c r="D58" s="16">
        <v>21652</v>
      </c>
      <c r="E58" s="4">
        <v>21566</v>
      </c>
      <c r="F58" s="40">
        <f t="shared" si="6"/>
        <v>0.001955046619331319</v>
      </c>
      <c r="G58" s="40">
        <f t="shared" si="7"/>
        <v>0.042893756951496685</v>
      </c>
      <c r="H58" s="11">
        <f t="shared" si="8"/>
        <v>887</v>
      </c>
      <c r="I58" s="34">
        <f t="shared" si="9"/>
        <v>0.0008868855917586631</v>
      </c>
      <c r="J58" s="11">
        <v>21831.556</v>
      </c>
      <c r="K58" s="11">
        <v>21861.972</v>
      </c>
      <c r="L58" s="34">
        <f t="shared" si="10"/>
        <v>0.0013932126505321507</v>
      </c>
      <c r="M58" s="53">
        <f t="shared" si="11"/>
        <v>30.416000000001077</v>
      </c>
    </row>
    <row r="59" spans="1:13" ht="15">
      <c r="A59" s="2">
        <v>58</v>
      </c>
      <c r="B59" s="25" t="s">
        <v>65</v>
      </c>
      <c r="C59" s="53">
        <v>55649</v>
      </c>
      <c r="D59" s="16">
        <v>60823</v>
      </c>
      <c r="E59" s="4">
        <v>58155</v>
      </c>
      <c r="F59" s="40">
        <f t="shared" si="6"/>
        <v>0.005271989991060598</v>
      </c>
      <c r="G59" s="40">
        <f t="shared" si="7"/>
        <v>0.045032255745835505</v>
      </c>
      <c r="H59" s="11">
        <f t="shared" si="8"/>
        <v>2506</v>
      </c>
      <c r="I59" s="34">
        <f t="shared" si="9"/>
        <v>0.0025056767676969673</v>
      </c>
      <c r="J59" s="11">
        <v>60281.184</v>
      </c>
      <c r="K59" s="11">
        <v>60212.236</v>
      </c>
      <c r="L59" s="34">
        <f t="shared" si="10"/>
        <v>-0.001143773154820648</v>
      </c>
      <c r="M59" s="53">
        <f t="shared" si="11"/>
        <v>-68.94800000000396</v>
      </c>
    </row>
    <row r="60" spans="1:13" ht="15">
      <c r="A60" s="2">
        <v>59</v>
      </c>
      <c r="B60" s="25" t="s">
        <v>66</v>
      </c>
      <c r="C60" s="53">
        <v>180422</v>
      </c>
      <c r="D60" s="16">
        <v>196352</v>
      </c>
      <c r="E60" s="4">
        <v>198274</v>
      </c>
      <c r="F60" s="40">
        <f t="shared" si="6"/>
        <v>0.017974353769883055</v>
      </c>
      <c r="G60" s="40">
        <f t="shared" si="7"/>
        <v>0.0989458048353305</v>
      </c>
      <c r="H60" s="11">
        <f t="shared" si="8"/>
        <v>17852</v>
      </c>
      <c r="I60" s="34">
        <f t="shared" si="9"/>
        <v>0.017849697389036814</v>
      </c>
      <c r="J60" s="11">
        <v>199241.92</v>
      </c>
      <c r="K60" s="11">
        <v>200821.53</v>
      </c>
      <c r="L60" s="34">
        <f t="shared" si="10"/>
        <v>0.007928100672790072</v>
      </c>
      <c r="M60" s="53">
        <f t="shared" si="11"/>
        <v>1579.609999999986</v>
      </c>
    </row>
    <row r="61" spans="1:13" ht="15">
      <c r="A61" s="2">
        <v>60</v>
      </c>
      <c r="B61" s="25" t="s">
        <v>67</v>
      </c>
      <c r="C61" s="53">
        <v>42642</v>
      </c>
      <c r="D61" s="16">
        <v>44845</v>
      </c>
      <c r="E61" s="4">
        <v>44285</v>
      </c>
      <c r="F61" s="40">
        <f t="shared" si="6"/>
        <v>0.004014617431933945</v>
      </c>
      <c r="G61" s="40">
        <f t="shared" si="7"/>
        <v>0.03853008770695558</v>
      </c>
      <c r="H61" s="11">
        <f t="shared" si="8"/>
        <v>1643</v>
      </c>
      <c r="I61" s="34">
        <f t="shared" si="9"/>
        <v>0.0016427880803376363</v>
      </c>
      <c r="J61" s="11">
        <v>44827.963</v>
      </c>
      <c r="K61" s="11">
        <v>44859.282</v>
      </c>
      <c r="L61" s="34">
        <f t="shared" si="10"/>
        <v>0.0006986487429731274</v>
      </c>
      <c r="M61" s="53">
        <f t="shared" si="11"/>
        <v>31.318999999995867</v>
      </c>
    </row>
    <row r="62" spans="1:13" ht="15">
      <c r="A62" s="2">
        <v>61</v>
      </c>
      <c r="B62" s="25" t="s">
        <v>68</v>
      </c>
      <c r="C62" s="53">
        <v>93069</v>
      </c>
      <c r="D62" s="16">
        <v>100131</v>
      </c>
      <c r="E62" s="4">
        <v>99979</v>
      </c>
      <c r="F62" s="40">
        <f t="shared" si="6"/>
        <v>0.009063507648804875</v>
      </c>
      <c r="G62" s="40">
        <f t="shared" si="7"/>
        <v>0.07424598953464634</v>
      </c>
      <c r="H62" s="11">
        <f t="shared" si="8"/>
        <v>6910</v>
      </c>
      <c r="I62" s="34">
        <f t="shared" si="9"/>
        <v>0.006909108724974479</v>
      </c>
      <c r="J62" s="11">
        <v>101713.67</v>
      </c>
      <c r="K62" s="11">
        <v>102615.45</v>
      </c>
      <c r="L62" s="34">
        <f t="shared" si="10"/>
        <v>0.008865868275129576</v>
      </c>
      <c r="M62" s="53">
        <f t="shared" si="11"/>
        <v>901.7799999999988</v>
      </c>
    </row>
    <row r="63" spans="1:13" ht="15">
      <c r="A63" s="2">
        <v>62</v>
      </c>
      <c r="B63" s="25" t="s">
        <v>69</v>
      </c>
      <c r="C63" s="53">
        <v>5510</v>
      </c>
      <c r="D63" s="16">
        <v>6637</v>
      </c>
      <c r="E63" s="4">
        <v>5853</v>
      </c>
      <c r="F63" s="40">
        <f t="shared" si="6"/>
        <v>0.0005305985283755082</v>
      </c>
      <c r="G63" s="40">
        <f t="shared" si="7"/>
        <v>0.062250453720508164</v>
      </c>
      <c r="H63" s="11">
        <f t="shared" si="8"/>
        <v>343</v>
      </c>
      <c r="I63" s="34">
        <f t="shared" si="9"/>
        <v>0.0003429557587071268</v>
      </c>
      <c r="J63" s="11">
        <v>6279.1737</v>
      </c>
      <c r="K63" s="11">
        <v>6303.2527</v>
      </c>
      <c r="L63" s="34">
        <f t="shared" si="10"/>
        <v>0.003834740230231204</v>
      </c>
      <c r="M63" s="53">
        <f t="shared" si="11"/>
        <v>24.078999999999724</v>
      </c>
    </row>
    <row r="64" spans="1:13" ht="15">
      <c r="A64" s="2">
        <v>63</v>
      </c>
      <c r="B64" s="25" t="s">
        <v>70</v>
      </c>
      <c r="C64" s="53">
        <v>76518</v>
      </c>
      <c r="D64" s="16">
        <v>92560</v>
      </c>
      <c r="E64" s="4">
        <v>95194</v>
      </c>
      <c r="F64" s="40">
        <f t="shared" si="6"/>
        <v>0.008629727714023257</v>
      </c>
      <c r="G64" s="40">
        <f t="shared" si="7"/>
        <v>0.2440732899448496</v>
      </c>
      <c r="H64" s="11">
        <f t="shared" si="8"/>
        <v>18676</v>
      </c>
      <c r="I64" s="34">
        <f t="shared" si="9"/>
        <v>0.01867359110674723</v>
      </c>
      <c r="J64" s="11">
        <v>90145.099</v>
      </c>
      <c r="K64" s="11">
        <v>93280.749</v>
      </c>
      <c r="L64" s="34">
        <f t="shared" si="10"/>
        <v>0.03478447563743864</v>
      </c>
      <c r="M64" s="53">
        <f t="shared" si="11"/>
        <v>3135.649999999994</v>
      </c>
    </row>
    <row r="65" spans="1:13" ht="15">
      <c r="A65" s="2">
        <v>64</v>
      </c>
      <c r="B65" s="25" t="s">
        <v>71</v>
      </c>
      <c r="C65" s="53">
        <v>45291</v>
      </c>
      <c r="D65" s="16">
        <v>48422</v>
      </c>
      <c r="E65" s="4">
        <v>49050</v>
      </c>
      <c r="F65" s="40">
        <f t="shared" si="6"/>
        <v>0.004446584284438523</v>
      </c>
      <c r="G65" s="40">
        <f t="shared" si="7"/>
        <v>0.08299662184539974</v>
      </c>
      <c r="H65" s="11">
        <f t="shared" si="8"/>
        <v>3759</v>
      </c>
      <c r="I65" s="34">
        <f t="shared" si="9"/>
        <v>0.0037585151515454507</v>
      </c>
      <c r="J65" s="11">
        <v>48265.433</v>
      </c>
      <c r="K65" s="11">
        <v>48568.741</v>
      </c>
      <c r="L65" s="34">
        <f t="shared" si="10"/>
        <v>0.006284166144329515</v>
      </c>
      <c r="M65" s="53">
        <f t="shared" si="11"/>
        <v>303.30800000000454</v>
      </c>
    </row>
    <row r="66" spans="1:13" ht="15">
      <c r="A66" s="2">
        <v>65</v>
      </c>
      <c r="B66" s="25" t="s">
        <v>72</v>
      </c>
      <c r="C66" s="53">
        <v>49063</v>
      </c>
      <c r="D66" s="16">
        <v>39598</v>
      </c>
      <c r="E66" s="4">
        <v>43326</v>
      </c>
      <c r="F66" s="40">
        <f aca="true" t="shared" si="12" ref="F66:F83">E66/$E$83</f>
        <v>0.003927680136749918</v>
      </c>
      <c r="G66" s="40">
        <f aca="true" t="shared" si="13" ref="G66:G83">(E66-C66)/C66</f>
        <v>-0.11693129241994986</v>
      </c>
      <c r="H66" s="11">
        <f aca="true" t="shared" si="14" ref="H66:H83">E66-C66</f>
        <v>-5737</v>
      </c>
      <c r="I66" s="34">
        <f aca="true" t="shared" si="15" ref="I66:I83">H66/$H$83</f>
        <v>-0.005736260022457103</v>
      </c>
      <c r="J66" s="11">
        <v>46761.46</v>
      </c>
      <c r="K66" s="11">
        <v>46638.833</v>
      </c>
      <c r="L66" s="34">
        <f aca="true" t="shared" si="16" ref="L66:L83">(K66-J66)/J66</f>
        <v>-0.0026223945958915827</v>
      </c>
      <c r="M66" s="53">
        <f aca="true" t="shared" si="17" ref="M66:M83">K66-J66</f>
        <v>-122.62700000000041</v>
      </c>
    </row>
    <row r="67" spans="1:13" ht="15">
      <c r="A67" s="2">
        <v>66</v>
      </c>
      <c r="B67" s="25" t="s">
        <v>73</v>
      </c>
      <c r="C67" s="53">
        <v>32181</v>
      </c>
      <c r="D67" s="16">
        <v>34450</v>
      </c>
      <c r="E67" s="4">
        <v>33916</v>
      </c>
      <c r="F67" s="40">
        <f t="shared" si="12"/>
        <v>0.003074624925402996</v>
      </c>
      <c r="G67" s="40">
        <f t="shared" si="13"/>
        <v>0.05391380006836332</v>
      </c>
      <c r="H67" s="11">
        <f t="shared" si="14"/>
        <v>1735</v>
      </c>
      <c r="I67" s="34">
        <f t="shared" si="15"/>
        <v>0.001734776213868411</v>
      </c>
      <c r="J67" s="11">
        <v>33781.726</v>
      </c>
      <c r="K67" s="11">
        <v>33718.311</v>
      </c>
      <c r="L67" s="34">
        <f t="shared" si="16"/>
        <v>-0.0018771983409018493</v>
      </c>
      <c r="M67" s="53">
        <f t="shared" si="17"/>
        <v>-63.41500000000087</v>
      </c>
    </row>
    <row r="68" spans="1:13" ht="15">
      <c r="A68" s="2">
        <v>67</v>
      </c>
      <c r="B68" s="25" t="s">
        <v>74</v>
      </c>
      <c r="C68" s="53">
        <v>76086</v>
      </c>
      <c r="D68" s="16">
        <v>79045</v>
      </c>
      <c r="E68" s="4">
        <v>79684</v>
      </c>
      <c r="F68" s="40">
        <f t="shared" si="12"/>
        <v>0.007223682408179394</v>
      </c>
      <c r="G68" s="40">
        <f t="shared" si="13"/>
        <v>0.04728859448518782</v>
      </c>
      <c r="H68" s="11">
        <f t="shared" si="14"/>
        <v>3598</v>
      </c>
      <c r="I68" s="34">
        <f t="shared" si="15"/>
        <v>0.003597535917866595</v>
      </c>
      <c r="J68" s="11">
        <v>80189.103</v>
      </c>
      <c r="K68" s="11">
        <v>80486.223</v>
      </c>
      <c r="L68" s="34">
        <f t="shared" si="16"/>
        <v>0.0037052415962302923</v>
      </c>
      <c r="M68" s="53">
        <f t="shared" si="17"/>
        <v>297.11999999999534</v>
      </c>
    </row>
    <row r="69" spans="1:13" ht="15">
      <c r="A69" s="2">
        <v>68</v>
      </c>
      <c r="B69" s="25" t="s">
        <v>75</v>
      </c>
      <c r="C69" s="53">
        <v>30553</v>
      </c>
      <c r="D69" s="16">
        <v>34227</v>
      </c>
      <c r="E69" s="4">
        <v>34180</v>
      </c>
      <c r="F69" s="40">
        <f t="shared" si="12"/>
        <v>0.0030985576114599127</v>
      </c>
      <c r="G69" s="40">
        <f t="shared" si="13"/>
        <v>0.1187117468006415</v>
      </c>
      <c r="H69" s="11">
        <f t="shared" si="14"/>
        <v>3627</v>
      </c>
      <c r="I69" s="34">
        <f t="shared" si="15"/>
        <v>0.003626532177349122</v>
      </c>
      <c r="J69" s="11">
        <v>34429.963</v>
      </c>
      <c r="K69" s="11">
        <v>34596.574</v>
      </c>
      <c r="L69" s="34">
        <f t="shared" si="16"/>
        <v>0.004839128058313543</v>
      </c>
      <c r="M69" s="53">
        <f t="shared" si="17"/>
        <v>166.61099999999715</v>
      </c>
    </row>
    <row r="70" spans="1:13" ht="15">
      <c r="A70" s="2">
        <v>69</v>
      </c>
      <c r="B70" s="25" t="s">
        <v>76</v>
      </c>
      <c r="C70" s="53">
        <v>4791</v>
      </c>
      <c r="D70" s="16">
        <v>5718</v>
      </c>
      <c r="E70" s="4">
        <v>5163</v>
      </c>
      <c r="F70" s="40">
        <f t="shared" si="12"/>
        <v>0.0004680471898176574</v>
      </c>
      <c r="G70" s="40">
        <f t="shared" si="13"/>
        <v>0.07764558547276143</v>
      </c>
      <c r="H70" s="11">
        <f t="shared" si="14"/>
        <v>372</v>
      </c>
      <c r="I70" s="34">
        <f t="shared" si="15"/>
        <v>0.00037195201818965355</v>
      </c>
      <c r="J70" s="11">
        <v>5476.91079999999</v>
      </c>
      <c r="K70" s="11">
        <v>5447.0617</v>
      </c>
      <c r="L70" s="34">
        <f t="shared" si="16"/>
        <v>-0.005449988340140486</v>
      </c>
      <c r="M70" s="53">
        <f t="shared" si="17"/>
        <v>-29.84909999998945</v>
      </c>
    </row>
    <row r="71" spans="1:13" ht="15">
      <c r="A71" s="2">
        <v>70</v>
      </c>
      <c r="B71" s="25" t="s">
        <v>77</v>
      </c>
      <c r="C71" s="53">
        <v>30627</v>
      </c>
      <c r="D71" s="16">
        <v>32181</v>
      </c>
      <c r="E71" s="4">
        <v>32346</v>
      </c>
      <c r="F71" s="40">
        <f t="shared" si="12"/>
        <v>0.0029322979666554227</v>
      </c>
      <c r="G71" s="40">
        <f t="shared" si="13"/>
        <v>0.05612694681163679</v>
      </c>
      <c r="H71" s="11">
        <f t="shared" si="14"/>
        <v>1719</v>
      </c>
      <c r="I71" s="34">
        <f t="shared" si="15"/>
        <v>0.0017187782776021893</v>
      </c>
      <c r="J71" s="11">
        <v>31948.758</v>
      </c>
      <c r="K71" s="11">
        <v>32404.645</v>
      </c>
      <c r="L71" s="34">
        <f t="shared" si="16"/>
        <v>0.014269318387900987</v>
      </c>
      <c r="M71" s="53">
        <f t="shared" si="17"/>
        <v>455.8869999999988</v>
      </c>
    </row>
    <row r="72" spans="1:13" ht="15">
      <c r="A72" s="2">
        <v>71</v>
      </c>
      <c r="B72" s="25" t="s">
        <v>78</v>
      </c>
      <c r="C72" s="53">
        <v>23538</v>
      </c>
      <c r="D72" s="16">
        <v>25764</v>
      </c>
      <c r="E72" s="4">
        <v>25854</v>
      </c>
      <c r="F72" s="40">
        <f t="shared" si="12"/>
        <v>0.0023437714595285135</v>
      </c>
      <c r="G72" s="40">
        <f t="shared" si="13"/>
        <v>0.09839408615855214</v>
      </c>
      <c r="H72" s="11">
        <f t="shared" si="14"/>
        <v>2316</v>
      </c>
      <c r="I72" s="34">
        <f t="shared" si="15"/>
        <v>0.002315701274535585</v>
      </c>
      <c r="J72" s="11">
        <v>25867.381</v>
      </c>
      <c r="K72" s="11">
        <v>25957.554</v>
      </c>
      <c r="L72" s="34">
        <f t="shared" si="16"/>
        <v>0.0034859733190615184</v>
      </c>
      <c r="M72" s="53">
        <f t="shared" si="17"/>
        <v>90.17299999999886</v>
      </c>
    </row>
    <row r="73" spans="1:13" ht="15">
      <c r="A73" s="2">
        <v>72</v>
      </c>
      <c r="B73" s="25" t="s">
        <v>79</v>
      </c>
      <c r="C73" s="53">
        <v>33557</v>
      </c>
      <c r="D73" s="16">
        <v>35195</v>
      </c>
      <c r="E73" s="4">
        <v>35832</v>
      </c>
      <c r="F73" s="40">
        <f t="shared" si="12"/>
        <v>0.003248318207543347</v>
      </c>
      <c r="G73" s="40">
        <f t="shared" si="13"/>
        <v>0.06779509491313288</v>
      </c>
      <c r="H73" s="11">
        <f t="shared" si="14"/>
        <v>2275</v>
      </c>
      <c r="I73" s="34">
        <f t="shared" si="15"/>
        <v>0.002274706562853392</v>
      </c>
      <c r="J73" s="11">
        <v>35189.2869999999</v>
      </c>
      <c r="K73" s="11">
        <v>35467.731</v>
      </c>
      <c r="L73" s="34">
        <f t="shared" si="16"/>
        <v>0.007912749127315325</v>
      </c>
      <c r="M73" s="53">
        <f t="shared" si="17"/>
        <v>278.44400000009773</v>
      </c>
    </row>
    <row r="74" spans="1:13" ht="15">
      <c r="A74" s="2">
        <v>73</v>
      </c>
      <c r="B74" s="25" t="s">
        <v>80</v>
      </c>
      <c r="C74" s="53">
        <v>20028</v>
      </c>
      <c r="D74" s="16">
        <v>20917</v>
      </c>
      <c r="E74" s="4">
        <v>21158</v>
      </c>
      <c r="F74" s="40">
        <f t="shared" si="12"/>
        <v>0.0019180597408797202</v>
      </c>
      <c r="G74" s="40">
        <f t="shared" si="13"/>
        <v>0.056421010585180745</v>
      </c>
      <c r="H74" s="11">
        <f t="shared" si="14"/>
        <v>1130</v>
      </c>
      <c r="I74" s="34">
        <f t="shared" si="15"/>
        <v>0.0011298542488019047</v>
      </c>
      <c r="J74" s="11">
        <v>20315.54</v>
      </c>
      <c r="K74" s="11">
        <v>20617.986</v>
      </c>
      <c r="L74" s="34">
        <f t="shared" si="16"/>
        <v>0.014887421156415231</v>
      </c>
      <c r="M74" s="53">
        <f t="shared" si="17"/>
        <v>302.4459999999999</v>
      </c>
    </row>
    <row r="75" spans="1:13" ht="15">
      <c r="A75" s="2">
        <v>74</v>
      </c>
      <c r="B75" s="25" t="s">
        <v>81</v>
      </c>
      <c r="C75" s="53">
        <v>20123</v>
      </c>
      <c r="D75" s="16">
        <v>21885</v>
      </c>
      <c r="E75" s="4">
        <v>22033</v>
      </c>
      <c r="F75" s="40">
        <f t="shared" si="12"/>
        <v>0.001997382090500183</v>
      </c>
      <c r="G75" s="40">
        <f t="shared" si="13"/>
        <v>0.09491626497043185</v>
      </c>
      <c r="H75" s="11">
        <f t="shared" si="14"/>
        <v>1910</v>
      </c>
      <c r="I75" s="34">
        <f t="shared" si="15"/>
        <v>0.0019097536417802103</v>
      </c>
      <c r="J75" s="11">
        <v>21743.194</v>
      </c>
      <c r="K75" s="11">
        <v>22045.838</v>
      </c>
      <c r="L75" s="34">
        <f t="shared" si="16"/>
        <v>0.01391902220069417</v>
      </c>
      <c r="M75" s="53">
        <f t="shared" si="17"/>
        <v>302.64400000000023</v>
      </c>
    </row>
    <row r="76" spans="1:13" ht="15">
      <c r="A76" s="2">
        <v>75</v>
      </c>
      <c r="B76" s="25" t="s">
        <v>82</v>
      </c>
      <c r="C76" s="53">
        <v>5767</v>
      </c>
      <c r="D76" s="16">
        <v>5477</v>
      </c>
      <c r="E76" s="4">
        <v>4874</v>
      </c>
      <c r="F76" s="40">
        <f t="shared" si="12"/>
        <v>0.00044184815091444164</v>
      </c>
      <c r="G76" s="40">
        <f t="shared" si="13"/>
        <v>-0.15484654066238945</v>
      </c>
      <c r="H76" s="11">
        <f t="shared" si="14"/>
        <v>-893</v>
      </c>
      <c r="I76" s="34">
        <f t="shared" si="15"/>
        <v>-0.0008928848178584962</v>
      </c>
      <c r="J76" s="11">
        <v>5238.51779999999</v>
      </c>
      <c r="K76" s="11">
        <v>5079.7891</v>
      </c>
      <c r="L76" s="34">
        <f t="shared" si="16"/>
        <v>-0.03030030746483098</v>
      </c>
      <c r="M76" s="53">
        <f t="shared" si="17"/>
        <v>-158.72869999998966</v>
      </c>
    </row>
    <row r="77" spans="1:13" ht="15">
      <c r="A77" s="2">
        <v>76</v>
      </c>
      <c r="B77" s="25" t="s">
        <v>83</v>
      </c>
      <c r="C77" s="53">
        <v>10040</v>
      </c>
      <c r="D77" s="16">
        <v>11295</v>
      </c>
      <c r="E77" s="4">
        <v>10981</v>
      </c>
      <c r="F77" s="40">
        <f t="shared" si="12"/>
        <v>0.000995472824208347</v>
      </c>
      <c r="G77" s="40">
        <f t="shared" si="13"/>
        <v>0.09372509960159363</v>
      </c>
      <c r="H77" s="11">
        <f t="shared" si="14"/>
        <v>941</v>
      </c>
      <c r="I77" s="34">
        <f t="shared" si="15"/>
        <v>0.0009408786266571612</v>
      </c>
      <c r="J77" s="11">
        <v>10961.678</v>
      </c>
      <c r="K77" s="11">
        <v>10896.107</v>
      </c>
      <c r="L77" s="34">
        <f t="shared" si="16"/>
        <v>-0.005981839641704483</v>
      </c>
      <c r="M77" s="53">
        <f t="shared" si="17"/>
        <v>-65.57099999999991</v>
      </c>
    </row>
    <row r="78" spans="1:13" ht="15">
      <c r="A78" s="2">
        <v>77</v>
      </c>
      <c r="B78" s="25" t="s">
        <v>84</v>
      </c>
      <c r="C78" s="53">
        <v>29973</v>
      </c>
      <c r="D78" s="16">
        <v>33351</v>
      </c>
      <c r="E78" s="4">
        <v>33506</v>
      </c>
      <c r="F78" s="40">
        <f t="shared" si="12"/>
        <v>0.0030374567387236933</v>
      </c>
      <c r="G78" s="40">
        <f t="shared" si="13"/>
        <v>0.1178727521435959</v>
      </c>
      <c r="H78" s="11">
        <f t="shared" si="14"/>
        <v>3533</v>
      </c>
      <c r="I78" s="34">
        <f t="shared" si="15"/>
        <v>0.00353254430178507</v>
      </c>
      <c r="J78" s="11">
        <v>33678.926</v>
      </c>
      <c r="K78" s="11">
        <v>33827.814</v>
      </c>
      <c r="L78" s="34">
        <f t="shared" si="16"/>
        <v>0.0044208060553949675</v>
      </c>
      <c r="M78" s="53">
        <f t="shared" si="17"/>
        <v>148.887999999999</v>
      </c>
    </row>
    <row r="79" spans="1:13" ht="15">
      <c r="A79" s="2">
        <v>78</v>
      </c>
      <c r="B79" s="25" t="s">
        <v>85</v>
      </c>
      <c r="C79" s="53">
        <v>27348</v>
      </c>
      <c r="D79" s="16">
        <v>30254</v>
      </c>
      <c r="E79" s="4">
        <v>30237</v>
      </c>
      <c r="F79" s="40">
        <f t="shared" si="12"/>
        <v>0.002741108440541644</v>
      </c>
      <c r="G79" s="40">
        <f t="shared" si="13"/>
        <v>0.10563843791136464</v>
      </c>
      <c r="H79" s="11">
        <f t="shared" si="14"/>
        <v>2889</v>
      </c>
      <c r="I79" s="34">
        <f t="shared" si="15"/>
        <v>0.002888627367069648</v>
      </c>
      <c r="J79" s="11">
        <v>30329.924</v>
      </c>
      <c r="K79" s="11">
        <v>30503.681</v>
      </c>
      <c r="L79" s="34">
        <f t="shared" si="16"/>
        <v>0.0057288966500542975</v>
      </c>
      <c r="M79" s="53">
        <f t="shared" si="17"/>
        <v>173.75700000000143</v>
      </c>
    </row>
    <row r="80" spans="1:13" ht="15">
      <c r="A80" s="2">
        <v>79</v>
      </c>
      <c r="B80" s="25" t="s">
        <v>86</v>
      </c>
      <c r="C80" s="53">
        <v>6945</v>
      </c>
      <c r="D80" s="16">
        <v>8551</v>
      </c>
      <c r="E80" s="4">
        <v>8728</v>
      </c>
      <c r="F80" s="40">
        <f t="shared" si="12"/>
        <v>0.0007912291056998865</v>
      </c>
      <c r="G80" s="40">
        <f t="shared" si="13"/>
        <v>0.25673146148308135</v>
      </c>
      <c r="H80" s="11">
        <f t="shared" si="14"/>
        <v>1783</v>
      </c>
      <c r="I80" s="34">
        <f t="shared" si="15"/>
        <v>0.001782770022667076</v>
      </c>
      <c r="J80" s="11">
        <v>8224.1834</v>
      </c>
      <c r="K80" s="11">
        <v>8331.6212</v>
      </c>
      <c r="L80" s="34">
        <f t="shared" si="16"/>
        <v>0.013063643498027987</v>
      </c>
      <c r="M80" s="53">
        <f t="shared" si="17"/>
        <v>107.4377999999997</v>
      </c>
    </row>
    <row r="81" spans="1:13" ht="15">
      <c r="A81" s="2">
        <v>80</v>
      </c>
      <c r="B81" s="25" t="s">
        <v>87</v>
      </c>
      <c r="C81" s="53">
        <v>38724</v>
      </c>
      <c r="D81" s="16">
        <v>45693</v>
      </c>
      <c r="E81" s="4">
        <v>45904</v>
      </c>
      <c r="F81" s="40">
        <f t="shared" si="12"/>
        <v>0.004161386442260264</v>
      </c>
      <c r="G81" s="40">
        <f t="shared" si="13"/>
        <v>0.1854147298832765</v>
      </c>
      <c r="H81" s="11">
        <f t="shared" si="14"/>
        <v>7180</v>
      </c>
      <c r="I81" s="34">
        <f t="shared" si="15"/>
        <v>0.007179073899466969</v>
      </c>
      <c r="J81" s="11">
        <v>45597.827</v>
      </c>
      <c r="K81" s="11">
        <v>45961.888</v>
      </c>
      <c r="L81" s="34">
        <f t="shared" si="16"/>
        <v>0.007984174333570798</v>
      </c>
      <c r="M81" s="53">
        <f t="shared" si="17"/>
        <v>364.0610000000015</v>
      </c>
    </row>
    <row r="82" spans="1:13" ht="15.75" thickBot="1">
      <c r="A82" s="47">
        <v>81</v>
      </c>
      <c r="B82" s="48" t="s">
        <v>88</v>
      </c>
      <c r="C82" s="53">
        <v>55936</v>
      </c>
      <c r="D82" s="16">
        <v>59133</v>
      </c>
      <c r="E82" s="4">
        <v>59528</v>
      </c>
      <c r="F82" s="40">
        <f t="shared" si="12"/>
        <v>0.005396458089379335</v>
      </c>
      <c r="G82" s="40">
        <f t="shared" si="13"/>
        <v>0.0642162471395881</v>
      </c>
      <c r="H82" s="66">
        <f t="shared" si="14"/>
        <v>3592</v>
      </c>
      <c r="I82" s="34">
        <f t="shared" si="15"/>
        <v>0.003591536691766762</v>
      </c>
      <c r="J82" s="11">
        <v>59322.6</v>
      </c>
      <c r="K82" s="11">
        <v>59592.168</v>
      </c>
      <c r="L82" s="34">
        <f t="shared" si="16"/>
        <v>0.0045441029219892475</v>
      </c>
      <c r="M82" s="53">
        <f t="shared" si="17"/>
        <v>269.5679999999993</v>
      </c>
    </row>
    <row r="83" spans="1:13" ht="15.75" thickBot="1">
      <c r="A83" s="99" t="s">
        <v>270</v>
      </c>
      <c r="B83" s="100"/>
      <c r="C83" s="57">
        <v>10030810</v>
      </c>
      <c r="D83" s="57">
        <v>10984191</v>
      </c>
      <c r="E83" s="88">
        <v>11030939</v>
      </c>
      <c r="F83" s="28">
        <f t="shared" si="12"/>
        <v>1</v>
      </c>
      <c r="G83" s="42">
        <f t="shared" si="13"/>
        <v>0.09970570671760307</v>
      </c>
      <c r="H83" s="55">
        <f t="shared" si="14"/>
        <v>1000129</v>
      </c>
      <c r="I83" s="36">
        <f t="shared" si="15"/>
        <v>1</v>
      </c>
      <c r="J83" s="55">
        <v>11115708</v>
      </c>
      <c r="K83" s="54">
        <v>11190747</v>
      </c>
      <c r="L83" s="36">
        <f t="shared" si="16"/>
        <v>0.00675071709332415</v>
      </c>
      <c r="M83" s="57">
        <f t="shared" si="17"/>
        <v>75039</v>
      </c>
    </row>
    <row r="84" spans="3:13" ht="15">
      <c r="C84" s="4"/>
      <c r="D84" s="4"/>
      <c r="E84" s="4"/>
      <c r="I84" s="61"/>
      <c r="J84" s="62"/>
      <c r="K84" s="62"/>
      <c r="L84" s="61"/>
      <c r="M84" s="62"/>
    </row>
    <row r="85" spans="3:13" ht="15">
      <c r="C85" s="4"/>
      <c r="D85" s="4"/>
      <c r="E85" s="4"/>
      <c r="I85" s="61"/>
      <c r="J85" s="62"/>
      <c r="K85" s="62"/>
      <c r="L85" s="61"/>
      <c r="M85" s="62"/>
    </row>
    <row r="86" spans="3:13" ht="15">
      <c r="C86" s="4"/>
      <c r="D86" s="4"/>
      <c r="E86" s="4"/>
      <c r="I86" s="61"/>
      <c r="J86" s="62"/>
      <c r="K86" s="62"/>
      <c r="L86" s="61"/>
      <c r="M86" s="62"/>
    </row>
    <row r="87" spans="3:13" ht="15">
      <c r="C87" s="4"/>
      <c r="D87" s="4"/>
      <c r="E87" s="4"/>
      <c r="I87" s="61"/>
      <c r="J87" s="62"/>
      <c r="K87" s="62"/>
      <c r="L87" s="61"/>
      <c r="M87" s="62"/>
    </row>
    <row r="88" spans="3:13" ht="15">
      <c r="C88" s="4"/>
      <c r="D88" s="4"/>
      <c r="E88" s="4"/>
      <c r="I88" s="61"/>
      <c r="J88" s="62"/>
      <c r="K88" s="62"/>
      <c r="L88" s="61"/>
      <c r="M88" s="62"/>
    </row>
    <row r="89" spans="3:13" ht="15">
      <c r="C89" s="4"/>
      <c r="D89" s="4"/>
      <c r="E89" s="4"/>
      <c r="I89" s="61"/>
      <c r="J89" s="62"/>
      <c r="K89" s="62"/>
      <c r="L89" s="61"/>
      <c r="M89" s="62"/>
    </row>
    <row r="90" spans="3:5" ht="15">
      <c r="C90" s="4"/>
      <c r="D90" s="4"/>
      <c r="E90" s="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17.28125" style="0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bestFit="1" customWidth="1"/>
    <col min="7" max="7" width="33.140625" style="0" bestFit="1" customWidth="1"/>
    <col min="8" max="8" width="33.140625" style="0" customWidth="1"/>
    <col min="9" max="9" width="21.28125" style="0" customWidth="1"/>
    <col min="10" max="11" width="21.28125" style="0" bestFit="1" customWidth="1"/>
    <col min="12" max="13" width="32.421875" style="0" customWidth="1"/>
  </cols>
  <sheetData>
    <row r="1" spans="1:13" ht="60.75" thickBot="1">
      <c r="A1" s="13" t="s">
        <v>285</v>
      </c>
      <c r="B1" s="29" t="s">
        <v>286</v>
      </c>
      <c r="C1" s="76">
        <v>40513</v>
      </c>
      <c r="D1" s="78">
        <v>40848</v>
      </c>
      <c r="E1" s="77">
        <v>40878</v>
      </c>
      <c r="F1" s="41" t="s">
        <v>287</v>
      </c>
      <c r="G1" s="52" t="s">
        <v>280</v>
      </c>
      <c r="H1" s="17" t="s">
        <v>291</v>
      </c>
      <c r="I1" s="41" t="s">
        <v>288</v>
      </c>
      <c r="J1" s="75" t="s">
        <v>271</v>
      </c>
      <c r="K1" s="73" t="s">
        <v>276</v>
      </c>
      <c r="L1" s="52" t="s">
        <v>283</v>
      </c>
      <c r="M1" s="41" t="s">
        <v>292</v>
      </c>
    </row>
    <row r="2" spans="1:13" ht="15">
      <c r="A2" s="23">
        <v>1</v>
      </c>
      <c r="B2" s="24" t="s">
        <v>8</v>
      </c>
      <c r="C2" s="80">
        <v>29400</v>
      </c>
      <c r="D2" s="4">
        <v>33072</v>
      </c>
      <c r="E2" s="16">
        <v>33351</v>
      </c>
      <c r="F2" s="39">
        <f aca="true" t="shared" si="0" ref="F2:F33">E2/$E$83</f>
        <v>0.023226887502359184</v>
      </c>
      <c r="G2" s="39">
        <f aca="true" t="shared" si="1" ref="G2:G33">(E2-C2)/C2</f>
        <v>0.13438775510204082</v>
      </c>
      <c r="H2" s="27">
        <f aca="true" t="shared" si="2" ref="H2:H33">E2-C2</f>
        <v>3951</v>
      </c>
      <c r="I2" s="44">
        <f aca="true" t="shared" si="3" ref="I2:I33">H2/$H$83</f>
        <v>0.03587578316535004</v>
      </c>
      <c r="J2" s="11">
        <v>32858.327</v>
      </c>
      <c r="K2" s="11">
        <v>33208.963</v>
      </c>
      <c r="L2" s="44">
        <f aca="true" t="shared" si="4" ref="L2:L33">(K2-J2)/J2</f>
        <v>0.010671145855965397</v>
      </c>
      <c r="M2" s="15">
        <f aca="true" t="shared" si="5" ref="M2:M33">K2-J2</f>
        <v>350.6360000000059</v>
      </c>
    </row>
    <row r="3" spans="1:13" ht="15">
      <c r="A3" s="2">
        <v>2</v>
      </c>
      <c r="B3" s="25" t="s">
        <v>9</v>
      </c>
      <c r="C3" s="53">
        <v>4052</v>
      </c>
      <c r="D3" s="4">
        <v>4692</v>
      </c>
      <c r="E3" s="16">
        <v>4738</v>
      </c>
      <c r="F3" s="40">
        <f t="shared" si="0"/>
        <v>0.0032997209374884652</v>
      </c>
      <c r="G3" s="40">
        <f t="shared" si="1"/>
        <v>0.16929911154985192</v>
      </c>
      <c r="H3" s="27">
        <f t="shared" si="2"/>
        <v>686</v>
      </c>
      <c r="I3" s="34">
        <f t="shared" si="3"/>
        <v>0.006229002088440933</v>
      </c>
      <c r="J3" s="11">
        <v>4612.7751</v>
      </c>
      <c r="K3" s="11">
        <v>4633.5441</v>
      </c>
      <c r="L3" s="34">
        <f t="shared" si="4"/>
        <v>0.004502495688549878</v>
      </c>
      <c r="M3" s="16">
        <f t="shared" si="5"/>
        <v>20.769000000000233</v>
      </c>
    </row>
    <row r="4" spans="1:13" ht="15">
      <c r="A4" s="2">
        <v>3</v>
      </c>
      <c r="B4" s="25" t="s">
        <v>10</v>
      </c>
      <c r="C4" s="53">
        <v>9730</v>
      </c>
      <c r="D4" s="4">
        <v>10310</v>
      </c>
      <c r="E4" s="16">
        <v>10448</v>
      </c>
      <c r="F4" s="40">
        <f t="shared" si="0"/>
        <v>0.00727637913779643</v>
      </c>
      <c r="G4" s="40">
        <f t="shared" si="1"/>
        <v>0.073792394655704</v>
      </c>
      <c r="H4" s="27">
        <f t="shared" si="2"/>
        <v>718</v>
      </c>
      <c r="I4" s="34">
        <f t="shared" si="3"/>
        <v>0.0065195677835285576</v>
      </c>
      <c r="J4" s="11">
        <v>10149.811</v>
      </c>
      <c r="K4" s="11">
        <v>10236.828</v>
      </c>
      <c r="L4" s="34">
        <f t="shared" si="4"/>
        <v>0.008573263088347145</v>
      </c>
      <c r="M4" s="16">
        <f t="shared" si="5"/>
        <v>87.01699999999983</v>
      </c>
    </row>
    <row r="5" spans="1:13" ht="15">
      <c r="A5" s="2">
        <v>4</v>
      </c>
      <c r="B5" s="25" t="s">
        <v>11</v>
      </c>
      <c r="C5" s="53">
        <v>1559</v>
      </c>
      <c r="D5" s="4">
        <v>1837</v>
      </c>
      <c r="E5" s="16">
        <v>1783</v>
      </c>
      <c r="F5" s="40">
        <f t="shared" si="0"/>
        <v>0.0012417480860156043</v>
      </c>
      <c r="G5" s="40">
        <f t="shared" si="1"/>
        <v>0.1436818473380372</v>
      </c>
      <c r="H5" s="27">
        <f t="shared" si="2"/>
        <v>224</v>
      </c>
      <c r="I5" s="34">
        <f t="shared" si="3"/>
        <v>0.002033959865613366</v>
      </c>
      <c r="J5" s="11">
        <v>1773.3849</v>
      </c>
      <c r="K5" s="11">
        <v>1773.0066</v>
      </c>
      <c r="L5" s="34">
        <f t="shared" si="4"/>
        <v>-0.00021332086452302662</v>
      </c>
      <c r="M5" s="16">
        <f t="shared" si="5"/>
        <v>-0.3783000000000811</v>
      </c>
    </row>
    <row r="6" spans="1:13" ht="15">
      <c r="A6" s="2">
        <v>5</v>
      </c>
      <c r="B6" s="25" t="s">
        <v>12</v>
      </c>
      <c r="C6" s="53">
        <v>4507</v>
      </c>
      <c r="D6" s="4">
        <v>4797</v>
      </c>
      <c r="E6" s="16">
        <v>4841</v>
      </c>
      <c r="F6" s="40">
        <f t="shared" si="0"/>
        <v>0.0033714540013469103</v>
      </c>
      <c r="G6" s="40">
        <f t="shared" si="1"/>
        <v>0.07410694475260705</v>
      </c>
      <c r="H6" s="27">
        <f t="shared" si="2"/>
        <v>334</v>
      </c>
      <c r="I6" s="34">
        <f t="shared" si="3"/>
        <v>0.0030327794424770725</v>
      </c>
      <c r="J6" s="11">
        <v>4791.20709999999</v>
      </c>
      <c r="K6" s="11">
        <v>4815.8199</v>
      </c>
      <c r="L6" s="34">
        <f t="shared" si="4"/>
        <v>0.0051370770426539996</v>
      </c>
      <c r="M6" s="16">
        <f t="shared" si="5"/>
        <v>24.612800000010793</v>
      </c>
    </row>
    <row r="7" spans="1:13" ht="15">
      <c r="A7" s="2">
        <v>6</v>
      </c>
      <c r="B7" s="25" t="s">
        <v>13</v>
      </c>
      <c r="C7" s="53">
        <v>106037</v>
      </c>
      <c r="D7" s="4">
        <v>112595</v>
      </c>
      <c r="E7" s="16">
        <v>113342</v>
      </c>
      <c r="F7" s="40">
        <f t="shared" si="0"/>
        <v>0.07893562061984331</v>
      </c>
      <c r="G7" s="40">
        <f t="shared" si="1"/>
        <v>0.06889104746456426</v>
      </c>
      <c r="H7" s="27">
        <f t="shared" si="2"/>
        <v>7305</v>
      </c>
      <c r="I7" s="34">
        <f t="shared" si="3"/>
        <v>0.06633070008172161</v>
      </c>
      <c r="J7" s="11">
        <v>112178.73</v>
      </c>
      <c r="K7" s="11">
        <v>112709.41</v>
      </c>
      <c r="L7" s="34">
        <f t="shared" si="4"/>
        <v>0.004730665073494838</v>
      </c>
      <c r="M7" s="16">
        <f t="shared" si="5"/>
        <v>530.6800000000076</v>
      </c>
    </row>
    <row r="8" spans="1:13" ht="15">
      <c r="A8" s="2">
        <v>7</v>
      </c>
      <c r="B8" s="25" t="s">
        <v>14</v>
      </c>
      <c r="C8" s="53">
        <v>48886</v>
      </c>
      <c r="D8" s="4">
        <v>54594</v>
      </c>
      <c r="E8" s="16">
        <v>54230</v>
      </c>
      <c r="F8" s="40">
        <f t="shared" si="0"/>
        <v>0.03776780634022783</v>
      </c>
      <c r="G8" s="40">
        <f t="shared" si="1"/>
        <v>0.10931555046434561</v>
      </c>
      <c r="H8" s="27">
        <f t="shared" si="2"/>
        <v>5344</v>
      </c>
      <c r="I8" s="34">
        <f t="shared" si="3"/>
        <v>0.04852447107963316</v>
      </c>
      <c r="J8" s="11">
        <v>55241.03</v>
      </c>
      <c r="K8" s="11">
        <v>55699.855</v>
      </c>
      <c r="L8" s="34">
        <f t="shared" si="4"/>
        <v>0.00830587336984854</v>
      </c>
      <c r="M8" s="16">
        <f t="shared" si="5"/>
        <v>458.82500000000437</v>
      </c>
    </row>
    <row r="9" spans="1:13" ht="15">
      <c r="A9" s="2">
        <v>8</v>
      </c>
      <c r="B9" s="25" t="s">
        <v>15</v>
      </c>
      <c r="C9" s="53">
        <v>2620</v>
      </c>
      <c r="D9" s="4">
        <v>2907</v>
      </c>
      <c r="E9" s="16">
        <v>2880</v>
      </c>
      <c r="F9" s="40">
        <f t="shared" si="0"/>
        <v>0.002005740037983702</v>
      </c>
      <c r="G9" s="40">
        <f t="shared" si="1"/>
        <v>0.09923664122137404</v>
      </c>
      <c r="H9" s="27">
        <f t="shared" si="2"/>
        <v>260</v>
      </c>
      <c r="I9" s="34">
        <f t="shared" si="3"/>
        <v>0.002360846272586943</v>
      </c>
      <c r="J9" s="11">
        <v>2839.6627</v>
      </c>
      <c r="K9" s="11">
        <v>2845.2371</v>
      </c>
      <c r="L9" s="34">
        <f t="shared" si="4"/>
        <v>0.0019630500481623995</v>
      </c>
      <c r="M9" s="16">
        <f t="shared" si="5"/>
        <v>5.574399999999969</v>
      </c>
    </row>
    <row r="10" spans="1:13" ht="15">
      <c r="A10" s="2">
        <v>9</v>
      </c>
      <c r="B10" s="25" t="s">
        <v>16</v>
      </c>
      <c r="C10" s="53">
        <v>20076</v>
      </c>
      <c r="D10" s="4">
        <v>21745</v>
      </c>
      <c r="E10" s="16">
        <v>21765</v>
      </c>
      <c r="F10" s="40">
        <f t="shared" si="0"/>
        <v>0.015157962474553914</v>
      </c>
      <c r="G10" s="40">
        <f t="shared" si="1"/>
        <v>0.08413030484160192</v>
      </c>
      <c r="H10" s="27">
        <f t="shared" si="2"/>
        <v>1689</v>
      </c>
      <c r="I10" s="34">
        <f t="shared" si="3"/>
        <v>0.015336420593843639</v>
      </c>
      <c r="J10" s="11">
        <v>21661.933</v>
      </c>
      <c r="K10" s="11">
        <v>21737.718</v>
      </c>
      <c r="L10" s="34">
        <f t="shared" si="4"/>
        <v>0.003498533579620981</v>
      </c>
      <c r="M10" s="16">
        <f t="shared" si="5"/>
        <v>75.78499999999985</v>
      </c>
    </row>
    <row r="11" spans="1:13" ht="15">
      <c r="A11" s="2">
        <v>10</v>
      </c>
      <c r="B11" s="25" t="s">
        <v>17</v>
      </c>
      <c r="C11" s="53">
        <v>21708</v>
      </c>
      <c r="D11" s="4">
        <v>23473</v>
      </c>
      <c r="E11" s="16">
        <v>23621</v>
      </c>
      <c r="F11" s="40">
        <f t="shared" si="0"/>
        <v>0.0164505504990323</v>
      </c>
      <c r="G11" s="40">
        <f t="shared" si="1"/>
        <v>0.08812419384558688</v>
      </c>
      <c r="H11" s="27">
        <f t="shared" si="2"/>
        <v>1913</v>
      </c>
      <c r="I11" s="34">
        <f t="shared" si="3"/>
        <v>0.017370380459457005</v>
      </c>
      <c r="J11" s="11">
        <v>23538.133</v>
      </c>
      <c r="K11" s="11">
        <v>23684.592</v>
      </c>
      <c r="L11" s="34">
        <f t="shared" si="4"/>
        <v>0.0062222012255601965</v>
      </c>
      <c r="M11" s="16">
        <f t="shared" si="5"/>
        <v>146.45899999999892</v>
      </c>
    </row>
    <row r="12" spans="1:13" ht="15">
      <c r="A12" s="2">
        <v>11</v>
      </c>
      <c r="B12" s="25" t="s">
        <v>18</v>
      </c>
      <c r="C12" s="53">
        <v>3687</v>
      </c>
      <c r="D12" s="4">
        <v>3953</v>
      </c>
      <c r="E12" s="16">
        <v>3990</v>
      </c>
      <c r="F12" s="40">
        <f t="shared" si="0"/>
        <v>0.0027787856776232537</v>
      </c>
      <c r="G12" s="40">
        <f t="shared" si="1"/>
        <v>0.0821806346623271</v>
      </c>
      <c r="H12" s="27">
        <f t="shared" si="2"/>
        <v>303</v>
      </c>
      <c r="I12" s="34">
        <f t="shared" si="3"/>
        <v>0.002751293925360937</v>
      </c>
      <c r="J12" s="11">
        <v>3957.9998</v>
      </c>
      <c r="K12" s="11">
        <v>3984.7868</v>
      </c>
      <c r="L12" s="34">
        <f t="shared" si="4"/>
        <v>0.006767812368257272</v>
      </c>
      <c r="M12" s="16">
        <f t="shared" si="5"/>
        <v>26.786999999999807</v>
      </c>
    </row>
    <row r="13" spans="1:13" ht="15">
      <c r="A13" s="2">
        <v>12</v>
      </c>
      <c r="B13" s="25" t="s">
        <v>19</v>
      </c>
      <c r="C13" s="53">
        <v>1289</v>
      </c>
      <c r="D13" s="4">
        <v>1464</v>
      </c>
      <c r="E13" s="16">
        <v>1396</v>
      </c>
      <c r="F13" s="40">
        <f t="shared" si="0"/>
        <v>0.0009722267684115444</v>
      </c>
      <c r="G13" s="40">
        <f t="shared" si="1"/>
        <v>0.08301008533747091</v>
      </c>
      <c r="H13" s="27">
        <f t="shared" si="2"/>
        <v>107</v>
      </c>
      <c r="I13" s="34">
        <f t="shared" si="3"/>
        <v>0.0009715790429492418</v>
      </c>
      <c r="J13" s="11">
        <v>1384.1234</v>
      </c>
      <c r="K13" s="11">
        <v>1379.056</v>
      </c>
      <c r="L13" s="34">
        <f t="shared" si="4"/>
        <v>-0.0036610897554364783</v>
      </c>
      <c r="M13" s="16">
        <f t="shared" si="5"/>
        <v>-5.067399999999907</v>
      </c>
    </row>
    <row r="14" spans="1:13" ht="15">
      <c r="A14" s="2">
        <v>13</v>
      </c>
      <c r="B14" s="25" t="s">
        <v>20</v>
      </c>
      <c r="C14" s="53">
        <v>1982</v>
      </c>
      <c r="D14" s="4">
        <v>2176</v>
      </c>
      <c r="E14" s="16">
        <v>2110</v>
      </c>
      <c r="F14" s="40">
        <f t="shared" si="0"/>
        <v>0.0014694831528283372</v>
      </c>
      <c r="G14" s="40">
        <f t="shared" si="1"/>
        <v>0.06458123107971746</v>
      </c>
      <c r="H14" s="27">
        <f t="shared" si="2"/>
        <v>128</v>
      </c>
      <c r="I14" s="34">
        <f t="shared" si="3"/>
        <v>0.0011622627803504948</v>
      </c>
      <c r="J14" s="11">
        <v>2061.0181</v>
      </c>
      <c r="K14" s="11">
        <v>2087.2792</v>
      </c>
      <c r="L14" s="34">
        <f t="shared" si="4"/>
        <v>0.012741809496966655</v>
      </c>
      <c r="M14" s="16">
        <f t="shared" si="5"/>
        <v>26.26110000000017</v>
      </c>
    </row>
    <row r="15" spans="1:13" ht="15">
      <c r="A15" s="2">
        <v>14</v>
      </c>
      <c r="B15" s="25" t="s">
        <v>21</v>
      </c>
      <c r="C15" s="53">
        <v>5554</v>
      </c>
      <c r="D15" s="4">
        <v>6023</v>
      </c>
      <c r="E15" s="16">
        <v>6042</v>
      </c>
      <c r="F15" s="40">
        <f t="shared" si="0"/>
        <v>0.0042078754546866414</v>
      </c>
      <c r="G15" s="40">
        <f t="shared" si="1"/>
        <v>0.0878646020885848</v>
      </c>
      <c r="H15" s="27">
        <f t="shared" si="2"/>
        <v>488</v>
      </c>
      <c r="I15" s="34">
        <f t="shared" si="3"/>
        <v>0.0044311268500862614</v>
      </c>
      <c r="J15" s="11">
        <v>5942.2332</v>
      </c>
      <c r="K15" s="11">
        <v>5965.109</v>
      </c>
      <c r="L15" s="34">
        <f t="shared" si="4"/>
        <v>0.003849697450446864</v>
      </c>
      <c r="M15" s="16">
        <f t="shared" si="5"/>
        <v>22.87580000000071</v>
      </c>
    </row>
    <row r="16" spans="1:13" ht="15">
      <c r="A16" s="2">
        <v>15</v>
      </c>
      <c r="B16" s="25" t="s">
        <v>22</v>
      </c>
      <c r="C16" s="53">
        <v>4704</v>
      </c>
      <c r="D16" s="4">
        <v>5132</v>
      </c>
      <c r="E16" s="16">
        <v>5109</v>
      </c>
      <c r="F16" s="40">
        <f t="shared" si="0"/>
        <v>0.0035580992548815047</v>
      </c>
      <c r="G16" s="40">
        <f t="shared" si="1"/>
        <v>0.08609693877551021</v>
      </c>
      <c r="H16" s="27">
        <f t="shared" si="2"/>
        <v>405</v>
      </c>
      <c r="I16" s="34">
        <f t="shared" si="3"/>
        <v>0.0036774720784527376</v>
      </c>
      <c r="J16" s="11">
        <v>5048.9424</v>
      </c>
      <c r="K16" s="11">
        <v>5088.667</v>
      </c>
      <c r="L16" s="34">
        <f t="shared" si="4"/>
        <v>0.0078679051676249</v>
      </c>
      <c r="M16" s="16">
        <f t="shared" si="5"/>
        <v>39.724600000000464</v>
      </c>
    </row>
    <row r="17" spans="1:13" ht="15">
      <c r="A17" s="2">
        <v>16</v>
      </c>
      <c r="B17" s="25" t="s">
        <v>23</v>
      </c>
      <c r="C17" s="53">
        <v>53636</v>
      </c>
      <c r="D17" s="4">
        <v>57999</v>
      </c>
      <c r="E17" s="16">
        <v>58631</v>
      </c>
      <c r="F17" s="40">
        <f t="shared" si="0"/>
        <v>0.040832827835771676</v>
      </c>
      <c r="G17" s="40">
        <f t="shared" si="1"/>
        <v>0.09312775001864419</v>
      </c>
      <c r="H17" s="27">
        <f t="shared" si="2"/>
        <v>4995</v>
      </c>
      <c r="I17" s="34">
        <f t="shared" si="3"/>
        <v>0.04535548896758376</v>
      </c>
      <c r="J17" s="11">
        <v>58137.035</v>
      </c>
      <c r="K17" s="11">
        <v>58566.713</v>
      </c>
      <c r="L17" s="34">
        <f t="shared" si="4"/>
        <v>0.007390779388732154</v>
      </c>
      <c r="M17" s="16">
        <f t="shared" si="5"/>
        <v>429.6779999999999</v>
      </c>
    </row>
    <row r="18" spans="1:13" ht="15">
      <c r="A18" s="2">
        <v>17</v>
      </c>
      <c r="B18" s="25" t="s">
        <v>24</v>
      </c>
      <c r="C18" s="53">
        <v>10429</v>
      </c>
      <c r="D18" s="4">
        <v>11409</v>
      </c>
      <c r="E18" s="16">
        <v>11499</v>
      </c>
      <c r="F18" s="40">
        <f t="shared" si="0"/>
        <v>0.008008334964157843</v>
      </c>
      <c r="G18" s="40">
        <f t="shared" si="1"/>
        <v>0.10259852334835555</v>
      </c>
      <c r="H18" s="27">
        <f t="shared" si="2"/>
        <v>1070</v>
      </c>
      <c r="I18" s="34">
        <f t="shared" si="3"/>
        <v>0.009715790429492418</v>
      </c>
      <c r="J18" s="11">
        <v>11355.62</v>
      </c>
      <c r="K18" s="11">
        <v>11431.143</v>
      </c>
      <c r="L18" s="34">
        <f t="shared" si="4"/>
        <v>0.006650715680869845</v>
      </c>
      <c r="M18" s="16">
        <f t="shared" si="5"/>
        <v>75.52299999999923</v>
      </c>
    </row>
    <row r="19" spans="1:13" ht="15">
      <c r="A19" s="2">
        <v>18</v>
      </c>
      <c r="B19" s="25" t="s">
        <v>25</v>
      </c>
      <c r="C19" s="53">
        <v>2538</v>
      </c>
      <c r="D19" s="4">
        <v>2599</v>
      </c>
      <c r="E19" s="16">
        <v>2611</v>
      </c>
      <c r="F19" s="40">
        <f t="shared" si="0"/>
        <v>0.0018183983469359187</v>
      </c>
      <c r="G19" s="40">
        <f t="shared" si="1"/>
        <v>0.02876280535855004</v>
      </c>
      <c r="H19" s="27">
        <f t="shared" si="2"/>
        <v>73</v>
      </c>
      <c r="I19" s="34">
        <f t="shared" si="3"/>
        <v>0.0006628529919186416</v>
      </c>
      <c r="J19" s="11">
        <v>2567.6654</v>
      </c>
      <c r="K19" s="11">
        <v>2570.8467</v>
      </c>
      <c r="L19" s="34">
        <f t="shared" si="4"/>
        <v>0.0012389854223218463</v>
      </c>
      <c r="M19" s="16">
        <f t="shared" si="5"/>
        <v>3.181300000000192</v>
      </c>
    </row>
    <row r="20" spans="1:13" ht="15">
      <c r="A20" s="2">
        <v>19</v>
      </c>
      <c r="B20" s="25" t="s">
        <v>26</v>
      </c>
      <c r="C20" s="53">
        <v>7520</v>
      </c>
      <c r="D20" s="4">
        <v>7502</v>
      </c>
      <c r="E20" s="16">
        <v>7515</v>
      </c>
      <c r="F20" s="40">
        <f t="shared" si="0"/>
        <v>0.0052337279116137225</v>
      </c>
      <c r="G20" s="40">
        <f t="shared" si="1"/>
        <v>-0.0006648936170212766</v>
      </c>
      <c r="H20" s="27">
        <f t="shared" si="2"/>
        <v>-5</v>
      </c>
      <c r="I20" s="34">
        <f t="shared" si="3"/>
        <v>-4.5400889857441204E-05</v>
      </c>
      <c r="J20" s="11">
        <v>7433.2678</v>
      </c>
      <c r="K20" s="11">
        <v>7442.5926</v>
      </c>
      <c r="L20" s="34">
        <f t="shared" si="4"/>
        <v>0.0012544684586771276</v>
      </c>
      <c r="M20" s="16">
        <f t="shared" si="5"/>
        <v>9.324800000000323</v>
      </c>
    </row>
    <row r="21" spans="1:13" ht="15">
      <c r="A21" s="2">
        <v>20</v>
      </c>
      <c r="B21" s="25" t="s">
        <v>27</v>
      </c>
      <c r="C21" s="53">
        <v>19105</v>
      </c>
      <c r="D21" s="4">
        <v>20603</v>
      </c>
      <c r="E21" s="16">
        <v>20859</v>
      </c>
      <c r="F21" s="40">
        <f t="shared" si="0"/>
        <v>0.014526990087604875</v>
      </c>
      <c r="G21" s="40">
        <f t="shared" si="1"/>
        <v>0.09180842711332111</v>
      </c>
      <c r="H21" s="27">
        <f t="shared" si="2"/>
        <v>1754</v>
      </c>
      <c r="I21" s="34">
        <f t="shared" si="3"/>
        <v>0.015926632161990376</v>
      </c>
      <c r="J21" s="11">
        <v>20641.609</v>
      </c>
      <c r="K21" s="11">
        <v>20766.018</v>
      </c>
      <c r="L21" s="34">
        <f t="shared" si="4"/>
        <v>0.006027097984464275</v>
      </c>
      <c r="M21" s="16">
        <f t="shared" si="5"/>
        <v>124.40899999999965</v>
      </c>
    </row>
    <row r="22" spans="1:13" ht="15">
      <c r="A22" s="2">
        <v>21</v>
      </c>
      <c r="B22" s="25" t="s">
        <v>28</v>
      </c>
      <c r="C22" s="53">
        <v>9811</v>
      </c>
      <c r="D22" s="4">
        <v>10628</v>
      </c>
      <c r="E22" s="16">
        <v>10680</v>
      </c>
      <c r="F22" s="40">
        <f t="shared" si="0"/>
        <v>0.007437952640856228</v>
      </c>
      <c r="G22" s="40">
        <f t="shared" si="1"/>
        <v>0.08857404953623484</v>
      </c>
      <c r="H22" s="27">
        <f t="shared" si="2"/>
        <v>869</v>
      </c>
      <c r="I22" s="34">
        <f t="shared" si="3"/>
        <v>0.007890674657223281</v>
      </c>
      <c r="J22" s="11">
        <v>10574.248</v>
      </c>
      <c r="K22" s="11">
        <v>10615.086</v>
      </c>
      <c r="L22" s="34">
        <f t="shared" si="4"/>
        <v>0.0038620240418041772</v>
      </c>
      <c r="M22" s="16">
        <f t="shared" si="5"/>
        <v>40.83799999999974</v>
      </c>
    </row>
    <row r="23" spans="1:13" ht="15">
      <c r="A23" s="2">
        <v>22</v>
      </c>
      <c r="B23" s="25" t="s">
        <v>29</v>
      </c>
      <c r="C23" s="53">
        <v>7788</v>
      </c>
      <c r="D23" s="4">
        <v>8229</v>
      </c>
      <c r="E23" s="16">
        <v>8316</v>
      </c>
      <c r="F23" s="40">
        <f t="shared" si="0"/>
        <v>0.005791574359677939</v>
      </c>
      <c r="G23" s="40">
        <f t="shared" si="1"/>
        <v>0.06779661016949153</v>
      </c>
      <c r="H23" s="27">
        <f t="shared" si="2"/>
        <v>528</v>
      </c>
      <c r="I23" s="34">
        <f t="shared" si="3"/>
        <v>0.004794333968945791</v>
      </c>
      <c r="J23" s="11">
        <v>8220.6224</v>
      </c>
      <c r="K23" s="11">
        <v>8248.9051</v>
      </c>
      <c r="L23" s="34">
        <f t="shared" si="4"/>
        <v>0.0034404572578348508</v>
      </c>
      <c r="M23" s="16">
        <f t="shared" si="5"/>
        <v>28.28269999999975</v>
      </c>
    </row>
    <row r="24" spans="1:13" ht="15">
      <c r="A24" s="2">
        <v>23</v>
      </c>
      <c r="B24" s="25" t="s">
        <v>30</v>
      </c>
      <c r="C24" s="53">
        <v>5534</v>
      </c>
      <c r="D24" s="4">
        <v>5892</v>
      </c>
      <c r="E24" s="16">
        <v>5904</v>
      </c>
      <c r="F24" s="40">
        <f t="shared" si="0"/>
        <v>0.004111767077866589</v>
      </c>
      <c r="G24" s="40">
        <f t="shared" si="1"/>
        <v>0.06685941452837008</v>
      </c>
      <c r="H24" s="27">
        <f t="shared" si="2"/>
        <v>370</v>
      </c>
      <c r="I24" s="34">
        <f t="shared" si="3"/>
        <v>0.003359665849450649</v>
      </c>
      <c r="J24" s="11">
        <v>5772.7748</v>
      </c>
      <c r="K24" s="11">
        <v>5792.1667</v>
      </c>
      <c r="L24" s="34">
        <f t="shared" si="4"/>
        <v>0.0033591991151291096</v>
      </c>
      <c r="M24" s="16">
        <f t="shared" si="5"/>
        <v>19.391899999999623</v>
      </c>
    </row>
    <row r="25" spans="1:13" ht="15">
      <c r="A25" s="2">
        <v>24</v>
      </c>
      <c r="B25" s="25" t="s">
        <v>31</v>
      </c>
      <c r="C25" s="53">
        <v>2595</v>
      </c>
      <c r="D25" s="4">
        <v>2839</v>
      </c>
      <c r="E25" s="16">
        <v>2841</v>
      </c>
      <c r="F25" s="40">
        <f t="shared" si="0"/>
        <v>0.001978578974969339</v>
      </c>
      <c r="G25" s="40">
        <f t="shared" si="1"/>
        <v>0.09479768786127167</v>
      </c>
      <c r="H25" s="27">
        <f t="shared" si="2"/>
        <v>246</v>
      </c>
      <c r="I25" s="34">
        <f t="shared" si="3"/>
        <v>0.0022337237809861073</v>
      </c>
      <c r="J25" s="11">
        <v>2821.2834</v>
      </c>
      <c r="K25" s="11">
        <v>2839.447</v>
      </c>
      <c r="L25" s="34">
        <f t="shared" si="4"/>
        <v>0.006438062904279774</v>
      </c>
      <c r="M25" s="16">
        <f t="shared" si="5"/>
        <v>18.163600000000315</v>
      </c>
    </row>
    <row r="26" spans="1:13" ht="15">
      <c r="A26" s="2">
        <v>25</v>
      </c>
      <c r="B26" s="25" t="s">
        <v>32</v>
      </c>
      <c r="C26" s="53">
        <v>7472</v>
      </c>
      <c r="D26" s="4">
        <v>7889</v>
      </c>
      <c r="E26" s="16">
        <v>7804</v>
      </c>
      <c r="F26" s="40">
        <f t="shared" si="0"/>
        <v>0.005434998352925281</v>
      </c>
      <c r="G26" s="40">
        <f t="shared" si="1"/>
        <v>0.04443254817987152</v>
      </c>
      <c r="H26" s="27">
        <f t="shared" si="2"/>
        <v>332</v>
      </c>
      <c r="I26" s="34">
        <f t="shared" si="3"/>
        <v>0.003014619086534096</v>
      </c>
      <c r="J26" s="11">
        <v>7659.9159</v>
      </c>
      <c r="K26" s="11">
        <v>7681.738</v>
      </c>
      <c r="L26" s="34">
        <f t="shared" si="4"/>
        <v>0.0028488693981614495</v>
      </c>
      <c r="M26" s="16">
        <f t="shared" si="5"/>
        <v>21.82210000000032</v>
      </c>
    </row>
    <row r="27" spans="1:13" ht="15">
      <c r="A27" s="2">
        <v>26</v>
      </c>
      <c r="B27" s="25" t="s">
        <v>33</v>
      </c>
      <c r="C27" s="53">
        <v>15553</v>
      </c>
      <c r="D27" s="4">
        <v>16899</v>
      </c>
      <c r="E27" s="16">
        <v>17021</v>
      </c>
      <c r="F27" s="40">
        <f t="shared" si="0"/>
        <v>0.011854062911986317</v>
      </c>
      <c r="G27" s="40">
        <f t="shared" si="1"/>
        <v>0.09438693499646371</v>
      </c>
      <c r="H27" s="27">
        <f t="shared" si="2"/>
        <v>1468</v>
      </c>
      <c r="I27" s="34">
        <f t="shared" si="3"/>
        <v>0.013329701262144738</v>
      </c>
      <c r="J27" s="11">
        <v>16817.056</v>
      </c>
      <c r="K27" s="11">
        <v>16928.841</v>
      </c>
      <c r="L27" s="34">
        <f t="shared" si="4"/>
        <v>0.006647120637524181</v>
      </c>
      <c r="M27" s="16">
        <f t="shared" si="5"/>
        <v>111.78499999999985</v>
      </c>
    </row>
    <row r="28" spans="1:13" ht="15">
      <c r="A28" s="2">
        <v>27</v>
      </c>
      <c r="B28" s="25" t="s">
        <v>34</v>
      </c>
      <c r="C28" s="53">
        <v>22044</v>
      </c>
      <c r="D28" s="4">
        <v>24692</v>
      </c>
      <c r="E28" s="16">
        <v>24866</v>
      </c>
      <c r="F28" s="40">
        <f t="shared" si="0"/>
        <v>0.017317615202952337</v>
      </c>
      <c r="G28" s="40">
        <f t="shared" si="1"/>
        <v>0.12801669388495734</v>
      </c>
      <c r="H28" s="27">
        <f t="shared" si="2"/>
        <v>2822</v>
      </c>
      <c r="I28" s="34">
        <f t="shared" si="3"/>
        <v>0.025624262235539815</v>
      </c>
      <c r="J28" s="11">
        <v>24715.487</v>
      </c>
      <c r="K28" s="11">
        <v>24926.633</v>
      </c>
      <c r="L28" s="34">
        <f t="shared" si="4"/>
        <v>0.008543064516592395</v>
      </c>
      <c r="M28" s="16">
        <f t="shared" si="5"/>
        <v>211.14600000000064</v>
      </c>
    </row>
    <row r="29" spans="1:13" ht="15">
      <c r="A29" s="2">
        <v>28</v>
      </c>
      <c r="B29" s="25" t="s">
        <v>35</v>
      </c>
      <c r="C29" s="53">
        <v>6236</v>
      </c>
      <c r="D29" s="4">
        <v>6628</v>
      </c>
      <c r="E29" s="16">
        <v>6695</v>
      </c>
      <c r="F29" s="40">
        <f t="shared" si="0"/>
        <v>0.004662649150798918</v>
      </c>
      <c r="G29" s="40">
        <f t="shared" si="1"/>
        <v>0.0736048749198204</v>
      </c>
      <c r="H29" s="27">
        <f t="shared" si="2"/>
        <v>459</v>
      </c>
      <c r="I29" s="34">
        <f t="shared" si="3"/>
        <v>0.004167801688913102</v>
      </c>
      <c r="J29" s="11">
        <v>6563.1389</v>
      </c>
      <c r="K29" s="11">
        <v>6602.1859</v>
      </c>
      <c r="L29" s="34">
        <f t="shared" si="4"/>
        <v>0.00594943983282153</v>
      </c>
      <c r="M29" s="16">
        <f t="shared" si="5"/>
        <v>39.04700000000048</v>
      </c>
    </row>
    <row r="30" spans="1:13" ht="15">
      <c r="A30" s="2">
        <v>29</v>
      </c>
      <c r="B30" s="25" t="s">
        <v>36</v>
      </c>
      <c r="C30" s="53">
        <v>1610</v>
      </c>
      <c r="D30" s="4">
        <v>1821</v>
      </c>
      <c r="E30" s="16">
        <v>1730</v>
      </c>
      <c r="F30" s="40">
        <f t="shared" si="0"/>
        <v>0.0012048368978165988</v>
      </c>
      <c r="G30" s="40">
        <f t="shared" si="1"/>
        <v>0.07453416149068323</v>
      </c>
      <c r="H30" s="27">
        <f t="shared" si="2"/>
        <v>120</v>
      </c>
      <c r="I30" s="34">
        <f t="shared" si="3"/>
        <v>0.001089621356578589</v>
      </c>
      <c r="J30" s="11">
        <v>1760.0989</v>
      </c>
      <c r="K30" s="11">
        <v>1742.6532</v>
      </c>
      <c r="L30" s="34">
        <f t="shared" si="4"/>
        <v>-0.009911772571416292</v>
      </c>
      <c r="M30" s="16">
        <f t="shared" si="5"/>
        <v>-17.445699999999988</v>
      </c>
    </row>
    <row r="31" spans="1:13" ht="15">
      <c r="A31" s="2">
        <v>30</v>
      </c>
      <c r="B31" s="25" t="s">
        <v>37</v>
      </c>
      <c r="C31" s="53">
        <v>1079</v>
      </c>
      <c r="D31" s="4">
        <v>950</v>
      </c>
      <c r="E31" s="16">
        <v>939</v>
      </c>
      <c r="F31" s="40">
        <f t="shared" si="0"/>
        <v>0.0006539548248842695</v>
      </c>
      <c r="G31" s="40">
        <f t="shared" si="1"/>
        <v>-0.12974976830398516</v>
      </c>
      <c r="H31" s="27">
        <f t="shared" si="2"/>
        <v>-140</v>
      </c>
      <c r="I31" s="34">
        <f t="shared" si="3"/>
        <v>-0.0012712249160083539</v>
      </c>
      <c r="J31" s="11">
        <v>930.50588</v>
      </c>
      <c r="K31" s="11">
        <v>870.95921</v>
      </c>
      <c r="L31" s="34">
        <f t="shared" si="4"/>
        <v>-0.06399386750785505</v>
      </c>
      <c r="M31" s="16">
        <f t="shared" si="5"/>
        <v>-59.54667000000006</v>
      </c>
    </row>
    <row r="32" spans="1:13" ht="15">
      <c r="A32" s="2">
        <v>31</v>
      </c>
      <c r="B32" s="25" t="s">
        <v>38</v>
      </c>
      <c r="C32" s="53">
        <v>15498</v>
      </c>
      <c r="D32" s="4">
        <v>17287</v>
      </c>
      <c r="E32" s="16">
        <v>17519</v>
      </c>
      <c r="F32" s="40">
        <f t="shared" si="0"/>
        <v>0.012200888793554332</v>
      </c>
      <c r="G32" s="40">
        <f t="shared" si="1"/>
        <v>0.13040392308684992</v>
      </c>
      <c r="H32" s="27">
        <f t="shared" si="2"/>
        <v>2021</v>
      </c>
      <c r="I32" s="34">
        <f t="shared" si="3"/>
        <v>0.018351039680377736</v>
      </c>
      <c r="J32" s="11">
        <v>17308.583</v>
      </c>
      <c r="K32" s="11">
        <v>17499.624</v>
      </c>
      <c r="L32" s="34">
        <f t="shared" si="4"/>
        <v>0.011037356437554772</v>
      </c>
      <c r="M32" s="16">
        <f t="shared" si="5"/>
        <v>191.04100000000108</v>
      </c>
    </row>
    <row r="33" spans="1:13" ht="15">
      <c r="A33" s="2">
        <v>32</v>
      </c>
      <c r="B33" s="25" t="s">
        <v>39</v>
      </c>
      <c r="C33" s="53">
        <v>6801</v>
      </c>
      <c r="D33" s="4">
        <v>7216</v>
      </c>
      <c r="E33" s="16">
        <v>7259</v>
      </c>
      <c r="F33" s="40">
        <f t="shared" si="0"/>
        <v>0.005055439908237393</v>
      </c>
      <c r="G33" s="40">
        <f t="shared" si="1"/>
        <v>0.0673430377885605</v>
      </c>
      <c r="H33" s="27">
        <f t="shared" si="2"/>
        <v>458</v>
      </c>
      <c r="I33" s="34">
        <f t="shared" si="3"/>
        <v>0.004158721510941614</v>
      </c>
      <c r="J33" s="11">
        <v>7157.6662</v>
      </c>
      <c r="K33" s="11">
        <v>7187.215</v>
      </c>
      <c r="L33" s="34">
        <f t="shared" si="4"/>
        <v>0.004128272983727641</v>
      </c>
      <c r="M33" s="16">
        <f t="shared" si="5"/>
        <v>29.548800000000483</v>
      </c>
    </row>
    <row r="34" spans="1:13" ht="15">
      <c r="A34" s="2">
        <v>33</v>
      </c>
      <c r="B34" s="25" t="s">
        <v>40</v>
      </c>
      <c r="C34" s="53">
        <v>26105</v>
      </c>
      <c r="D34" s="4">
        <v>28935</v>
      </c>
      <c r="E34" s="16">
        <v>29220</v>
      </c>
      <c r="F34" s="40">
        <f aca="true" t="shared" si="6" ref="F34:F65">E34/$E$83</f>
        <v>0.02034990413537631</v>
      </c>
      <c r="G34" s="40">
        <f aca="true" t="shared" si="7" ref="G34:G65">(E34-C34)/C34</f>
        <v>0.11932579965523846</v>
      </c>
      <c r="H34" s="27">
        <f aca="true" t="shared" si="8" ref="H34:H65">E34-C34</f>
        <v>3115</v>
      </c>
      <c r="I34" s="34">
        <f aca="true" t="shared" si="9" ref="I34:I65">H34/$H$83</f>
        <v>0.02828475438118587</v>
      </c>
      <c r="J34" s="11">
        <v>28973.97</v>
      </c>
      <c r="K34" s="11">
        <v>29311.813</v>
      </c>
      <c r="L34" s="34">
        <f aca="true" t="shared" si="10" ref="L34:L65">(K34-J34)/J34</f>
        <v>0.01166022467752942</v>
      </c>
      <c r="M34" s="16">
        <f aca="true" t="shared" si="11" ref="M34:M65">K34-J34</f>
        <v>337.8429999999971</v>
      </c>
    </row>
    <row r="35" spans="1:13" ht="15">
      <c r="A35" s="2">
        <v>34</v>
      </c>
      <c r="B35" s="25" t="s">
        <v>41</v>
      </c>
      <c r="C35" s="53">
        <v>384802</v>
      </c>
      <c r="D35" s="4">
        <v>411410</v>
      </c>
      <c r="E35" s="16">
        <v>414656</v>
      </c>
      <c r="F35" s="40">
        <f t="shared" si="6"/>
        <v>0.288781993468809</v>
      </c>
      <c r="G35" s="40">
        <f t="shared" si="7"/>
        <v>0.07758275684637814</v>
      </c>
      <c r="H35" s="27">
        <f t="shared" si="8"/>
        <v>29854</v>
      </c>
      <c r="I35" s="34">
        <f t="shared" si="9"/>
        <v>0.27107963316080996</v>
      </c>
      <c r="J35" s="11">
        <v>411115.35</v>
      </c>
      <c r="K35" s="11">
        <v>412718.72</v>
      </c>
      <c r="L35" s="34">
        <f t="shared" si="10"/>
        <v>0.0039000489765220283</v>
      </c>
      <c r="M35" s="16">
        <f t="shared" si="11"/>
        <v>1603.3699999999953</v>
      </c>
    </row>
    <row r="36" spans="1:13" ht="15">
      <c r="A36" s="2">
        <v>35</v>
      </c>
      <c r="B36" s="25" t="s">
        <v>42</v>
      </c>
      <c r="C36" s="53">
        <v>94785</v>
      </c>
      <c r="D36" s="4">
        <v>101742</v>
      </c>
      <c r="E36" s="16">
        <v>102515</v>
      </c>
      <c r="F36" s="40">
        <f t="shared" si="6"/>
        <v>0.07139529166454833</v>
      </c>
      <c r="G36" s="40">
        <f t="shared" si="7"/>
        <v>0.08155298834203724</v>
      </c>
      <c r="H36" s="27">
        <f t="shared" si="8"/>
        <v>7730</v>
      </c>
      <c r="I36" s="34">
        <f t="shared" si="9"/>
        <v>0.07018977571960411</v>
      </c>
      <c r="J36" s="11">
        <v>102175.89</v>
      </c>
      <c r="K36" s="11">
        <v>102871.09</v>
      </c>
      <c r="L36" s="34">
        <f t="shared" si="10"/>
        <v>0.006803953457121804</v>
      </c>
      <c r="M36" s="16">
        <f t="shared" si="11"/>
        <v>695.1999999999971</v>
      </c>
    </row>
    <row r="37" spans="1:13" ht="15">
      <c r="A37" s="2">
        <v>36</v>
      </c>
      <c r="B37" s="25" t="s">
        <v>43</v>
      </c>
      <c r="C37" s="53">
        <v>2041</v>
      </c>
      <c r="D37" s="4">
        <v>2298</v>
      </c>
      <c r="E37" s="16">
        <v>2263</v>
      </c>
      <c r="F37" s="40">
        <f t="shared" si="6"/>
        <v>0.0015760380923462215</v>
      </c>
      <c r="G37" s="40">
        <f t="shared" si="7"/>
        <v>0.1087702106810387</v>
      </c>
      <c r="H37" s="27">
        <f t="shared" si="8"/>
        <v>222</v>
      </c>
      <c r="I37" s="34">
        <f t="shared" si="9"/>
        <v>0.0020157995096703896</v>
      </c>
      <c r="J37" s="11">
        <v>2230.3898</v>
      </c>
      <c r="K37" s="11">
        <v>2265.3224</v>
      </c>
      <c r="L37" s="34">
        <f t="shared" si="10"/>
        <v>0.01566210534140718</v>
      </c>
      <c r="M37" s="16">
        <f t="shared" si="11"/>
        <v>34.93260000000009</v>
      </c>
    </row>
    <row r="38" spans="1:13" ht="15">
      <c r="A38" s="2">
        <v>37</v>
      </c>
      <c r="B38" s="25" t="s">
        <v>44</v>
      </c>
      <c r="C38" s="53">
        <v>5664</v>
      </c>
      <c r="D38" s="4">
        <v>5963</v>
      </c>
      <c r="E38" s="16">
        <v>5924</v>
      </c>
      <c r="F38" s="40">
        <f t="shared" si="6"/>
        <v>0.004125695828130365</v>
      </c>
      <c r="G38" s="40">
        <f t="shared" si="7"/>
        <v>0.04590395480225989</v>
      </c>
      <c r="H38" s="27">
        <f t="shared" si="8"/>
        <v>260</v>
      </c>
      <c r="I38" s="34">
        <f t="shared" si="9"/>
        <v>0.002360846272586943</v>
      </c>
      <c r="J38" s="11">
        <v>5813.2472</v>
      </c>
      <c r="K38" s="11">
        <v>5821.0773</v>
      </c>
      <c r="L38" s="34">
        <f t="shared" si="10"/>
        <v>0.001346940828526977</v>
      </c>
      <c r="M38" s="16">
        <f t="shared" si="11"/>
        <v>7.8301000000001295</v>
      </c>
    </row>
    <row r="39" spans="1:13" ht="15">
      <c r="A39" s="2">
        <v>38</v>
      </c>
      <c r="B39" s="25" t="s">
        <v>45</v>
      </c>
      <c r="C39" s="53">
        <v>21789</v>
      </c>
      <c r="D39" s="4">
        <v>23220</v>
      </c>
      <c r="E39" s="16">
        <v>23453</v>
      </c>
      <c r="F39" s="40">
        <f t="shared" si="6"/>
        <v>0.016333548996816584</v>
      </c>
      <c r="G39" s="40">
        <f t="shared" si="7"/>
        <v>0.07636880994997476</v>
      </c>
      <c r="H39" s="27">
        <f t="shared" si="8"/>
        <v>1664</v>
      </c>
      <c r="I39" s="34">
        <f t="shared" si="9"/>
        <v>0.015109416144556433</v>
      </c>
      <c r="J39" s="11">
        <v>23153.525</v>
      </c>
      <c r="K39" s="11">
        <v>23295.624</v>
      </c>
      <c r="L39" s="34">
        <f t="shared" si="10"/>
        <v>0.006137251239282068</v>
      </c>
      <c r="M39" s="16">
        <f t="shared" si="11"/>
        <v>142.09899999999834</v>
      </c>
    </row>
    <row r="40" spans="1:13" ht="15">
      <c r="A40" s="2">
        <v>39</v>
      </c>
      <c r="B40" s="25" t="s">
        <v>46</v>
      </c>
      <c r="C40" s="53">
        <v>6386</v>
      </c>
      <c r="D40" s="4">
        <v>6921</v>
      </c>
      <c r="E40" s="16">
        <v>6972</v>
      </c>
      <c r="F40" s="40">
        <f t="shared" si="6"/>
        <v>0.004855562341952212</v>
      </c>
      <c r="G40" s="40">
        <f t="shared" si="7"/>
        <v>0.09176323207015347</v>
      </c>
      <c r="H40" s="27">
        <f t="shared" si="8"/>
        <v>586</v>
      </c>
      <c r="I40" s="34">
        <f t="shared" si="9"/>
        <v>0.005320984291292109</v>
      </c>
      <c r="J40" s="11">
        <v>6812.6815</v>
      </c>
      <c r="K40" s="11">
        <v>6820.1811</v>
      </c>
      <c r="L40" s="34">
        <f t="shared" si="10"/>
        <v>0.0011008293870776288</v>
      </c>
      <c r="M40" s="16">
        <f t="shared" si="11"/>
        <v>7.4996000000001</v>
      </c>
    </row>
    <row r="41" spans="1:13" ht="15">
      <c r="A41" s="2">
        <v>40</v>
      </c>
      <c r="B41" s="25" t="s">
        <v>47</v>
      </c>
      <c r="C41" s="53">
        <v>3003</v>
      </c>
      <c r="D41" s="4">
        <v>3106</v>
      </c>
      <c r="E41" s="16">
        <v>3109</v>
      </c>
      <c r="F41" s="40">
        <f t="shared" si="6"/>
        <v>0.002165224228503934</v>
      </c>
      <c r="G41" s="40">
        <f t="shared" si="7"/>
        <v>0.035298035298035296</v>
      </c>
      <c r="H41" s="27">
        <f t="shared" si="8"/>
        <v>106</v>
      </c>
      <c r="I41" s="34">
        <f t="shared" si="9"/>
        <v>0.0009624988649777536</v>
      </c>
      <c r="J41" s="11">
        <v>3088.2102</v>
      </c>
      <c r="K41" s="11">
        <v>3092.6169</v>
      </c>
      <c r="L41" s="34">
        <f t="shared" si="10"/>
        <v>0.0014269430235027399</v>
      </c>
      <c r="M41" s="16">
        <f t="shared" si="11"/>
        <v>4.406700000000001</v>
      </c>
    </row>
    <row r="42" spans="1:13" ht="15">
      <c r="A42" s="2">
        <v>41</v>
      </c>
      <c r="B42" s="25" t="s">
        <v>48</v>
      </c>
      <c r="C42" s="53">
        <v>31554</v>
      </c>
      <c r="D42" s="4">
        <v>33965</v>
      </c>
      <c r="E42" s="16">
        <v>34224</v>
      </c>
      <c r="F42" s="40">
        <f t="shared" si="6"/>
        <v>0.023834877451372992</v>
      </c>
      <c r="G42" s="40">
        <f t="shared" si="7"/>
        <v>0.08461684730937441</v>
      </c>
      <c r="H42" s="27">
        <f t="shared" si="8"/>
        <v>2670</v>
      </c>
      <c r="I42" s="34">
        <f t="shared" si="9"/>
        <v>0.024244075183873604</v>
      </c>
      <c r="J42" s="11">
        <v>33969.264</v>
      </c>
      <c r="K42" s="11">
        <v>34177.644</v>
      </c>
      <c r="L42" s="34">
        <f t="shared" si="10"/>
        <v>0.006134368998986771</v>
      </c>
      <c r="M42" s="16">
        <f t="shared" si="11"/>
        <v>208.37999999999738</v>
      </c>
    </row>
    <row r="43" spans="1:13" ht="15">
      <c r="A43" s="2">
        <v>42</v>
      </c>
      <c r="B43" s="25" t="s">
        <v>49</v>
      </c>
      <c r="C43" s="53">
        <v>31665</v>
      </c>
      <c r="D43" s="4">
        <v>34801</v>
      </c>
      <c r="E43" s="16">
        <v>35137</v>
      </c>
      <c r="F43" s="40">
        <f t="shared" si="6"/>
        <v>0.024470724900914353</v>
      </c>
      <c r="G43" s="40">
        <f t="shared" si="7"/>
        <v>0.10964787620401074</v>
      </c>
      <c r="H43" s="27">
        <f t="shared" si="8"/>
        <v>3472</v>
      </c>
      <c r="I43" s="34">
        <f t="shared" si="9"/>
        <v>0.03152637791700717</v>
      </c>
      <c r="J43" s="11">
        <v>34856.882</v>
      </c>
      <c r="K43" s="11">
        <v>35113.675</v>
      </c>
      <c r="L43" s="34">
        <f t="shared" si="10"/>
        <v>0.007367067427316222</v>
      </c>
      <c r="M43" s="16">
        <f t="shared" si="11"/>
        <v>256.7930000000051</v>
      </c>
    </row>
    <row r="44" spans="1:13" ht="15">
      <c r="A44" s="2">
        <v>43</v>
      </c>
      <c r="B44" s="25" t="s">
        <v>50</v>
      </c>
      <c r="C44" s="53">
        <v>8515</v>
      </c>
      <c r="D44" s="4">
        <v>9186</v>
      </c>
      <c r="E44" s="16">
        <v>9241</v>
      </c>
      <c r="F44" s="40">
        <f t="shared" si="6"/>
        <v>0.006435779059377566</v>
      </c>
      <c r="G44" s="40">
        <f t="shared" si="7"/>
        <v>0.08526130358191426</v>
      </c>
      <c r="H44" s="27">
        <f t="shared" si="8"/>
        <v>726</v>
      </c>
      <c r="I44" s="34">
        <f t="shared" si="9"/>
        <v>0.006592209207300463</v>
      </c>
      <c r="J44" s="11">
        <v>9092.72079999999</v>
      </c>
      <c r="K44" s="11">
        <v>9144.9096</v>
      </c>
      <c r="L44" s="34">
        <f t="shared" si="10"/>
        <v>0.0057396241617812425</v>
      </c>
      <c r="M44" s="16">
        <f t="shared" si="11"/>
        <v>52.188800000010815</v>
      </c>
    </row>
    <row r="45" spans="1:13" ht="15">
      <c r="A45" s="2">
        <v>44</v>
      </c>
      <c r="B45" s="25" t="s">
        <v>51</v>
      </c>
      <c r="C45" s="53">
        <v>8398</v>
      </c>
      <c r="D45" s="4">
        <v>9103</v>
      </c>
      <c r="E45" s="16">
        <v>9076</v>
      </c>
      <c r="F45" s="40">
        <f t="shared" si="6"/>
        <v>0.006320866869701416</v>
      </c>
      <c r="G45" s="40">
        <f t="shared" si="7"/>
        <v>0.08073350797809002</v>
      </c>
      <c r="H45" s="27">
        <f t="shared" si="8"/>
        <v>678</v>
      </c>
      <c r="I45" s="34">
        <f t="shared" si="9"/>
        <v>0.006156360664669028</v>
      </c>
      <c r="J45" s="11">
        <v>9066.4865</v>
      </c>
      <c r="K45" s="11">
        <v>9114.0165</v>
      </c>
      <c r="L45" s="34">
        <f t="shared" si="10"/>
        <v>0.005242383584864857</v>
      </c>
      <c r="M45" s="16">
        <f t="shared" si="11"/>
        <v>47.529999999998836</v>
      </c>
    </row>
    <row r="46" spans="1:13" ht="15">
      <c r="A46" s="2">
        <v>45</v>
      </c>
      <c r="B46" s="25" t="s">
        <v>52</v>
      </c>
      <c r="C46" s="53">
        <v>21289</v>
      </c>
      <c r="D46" s="4">
        <v>22647</v>
      </c>
      <c r="E46" s="16">
        <v>22975</v>
      </c>
      <c r="F46" s="40">
        <f t="shared" si="6"/>
        <v>0.016000651865512344</v>
      </c>
      <c r="G46" s="40">
        <f t="shared" si="7"/>
        <v>0.07919582883179106</v>
      </c>
      <c r="H46" s="27">
        <f t="shared" si="8"/>
        <v>1686</v>
      </c>
      <c r="I46" s="34">
        <f t="shared" si="9"/>
        <v>0.015309180059929175</v>
      </c>
      <c r="J46" s="11">
        <v>22657.831</v>
      </c>
      <c r="K46" s="11">
        <v>22791.308</v>
      </c>
      <c r="L46" s="34">
        <f t="shared" si="10"/>
        <v>0.0058909875353913</v>
      </c>
      <c r="M46" s="16">
        <f t="shared" si="11"/>
        <v>133.4770000000026</v>
      </c>
    </row>
    <row r="47" spans="1:13" ht="15">
      <c r="A47" s="2">
        <v>46</v>
      </c>
      <c r="B47" s="25" t="s">
        <v>53</v>
      </c>
      <c r="C47" s="53">
        <v>9481</v>
      </c>
      <c r="D47" s="4">
        <v>10396</v>
      </c>
      <c r="E47" s="16">
        <v>10455</v>
      </c>
      <c r="F47" s="40">
        <f t="shared" si="6"/>
        <v>0.007281254200388752</v>
      </c>
      <c r="G47" s="40">
        <f t="shared" si="7"/>
        <v>0.10273177934817003</v>
      </c>
      <c r="H47" s="27">
        <f t="shared" si="8"/>
        <v>974</v>
      </c>
      <c r="I47" s="34">
        <f t="shared" si="9"/>
        <v>0.008844093344229547</v>
      </c>
      <c r="J47" s="11">
        <v>10392.54</v>
      </c>
      <c r="K47" s="11">
        <v>10438.041</v>
      </c>
      <c r="L47" s="34">
        <f t="shared" si="10"/>
        <v>0.00437823669670729</v>
      </c>
      <c r="M47" s="16">
        <f t="shared" si="11"/>
        <v>45.500999999998385</v>
      </c>
    </row>
    <row r="48" spans="1:13" ht="15">
      <c r="A48" s="2">
        <v>47</v>
      </c>
      <c r="B48" s="25" t="s">
        <v>54</v>
      </c>
      <c r="C48" s="53">
        <v>3023</v>
      </c>
      <c r="D48" s="4">
        <v>3497</v>
      </c>
      <c r="E48" s="16">
        <v>3537</v>
      </c>
      <c r="F48" s="40">
        <f t="shared" si="6"/>
        <v>0.002463299484148734</v>
      </c>
      <c r="G48" s="40">
        <f t="shared" si="7"/>
        <v>0.1700297717499173</v>
      </c>
      <c r="H48" s="27">
        <f t="shared" si="8"/>
        <v>514</v>
      </c>
      <c r="I48" s="34">
        <f t="shared" si="9"/>
        <v>0.004667211477344956</v>
      </c>
      <c r="J48" s="11">
        <v>3445.3792</v>
      </c>
      <c r="K48" s="11">
        <v>3471.4161</v>
      </c>
      <c r="L48" s="34">
        <f t="shared" si="10"/>
        <v>0.007557049163122614</v>
      </c>
      <c r="M48" s="16">
        <f t="shared" si="11"/>
        <v>26.03690000000006</v>
      </c>
    </row>
    <row r="49" spans="1:13" ht="15">
      <c r="A49" s="2">
        <v>48</v>
      </c>
      <c r="B49" s="25" t="s">
        <v>55</v>
      </c>
      <c r="C49" s="53">
        <v>25674</v>
      </c>
      <c r="D49" s="4">
        <v>27762</v>
      </c>
      <c r="E49" s="16">
        <v>27627</v>
      </c>
      <c r="F49" s="40">
        <f t="shared" si="6"/>
        <v>0.019240479176866575</v>
      </c>
      <c r="G49" s="40">
        <f t="shared" si="7"/>
        <v>0.0760691750408974</v>
      </c>
      <c r="H49" s="27">
        <f t="shared" si="8"/>
        <v>1953</v>
      </c>
      <c r="I49" s="34">
        <f t="shared" si="9"/>
        <v>0.017733587578316536</v>
      </c>
      <c r="J49" s="11">
        <v>28522.18</v>
      </c>
      <c r="K49" s="11">
        <v>28644.147</v>
      </c>
      <c r="L49" s="34">
        <f t="shared" si="10"/>
        <v>0.004276215913369895</v>
      </c>
      <c r="M49" s="16">
        <f t="shared" si="11"/>
        <v>121.96700000000055</v>
      </c>
    </row>
    <row r="50" spans="1:13" ht="15">
      <c r="A50" s="2">
        <v>49</v>
      </c>
      <c r="B50" s="25" t="s">
        <v>56</v>
      </c>
      <c r="C50" s="53">
        <v>1391</v>
      </c>
      <c r="D50" s="4">
        <v>1566</v>
      </c>
      <c r="E50" s="16">
        <v>1508</v>
      </c>
      <c r="F50" s="40">
        <f t="shared" si="6"/>
        <v>0.0010502277698886883</v>
      </c>
      <c r="G50" s="40">
        <f t="shared" si="7"/>
        <v>0.08411214953271028</v>
      </c>
      <c r="H50" s="27">
        <f t="shared" si="8"/>
        <v>117</v>
      </c>
      <c r="I50" s="34">
        <f t="shared" si="9"/>
        <v>0.0010623808226641242</v>
      </c>
      <c r="J50" s="11">
        <v>1503.8975</v>
      </c>
      <c r="K50" s="11">
        <v>1492.8889</v>
      </c>
      <c r="L50" s="34">
        <f t="shared" si="10"/>
        <v>-0.007320046745207113</v>
      </c>
      <c r="M50" s="16">
        <f t="shared" si="11"/>
        <v>-11.008600000000115</v>
      </c>
    </row>
    <row r="51" spans="1:13" ht="15">
      <c r="A51" s="2">
        <v>50</v>
      </c>
      <c r="B51" s="25" t="s">
        <v>57</v>
      </c>
      <c r="C51" s="53">
        <v>4486</v>
      </c>
      <c r="D51" s="4">
        <v>4843</v>
      </c>
      <c r="E51" s="16">
        <v>4894</v>
      </c>
      <c r="F51" s="40">
        <f t="shared" si="6"/>
        <v>0.003408365189545916</v>
      </c>
      <c r="G51" s="40">
        <f t="shared" si="7"/>
        <v>0.09094962104324565</v>
      </c>
      <c r="H51" s="27">
        <f t="shared" si="8"/>
        <v>408</v>
      </c>
      <c r="I51" s="34">
        <f t="shared" si="9"/>
        <v>0.0037047126123672023</v>
      </c>
      <c r="J51" s="11">
        <v>4835.09019999999</v>
      </c>
      <c r="K51" s="11">
        <v>4853.7856</v>
      </c>
      <c r="L51" s="34">
        <f t="shared" si="10"/>
        <v>0.0038666083209803535</v>
      </c>
      <c r="M51" s="16">
        <f t="shared" si="11"/>
        <v>18.695400000010522</v>
      </c>
    </row>
    <row r="52" spans="1:13" ht="15">
      <c r="A52" s="2">
        <v>51</v>
      </c>
      <c r="B52" s="25" t="s">
        <v>58</v>
      </c>
      <c r="C52" s="53">
        <v>3917</v>
      </c>
      <c r="D52" s="4">
        <v>4407</v>
      </c>
      <c r="E52" s="16">
        <v>4347</v>
      </c>
      <c r="F52" s="40">
        <f t="shared" si="6"/>
        <v>0.0030274138698316503</v>
      </c>
      <c r="G52" s="40">
        <f t="shared" si="7"/>
        <v>0.10977789124329844</v>
      </c>
      <c r="H52" s="27">
        <f t="shared" si="8"/>
        <v>430</v>
      </c>
      <c r="I52" s="34">
        <f t="shared" si="9"/>
        <v>0.003904476527739944</v>
      </c>
      <c r="J52" s="11">
        <v>4353.8337</v>
      </c>
      <c r="K52" s="11">
        <v>4323.1298</v>
      </c>
      <c r="L52" s="34">
        <f t="shared" si="10"/>
        <v>-0.007052152680981001</v>
      </c>
      <c r="M52" s="16">
        <f t="shared" si="11"/>
        <v>-30.70390000000043</v>
      </c>
    </row>
    <row r="53" spans="1:13" ht="15">
      <c r="A53" s="2">
        <v>52</v>
      </c>
      <c r="B53" s="25" t="s">
        <v>59</v>
      </c>
      <c r="C53" s="53">
        <v>10050</v>
      </c>
      <c r="D53" s="4">
        <v>10350</v>
      </c>
      <c r="E53" s="16">
        <v>10457</v>
      </c>
      <c r="F53" s="40">
        <f t="shared" si="6"/>
        <v>0.007282647075415129</v>
      </c>
      <c r="G53" s="40">
        <f t="shared" si="7"/>
        <v>0.04049751243781095</v>
      </c>
      <c r="H53" s="27">
        <f t="shared" si="8"/>
        <v>407</v>
      </c>
      <c r="I53" s="34">
        <f t="shared" si="9"/>
        <v>0.003695632434395714</v>
      </c>
      <c r="J53" s="11">
        <v>10180.453</v>
      </c>
      <c r="K53" s="11">
        <v>10252.304</v>
      </c>
      <c r="L53" s="34">
        <f t="shared" si="10"/>
        <v>0.007057740947284032</v>
      </c>
      <c r="M53" s="16">
        <f t="shared" si="11"/>
        <v>71.85100000000057</v>
      </c>
    </row>
    <row r="54" spans="1:13" ht="15">
      <c r="A54" s="2">
        <v>53</v>
      </c>
      <c r="B54" s="25" t="s">
        <v>60</v>
      </c>
      <c r="C54" s="53">
        <v>5005</v>
      </c>
      <c r="D54" s="4">
        <v>5369</v>
      </c>
      <c r="E54" s="16">
        <v>5397</v>
      </c>
      <c r="F54" s="40">
        <f t="shared" si="6"/>
        <v>0.003758673258679875</v>
      </c>
      <c r="G54" s="40">
        <f t="shared" si="7"/>
        <v>0.07832167832167833</v>
      </c>
      <c r="H54" s="27">
        <f t="shared" si="8"/>
        <v>392</v>
      </c>
      <c r="I54" s="34">
        <f t="shared" si="9"/>
        <v>0.0035594297648233906</v>
      </c>
      <c r="J54" s="11">
        <v>5307.0402</v>
      </c>
      <c r="K54" s="11">
        <v>5340.6134</v>
      </c>
      <c r="L54" s="34">
        <f t="shared" si="10"/>
        <v>0.006326162745102216</v>
      </c>
      <c r="M54" s="16">
        <f t="shared" si="11"/>
        <v>33.573199999999815</v>
      </c>
    </row>
    <row r="55" spans="1:13" ht="15">
      <c r="A55" s="2">
        <v>54</v>
      </c>
      <c r="B55" s="25" t="s">
        <v>61</v>
      </c>
      <c r="C55" s="53">
        <v>15254</v>
      </c>
      <c r="D55" s="4">
        <v>16618</v>
      </c>
      <c r="E55" s="16">
        <v>16798</v>
      </c>
      <c r="F55" s="40">
        <f t="shared" si="6"/>
        <v>0.011698757346545217</v>
      </c>
      <c r="G55" s="40">
        <f t="shared" si="7"/>
        <v>0.10121935230103579</v>
      </c>
      <c r="H55" s="27">
        <f t="shared" si="8"/>
        <v>1544</v>
      </c>
      <c r="I55" s="34">
        <f t="shared" si="9"/>
        <v>0.014019794787977845</v>
      </c>
      <c r="J55" s="11">
        <v>16604.856</v>
      </c>
      <c r="K55" s="11">
        <v>16731.653</v>
      </c>
      <c r="L55" s="34">
        <f t="shared" si="10"/>
        <v>0.00763613969311138</v>
      </c>
      <c r="M55" s="16">
        <f t="shared" si="11"/>
        <v>126.79699999999866</v>
      </c>
    </row>
    <row r="56" spans="1:13" ht="15">
      <c r="A56" s="2">
        <v>55</v>
      </c>
      <c r="B56" s="25" t="s">
        <v>62</v>
      </c>
      <c r="C56" s="53">
        <v>17972</v>
      </c>
      <c r="D56" s="4">
        <v>19384</v>
      </c>
      <c r="E56" s="16">
        <v>19615</v>
      </c>
      <c r="F56" s="40">
        <f t="shared" si="6"/>
        <v>0.013660621821198026</v>
      </c>
      <c r="G56" s="40">
        <f t="shared" si="7"/>
        <v>0.09141998664589361</v>
      </c>
      <c r="H56" s="27">
        <f t="shared" si="8"/>
        <v>1643</v>
      </c>
      <c r="I56" s="34">
        <f t="shared" si="9"/>
        <v>0.01491873240715518</v>
      </c>
      <c r="J56" s="11">
        <v>19396.779</v>
      </c>
      <c r="K56" s="11">
        <v>19510.127</v>
      </c>
      <c r="L56" s="34">
        <f t="shared" si="10"/>
        <v>0.005843650639108781</v>
      </c>
      <c r="M56" s="16">
        <f t="shared" si="11"/>
        <v>113.34800000000178</v>
      </c>
    </row>
    <row r="57" spans="1:13" ht="15">
      <c r="A57" s="2">
        <v>56</v>
      </c>
      <c r="B57" s="25" t="s">
        <v>63</v>
      </c>
      <c r="C57" s="53">
        <v>1621</v>
      </c>
      <c r="D57" s="4">
        <v>1601</v>
      </c>
      <c r="E57" s="16">
        <v>1598</v>
      </c>
      <c r="F57" s="40">
        <f t="shared" si="6"/>
        <v>0.0011129071460756791</v>
      </c>
      <c r="G57" s="40">
        <f t="shared" si="7"/>
        <v>-0.01418877236273905</v>
      </c>
      <c r="H57" s="27">
        <f t="shared" si="8"/>
        <v>-23</v>
      </c>
      <c r="I57" s="34">
        <f t="shared" si="9"/>
        <v>-0.00020884409334422956</v>
      </c>
      <c r="J57" s="11">
        <v>1571.5589</v>
      </c>
      <c r="K57" s="11">
        <v>1553.2381</v>
      </c>
      <c r="L57" s="34">
        <f t="shared" si="10"/>
        <v>-0.011657724059849085</v>
      </c>
      <c r="M57" s="16">
        <f t="shared" si="11"/>
        <v>-18.320799999999963</v>
      </c>
    </row>
    <row r="58" spans="1:13" ht="15">
      <c r="A58" s="2">
        <v>57</v>
      </c>
      <c r="B58" s="25" t="s">
        <v>64</v>
      </c>
      <c r="C58" s="53">
        <v>3266</v>
      </c>
      <c r="D58" s="4">
        <v>3377</v>
      </c>
      <c r="E58" s="16">
        <v>3389</v>
      </c>
      <c r="F58" s="40">
        <f t="shared" si="6"/>
        <v>0.0023602267321967936</v>
      </c>
      <c r="G58" s="40">
        <f t="shared" si="7"/>
        <v>0.03766074709124311</v>
      </c>
      <c r="H58" s="27">
        <f t="shared" si="8"/>
        <v>123</v>
      </c>
      <c r="I58" s="34">
        <f t="shared" si="9"/>
        <v>0.0011168618904930537</v>
      </c>
      <c r="J58" s="11">
        <v>3367.5997</v>
      </c>
      <c r="K58" s="11">
        <v>3374.1837</v>
      </c>
      <c r="L58" s="34">
        <f t="shared" si="10"/>
        <v>0.0019551017301729277</v>
      </c>
      <c r="M58" s="16">
        <f t="shared" si="11"/>
        <v>6.583999999999833</v>
      </c>
    </row>
    <row r="59" spans="1:13" ht="15">
      <c r="A59" s="2">
        <v>58</v>
      </c>
      <c r="B59" s="25" t="s">
        <v>65</v>
      </c>
      <c r="C59" s="53">
        <v>7292</v>
      </c>
      <c r="D59" s="4">
        <v>7656</v>
      </c>
      <c r="E59" s="16">
        <v>7555</v>
      </c>
      <c r="F59" s="40">
        <f t="shared" si="6"/>
        <v>0.005261585412141273</v>
      </c>
      <c r="G59" s="40">
        <f t="shared" si="7"/>
        <v>0.03606692265496435</v>
      </c>
      <c r="H59" s="27">
        <f t="shared" si="8"/>
        <v>263</v>
      </c>
      <c r="I59" s="34">
        <f t="shared" si="9"/>
        <v>0.0023880868065014075</v>
      </c>
      <c r="J59" s="11">
        <v>7532.0821</v>
      </c>
      <c r="K59" s="11">
        <v>7527.4684</v>
      </c>
      <c r="L59" s="34">
        <f t="shared" si="10"/>
        <v>-0.0006125397916201525</v>
      </c>
      <c r="M59" s="16">
        <f t="shared" si="11"/>
        <v>-4.613699999999881</v>
      </c>
    </row>
    <row r="60" spans="1:13" ht="15">
      <c r="A60" s="2">
        <v>59</v>
      </c>
      <c r="B60" s="25" t="s">
        <v>66</v>
      </c>
      <c r="C60" s="53">
        <v>16360</v>
      </c>
      <c r="D60" s="4">
        <v>17758</v>
      </c>
      <c r="E60" s="16">
        <v>17949</v>
      </c>
      <c r="F60" s="40">
        <f t="shared" si="6"/>
        <v>0.01250035692422551</v>
      </c>
      <c r="G60" s="40">
        <f t="shared" si="7"/>
        <v>0.09712713936430317</v>
      </c>
      <c r="H60" s="27">
        <f t="shared" si="8"/>
        <v>1589</v>
      </c>
      <c r="I60" s="34">
        <f t="shared" si="9"/>
        <v>0.014428402796694816</v>
      </c>
      <c r="J60" s="11">
        <v>17808.583</v>
      </c>
      <c r="K60" s="11">
        <v>17927.691</v>
      </c>
      <c r="L60" s="34">
        <f t="shared" si="10"/>
        <v>0.00668823566703764</v>
      </c>
      <c r="M60" s="16">
        <f t="shared" si="11"/>
        <v>119.10800000000017</v>
      </c>
    </row>
    <row r="61" spans="1:13" ht="15">
      <c r="A61" s="2">
        <v>60</v>
      </c>
      <c r="B61" s="25" t="s">
        <v>67</v>
      </c>
      <c r="C61" s="53">
        <v>6348</v>
      </c>
      <c r="D61" s="4">
        <v>6674</v>
      </c>
      <c r="E61" s="16">
        <v>6656</v>
      </c>
      <c r="F61" s="40">
        <f t="shared" si="6"/>
        <v>0.004635488087784556</v>
      </c>
      <c r="G61" s="40">
        <f t="shared" si="7"/>
        <v>0.048519218651543794</v>
      </c>
      <c r="H61" s="27">
        <f t="shared" si="8"/>
        <v>308</v>
      </c>
      <c r="I61" s="34">
        <f t="shared" si="9"/>
        <v>0.0027966948152183782</v>
      </c>
      <c r="J61" s="11">
        <v>6564.5916</v>
      </c>
      <c r="K61" s="11">
        <v>6561.4146</v>
      </c>
      <c r="L61" s="34">
        <f t="shared" si="10"/>
        <v>-0.00048396003797093485</v>
      </c>
      <c r="M61" s="16">
        <f t="shared" si="11"/>
        <v>-3.17699999999968</v>
      </c>
    </row>
    <row r="62" spans="1:13" ht="15">
      <c r="A62" s="2">
        <v>61</v>
      </c>
      <c r="B62" s="25" t="s">
        <v>68</v>
      </c>
      <c r="C62" s="53">
        <v>13729</v>
      </c>
      <c r="D62" s="4">
        <v>14307</v>
      </c>
      <c r="E62" s="16">
        <v>14334</v>
      </c>
      <c r="F62" s="40">
        <f t="shared" si="6"/>
        <v>0.00998273531404805</v>
      </c>
      <c r="G62" s="40">
        <f t="shared" si="7"/>
        <v>0.0440673027897152</v>
      </c>
      <c r="H62" s="27">
        <f t="shared" si="8"/>
        <v>605</v>
      </c>
      <c r="I62" s="34">
        <f t="shared" si="9"/>
        <v>0.005493507672750386</v>
      </c>
      <c r="J62" s="11">
        <v>14217.154</v>
      </c>
      <c r="K62" s="11">
        <v>14234.633</v>
      </c>
      <c r="L62" s="34">
        <f t="shared" si="10"/>
        <v>0.0012294303065155908</v>
      </c>
      <c r="M62" s="16">
        <f t="shared" si="11"/>
        <v>17.47899999999936</v>
      </c>
    </row>
    <row r="63" spans="1:13" ht="15">
      <c r="A63" s="2">
        <v>62</v>
      </c>
      <c r="B63" s="25" t="s">
        <v>69</v>
      </c>
      <c r="C63" s="53">
        <v>836</v>
      </c>
      <c r="D63" s="4">
        <v>928</v>
      </c>
      <c r="E63" s="16">
        <v>884</v>
      </c>
      <c r="F63" s="40">
        <f t="shared" si="6"/>
        <v>0.0006156507616588863</v>
      </c>
      <c r="G63" s="40">
        <f t="shared" si="7"/>
        <v>0.05741626794258373</v>
      </c>
      <c r="H63" s="27">
        <f t="shared" si="8"/>
        <v>48</v>
      </c>
      <c r="I63" s="34">
        <f t="shared" si="9"/>
        <v>0.00043584854263143557</v>
      </c>
      <c r="J63" s="11">
        <v>882.1628</v>
      </c>
      <c r="K63" s="11">
        <v>893.80837</v>
      </c>
      <c r="L63" s="34">
        <f t="shared" si="10"/>
        <v>0.013201157428084727</v>
      </c>
      <c r="M63" s="16">
        <f t="shared" si="11"/>
        <v>11.64557000000002</v>
      </c>
    </row>
    <row r="64" spans="1:13" ht="15">
      <c r="A64" s="2">
        <v>63</v>
      </c>
      <c r="B64" s="25" t="s">
        <v>70</v>
      </c>
      <c r="C64" s="53">
        <v>7079</v>
      </c>
      <c r="D64" s="4">
        <v>7902</v>
      </c>
      <c r="E64" s="16">
        <v>8143</v>
      </c>
      <c r="F64" s="40">
        <f t="shared" si="6"/>
        <v>0.005671090669896279</v>
      </c>
      <c r="G64" s="40">
        <f t="shared" si="7"/>
        <v>0.15030371521401328</v>
      </c>
      <c r="H64" s="27">
        <f t="shared" si="8"/>
        <v>1064</v>
      </c>
      <c r="I64" s="34">
        <f t="shared" si="9"/>
        <v>0.009661309361663489</v>
      </c>
      <c r="J64" s="11">
        <v>7965.971</v>
      </c>
      <c r="K64" s="11">
        <v>8056.4774</v>
      </c>
      <c r="L64" s="34">
        <f t="shared" si="10"/>
        <v>0.011361628105349644</v>
      </c>
      <c r="M64" s="16">
        <f t="shared" si="11"/>
        <v>90.50640000000021</v>
      </c>
    </row>
    <row r="65" spans="1:13" ht="15">
      <c r="A65" s="2">
        <v>64</v>
      </c>
      <c r="B65" s="25" t="s">
        <v>71</v>
      </c>
      <c r="C65" s="53">
        <v>6925</v>
      </c>
      <c r="D65" s="4">
        <v>7120</v>
      </c>
      <c r="E65" s="16">
        <v>7202</v>
      </c>
      <c r="F65" s="40">
        <f t="shared" si="6"/>
        <v>0.005015742969985633</v>
      </c>
      <c r="G65" s="40">
        <f t="shared" si="7"/>
        <v>0.04</v>
      </c>
      <c r="H65" s="27">
        <f t="shared" si="8"/>
        <v>277</v>
      </c>
      <c r="I65" s="34">
        <f t="shared" si="9"/>
        <v>0.002515209298102243</v>
      </c>
      <c r="J65" s="11">
        <v>7082.8995</v>
      </c>
      <c r="K65" s="11">
        <v>7109.1638</v>
      </c>
      <c r="L65" s="34">
        <f t="shared" si="10"/>
        <v>0.003708128288421969</v>
      </c>
      <c r="M65" s="16">
        <f t="shared" si="11"/>
        <v>26.26429999999982</v>
      </c>
    </row>
    <row r="66" spans="1:13" ht="15">
      <c r="A66" s="2">
        <v>65</v>
      </c>
      <c r="B66" s="25" t="s">
        <v>72</v>
      </c>
      <c r="C66" s="53">
        <v>4763</v>
      </c>
      <c r="D66" s="4">
        <v>3444</v>
      </c>
      <c r="E66" s="16">
        <v>4026</v>
      </c>
      <c r="F66" s="40">
        <f aca="true" t="shared" si="12" ref="F66:F83">E66/$E$83</f>
        <v>0.00280385742809805</v>
      </c>
      <c r="G66" s="40">
        <f aca="true" t="shared" si="13" ref="G66:G83">(E66-C66)/C66</f>
        <v>-0.15473441108545036</v>
      </c>
      <c r="H66" s="27">
        <f aca="true" t="shared" si="14" ref="H66:H83">E66-C66</f>
        <v>-737</v>
      </c>
      <c r="I66" s="34">
        <f aca="true" t="shared" si="15" ref="I66:I83">H66/$H$83</f>
        <v>-0.006692091164986834</v>
      </c>
      <c r="J66" s="11">
        <v>4538.5092</v>
      </c>
      <c r="K66" s="11">
        <v>4529.7013</v>
      </c>
      <c r="L66" s="34">
        <f aca="true" t="shared" si="16" ref="L66:L83">(K66-J66)/J66</f>
        <v>-0.0019407033481392301</v>
      </c>
      <c r="M66" s="16">
        <f aca="true" t="shared" si="17" ref="M66:M83">K66-J66</f>
        <v>-8.8079000000007</v>
      </c>
    </row>
    <row r="67" spans="1:13" ht="15">
      <c r="A67" s="2">
        <v>66</v>
      </c>
      <c r="B67" s="25" t="s">
        <v>73</v>
      </c>
      <c r="C67" s="53">
        <v>4622</v>
      </c>
      <c r="D67" s="4">
        <v>4859</v>
      </c>
      <c r="E67" s="16">
        <v>4882</v>
      </c>
      <c r="F67" s="40">
        <f t="shared" si="12"/>
        <v>0.00340000793938765</v>
      </c>
      <c r="G67" s="40">
        <f t="shared" si="13"/>
        <v>0.056252704456945045</v>
      </c>
      <c r="H67" s="27">
        <f t="shared" si="14"/>
        <v>260</v>
      </c>
      <c r="I67" s="34">
        <f t="shared" si="15"/>
        <v>0.002360846272586943</v>
      </c>
      <c r="J67" s="11">
        <v>4817.3508</v>
      </c>
      <c r="K67" s="11">
        <v>4830.559</v>
      </c>
      <c r="L67" s="34">
        <f t="shared" si="16"/>
        <v>0.0027417974211053995</v>
      </c>
      <c r="M67" s="16">
        <f t="shared" si="17"/>
        <v>13.208200000000033</v>
      </c>
    </row>
    <row r="68" spans="1:13" ht="15">
      <c r="A68" s="2">
        <v>67</v>
      </c>
      <c r="B68" s="25" t="s">
        <v>74</v>
      </c>
      <c r="C68" s="53">
        <v>9434</v>
      </c>
      <c r="D68" s="4">
        <v>10008</v>
      </c>
      <c r="E68" s="16">
        <v>10057</v>
      </c>
      <c r="F68" s="40">
        <f t="shared" si="12"/>
        <v>0.007004072070139615</v>
      </c>
      <c r="G68" s="40">
        <f t="shared" si="13"/>
        <v>0.0660377358490566</v>
      </c>
      <c r="H68" s="27">
        <f t="shared" si="14"/>
        <v>623</v>
      </c>
      <c r="I68" s="34">
        <f t="shared" si="15"/>
        <v>0.005656950876237174</v>
      </c>
      <c r="J68" s="11">
        <v>9860.1278</v>
      </c>
      <c r="K68" s="11">
        <v>9912.102</v>
      </c>
      <c r="L68" s="34">
        <f t="shared" si="16"/>
        <v>0.005271148716754013</v>
      </c>
      <c r="M68" s="16">
        <f t="shared" si="17"/>
        <v>51.974200000000565</v>
      </c>
    </row>
    <row r="69" spans="1:13" ht="15">
      <c r="A69" s="2">
        <v>68</v>
      </c>
      <c r="B69" s="25" t="s">
        <v>75</v>
      </c>
      <c r="C69" s="53">
        <v>4380</v>
      </c>
      <c r="D69" s="4">
        <v>4759</v>
      </c>
      <c r="E69" s="16">
        <v>4854</v>
      </c>
      <c r="F69" s="40">
        <f t="shared" si="12"/>
        <v>0.0033805076890183645</v>
      </c>
      <c r="G69" s="40">
        <f t="shared" si="13"/>
        <v>0.10821917808219178</v>
      </c>
      <c r="H69" s="27">
        <f t="shared" si="14"/>
        <v>474</v>
      </c>
      <c r="I69" s="34">
        <f t="shared" si="15"/>
        <v>0.004304004358485426</v>
      </c>
      <c r="J69" s="11">
        <v>4747.4588</v>
      </c>
      <c r="K69" s="11">
        <v>4785.1921</v>
      </c>
      <c r="L69" s="34">
        <f t="shared" si="16"/>
        <v>0.007948104783974085</v>
      </c>
      <c r="M69" s="16">
        <f t="shared" si="17"/>
        <v>37.73329999999987</v>
      </c>
    </row>
    <row r="70" spans="1:13" ht="15">
      <c r="A70" s="2">
        <v>69</v>
      </c>
      <c r="B70" s="25" t="s">
        <v>76</v>
      </c>
      <c r="C70" s="53">
        <v>890</v>
      </c>
      <c r="D70" s="4">
        <v>940</v>
      </c>
      <c r="E70" s="16">
        <v>906</v>
      </c>
      <c r="F70" s="40">
        <f t="shared" si="12"/>
        <v>0.0006309723869490396</v>
      </c>
      <c r="G70" s="40">
        <f t="shared" si="13"/>
        <v>0.017977528089887642</v>
      </c>
      <c r="H70" s="27">
        <f t="shared" si="14"/>
        <v>16</v>
      </c>
      <c r="I70" s="34">
        <f t="shared" si="15"/>
        <v>0.00014528284754381185</v>
      </c>
      <c r="J70" s="11">
        <v>886.15023</v>
      </c>
      <c r="K70" s="11">
        <v>883.0046</v>
      </c>
      <c r="L70" s="34">
        <f t="shared" si="16"/>
        <v>-0.003549770562041137</v>
      </c>
      <c r="M70" s="16">
        <f t="shared" si="17"/>
        <v>-3.145629999999983</v>
      </c>
    </row>
    <row r="71" spans="1:13" ht="15">
      <c r="A71" s="2">
        <v>70</v>
      </c>
      <c r="B71" s="25" t="s">
        <v>77</v>
      </c>
      <c r="C71" s="53">
        <v>3289</v>
      </c>
      <c r="D71" s="4">
        <v>3362</v>
      </c>
      <c r="E71" s="16">
        <v>3398</v>
      </c>
      <c r="F71" s="40">
        <f t="shared" si="12"/>
        <v>0.002366494669815493</v>
      </c>
      <c r="G71" s="40">
        <f t="shared" si="13"/>
        <v>0.033140772271207056</v>
      </c>
      <c r="H71" s="27">
        <f t="shared" si="14"/>
        <v>109</v>
      </c>
      <c r="I71" s="34">
        <f t="shared" si="15"/>
        <v>0.0009897393988922182</v>
      </c>
      <c r="J71" s="11">
        <v>3341.1042</v>
      </c>
      <c r="K71" s="11">
        <v>3329.259</v>
      </c>
      <c r="L71" s="34">
        <f t="shared" si="16"/>
        <v>-0.003545294995588645</v>
      </c>
      <c r="M71" s="16">
        <f t="shared" si="17"/>
        <v>-11.845200000000204</v>
      </c>
    </row>
    <row r="72" spans="1:13" ht="15">
      <c r="A72" s="2">
        <v>71</v>
      </c>
      <c r="B72" s="25" t="s">
        <v>78</v>
      </c>
      <c r="C72" s="53">
        <v>3538</v>
      </c>
      <c r="D72" s="4">
        <v>3696</v>
      </c>
      <c r="E72" s="16">
        <v>3724</v>
      </c>
      <c r="F72" s="40">
        <f t="shared" si="12"/>
        <v>0.002593533299115037</v>
      </c>
      <c r="G72" s="40">
        <f t="shared" si="13"/>
        <v>0.05257207461842849</v>
      </c>
      <c r="H72" s="27">
        <f t="shared" si="14"/>
        <v>186</v>
      </c>
      <c r="I72" s="34">
        <f t="shared" si="15"/>
        <v>0.0016889131026968129</v>
      </c>
      <c r="J72" s="11">
        <v>3724.8513</v>
      </c>
      <c r="K72" s="11">
        <v>3738.7683</v>
      </c>
      <c r="L72" s="34">
        <f t="shared" si="16"/>
        <v>0.0037362565319051452</v>
      </c>
      <c r="M72" s="16">
        <f t="shared" si="17"/>
        <v>13.917000000000371</v>
      </c>
    </row>
    <row r="73" spans="1:13" ht="15">
      <c r="A73" s="2">
        <v>72</v>
      </c>
      <c r="B73" s="25" t="s">
        <v>79</v>
      </c>
      <c r="C73" s="53">
        <v>2641</v>
      </c>
      <c r="D73" s="4">
        <v>2874</v>
      </c>
      <c r="E73" s="16">
        <v>2884</v>
      </c>
      <c r="F73" s="40">
        <f t="shared" si="12"/>
        <v>0.002008525788036457</v>
      </c>
      <c r="G73" s="40">
        <f t="shared" si="13"/>
        <v>0.09201060204468005</v>
      </c>
      <c r="H73" s="27">
        <f t="shared" si="14"/>
        <v>243</v>
      </c>
      <c r="I73" s="34">
        <f t="shared" si="15"/>
        <v>0.0022064832470716426</v>
      </c>
      <c r="J73" s="11">
        <v>2817.6718</v>
      </c>
      <c r="K73" s="11">
        <v>2839.4593</v>
      </c>
      <c r="L73" s="34">
        <f t="shared" si="16"/>
        <v>0.00773244776059437</v>
      </c>
      <c r="M73" s="16">
        <f t="shared" si="17"/>
        <v>21.78749999999991</v>
      </c>
    </row>
    <row r="74" spans="1:13" ht="15">
      <c r="A74" s="2">
        <v>73</v>
      </c>
      <c r="B74" s="25" t="s">
        <v>80</v>
      </c>
      <c r="C74" s="53">
        <v>1226</v>
      </c>
      <c r="D74" s="4">
        <v>1421</v>
      </c>
      <c r="E74" s="16">
        <v>1438</v>
      </c>
      <c r="F74" s="40">
        <f t="shared" si="12"/>
        <v>0.0010014771439654734</v>
      </c>
      <c r="G74" s="40">
        <f t="shared" si="13"/>
        <v>0.1729200652528548</v>
      </c>
      <c r="H74" s="27">
        <f t="shared" si="14"/>
        <v>212</v>
      </c>
      <c r="I74" s="34">
        <f t="shared" si="15"/>
        <v>0.0019249977299555072</v>
      </c>
      <c r="J74" s="11">
        <v>1388.2234</v>
      </c>
      <c r="K74" s="11">
        <v>1417.1196</v>
      </c>
      <c r="L74" s="34">
        <f t="shared" si="16"/>
        <v>0.020815237662756517</v>
      </c>
      <c r="M74" s="16">
        <f t="shared" si="17"/>
        <v>28.896199999999908</v>
      </c>
    </row>
    <row r="75" spans="1:13" ht="15">
      <c r="A75" s="2">
        <v>74</v>
      </c>
      <c r="B75" s="25" t="s">
        <v>81</v>
      </c>
      <c r="C75" s="53">
        <v>2775</v>
      </c>
      <c r="D75" s="4">
        <v>3037</v>
      </c>
      <c r="E75" s="16">
        <v>3065</v>
      </c>
      <c r="F75" s="40">
        <f t="shared" si="12"/>
        <v>0.002134580977923627</v>
      </c>
      <c r="G75" s="40">
        <f t="shared" si="13"/>
        <v>0.1045045045045045</v>
      </c>
      <c r="H75" s="27">
        <f t="shared" si="14"/>
        <v>290</v>
      </c>
      <c r="I75" s="34">
        <f t="shared" si="15"/>
        <v>0.00263325161173159</v>
      </c>
      <c r="J75" s="11">
        <v>3030.1648</v>
      </c>
      <c r="K75" s="11">
        <v>3054.2851</v>
      </c>
      <c r="L75" s="34">
        <f t="shared" si="16"/>
        <v>0.00796006210619305</v>
      </c>
      <c r="M75" s="16">
        <f t="shared" si="17"/>
        <v>24.120300000000043</v>
      </c>
    </row>
    <row r="76" spans="1:13" ht="15">
      <c r="A76" s="2">
        <v>75</v>
      </c>
      <c r="B76" s="25" t="s">
        <v>82</v>
      </c>
      <c r="C76" s="53">
        <v>891</v>
      </c>
      <c r="D76" s="4">
        <v>954</v>
      </c>
      <c r="E76" s="16">
        <v>926</v>
      </c>
      <c r="F76" s="40">
        <f t="shared" si="12"/>
        <v>0.0006449011372128152</v>
      </c>
      <c r="G76" s="40">
        <f t="shared" si="13"/>
        <v>0.03928170594837262</v>
      </c>
      <c r="H76" s="27">
        <f t="shared" si="14"/>
        <v>35</v>
      </c>
      <c r="I76" s="34">
        <f t="shared" si="15"/>
        <v>0.00031780622900208846</v>
      </c>
      <c r="J76" s="11">
        <v>928.91375</v>
      </c>
      <c r="K76" s="11">
        <v>926.46994</v>
      </c>
      <c r="L76" s="34">
        <f t="shared" si="16"/>
        <v>-0.0026308255206687363</v>
      </c>
      <c r="M76" s="16">
        <f t="shared" si="17"/>
        <v>-2.4438100000000986</v>
      </c>
    </row>
    <row r="77" spans="1:13" ht="15">
      <c r="A77" s="2">
        <v>76</v>
      </c>
      <c r="B77" s="25" t="s">
        <v>83</v>
      </c>
      <c r="C77" s="53">
        <v>1204</v>
      </c>
      <c r="D77" s="4">
        <v>1354</v>
      </c>
      <c r="E77" s="16">
        <v>1328</v>
      </c>
      <c r="F77" s="40">
        <f t="shared" si="12"/>
        <v>0.0009248690175147071</v>
      </c>
      <c r="G77" s="40">
        <f t="shared" si="13"/>
        <v>0.10299003322259136</v>
      </c>
      <c r="H77" s="27">
        <f t="shared" si="14"/>
        <v>124</v>
      </c>
      <c r="I77" s="34">
        <f t="shared" si="15"/>
        <v>0.001125942068464542</v>
      </c>
      <c r="J77" s="11">
        <v>1315.1235</v>
      </c>
      <c r="K77" s="11">
        <v>1314.3433</v>
      </c>
      <c r="L77" s="34">
        <f t="shared" si="16"/>
        <v>-0.0005932522687032226</v>
      </c>
      <c r="M77" s="16">
        <f t="shared" si="17"/>
        <v>-0.7801999999999225</v>
      </c>
    </row>
    <row r="78" spans="1:13" ht="15">
      <c r="A78" s="2">
        <v>77</v>
      </c>
      <c r="B78" s="25" t="s">
        <v>84</v>
      </c>
      <c r="C78" s="53">
        <v>4670</v>
      </c>
      <c r="D78" s="4">
        <v>5014</v>
      </c>
      <c r="E78" s="16">
        <v>5042</v>
      </c>
      <c r="F78" s="40">
        <f t="shared" si="12"/>
        <v>0.003511437941497856</v>
      </c>
      <c r="G78" s="40">
        <f t="shared" si="13"/>
        <v>0.07965738758029979</v>
      </c>
      <c r="H78" s="27">
        <f t="shared" si="14"/>
        <v>372</v>
      </c>
      <c r="I78" s="34">
        <f t="shared" si="15"/>
        <v>0.0033778262053936257</v>
      </c>
      <c r="J78" s="11">
        <v>5015.9032</v>
      </c>
      <c r="K78" s="11">
        <v>5048.9585</v>
      </c>
      <c r="L78" s="34">
        <f t="shared" si="16"/>
        <v>0.006590099266668462</v>
      </c>
      <c r="M78" s="16">
        <f t="shared" si="17"/>
        <v>33.05529999999999</v>
      </c>
    </row>
    <row r="79" spans="1:13" ht="15">
      <c r="A79" s="2">
        <v>78</v>
      </c>
      <c r="B79" s="25" t="s">
        <v>85</v>
      </c>
      <c r="C79" s="53">
        <v>4260</v>
      </c>
      <c r="D79" s="4">
        <v>4381</v>
      </c>
      <c r="E79" s="16">
        <v>4419</v>
      </c>
      <c r="F79" s="40">
        <f t="shared" si="12"/>
        <v>0.003077557370781243</v>
      </c>
      <c r="G79" s="40">
        <f t="shared" si="13"/>
        <v>0.03732394366197183</v>
      </c>
      <c r="H79" s="27">
        <f t="shared" si="14"/>
        <v>159</v>
      </c>
      <c r="I79" s="34">
        <f t="shared" si="15"/>
        <v>0.0014437482974666304</v>
      </c>
      <c r="J79" s="11">
        <v>4305.9376</v>
      </c>
      <c r="K79" s="11">
        <v>4318.1147</v>
      </c>
      <c r="L79" s="34">
        <f t="shared" si="16"/>
        <v>0.002827978742655231</v>
      </c>
      <c r="M79" s="16">
        <f t="shared" si="17"/>
        <v>12.177099999999882</v>
      </c>
    </row>
    <row r="80" spans="1:13" ht="15">
      <c r="A80" s="2">
        <v>79</v>
      </c>
      <c r="B80" s="25" t="s">
        <v>86</v>
      </c>
      <c r="C80" s="53">
        <v>974</v>
      </c>
      <c r="D80" s="4">
        <v>1025</v>
      </c>
      <c r="E80" s="16">
        <v>1035</v>
      </c>
      <c r="F80" s="40">
        <f t="shared" si="12"/>
        <v>0.0007208128261503929</v>
      </c>
      <c r="G80" s="40">
        <f t="shared" si="13"/>
        <v>0.06262833675564682</v>
      </c>
      <c r="H80" s="27">
        <f t="shared" si="14"/>
        <v>61</v>
      </c>
      <c r="I80" s="34">
        <f t="shared" si="15"/>
        <v>0.0005538908562607827</v>
      </c>
      <c r="J80" s="11">
        <v>998.58761</v>
      </c>
      <c r="K80" s="11">
        <v>1005.5692</v>
      </c>
      <c r="L80" s="34">
        <f t="shared" si="16"/>
        <v>0.006991464674792012</v>
      </c>
      <c r="M80" s="16">
        <f t="shared" si="17"/>
        <v>6.981589999999983</v>
      </c>
    </row>
    <row r="81" spans="1:13" ht="15">
      <c r="A81" s="2">
        <v>80</v>
      </c>
      <c r="B81" s="25" t="s">
        <v>87</v>
      </c>
      <c r="C81" s="53">
        <v>4489</v>
      </c>
      <c r="D81" s="4">
        <v>4986</v>
      </c>
      <c r="E81" s="16">
        <v>5014</v>
      </c>
      <c r="F81" s="40">
        <f t="shared" si="12"/>
        <v>0.00349193769112857</v>
      </c>
      <c r="G81" s="40">
        <f t="shared" si="13"/>
        <v>0.11695255067943863</v>
      </c>
      <c r="H81" s="27">
        <f t="shared" si="14"/>
        <v>525</v>
      </c>
      <c r="I81" s="34">
        <f t="shared" si="15"/>
        <v>0.004767093435031327</v>
      </c>
      <c r="J81" s="11">
        <v>4937.12929999999</v>
      </c>
      <c r="K81" s="11">
        <v>4935.8085</v>
      </c>
      <c r="L81" s="34">
        <f t="shared" si="16"/>
        <v>-0.0002675238827529809</v>
      </c>
      <c r="M81" s="16">
        <f t="shared" si="17"/>
        <v>-1.3207999999895037</v>
      </c>
    </row>
    <row r="82" spans="1:13" ht="15.75" thickBot="1">
      <c r="A82" s="3">
        <v>81</v>
      </c>
      <c r="B82" s="26" t="s">
        <v>88</v>
      </c>
      <c r="C82" s="53">
        <v>4958</v>
      </c>
      <c r="D82" s="4">
        <v>5383</v>
      </c>
      <c r="E82" s="16">
        <v>5436</v>
      </c>
      <c r="F82" s="40">
        <f t="shared" si="12"/>
        <v>0.0037858343216942373</v>
      </c>
      <c r="G82" s="40">
        <f t="shared" si="13"/>
        <v>0.09640984267849939</v>
      </c>
      <c r="H82" s="67">
        <f t="shared" si="14"/>
        <v>478</v>
      </c>
      <c r="I82" s="64">
        <f t="shared" si="15"/>
        <v>0.00434032507037138</v>
      </c>
      <c r="J82" s="11">
        <v>5404.98499999999</v>
      </c>
      <c r="K82" s="11">
        <v>5453.1366</v>
      </c>
      <c r="L82" s="34">
        <f t="shared" si="16"/>
        <v>0.008908738877168067</v>
      </c>
      <c r="M82" s="16">
        <f t="shared" si="17"/>
        <v>48.15160000001015</v>
      </c>
    </row>
    <row r="83" spans="1:13" ht="15.75" thickBot="1">
      <c r="A83" s="99" t="s">
        <v>270</v>
      </c>
      <c r="B83" s="100"/>
      <c r="C83" s="57">
        <f>SUM(C2:C82)</f>
        <v>1325749</v>
      </c>
      <c r="D83" s="92">
        <f>SUM(D2:D82)</f>
        <v>1426161</v>
      </c>
      <c r="E83" s="57">
        <v>1435879</v>
      </c>
      <c r="F83" s="28">
        <f t="shared" si="12"/>
        <v>1</v>
      </c>
      <c r="G83" s="42">
        <f t="shared" si="13"/>
        <v>0.08307002305866344</v>
      </c>
      <c r="H83" s="56">
        <f t="shared" si="14"/>
        <v>110130</v>
      </c>
      <c r="I83" s="65">
        <f t="shared" si="15"/>
        <v>1</v>
      </c>
      <c r="J83" s="55">
        <v>1428237.7</v>
      </c>
      <c r="K83" s="54">
        <v>1437480.7</v>
      </c>
      <c r="L83" s="36">
        <f t="shared" si="16"/>
        <v>0.006471611833240363</v>
      </c>
      <c r="M83" s="54">
        <f t="shared" si="17"/>
        <v>9243</v>
      </c>
    </row>
    <row r="84" spans="9:13" ht="15">
      <c r="I84" s="61"/>
      <c r="J84" s="62"/>
      <c r="K84" s="62"/>
      <c r="L84" s="61"/>
      <c r="M84" s="62"/>
    </row>
    <row r="85" spans="9:13" ht="15">
      <c r="I85" s="61"/>
      <c r="J85" s="62"/>
      <c r="K85" s="62"/>
      <c r="L85" s="61"/>
      <c r="M85" s="62"/>
    </row>
    <row r="86" spans="9:13" ht="15">
      <c r="I86" s="61"/>
      <c r="J86" s="62"/>
      <c r="K86" s="62"/>
      <c r="L86" s="61"/>
      <c r="M86" s="62"/>
    </row>
    <row r="87" spans="9:13" ht="15">
      <c r="I87" s="61"/>
      <c r="J87" s="62"/>
      <c r="K87" s="62"/>
      <c r="L87" s="61"/>
      <c r="M87" s="62"/>
    </row>
    <row r="88" spans="9:13" ht="15">
      <c r="I88" s="61"/>
      <c r="J88" s="62"/>
      <c r="K88" s="62"/>
      <c r="L88" s="61"/>
      <c r="M88" s="62"/>
    </row>
    <row r="89" spans="9:13" ht="15">
      <c r="I89" s="61"/>
      <c r="J89" s="62"/>
      <c r="K89" s="62"/>
      <c r="L89" s="61"/>
      <c r="M89" s="62"/>
    </row>
    <row r="101" ht="15">
      <c r="F101" s="82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" sqref="F1:M1"/>
    </sheetView>
  </sheetViews>
  <sheetFormatPr defaultColWidth="9.140625" defaultRowHeight="15"/>
  <cols>
    <col min="1" max="1" width="13.7109375" style="0" bestFit="1" customWidth="1"/>
    <col min="2" max="2" width="76.14062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8" t="s">
        <v>180</v>
      </c>
      <c r="B1" s="103" t="s">
        <v>181</v>
      </c>
      <c r="C1" s="77">
        <v>40513</v>
      </c>
      <c r="D1" s="87">
        <v>40848</v>
      </c>
      <c r="E1" s="77">
        <v>40878</v>
      </c>
      <c r="F1" s="17" t="s">
        <v>293</v>
      </c>
      <c r="G1" s="17" t="s">
        <v>294</v>
      </c>
      <c r="H1" s="17" t="s">
        <v>274</v>
      </c>
      <c r="I1" s="17" t="s">
        <v>295</v>
      </c>
      <c r="J1" s="75" t="s">
        <v>271</v>
      </c>
      <c r="K1" s="73" t="s">
        <v>276</v>
      </c>
      <c r="L1" s="52" t="s">
        <v>296</v>
      </c>
      <c r="M1" s="41" t="s">
        <v>297</v>
      </c>
    </row>
    <row r="2" spans="1:13" ht="15">
      <c r="A2" s="1" t="s">
        <v>0</v>
      </c>
      <c r="B2" s="7" t="s">
        <v>182</v>
      </c>
      <c r="C2" s="15">
        <v>15821</v>
      </c>
      <c r="D2" s="15">
        <v>17365</v>
      </c>
      <c r="E2" s="4">
        <v>17391</v>
      </c>
      <c r="F2" s="39">
        <f aca="true" t="shared" si="0" ref="F2:F33">E2/$E$90</f>
        <v>0.006489946758627793</v>
      </c>
      <c r="G2" s="18">
        <f aca="true" t="shared" si="1" ref="G2:G33">(E2-C2)/C2</f>
        <v>0.09923519372985273</v>
      </c>
      <c r="H2" s="15">
        <f aca="true" t="shared" si="2" ref="H2:H33">E2-C2</f>
        <v>1570</v>
      </c>
      <c r="I2" s="44">
        <f aca="true" t="shared" si="3" ref="I2:I33">H2/$H$90</f>
        <v>0.00633023675891878</v>
      </c>
      <c r="J2" s="11">
        <v>17490.72</v>
      </c>
      <c r="K2" s="11">
        <v>17890.251</v>
      </c>
      <c r="L2" s="44">
        <f aca="true" t="shared" si="4" ref="L2:L33">(K2-J2)/J2</f>
        <v>0.02284245588517791</v>
      </c>
      <c r="M2" s="15">
        <f aca="true" t="shared" si="5" ref="M2:M33">K2-J2</f>
        <v>399.53099999999904</v>
      </c>
    </row>
    <row r="3" spans="1:13" ht="15">
      <c r="A3" s="5" t="s">
        <v>1</v>
      </c>
      <c r="B3" s="8" t="s">
        <v>183</v>
      </c>
      <c r="C3" s="16">
        <v>3401</v>
      </c>
      <c r="D3" s="16">
        <v>4152</v>
      </c>
      <c r="E3" s="4">
        <v>3890</v>
      </c>
      <c r="F3" s="40">
        <f t="shared" si="0"/>
        <v>0.0014516642453603654</v>
      </c>
      <c r="G3" s="19">
        <f t="shared" si="1"/>
        <v>0.14378124081152602</v>
      </c>
      <c r="H3" s="16">
        <f t="shared" si="2"/>
        <v>489</v>
      </c>
      <c r="I3" s="34">
        <f t="shared" si="3"/>
        <v>0.0019716469905167408</v>
      </c>
      <c r="J3" s="11">
        <v>3654.937</v>
      </c>
      <c r="K3" s="11">
        <v>3643.0872</v>
      </c>
      <c r="L3" s="34">
        <f t="shared" si="4"/>
        <v>-0.003242135226954653</v>
      </c>
      <c r="M3" s="16">
        <f t="shared" si="5"/>
        <v>-11.84979999999996</v>
      </c>
    </row>
    <row r="4" spans="1:13" ht="15">
      <c r="A4" s="5" t="s">
        <v>2</v>
      </c>
      <c r="B4" s="8" t="s">
        <v>184</v>
      </c>
      <c r="C4" s="16">
        <v>1060</v>
      </c>
      <c r="D4" s="16">
        <v>1452</v>
      </c>
      <c r="E4" s="4">
        <v>1494</v>
      </c>
      <c r="F4" s="40">
        <f t="shared" si="0"/>
        <v>0.0005575286330509989</v>
      </c>
      <c r="G4" s="19">
        <f t="shared" si="1"/>
        <v>0.40943396226415096</v>
      </c>
      <c r="H4" s="16">
        <f t="shared" si="2"/>
        <v>434</v>
      </c>
      <c r="I4" s="34">
        <f t="shared" si="3"/>
        <v>0.0017498871040578026</v>
      </c>
      <c r="J4" s="11">
        <v>1528.1647</v>
      </c>
      <c r="K4" s="11">
        <v>1572.1845</v>
      </c>
      <c r="L4" s="34">
        <f t="shared" si="4"/>
        <v>0.028805664729724505</v>
      </c>
      <c r="M4" s="16">
        <f t="shared" si="5"/>
        <v>44.01980000000003</v>
      </c>
    </row>
    <row r="5" spans="1:13" ht="15">
      <c r="A5" s="5" t="s">
        <v>3</v>
      </c>
      <c r="B5" s="8" t="s">
        <v>185</v>
      </c>
      <c r="C5" s="16">
        <v>344</v>
      </c>
      <c r="D5" s="16">
        <v>372</v>
      </c>
      <c r="E5" s="4">
        <v>431</v>
      </c>
      <c r="F5" s="40">
        <f t="shared" si="0"/>
        <v>0.00016083992024429756</v>
      </c>
      <c r="G5" s="19">
        <f t="shared" si="1"/>
        <v>0.25290697674418605</v>
      </c>
      <c r="H5" s="16">
        <f t="shared" si="2"/>
        <v>87</v>
      </c>
      <c r="I5" s="34">
        <f t="shared" si="3"/>
        <v>0.00035078382039868396</v>
      </c>
      <c r="J5" s="11">
        <v>389.96375</v>
      </c>
      <c r="K5" s="11">
        <v>404.35269</v>
      </c>
      <c r="L5" s="34">
        <f t="shared" si="4"/>
        <v>0.03689814758423056</v>
      </c>
      <c r="M5" s="16">
        <f t="shared" si="5"/>
        <v>14.388939999999991</v>
      </c>
    </row>
    <row r="6" spans="1:13" ht="15">
      <c r="A6" s="5" t="s">
        <v>4</v>
      </c>
      <c r="B6" s="8" t="s">
        <v>186</v>
      </c>
      <c r="C6" s="16">
        <v>95</v>
      </c>
      <c r="D6" s="16">
        <v>94</v>
      </c>
      <c r="E6" s="4">
        <v>96</v>
      </c>
      <c r="F6" s="40">
        <f t="shared" si="0"/>
        <v>3.582513304745375E-05</v>
      </c>
      <c r="G6" s="19">
        <f t="shared" si="1"/>
        <v>0.010526315789473684</v>
      </c>
      <c r="H6" s="16">
        <f t="shared" si="2"/>
        <v>1</v>
      </c>
      <c r="I6" s="34">
        <f t="shared" si="3"/>
        <v>4.031997935617057E-06</v>
      </c>
      <c r="J6" s="11">
        <v>94.01263</v>
      </c>
      <c r="K6" s="11">
        <v>95.3064969999999</v>
      </c>
      <c r="L6" s="34">
        <f t="shared" si="4"/>
        <v>0.013762693374282712</v>
      </c>
      <c r="M6" s="16">
        <f t="shared" si="5"/>
        <v>1.2938669999998922</v>
      </c>
    </row>
    <row r="7" spans="1:13" ht="15">
      <c r="A7" s="5" t="s">
        <v>5</v>
      </c>
      <c r="B7" s="8" t="s">
        <v>187</v>
      </c>
      <c r="C7" s="16">
        <v>527</v>
      </c>
      <c r="D7" s="16">
        <v>601</v>
      </c>
      <c r="E7" s="4">
        <v>607</v>
      </c>
      <c r="F7" s="40">
        <f t="shared" si="0"/>
        <v>0.0002265193308312961</v>
      </c>
      <c r="G7" s="19">
        <f t="shared" si="1"/>
        <v>0.15180265654648956</v>
      </c>
      <c r="H7" s="16">
        <f t="shared" si="2"/>
        <v>80</v>
      </c>
      <c r="I7" s="34">
        <f t="shared" si="3"/>
        <v>0.00032255983484936454</v>
      </c>
      <c r="J7" s="11">
        <v>607.77086</v>
      </c>
      <c r="K7" s="11">
        <v>606.25413</v>
      </c>
      <c r="L7" s="34">
        <f t="shared" si="4"/>
        <v>-0.0024955622255399654</v>
      </c>
      <c r="M7" s="16">
        <f t="shared" si="5"/>
        <v>-1.5167299999999386</v>
      </c>
    </row>
    <row r="8" spans="1:13" ht="15">
      <c r="A8" s="5" t="s">
        <v>6</v>
      </c>
      <c r="B8" s="8" t="s">
        <v>188</v>
      </c>
      <c r="C8" s="16">
        <v>1910</v>
      </c>
      <c r="D8" s="16">
        <v>2402</v>
      </c>
      <c r="E8" s="4">
        <v>2233</v>
      </c>
      <c r="F8" s="40">
        <f t="shared" si="0"/>
        <v>0.000833307521822544</v>
      </c>
      <c r="G8" s="19">
        <f t="shared" si="1"/>
        <v>0.16910994764397905</v>
      </c>
      <c r="H8" s="16">
        <f t="shared" si="2"/>
        <v>323</v>
      </c>
      <c r="I8" s="34">
        <f t="shared" si="3"/>
        <v>0.0013023353332043094</v>
      </c>
      <c r="J8" s="11">
        <v>2415.2119</v>
      </c>
      <c r="K8" s="11">
        <v>2419.4036</v>
      </c>
      <c r="L8" s="34">
        <f t="shared" si="4"/>
        <v>0.0017355412997096902</v>
      </c>
      <c r="M8" s="16">
        <f t="shared" si="5"/>
        <v>4.19170000000031</v>
      </c>
    </row>
    <row r="9" spans="1:13" ht="15">
      <c r="A9" s="5" t="s">
        <v>7</v>
      </c>
      <c r="B9" s="8" t="s">
        <v>189</v>
      </c>
      <c r="C9" s="16">
        <v>111</v>
      </c>
      <c r="D9" s="16">
        <v>134</v>
      </c>
      <c r="E9" s="4">
        <v>117</v>
      </c>
      <c r="F9" s="40">
        <f t="shared" si="0"/>
        <v>4.3661880901584256E-05</v>
      </c>
      <c r="G9" s="19">
        <f t="shared" si="1"/>
        <v>0.05405405405405406</v>
      </c>
      <c r="H9" s="16">
        <f t="shared" si="2"/>
        <v>6</v>
      </c>
      <c r="I9" s="34">
        <f t="shared" si="3"/>
        <v>2.4191987613702342E-05</v>
      </c>
      <c r="J9" s="11">
        <v>195.69739</v>
      </c>
      <c r="K9" s="11">
        <v>190.26406</v>
      </c>
      <c r="L9" s="34">
        <f t="shared" si="4"/>
        <v>-0.027763936964105715</v>
      </c>
      <c r="M9" s="16">
        <f t="shared" si="5"/>
        <v>-5.433330000000012</v>
      </c>
    </row>
    <row r="10" spans="1:13" ht="15">
      <c r="A10" s="5">
        <v>10</v>
      </c>
      <c r="B10" s="8" t="s">
        <v>190</v>
      </c>
      <c r="C10" s="16">
        <v>82372</v>
      </c>
      <c r="D10" s="16">
        <v>93243</v>
      </c>
      <c r="E10" s="4">
        <v>91684</v>
      </c>
      <c r="F10" s="40">
        <f t="shared" si="0"/>
        <v>0.0342144947741953</v>
      </c>
      <c r="G10" s="19">
        <f t="shared" si="1"/>
        <v>0.11304812314864274</v>
      </c>
      <c r="H10" s="16">
        <f t="shared" si="2"/>
        <v>9312</v>
      </c>
      <c r="I10" s="34">
        <f t="shared" si="3"/>
        <v>0.03754596477646603</v>
      </c>
      <c r="J10" s="11">
        <v>91601.478</v>
      </c>
      <c r="K10" s="11">
        <v>92114.832</v>
      </c>
      <c r="L10" s="34">
        <f t="shared" si="4"/>
        <v>0.005604210884020802</v>
      </c>
      <c r="M10" s="16">
        <f t="shared" si="5"/>
        <v>513.3539999999921</v>
      </c>
    </row>
    <row r="11" spans="1:13" ht="15">
      <c r="A11" s="5">
        <v>11</v>
      </c>
      <c r="B11" s="8" t="s">
        <v>191</v>
      </c>
      <c r="C11" s="16">
        <v>1573</v>
      </c>
      <c r="D11" s="16">
        <v>1760</v>
      </c>
      <c r="E11" s="4">
        <v>1749</v>
      </c>
      <c r="F11" s="40">
        <f t="shared" si="0"/>
        <v>0.000652689142708298</v>
      </c>
      <c r="G11" s="19">
        <f t="shared" si="1"/>
        <v>0.11188811188811189</v>
      </c>
      <c r="H11" s="16">
        <f t="shared" si="2"/>
        <v>176</v>
      </c>
      <c r="I11" s="34">
        <f t="shared" si="3"/>
        <v>0.000709631636668602</v>
      </c>
      <c r="J11" s="11">
        <v>1773.525</v>
      </c>
      <c r="K11" s="11">
        <v>1797.2924</v>
      </c>
      <c r="L11" s="34">
        <f t="shared" si="4"/>
        <v>0.01340122073272153</v>
      </c>
      <c r="M11" s="16">
        <f t="shared" si="5"/>
        <v>23.767399999999952</v>
      </c>
    </row>
    <row r="12" spans="1:13" ht="15">
      <c r="A12" s="5">
        <v>12</v>
      </c>
      <c r="B12" s="8" t="s">
        <v>192</v>
      </c>
      <c r="C12" s="16">
        <v>899</v>
      </c>
      <c r="D12" s="16">
        <v>2404</v>
      </c>
      <c r="E12" s="4">
        <v>2610</v>
      </c>
      <c r="F12" s="40">
        <f t="shared" si="0"/>
        <v>0.0009739958047276487</v>
      </c>
      <c r="G12" s="19">
        <f t="shared" si="1"/>
        <v>1.903225806451613</v>
      </c>
      <c r="H12" s="16">
        <f t="shared" si="2"/>
        <v>1711</v>
      </c>
      <c r="I12" s="34">
        <f t="shared" si="3"/>
        <v>0.006898748467840785</v>
      </c>
      <c r="J12" s="11">
        <v>2881.4133</v>
      </c>
      <c r="K12" s="11">
        <v>3042.8725</v>
      </c>
      <c r="L12" s="34">
        <f t="shared" si="4"/>
        <v>0.05603472434863814</v>
      </c>
      <c r="M12" s="16">
        <f t="shared" si="5"/>
        <v>161.45919999999978</v>
      </c>
    </row>
    <row r="13" spans="1:13" ht="15">
      <c r="A13" s="5">
        <v>13</v>
      </c>
      <c r="B13" s="8" t="s">
        <v>193</v>
      </c>
      <c r="C13" s="16">
        <v>100288</v>
      </c>
      <c r="D13" s="16">
        <v>113076</v>
      </c>
      <c r="E13" s="4">
        <v>114794</v>
      </c>
      <c r="F13" s="40">
        <f t="shared" si="0"/>
        <v>0.042838649198431306</v>
      </c>
      <c r="G13" s="19">
        <f t="shared" si="1"/>
        <v>0.14464342693044033</v>
      </c>
      <c r="H13" s="16">
        <f t="shared" si="2"/>
        <v>14506</v>
      </c>
      <c r="I13" s="34">
        <f t="shared" si="3"/>
        <v>0.05848816205406103</v>
      </c>
      <c r="J13" s="11">
        <v>113292.2</v>
      </c>
      <c r="K13" s="11">
        <v>114438.56</v>
      </c>
      <c r="L13" s="34">
        <f t="shared" si="4"/>
        <v>0.010118613638008624</v>
      </c>
      <c r="M13" s="16">
        <f t="shared" si="5"/>
        <v>1146.3600000000006</v>
      </c>
    </row>
    <row r="14" spans="1:13" ht="15">
      <c r="A14" s="5">
        <v>14</v>
      </c>
      <c r="B14" s="8" t="s">
        <v>194</v>
      </c>
      <c r="C14" s="16">
        <v>177393</v>
      </c>
      <c r="D14" s="16">
        <v>186066</v>
      </c>
      <c r="E14" s="4">
        <v>190594</v>
      </c>
      <c r="F14" s="40">
        <f t="shared" si="0"/>
        <v>0.07112557716715</v>
      </c>
      <c r="G14" s="19">
        <f t="shared" si="1"/>
        <v>0.07441669062477099</v>
      </c>
      <c r="H14" s="16">
        <f t="shared" si="2"/>
        <v>13201</v>
      </c>
      <c r="I14" s="34">
        <f t="shared" si="3"/>
        <v>0.05322640474808077</v>
      </c>
      <c r="J14" s="11">
        <v>185130.94</v>
      </c>
      <c r="K14" s="11">
        <v>187392.2</v>
      </c>
      <c r="L14" s="34">
        <f t="shared" si="4"/>
        <v>0.012214381885599507</v>
      </c>
      <c r="M14" s="16">
        <f t="shared" si="5"/>
        <v>2261.2600000000093</v>
      </c>
    </row>
    <row r="15" spans="1:13" ht="15">
      <c r="A15" s="5">
        <v>15</v>
      </c>
      <c r="B15" s="8" t="s">
        <v>195</v>
      </c>
      <c r="C15" s="16">
        <v>7970</v>
      </c>
      <c r="D15" s="16">
        <v>9607</v>
      </c>
      <c r="E15" s="4">
        <v>9733</v>
      </c>
      <c r="F15" s="40">
        <f t="shared" si="0"/>
        <v>0.003632146041154868</v>
      </c>
      <c r="G15" s="19">
        <f t="shared" si="1"/>
        <v>0.22120451693851945</v>
      </c>
      <c r="H15" s="16">
        <f t="shared" si="2"/>
        <v>1763</v>
      </c>
      <c r="I15" s="34">
        <f t="shared" si="3"/>
        <v>0.007108412360492871</v>
      </c>
      <c r="J15" s="11">
        <v>9604.724</v>
      </c>
      <c r="K15" s="11">
        <v>9784.2114</v>
      </c>
      <c r="L15" s="34">
        <f t="shared" si="4"/>
        <v>0.01868740840444764</v>
      </c>
      <c r="M15" s="16">
        <f t="shared" si="5"/>
        <v>179.48739999999998</v>
      </c>
    </row>
    <row r="16" spans="1:13" ht="15">
      <c r="A16" s="5">
        <v>16</v>
      </c>
      <c r="B16" s="8" t="s">
        <v>196</v>
      </c>
      <c r="C16" s="16">
        <v>5306</v>
      </c>
      <c r="D16" s="16">
        <v>6100</v>
      </c>
      <c r="E16" s="4">
        <v>6161</v>
      </c>
      <c r="F16" s="40">
        <f t="shared" si="0"/>
        <v>0.002299152549014193</v>
      </c>
      <c r="G16" s="19">
        <f t="shared" si="1"/>
        <v>0.16113833396155297</v>
      </c>
      <c r="H16" s="16">
        <f t="shared" si="2"/>
        <v>855</v>
      </c>
      <c r="I16" s="34">
        <f t="shared" si="3"/>
        <v>0.0034473582349525836</v>
      </c>
      <c r="J16" s="11">
        <v>6016.5494</v>
      </c>
      <c r="K16" s="11">
        <v>6066.0343</v>
      </c>
      <c r="L16" s="34">
        <f t="shared" si="4"/>
        <v>0.00822479742292158</v>
      </c>
      <c r="M16" s="16">
        <f t="shared" si="5"/>
        <v>49.48490000000038</v>
      </c>
    </row>
    <row r="17" spans="1:13" ht="15">
      <c r="A17" s="5">
        <v>17</v>
      </c>
      <c r="B17" s="8" t="s">
        <v>197</v>
      </c>
      <c r="C17" s="16">
        <v>7136</v>
      </c>
      <c r="D17" s="16">
        <v>7542</v>
      </c>
      <c r="E17" s="4">
        <v>7527</v>
      </c>
      <c r="F17" s="40">
        <f t="shared" si="0"/>
        <v>0.0028089143380019203</v>
      </c>
      <c r="G17" s="19">
        <f t="shared" si="1"/>
        <v>0.054792600896860985</v>
      </c>
      <c r="H17" s="16">
        <f t="shared" si="2"/>
        <v>391</v>
      </c>
      <c r="I17" s="34">
        <f t="shared" si="3"/>
        <v>0.0015765111928262693</v>
      </c>
      <c r="J17" s="11">
        <v>7473.3266</v>
      </c>
      <c r="K17" s="11">
        <v>7430.5564</v>
      </c>
      <c r="L17" s="34">
        <f t="shared" si="4"/>
        <v>-0.005723047083209227</v>
      </c>
      <c r="M17" s="16">
        <f t="shared" si="5"/>
        <v>-42.77019999999993</v>
      </c>
    </row>
    <row r="18" spans="1:13" ht="15">
      <c r="A18" s="5">
        <v>18</v>
      </c>
      <c r="B18" s="8" t="s">
        <v>198</v>
      </c>
      <c r="C18" s="16">
        <v>14458</v>
      </c>
      <c r="D18" s="16">
        <v>15638</v>
      </c>
      <c r="E18" s="4">
        <v>15805</v>
      </c>
      <c r="F18" s="40">
        <f t="shared" si="0"/>
        <v>0.005898085706406317</v>
      </c>
      <c r="G18" s="19">
        <f t="shared" si="1"/>
        <v>0.09316641305851432</v>
      </c>
      <c r="H18" s="16">
        <f t="shared" si="2"/>
        <v>1347</v>
      </c>
      <c r="I18" s="34">
        <f t="shared" si="3"/>
        <v>0.005431101219276176</v>
      </c>
      <c r="J18" s="11">
        <v>15707.936</v>
      </c>
      <c r="K18" s="11">
        <v>15751.901</v>
      </c>
      <c r="L18" s="34">
        <f t="shared" si="4"/>
        <v>0.0027989036879192877</v>
      </c>
      <c r="M18" s="16">
        <f t="shared" si="5"/>
        <v>43.965000000000146</v>
      </c>
    </row>
    <row r="19" spans="1:13" ht="15">
      <c r="A19" s="5">
        <v>19</v>
      </c>
      <c r="B19" s="8" t="s">
        <v>199</v>
      </c>
      <c r="C19" s="16">
        <v>859</v>
      </c>
      <c r="D19" s="16">
        <v>1008</v>
      </c>
      <c r="E19" s="4">
        <v>1016</v>
      </c>
      <c r="F19" s="40">
        <f t="shared" si="0"/>
        <v>0.00037914932475221883</v>
      </c>
      <c r="G19" s="19">
        <f t="shared" si="1"/>
        <v>0.18277066356228172</v>
      </c>
      <c r="H19" s="16">
        <f t="shared" si="2"/>
        <v>157</v>
      </c>
      <c r="I19" s="34">
        <f t="shared" si="3"/>
        <v>0.000633023675891878</v>
      </c>
      <c r="J19" s="11">
        <v>1016.0888</v>
      </c>
      <c r="K19" s="11">
        <v>1027.2375</v>
      </c>
      <c r="L19" s="34">
        <f t="shared" si="4"/>
        <v>0.010972170936240968</v>
      </c>
      <c r="M19" s="16">
        <f t="shared" si="5"/>
        <v>11.148699999999963</v>
      </c>
    </row>
    <row r="20" spans="1:13" ht="15">
      <c r="A20" s="5">
        <v>20</v>
      </c>
      <c r="B20" s="8" t="s">
        <v>200</v>
      </c>
      <c r="C20" s="16">
        <v>16018</v>
      </c>
      <c r="D20" s="16">
        <v>17051</v>
      </c>
      <c r="E20" s="4">
        <v>17167</v>
      </c>
      <c r="F20" s="40">
        <f t="shared" si="0"/>
        <v>0.006406354781517068</v>
      </c>
      <c r="G20" s="19">
        <f t="shared" si="1"/>
        <v>0.07173180172306155</v>
      </c>
      <c r="H20" s="16">
        <f t="shared" si="2"/>
        <v>1149</v>
      </c>
      <c r="I20" s="34">
        <f t="shared" si="3"/>
        <v>0.004632765628023999</v>
      </c>
      <c r="J20" s="11">
        <v>16987.717</v>
      </c>
      <c r="K20" s="11">
        <v>17077.445</v>
      </c>
      <c r="L20" s="34">
        <f t="shared" si="4"/>
        <v>0.005281933999724575</v>
      </c>
      <c r="M20" s="16">
        <f t="shared" si="5"/>
        <v>89.72799999999916</v>
      </c>
    </row>
    <row r="21" spans="1:13" ht="15">
      <c r="A21" s="5">
        <v>21</v>
      </c>
      <c r="B21" s="8" t="s">
        <v>201</v>
      </c>
      <c r="C21" s="16">
        <v>3261</v>
      </c>
      <c r="D21" s="16">
        <v>3398</v>
      </c>
      <c r="E21" s="4">
        <v>3415</v>
      </c>
      <c r="F21" s="40">
        <f t="shared" si="0"/>
        <v>0.0012744044724693183</v>
      </c>
      <c r="G21" s="19">
        <f t="shared" si="1"/>
        <v>0.047224777675559645</v>
      </c>
      <c r="H21" s="16">
        <f t="shared" si="2"/>
        <v>154</v>
      </c>
      <c r="I21" s="34">
        <f t="shared" si="3"/>
        <v>0.0006209276820850268</v>
      </c>
      <c r="J21" s="11">
        <v>3346.5407</v>
      </c>
      <c r="K21" s="11">
        <v>3368.1699</v>
      </c>
      <c r="L21" s="34">
        <f t="shared" si="4"/>
        <v>0.006463151635956454</v>
      </c>
      <c r="M21" s="16">
        <f t="shared" si="5"/>
        <v>21.629199999999855</v>
      </c>
    </row>
    <row r="22" spans="1:13" ht="15">
      <c r="A22" s="5">
        <v>22</v>
      </c>
      <c r="B22" s="8" t="s">
        <v>202</v>
      </c>
      <c r="C22" s="16">
        <v>22182</v>
      </c>
      <c r="D22" s="16">
        <v>25924</v>
      </c>
      <c r="E22" s="4">
        <v>26264</v>
      </c>
      <c r="F22" s="40">
        <f t="shared" si="0"/>
        <v>0.009801159316232554</v>
      </c>
      <c r="G22" s="19">
        <f t="shared" si="1"/>
        <v>0.1840230817780182</v>
      </c>
      <c r="H22" s="16">
        <f t="shared" si="2"/>
        <v>4082</v>
      </c>
      <c r="I22" s="34">
        <f t="shared" si="3"/>
        <v>0.016458615573188826</v>
      </c>
      <c r="J22" s="11">
        <v>26176.055</v>
      </c>
      <c r="K22" s="11">
        <v>26553.519</v>
      </c>
      <c r="L22" s="34">
        <f t="shared" si="4"/>
        <v>0.014420201974667304</v>
      </c>
      <c r="M22" s="16">
        <f t="shared" si="5"/>
        <v>377.46399999999994</v>
      </c>
    </row>
    <row r="23" spans="1:13" ht="15">
      <c r="A23" s="5">
        <v>23</v>
      </c>
      <c r="B23" s="8" t="s">
        <v>203</v>
      </c>
      <c r="C23" s="16">
        <v>17483</v>
      </c>
      <c r="D23" s="16">
        <v>20815</v>
      </c>
      <c r="E23" s="4">
        <v>20870</v>
      </c>
      <c r="F23" s="40">
        <f t="shared" si="0"/>
        <v>0.007788234653128747</v>
      </c>
      <c r="G23" s="19">
        <f t="shared" si="1"/>
        <v>0.19373105302293656</v>
      </c>
      <c r="H23" s="16">
        <f t="shared" si="2"/>
        <v>3387</v>
      </c>
      <c r="I23" s="34">
        <f t="shared" si="3"/>
        <v>0.013656377007934971</v>
      </c>
      <c r="J23" s="11">
        <v>20916.73</v>
      </c>
      <c r="K23" s="11">
        <v>21279.672</v>
      </c>
      <c r="L23" s="34">
        <f t="shared" si="4"/>
        <v>0.017351756225758</v>
      </c>
      <c r="M23" s="16">
        <f t="shared" si="5"/>
        <v>362.9419999999991</v>
      </c>
    </row>
    <row r="24" spans="1:13" ht="15">
      <c r="A24" s="5">
        <v>24</v>
      </c>
      <c r="B24" s="8" t="s">
        <v>204</v>
      </c>
      <c r="C24" s="16">
        <v>10540</v>
      </c>
      <c r="D24" s="16">
        <v>11541</v>
      </c>
      <c r="E24" s="4">
        <v>11716</v>
      </c>
      <c r="F24" s="40">
        <f t="shared" si="0"/>
        <v>0.004372158945666334</v>
      </c>
      <c r="G24" s="19">
        <f t="shared" si="1"/>
        <v>0.11157495256166983</v>
      </c>
      <c r="H24" s="16">
        <f t="shared" si="2"/>
        <v>1176</v>
      </c>
      <c r="I24" s="34">
        <f t="shared" si="3"/>
        <v>0.004741629572285659</v>
      </c>
      <c r="J24" s="11">
        <v>11466.944</v>
      </c>
      <c r="K24" s="11">
        <v>11567.158</v>
      </c>
      <c r="L24" s="34">
        <f t="shared" si="4"/>
        <v>0.008739381652164688</v>
      </c>
      <c r="M24" s="16">
        <f t="shared" si="5"/>
        <v>100.21399999999994</v>
      </c>
    </row>
    <row r="25" spans="1:13" ht="15">
      <c r="A25" s="5">
        <v>25</v>
      </c>
      <c r="B25" s="8" t="s">
        <v>205</v>
      </c>
      <c r="C25" s="16">
        <v>33332</v>
      </c>
      <c r="D25" s="16">
        <v>38612</v>
      </c>
      <c r="E25" s="4">
        <v>39027</v>
      </c>
      <c r="F25" s="40">
        <f t="shared" si="0"/>
        <v>0.014564036119197682</v>
      </c>
      <c r="G25" s="19">
        <f t="shared" si="1"/>
        <v>0.17085683427337092</v>
      </c>
      <c r="H25" s="16">
        <f t="shared" si="2"/>
        <v>5695</v>
      </c>
      <c r="I25" s="34">
        <f t="shared" si="3"/>
        <v>0.022962228243339138</v>
      </c>
      <c r="J25" s="11">
        <v>38717.637</v>
      </c>
      <c r="K25" s="11">
        <v>39025.296</v>
      </c>
      <c r="L25" s="34">
        <f t="shared" si="4"/>
        <v>0.007946223577642396</v>
      </c>
      <c r="M25" s="16">
        <f t="shared" si="5"/>
        <v>307.65899999999965</v>
      </c>
    </row>
    <row r="26" spans="1:13" ht="15">
      <c r="A26" s="5">
        <v>26</v>
      </c>
      <c r="B26" s="8" t="s">
        <v>206</v>
      </c>
      <c r="C26" s="16">
        <v>10415</v>
      </c>
      <c r="D26" s="16">
        <v>11521</v>
      </c>
      <c r="E26" s="4">
        <v>11828</v>
      </c>
      <c r="F26" s="40">
        <f t="shared" si="0"/>
        <v>0.004413954934221697</v>
      </c>
      <c r="G26" s="19">
        <f t="shared" si="1"/>
        <v>0.1356697071531445</v>
      </c>
      <c r="H26" s="16">
        <f t="shared" si="2"/>
        <v>1413</v>
      </c>
      <c r="I26" s="34">
        <f t="shared" si="3"/>
        <v>0.005697213083026902</v>
      </c>
      <c r="J26" s="11">
        <v>11283.969</v>
      </c>
      <c r="K26" s="11">
        <v>11642.538</v>
      </c>
      <c r="L26" s="34">
        <f t="shared" si="4"/>
        <v>0.03177685085806256</v>
      </c>
      <c r="M26" s="16">
        <f t="shared" si="5"/>
        <v>358.5690000000013</v>
      </c>
    </row>
    <row r="27" spans="1:13" ht="15">
      <c r="A27" s="5">
        <v>27</v>
      </c>
      <c r="B27" s="8" t="s">
        <v>207</v>
      </c>
      <c r="C27" s="16">
        <v>13175</v>
      </c>
      <c r="D27" s="16">
        <v>15291</v>
      </c>
      <c r="E27" s="4">
        <v>15380</v>
      </c>
      <c r="F27" s="40">
        <f t="shared" si="0"/>
        <v>0.005739484856977486</v>
      </c>
      <c r="G27" s="19">
        <f t="shared" si="1"/>
        <v>0.16736242884250474</v>
      </c>
      <c r="H27" s="16">
        <f t="shared" si="2"/>
        <v>2205</v>
      </c>
      <c r="I27" s="34">
        <f t="shared" si="3"/>
        <v>0.00889055544803561</v>
      </c>
      <c r="J27" s="11">
        <v>15074.991</v>
      </c>
      <c r="K27" s="11">
        <v>15408.379</v>
      </c>
      <c r="L27" s="34">
        <f t="shared" si="4"/>
        <v>0.022115303418755</v>
      </c>
      <c r="M27" s="16">
        <f t="shared" si="5"/>
        <v>333.38800000000083</v>
      </c>
    </row>
    <row r="28" spans="1:13" ht="15">
      <c r="A28" s="5">
        <v>28</v>
      </c>
      <c r="B28" s="8" t="s">
        <v>208</v>
      </c>
      <c r="C28" s="16">
        <v>19193</v>
      </c>
      <c r="D28" s="16">
        <v>22002</v>
      </c>
      <c r="E28" s="4">
        <v>22304</v>
      </c>
      <c r="F28" s="40">
        <f t="shared" si="0"/>
        <v>0.008323372578025087</v>
      </c>
      <c r="G28" s="19">
        <f t="shared" si="1"/>
        <v>0.16209034543844109</v>
      </c>
      <c r="H28" s="16">
        <f t="shared" si="2"/>
        <v>3111</v>
      </c>
      <c r="I28" s="34">
        <f t="shared" si="3"/>
        <v>0.012543545577704665</v>
      </c>
      <c r="J28" s="11">
        <v>22075.048</v>
      </c>
      <c r="K28" s="11">
        <v>22315.186</v>
      </c>
      <c r="L28" s="34">
        <f t="shared" si="4"/>
        <v>0.010878254941959929</v>
      </c>
      <c r="M28" s="16">
        <f t="shared" si="5"/>
        <v>240.13800000000265</v>
      </c>
    </row>
    <row r="29" spans="1:13" ht="15">
      <c r="A29" s="5">
        <v>29</v>
      </c>
      <c r="B29" s="8" t="s">
        <v>209</v>
      </c>
      <c r="C29" s="16">
        <v>9764</v>
      </c>
      <c r="D29" s="16">
        <v>12033</v>
      </c>
      <c r="E29" s="4">
        <v>12226</v>
      </c>
      <c r="F29" s="40">
        <f t="shared" si="0"/>
        <v>0.004562479964980932</v>
      </c>
      <c r="G29" s="19">
        <f t="shared" si="1"/>
        <v>0.25215075788611224</v>
      </c>
      <c r="H29" s="16">
        <f t="shared" si="2"/>
        <v>2462</v>
      </c>
      <c r="I29" s="34">
        <f t="shared" si="3"/>
        <v>0.009926778917489195</v>
      </c>
      <c r="J29" s="11">
        <v>12034.676</v>
      </c>
      <c r="K29" s="11">
        <v>12260.295</v>
      </c>
      <c r="L29" s="34">
        <f t="shared" si="4"/>
        <v>0.01874740956881603</v>
      </c>
      <c r="M29" s="16">
        <f t="shared" si="5"/>
        <v>225.6190000000006</v>
      </c>
    </row>
    <row r="30" spans="1:13" ht="15">
      <c r="A30" s="5">
        <v>30</v>
      </c>
      <c r="B30" s="8" t="s">
        <v>210</v>
      </c>
      <c r="C30" s="16">
        <v>2013</v>
      </c>
      <c r="D30" s="16">
        <v>2150</v>
      </c>
      <c r="E30" s="4">
        <v>2195</v>
      </c>
      <c r="F30" s="40">
        <f t="shared" si="0"/>
        <v>0.0008191267399912602</v>
      </c>
      <c r="G30" s="19">
        <f t="shared" si="1"/>
        <v>0.09041231992051664</v>
      </c>
      <c r="H30" s="16">
        <f t="shared" si="2"/>
        <v>182</v>
      </c>
      <c r="I30" s="34">
        <f t="shared" si="3"/>
        <v>0.0007338236242823043</v>
      </c>
      <c r="J30" s="11">
        <v>2179.8702</v>
      </c>
      <c r="K30" s="11">
        <v>2196.2481</v>
      </c>
      <c r="L30" s="34">
        <f t="shared" si="4"/>
        <v>0.0075132455134255035</v>
      </c>
      <c r="M30" s="16">
        <f t="shared" si="5"/>
        <v>16.377899999999954</v>
      </c>
    </row>
    <row r="31" spans="1:13" ht="15">
      <c r="A31" s="5">
        <v>31</v>
      </c>
      <c r="B31" s="8" t="s">
        <v>211</v>
      </c>
      <c r="C31" s="16">
        <v>9502</v>
      </c>
      <c r="D31" s="16">
        <v>11955</v>
      </c>
      <c r="E31" s="4">
        <v>12278</v>
      </c>
      <c r="F31" s="40">
        <f t="shared" si="0"/>
        <v>0.004581885245381637</v>
      </c>
      <c r="G31" s="19">
        <f t="shared" si="1"/>
        <v>0.29214902125868236</v>
      </c>
      <c r="H31" s="16">
        <f t="shared" si="2"/>
        <v>2776</v>
      </c>
      <c r="I31" s="34">
        <f t="shared" si="3"/>
        <v>0.01119282626927295</v>
      </c>
      <c r="J31" s="11">
        <v>11954.334</v>
      </c>
      <c r="K31" s="11">
        <v>12282.042</v>
      </c>
      <c r="L31" s="34">
        <f t="shared" si="4"/>
        <v>0.027413321394566915</v>
      </c>
      <c r="M31" s="16">
        <f t="shared" si="5"/>
        <v>327.7079999999987</v>
      </c>
    </row>
    <row r="32" spans="1:13" ht="15">
      <c r="A32" s="5">
        <v>32</v>
      </c>
      <c r="B32" s="8" t="s">
        <v>212</v>
      </c>
      <c r="C32" s="16">
        <v>6834</v>
      </c>
      <c r="D32" s="16">
        <v>7960</v>
      </c>
      <c r="E32" s="4">
        <v>8023</v>
      </c>
      <c r="F32" s="40">
        <f t="shared" si="0"/>
        <v>0.0029940108587470982</v>
      </c>
      <c r="G32" s="19">
        <f t="shared" si="1"/>
        <v>0.1739830260462394</v>
      </c>
      <c r="H32" s="16">
        <f t="shared" si="2"/>
        <v>1189</v>
      </c>
      <c r="I32" s="34">
        <f t="shared" si="3"/>
        <v>0.00479404554544868</v>
      </c>
      <c r="J32" s="11">
        <v>8069.4335</v>
      </c>
      <c r="K32" s="11">
        <v>8139.1869</v>
      </c>
      <c r="L32" s="34">
        <f t="shared" si="4"/>
        <v>0.008644150794476415</v>
      </c>
      <c r="M32" s="16">
        <f t="shared" si="5"/>
        <v>69.7533999999996</v>
      </c>
    </row>
    <row r="33" spans="1:13" ht="15">
      <c r="A33" s="5">
        <v>33</v>
      </c>
      <c r="B33" s="8" t="s">
        <v>213</v>
      </c>
      <c r="C33" s="16">
        <v>17643</v>
      </c>
      <c r="D33" s="16">
        <v>19071</v>
      </c>
      <c r="E33" s="4">
        <v>19135</v>
      </c>
      <c r="F33" s="40">
        <f t="shared" si="0"/>
        <v>0.007140770008989869</v>
      </c>
      <c r="G33" s="19">
        <f t="shared" si="1"/>
        <v>0.08456611687354758</v>
      </c>
      <c r="H33" s="16">
        <f t="shared" si="2"/>
        <v>1492</v>
      </c>
      <c r="I33" s="34">
        <f t="shared" si="3"/>
        <v>0.006015740919940649</v>
      </c>
      <c r="J33" s="11">
        <v>18937.445</v>
      </c>
      <c r="K33" s="11">
        <v>19139.39</v>
      </c>
      <c r="L33" s="34">
        <f t="shared" si="4"/>
        <v>0.010663793346990564</v>
      </c>
      <c r="M33" s="16">
        <f t="shared" si="5"/>
        <v>201.9449999999997</v>
      </c>
    </row>
    <row r="34" spans="1:13" ht="15">
      <c r="A34" s="5">
        <v>35</v>
      </c>
      <c r="B34" s="8" t="s">
        <v>214</v>
      </c>
      <c r="C34" s="16">
        <v>11631</v>
      </c>
      <c r="D34" s="16">
        <v>12314</v>
      </c>
      <c r="E34" s="4">
        <v>12398</v>
      </c>
      <c r="F34" s="40">
        <f aca="true" t="shared" si="6" ref="F34:F65">E34/$E$90</f>
        <v>0.0046266666616909535</v>
      </c>
      <c r="G34" s="19">
        <f aca="true" t="shared" si="7" ref="G34:G65">(E34-C34)/C34</f>
        <v>0.06594445877396612</v>
      </c>
      <c r="H34" s="16">
        <f aca="true" t="shared" si="8" ref="H34:H65">E34-C34</f>
        <v>767</v>
      </c>
      <c r="I34" s="34">
        <f aca="true" t="shared" si="9" ref="I34:I65">H34/$H$90</f>
        <v>0.0030925424166182826</v>
      </c>
      <c r="J34" s="11">
        <v>11993.063</v>
      </c>
      <c r="K34" s="11">
        <v>11939.27</v>
      </c>
      <c r="L34" s="34">
        <f aca="true" t="shared" si="10" ref="L34:L65">(K34-J34)/J34</f>
        <v>-0.00448534290197589</v>
      </c>
      <c r="M34" s="16">
        <f aca="true" t="shared" si="11" ref="M34:M65">K34-J34</f>
        <v>-53.792999999999665</v>
      </c>
    </row>
    <row r="35" spans="1:13" ht="15">
      <c r="A35" s="5">
        <v>36</v>
      </c>
      <c r="B35" s="8" t="s">
        <v>215</v>
      </c>
      <c r="C35" s="16">
        <v>1412</v>
      </c>
      <c r="D35" s="16">
        <v>1235</v>
      </c>
      <c r="E35" s="4">
        <v>1242</v>
      </c>
      <c r="F35" s="40">
        <f t="shared" si="6"/>
        <v>0.00046348765880143284</v>
      </c>
      <c r="G35" s="19">
        <f t="shared" si="7"/>
        <v>-0.12039660056657224</v>
      </c>
      <c r="H35" s="16">
        <f t="shared" si="8"/>
        <v>-170</v>
      </c>
      <c r="I35" s="34">
        <f t="shared" si="9"/>
        <v>-0.0006854396490548997</v>
      </c>
      <c r="J35" s="11">
        <v>1256.431</v>
      </c>
      <c r="K35" s="11">
        <v>1249.2208</v>
      </c>
      <c r="L35" s="34">
        <f t="shared" si="10"/>
        <v>-0.0057386358661955855</v>
      </c>
      <c r="M35" s="16">
        <f t="shared" si="11"/>
        <v>-7.210199999999986</v>
      </c>
    </row>
    <row r="36" spans="1:13" ht="15">
      <c r="A36" s="5">
        <v>37</v>
      </c>
      <c r="B36" s="8" t="s">
        <v>216</v>
      </c>
      <c r="C36" s="16">
        <v>153</v>
      </c>
      <c r="D36" s="16">
        <v>178</v>
      </c>
      <c r="E36" s="4">
        <v>182</v>
      </c>
      <c r="F36" s="40">
        <f t="shared" si="6"/>
        <v>6.79184814024644E-05</v>
      </c>
      <c r="G36" s="19">
        <f t="shared" si="7"/>
        <v>0.1895424836601307</v>
      </c>
      <c r="H36" s="16">
        <f t="shared" si="8"/>
        <v>29</v>
      </c>
      <c r="I36" s="34">
        <f t="shared" si="9"/>
        <v>0.00011692794013289466</v>
      </c>
      <c r="J36" s="11">
        <v>175.00859</v>
      </c>
      <c r="K36" s="11">
        <v>173.47822</v>
      </c>
      <c r="L36" s="34">
        <f t="shared" si="10"/>
        <v>-0.008744542196471642</v>
      </c>
      <c r="M36" s="16">
        <f t="shared" si="11"/>
        <v>-1.530370000000005</v>
      </c>
    </row>
    <row r="37" spans="1:13" ht="15">
      <c r="A37" s="5">
        <v>38</v>
      </c>
      <c r="B37" s="8" t="s">
        <v>217</v>
      </c>
      <c r="C37" s="16">
        <v>4555</v>
      </c>
      <c r="D37" s="16">
        <v>5071</v>
      </c>
      <c r="E37" s="4">
        <v>5160</v>
      </c>
      <c r="F37" s="40">
        <f t="shared" si="6"/>
        <v>0.001925600901300639</v>
      </c>
      <c r="G37" s="19">
        <f t="shared" si="7"/>
        <v>0.132821075740944</v>
      </c>
      <c r="H37" s="16">
        <f t="shared" si="8"/>
        <v>605</v>
      </c>
      <c r="I37" s="34">
        <f t="shared" si="9"/>
        <v>0.0024393587510483194</v>
      </c>
      <c r="J37" s="11">
        <v>5152.3896</v>
      </c>
      <c r="K37" s="11">
        <v>5212.9887</v>
      </c>
      <c r="L37" s="34">
        <f t="shared" si="10"/>
        <v>0.011761358263746097</v>
      </c>
      <c r="M37" s="16">
        <f t="shared" si="11"/>
        <v>60.59909999999945</v>
      </c>
    </row>
    <row r="38" spans="1:13" ht="15">
      <c r="A38" s="5">
        <v>39</v>
      </c>
      <c r="B38" s="8" t="s">
        <v>218</v>
      </c>
      <c r="C38" s="16">
        <v>369</v>
      </c>
      <c r="D38" s="16">
        <v>367</v>
      </c>
      <c r="E38" s="4">
        <v>368</v>
      </c>
      <c r="F38" s="40">
        <f t="shared" si="6"/>
        <v>0.00013732967668190604</v>
      </c>
      <c r="G38" s="19">
        <f t="shared" si="7"/>
        <v>-0.0027100271002710027</v>
      </c>
      <c r="H38" s="16">
        <f t="shared" si="8"/>
        <v>-1</v>
      </c>
      <c r="I38" s="34">
        <f t="shared" si="9"/>
        <v>-4.031997935617057E-06</v>
      </c>
      <c r="J38" s="11">
        <v>363.39706</v>
      </c>
      <c r="K38" s="11">
        <v>357.92626</v>
      </c>
      <c r="L38" s="34">
        <f t="shared" si="10"/>
        <v>-0.015054607211186566</v>
      </c>
      <c r="M38" s="16">
        <f t="shared" si="11"/>
        <v>-5.470799999999997</v>
      </c>
    </row>
    <row r="39" spans="1:13" ht="15">
      <c r="A39" s="5">
        <v>41</v>
      </c>
      <c r="B39" s="8" t="s">
        <v>219</v>
      </c>
      <c r="C39" s="16">
        <v>26081</v>
      </c>
      <c r="D39" s="16">
        <v>26725</v>
      </c>
      <c r="E39" s="4">
        <v>26801</v>
      </c>
      <c r="F39" s="40">
        <f t="shared" si="6"/>
        <v>0.010001556154216749</v>
      </c>
      <c r="G39" s="19">
        <f t="shared" si="7"/>
        <v>0.027606303439285305</v>
      </c>
      <c r="H39" s="16">
        <f t="shared" si="8"/>
        <v>720</v>
      </c>
      <c r="I39" s="34">
        <f t="shared" si="9"/>
        <v>0.002903038513644281</v>
      </c>
      <c r="J39" s="11">
        <v>26708.456</v>
      </c>
      <c r="K39" s="11">
        <v>26661.389</v>
      </c>
      <c r="L39" s="34">
        <f t="shared" si="10"/>
        <v>-0.0017622508766511663</v>
      </c>
      <c r="M39" s="16">
        <f t="shared" si="11"/>
        <v>-47.0669999999991</v>
      </c>
    </row>
    <row r="40" spans="1:13" ht="15">
      <c r="A40" s="5">
        <v>42</v>
      </c>
      <c r="B40" s="8" t="s">
        <v>220</v>
      </c>
      <c r="C40" s="16">
        <v>12111</v>
      </c>
      <c r="D40" s="16">
        <v>13080</v>
      </c>
      <c r="E40" s="4">
        <v>13066</v>
      </c>
      <c r="F40" s="40">
        <f t="shared" si="6"/>
        <v>0.004875949879146153</v>
      </c>
      <c r="G40" s="19">
        <f t="shared" si="7"/>
        <v>0.0788539344397655</v>
      </c>
      <c r="H40" s="16">
        <f t="shared" si="8"/>
        <v>955</v>
      </c>
      <c r="I40" s="34">
        <f t="shared" si="9"/>
        <v>0.0038505580285142895</v>
      </c>
      <c r="J40" s="11">
        <v>13074.84</v>
      </c>
      <c r="K40" s="11">
        <v>13120.085</v>
      </c>
      <c r="L40" s="34">
        <f t="shared" si="10"/>
        <v>0.003460462996105419</v>
      </c>
      <c r="M40" s="16">
        <f t="shared" si="11"/>
        <v>45.24499999999898</v>
      </c>
    </row>
    <row r="41" spans="1:13" ht="15">
      <c r="A41" s="5">
        <v>43</v>
      </c>
      <c r="B41" s="8" t="s">
        <v>221</v>
      </c>
      <c r="C41" s="16">
        <v>33361</v>
      </c>
      <c r="D41" s="16">
        <v>40681</v>
      </c>
      <c r="E41" s="4">
        <v>41432</v>
      </c>
      <c r="F41" s="40">
        <f t="shared" si="6"/>
        <v>0.015461530337730246</v>
      </c>
      <c r="G41" s="19">
        <f t="shared" si="7"/>
        <v>0.24192919876502503</v>
      </c>
      <c r="H41" s="16">
        <f t="shared" si="8"/>
        <v>8071</v>
      </c>
      <c r="I41" s="34">
        <f t="shared" si="9"/>
        <v>0.032542255338365265</v>
      </c>
      <c r="J41" s="11">
        <v>41061.972</v>
      </c>
      <c r="K41" s="11">
        <v>41542.828</v>
      </c>
      <c r="L41" s="34">
        <f t="shared" si="10"/>
        <v>0.011710494566602885</v>
      </c>
      <c r="M41" s="16">
        <f t="shared" si="11"/>
        <v>480.85599999999977</v>
      </c>
    </row>
    <row r="42" spans="1:13" ht="15">
      <c r="A42" s="5">
        <v>45</v>
      </c>
      <c r="B42" s="8" t="s">
        <v>222</v>
      </c>
      <c r="C42" s="16">
        <v>15053</v>
      </c>
      <c r="D42" s="16">
        <v>18397</v>
      </c>
      <c r="E42" s="4">
        <v>19029</v>
      </c>
      <c r="F42" s="40">
        <f t="shared" si="6"/>
        <v>0.007101213091249972</v>
      </c>
      <c r="G42" s="19">
        <f t="shared" si="7"/>
        <v>0.2641333953364778</v>
      </c>
      <c r="H42" s="16">
        <f t="shared" si="8"/>
        <v>3976</v>
      </c>
      <c r="I42" s="34">
        <f t="shared" si="9"/>
        <v>0.016031223792013417</v>
      </c>
      <c r="J42" s="11">
        <v>18401.413</v>
      </c>
      <c r="K42" s="11">
        <v>18741.832</v>
      </c>
      <c r="L42" s="34">
        <f t="shared" si="10"/>
        <v>0.018499611959146726</v>
      </c>
      <c r="M42" s="16">
        <f t="shared" si="11"/>
        <v>340.41899999999805</v>
      </c>
    </row>
    <row r="43" spans="1:13" ht="15">
      <c r="A43" s="5">
        <v>46</v>
      </c>
      <c r="B43" s="8" t="s">
        <v>223</v>
      </c>
      <c r="C43" s="16">
        <v>115696</v>
      </c>
      <c r="D43" s="16">
        <v>127795</v>
      </c>
      <c r="E43" s="4">
        <v>129931</v>
      </c>
      <c r="F43" s="40">
        <f t="shared" si="6"/>
        <v>0.04848745168738242</v>
      </c>
      <c r="G43" s="19">
        <f t="shared" si="7"/>
        <v>0.12303796155441847</v>
      </c>
      <c r="H43" s="16">
        <f t="shared" si="8"/>
        <v>14235</v>
      </c>
      <c r="I43" s="34">
        <f t="shared" si="9"/>
        <v>0.05739549061350881</v>
      </c>
      <c r="J43" s="11">
        <v>128165.77</v>
      </c>
      <c r="K43" s="11">
        <v>129326.24</v>
      </c>
      <c r="L43" s="34">
        <f t="shared" si="10"/>
        <v>0.009054445660491106</v>
      </c>
      <c r="M43" s="16">
        <f t="shared" si="11"/>
        <v>1160.4700000000012</v>
      </c>
    </row>
    <row r="44" spans="1:13" ht="15">
      <c r="A44" s="5">
        <v>47</v>
      </c>
      <c r="B44" s="8" t="s">
        <v>224</v>
      </c>
      <c r="C44" s="16">
        <v>301473</v>
      </c>
      <c r="D44" s="16">
        <v>351698</v>
      </c>
      <c r="E44" s="4">
        <v>357589</v>
      </c>
      <c r="F44" s="40">
        <f t="shared" si="6"/>
        <v>0.13344451563860352</v>
      </c>
      <c r="G44" s="19">
        <f t="shared" si="7"/>
        <v>0.18613938893366902</v>
      </c>
      <c r="H44" s="16">
        <f t="shared" si="8"/>
        <v>56116</v>
      </c>
      <c r="I44" s="34">
        <f t="shared" si="9"/>
        <v>0.22625959615508676</v>
      </c>
      <c r="J44" s="11">
        <v>353288.19</v>
      </c>
      <c r="K44" s="11">
        <v>358692.23</v>
      </c>
      <c r="L44" s="34">
        <f t="shared" si="10"/>
        <v>0.015296407162662241</v>
      </c>
      <c r="M44" s="16">
        <f t="shared" si="11"/>
        <v>5404.039999999979</v>
      </c>
    </row>
    <row r="45" spans="1:13" ht="15">
      <c r="A45" s="5">
        <v>49</v>
      </c>
      <c r="B45" s="8" t="s">
        <v>225</v>
      </c>
      <c r="C45" s="16">
        <v>50877</v>
      </c>
      <c r="D45" s="16">
        <v>59588</v>
      </c>
      <c r="E45" s="4">
        <v>59857</v>
      </c>
      <c r="F45" s="40">
        <f t="shared" si="6"/>
        <v>0.022337343633556654</v>
      </c>
      <c r="G45" s="19">
        <f t="shared" si="7"/>
        <v>0.17650411777423983</v>
      </c>
      <c r="H45" s="16">
        <f t="shared" si="8"/>
        <v>8980</v>
      </c>
      <c r="I45" s="34">
        <f t="shared" si="9"/>
        <v>0.03620734146184117</v>
      </c>
      <c r="J45" s="11">
        <v>59238.005</v>
      </c>
      <c r="K45" s="11">
        <v>59730.911</v>
      </c>
      <c r="L45" s="34">
        <f t="shared" si="10"/>
        <v>0.008320773125293512</v>
      </c>
      <c r="M45" s="16">
        <f t="shared" si="11"/>
        <v>492.9060000000027</v>
      </c>
    </row>
    <row r="46" spans="1:13" ht="15">
      <c r="A46" s="5">
        <v>50</v>
      </c>
      <c r="B46" s="8" t="s">
        <v>226</v>
      </c>
      <c r="C46" s="16">
        <v>1050</v>
      </c>
      <c r="D46" s="16">
        <v>1053</v>
      </c>
      <c r="E46" s="4">
        <v>1060</v>
      </c>
      <c r="F46" s="40">
        <f t="shared" si="6"/>
        <v>0.0003955691773989685</v>
      </c>
      <c r="G46" s="19">
        <f t="shared" si="7"/>
        <v>0.009523809523809525</v>
      </c>
      <c r="H46" s="16">
        <f t="shared" si="8"/>
        <v>10</v>
      </c>
      <c r="I46" s="34">
        <f t="shared" si="9"/>
        <v>4.031997935617057E-05</v>
      </c>
      <c r="J46" s="11">
        <v>1089.0163</v>
      </c>
      <c r="K46" s="11">
        <v>1116.2815</v>
      </c>
      <c r="L46" s="34">
        <f t="shared" si="10"/>
        <v>0.025036539857116968</v>
      </c>
      <c r="M46" s="16">
        <f t="shared" si="11"/>
        <v>27.26520000000005</v>
      </c>
    </row>
    <row r="47" spans="1:13" ht="15">
      <c r="A47" s="5">
        <v>51</v>
      </c>
      <c r="B47" s="8" t="s">
        <v>227</v>
      </c>
      <c r="C47" s="16">
        <v>1753</v>
      </c>
      <c r="D47" s="16">
        <v>1685</v>
      </c>
      <c r="E47" s="4">
        <v>1793</v>
      </c>
      <c r="F47" s="40">
        <f t="shared" si="6"/>
        <v>0.0006691089953550476</v>
      </c>
      <c r="G47" s="19">
        <f t="shared" si="7"/>
        <v>0.022818026240730177</v>
      </c>
      <c r="H47" s="16">
        <f t="shared" si="8"/>
        <v>40</v>
      </c>
      <c r="I47" s="34">
        <f t="shared" si="9"/>
        <v>0.00016127991742468227</v>
      </c>
      <c r="J47" s="11">
        <v>1716.8451</v>
      </c>
      <c r="K47" s="11">
        <v>1829.609</v>
      </c>
      <c r="L47" s="34">
        <f t="shared" si="10"/>
        <v>0.06568088175223258</v>
      </c>
      <c r="M47" s="16">
        <f t="shared" si="11"/>
        <v>112.76389999999992</v>
      </c>
    </row>
    <row r="48" spans="1:13" ht="15">
      <c r="A48" s="5">
        <v>52</v>
      </c>
      <c r="B48" s="8" t="s">
        <v>228</v>
      </c>
      <c r="C48" s="16">
        <v>36914</v>
      </c>
      <c r="D48" s="16">
        <v>40699</v>
      </c>
      <c r="E48" s="4">
        <v>40044</v>
      </c>
      <c r="F48" s="40">
        <f t="shared" si="6"/>
        <v>0.014943558622419145</v>
      </c>
      <c r="G48" s="19">
        <f t="shared" si="7"/>
        <v>0.08479167795416373</v>
      </c>
      <c r="H48" s="16">
        <f t="shared" si="8"/>
        <v>3130</v>
      </c>
      <c r="I48" s="34">
        <f t="shared" si="9"/>
        <v>0.012620153538481388</v>
      </c>
      <c r="J48" s="11">
        <v>41339.06</v>
      </c>
      <c r="K48" s="11">
        <v>41111.2679999999</v>
      </c>
      <c r="L48" s="34">
        <f t="shared" si="10"/>
        <v>-0.005510333326401129</v>
      </c>
      <c r="M48" s="16">
        <f t="shared" si="11"/>
        <v>-227.79200000009587</v>
      </c>
    </row>
    <row r="49" spans="1:13" ht="15">
      <c r="A49" s="5">
        <v>53</v>
      </c>
      <c r="B49" s="8" t="s">
        <v>229</v>
      </c>
      <c r="C49" s="16">
        <v>2580</v>
      </c>
      <c r="D49" s="16">
        <v>2769</v>
      </c>
      <c r="E49" s="4">
        <v>2826</v>
      </c>
      <c r="F49" s="40">
        <f t="shared" si="6"/>
        <v>0.0010546023540844197</v>
      </c>
      <c r="G49" s="19">
        <f t="shared" si="7"/>
        <v>0.09534883720930233</v>
      </c>
      <c r="H49" s="16">
        <f t="shared" si="8"/>
        <v>246</v>
      </c>
      <c r="I49" s="34">
        <f t="shared" si="9"/>
        <v>0.000991871492161796</v>
      </c>
      <c r="J49" s="11">
        <v>2745.2559</v>
      </c>
      <c r="K49" s="11">
        <v>2753.306</v>
      </c>
      <c r="L49" s="34">
        <f t="shared" si="10"/>
        <v>0.002932367798572049</v>
      </c>
      <c r="M49" s="16">
        <f t="shared" si="11"/>
        <v>8.05009999999993</v>
      </c>
    </row>
    <row r="50" spans="1:13" ht="15">
      <c r="A50" s="5">
        <v>55</v>
      </c>
      <c r="B50" s="8" t="s">
        <v>230</v>
      </c>
      <c r="C50" s="16">
        <v>35932</v>
      </c>
      <c r="D50" s="16">
        <v>50310</v>
      </c>
      <c r="E50" s="4">
        <v>42949</v>
      </c>
      <c r="F50" s="40">
        <f t="shared" si="6"/>
        <v>0.016027642075573865</v>
      </c>
      <c r="G50" s="19">
        <f t="shared" si="7"/>
        <v>0.19528553935210954</v>
      </c>
      <c r="H50" s="16">
        <f t="shared" si="8"/>
        <v>7017</v>
      </c>
      <c r="I50" s="34">
        <f t="shared" si="9"/>
        <v>0.02829252951422489</v>
      </c>
      <c r="J50" s="11">
        <v>60587.948</v>
      </c>
      <c r="K50" s="11">
        <v>62742.015</v>
      </c>
      <c r="L50" s="34">
        <f t="shared" si="10"/>
        <v>0.035552730717996965</v>
      </c>
      <c r="M50" s="16">
        <f t="shared" si="11"/>
        <v>2154.0670000000027</v>
      </c>
    </row>
    <row r="51" spans="1:13" ht="15">
      <c r="A51" s="5">
        <v>56</v>
      </c>
      <c r="B51" s="8" t="s">
        <v>231</v>
      </c>
      <c r="C51" s="16">
        <v>75027</v>
      </c>
      <c r="D51" s="16">
        <v>89670</v>
      </c>
      <c r="E51" s="4">
        <v>92088</v>
      </c>
      <c r="F51" s="40">
        <f t="shared" si="6"/>
        <v>0.03436525887577001</v>
      </c>
      <c r="G51" s="19">
        <f t="shared" si="7"/>
        <v>0.2273981366707985</v>
      </c>
      <c r="H51" s="16">
        <f t="shared" si="8"/>
        <v>17061</v>
      </c>
      <c r="I51" s="34">
        <f t="shared" si="9"/>
        <v>0.06878991677956262</v>
      </c>
      <c r="J51" s="11">
        <v>88895.212</v>
      </c>
      <c r="K51" s="11">
        <v>91866.1</v>
      </c>
      <c r="L51" s="34">
        <f t="shared" si="10"/>
        <v>0.03342011266028598</v>
      </c>
      <c r="M51" s="16">
        <f t="shared" si="11"/>
        <v>2970.8880000000063</v>
      </c>
    </row>
    <row r="52" spans="1:13" ht="15">
      <c r="A52" s="5">
        <v>58</v>
      </c>
      <c r="B52" s="8" t="s">
        <v>232</v>
      </c>
      <c r="C52" s="16">
        <v>4788</v>
      </c>
      <c r="D52" s="16">
        <v>4918</v>
      </c>
      <c r="E52" s="4">
        <v>4928</v>
      </c>
      <c r="F52" s="40">
        <f t="shared" si="6"/>
        <v>0.001839023496435959</v>
      </c>
      <c r="G52" s="19">
        <f t="shared" si="7"/>
        <v>0.029239766081871343</v>
      </c>
      <c r="H52" s="16">
        <f t="shared" si="8"/>
        <v>140</v>
      </c>
      <c r="I52" s="34">
        <f t="shared" si="9"/>
        <v>0.0005644797109863879</v>
      </c>
      <c r="J52" s="11">
        <v>5025.9232</v>
      </c>
      <c r="K52" s="11">
        <v>5169.8584</v>
      </c>
      <c r="L52" s="34">
        <f t="shared" si="10"/>
        <v>0.028638559379498656</v>
      </c>
      <c r="M52" s="16">
        <f t="shared" si="11"/>
        <v>143.9351999999999</v>
      </c>
    </row>
    <row r="53" spans="1:13" ht="15">
      <c r="A53" s="5">
        <v>59</v>
      </c>
      <c r="B53" s="8" t="s">
        <v>233</v>
      </c>
      <c r="C53" s="16">
        <v>4129</v>
      </c>
      <c r="D53" s="16">
        <v>5341</v>
      </c>
      <c r="E53" s="4">
        <v>5426</v>
      </c>
      <c r="F53" s="40">
        <f t="shared" si="6"/>
        <v>0.002024866374119625</v>
      </c>
      <c r="G53" s="19">
        <f t="shared" si="7"/>
        <v>0.3141196415596997</v>
      </c>
      <c r="H53" s="16">
        <f t="shared" si="8"/>
        <v>1297</v>
      </c>
      <c r="I53" s="34">
        <f t="shared" si="9"/>
        <v>0.005229501322495323</v>
      </c>
      <c r="J53" s="11">
        <v>5355.5284</v>
      </c>
      <c r="K53" s="11">
        <v>5330.57129999999</v>
      </c>
      <c r="L53" s="34">
        <f t="shared" si="10"/>
        <v>-0.004660063048122486</v>
      </c>
      <c r="M53" s="16">
        <f t="shared" si="11"/>
        <v>-24.95710000001054</v>
      </c>
    </row>
    <row r="54" spans="1:13" ht="15">
      <c r="A54" s="5">
        <v>60</v>
      </c>
      <c r="B54" s="8" t="s">
        <v>234</v>
      </c>
      <c r="C54" s="16">
        <v>1630</v>
      </c>
      <c r="D54" s="16">
        <v>1889</v>
      </c>
      <c r="E54" s="4">
        <v>1988</v>
      </c>
      <c r="F54" s="40">
        <f t="shared" si="6"/>
        <v>0.000741878796857688</v>
      </c>
      <c r="G54" s="19">
        <f t="shared" si="7"/>
        <v>0.2196319018404908</v>
      </c>
      <c r="H54" s="16">
        <f t="shared" si="8"/>
        <v>358</v>
      </c>
      <c r="I54" s="34">
        <f t="shared" si="9"/>
        <v>0.0014434552609509065</v>
      </c>
      <c r="J54" s="11">
        <v>1919.3024</v>
      </c>
      <c r="K54" s="11">
        <v>2027.516</v>
      </c>
      <c r="L54" s="34">
        <f t="shared" si="10"/>
        <v>0.056381735363848884</v>
      </c>
      <c r="M54" s="16">
        <f t="shared" si="11"/>
        <v>108.21360000000004</v>
      </c>
    </row>
    <row r="55" spans="1:13" ht="15">
      <c r="A55" s="5">
        <v>61</v>
      </c>
      <c r="B55" s="8" t="s">
        <v>235</v>
      </c>
      <c r="C55" s="16">
        <v>2927</v>
      </c>
      <c r="D55" s="16">
        <v>4534</v>
      </c>
      <c r="E55" s="4">
        <v>4565</v>
      </c>
      <c r="F55" s="40">
        <f t="shared" si="6"/>
        <v>0.0017035597121002745</v>
      </c>
      <c r="G55" s="19">
        <f t="shared" si="7"/>
        <v>0.5596173556542535</v>
      </c>
      <c r="H55" s="16">
        <f t="shared" si="8"/>
        <v>1638</v>
      </c>
      <c r="I55" s="34">
        <f t="shared" si="9"/>
        <v>0.006604412618540739</v>
      </c>
      <c r="J55" s="11">
        <v>4606.1488</v>
      </c>
      <c r="K55" s="11">
        <v>4447.9548</v>
      </c>
      <c r="L55" s="34">
        <f t="shared" si="10"/>
        <v>-0.03434409240100961</v>
      </c>
      <c r="M55" s="16">
        <f t="shared" si="11"/>
        <v>-158.1939999999995</v>
      </c>
    </row>
    <row r="56" spans="1:13" ht="15">
      <c r="A56" s="5">
        <v>62</v>
      </c>
      <c r="B56" s="8" t="s">
        <v>236</v>
      </c>
      <c r="C56" s="16">
        <v>13031</v>
      </c>
      <c r="D56" s="16">
        <v>14703</v>
      </c>
      <c r="E56" s="4">
        <v>14928</v>
      </c>
      <c r="F56" s="40">
        <f t="shared" si="6"/>
        <v>0.005570808188879057</v>
      </c>
      <c r="G56" s="19">
        <f t="shared" si="7"/>
        <v>0.14557593431049037</v>
      </c>
      <c r="H56" s="16">
        <f t="shared" si="8"/>
        <v>1897</v>
      </c>
      <c r="I56" s="34">
        <f t="shared" si="9"/>
        <v>0.007648700083865557</v>
      </c>
      <c r="J56" s="11">
        <v>15604.626</v>
      </c>
      <c r="K56" s="11">
        <v>15912.918</v>
      </c>
      <c r="L56" s="34">
        <f t="shared" si="10"/>
        <v>0.019756449145272654</v>
      </c>
      <c r="M56" s="16">
        <f t="shared" si="11"/>
        <v>308.29199999999946</v>
      </c>
    </row>
    <row r="57" spans="1:13" ht="15">
      <c r="A57" s="5">
        <v>63</v>
      </c>
      <c r="B57" s="8" t="s">
        <v>237</v>
      </c>
      <c r="C57" s="16">
        <v>22841</v>
      </c>
      <c r="D57" s="16">
        <v>25531</v>
      </c>
      <c r="E57" s="4">
        <v>25526</v>
      </c>
      <c r="F57" s="40">
        <f t="shared" si="6"/>
        <v>0.009525753605930254</v>
      </c>
      <c r="G57" s="19">
        <f t="shared" si="7"/>
        <v>0.11755177093822512</v>
      </c>
      <c r="H57" s="16">
        <f t="shared" si="8"/>
        <v>2685</v>
      </c>
      <c r="I57" s="34">
        <f t="shared" si="9"/>
        <v>0.010825914457131798</v>
      </c>
      <c r="J57" s="11">
        <v>28973.696</v>
      </c>
      <c r="K57" s="11">
        <v>29611.869</v>
      </c>
      <c r="L57" s="34">
        <f t="shared" si="10"/>
        <v>0.02202594380779031</v>
      </c>
      <c r="M57" s="16">
        <f t="shared" si="11"/>
        <v>638.1729999999989</v>
      </c>
    </row>
    <row r="58" spans="1:13" ht="15">
      <c r="A58" s="5">
        <v>64</v>
      </c>
      <c r="B58" s="8" t="s">
        <v>238</v>
      </c>
      <c r="C58" s="16">
        <v>36448</v>
      </c>
      <c r="D58" s="16">
        <v>37147</v>
      </c>
      <c r="E58" s="4">
        <v>37022</v>
      </c>
      <c r="F58" s="40">
        <f t="shared" si="6"/>
        <v>0.01381581328836284</v>
      </c>
      <c r="G58" s="19">
        <f t="shared" si="7"/>
        <v>0.01574846356453029</v>
      </c>
      <c r="H58" s="16">
        <f t="shared" si="8"/>
        <v>574</v>
      </c>
      <c r="I58" s="34">
        <f t="shared" si="9"/>
        <v>0.0023143668150441906</v>
      </c>
      <c r="J58" s="11">
        <v>37263.319</v>
      </c>
      <c r="K58" s="11">
        <v>36976.824</v>
      </c>
      <c r="L58" s="34">
        <f t="shared" si="10"/>
        <v>-0.007688391900893278</v>
      </c>
      <c r="M58" s="16">
        <f t="shared" si="11"/>
        <v>-286.4950000000026</v>
      </c>
    </row>
    <row r="59" spans="1:13" ht="15">
      <c r="A59" s="5">
        <v>65</v>
      </c>
      <c r="B59" s="8" t="s">
        <v>239</v>
      </c>
      <c r="C59" s="16">
        <v>11813</v>
      </c>
      <c r="D59" s="16">
        <v>12416</v>
      </c>
      <c r="E59" s="4">
        <v>12640</v>
      </c>
      <c r="F59" s="40">
        <f t="shared" si="6"/>
        <v>0.004716975851248076</v>
      </c>
      <c r="G59" s="19">
        <f t="shared" si="7"/>
        <v>0.07000761872513332</v>
      </c>
      <c r="H59" s="16">
        <f t="shared" si="8"/>
        <v>827</v>
      </c>
      <c r="I59" s="34">
        <f t="shared" si="9"/>
        <v>0.003334462292755306</v>
      </c>
      <c r="J59" s="11">
        <v>12779.113</v>
      </c>
      <c r="K59" s="11">
        <v>12571.763</v>
      </c>
      <c r="L59" s="34">
        <f t="shared" si="10"/>
        <v>-0.016225695789684195</v>
      </c>
      <c r="M59" s="16">
        <f t="shared" si="11"/>
        <v>-207.34999999999854</v>
      </c>
    </row>
    <row r="60" spans="1:13" ht="15">
      <c r="A60" s="5">
        <v>66</v>
      </c>
      <c r="B60" s="8" t="s">
        <v>240</v>
      </c>
      <c r="C60" s="16">
        <v>14600</v>
      </c>
      <c r="D60" s="16">
        <v>16314</v>
      </c>
      <c r="E60" s="4">
        <v>16498</v>
      </c>
      <c r="F60" s="40">
        <f t="shared" si="6"/>
        <v>0.006156698385592624</v>
      </c>
      <c r="G60" s="19">
        <f t="shared" si="7"/>
        <v>0.13</v>
      </c>
      <c r="H60" s="16">
        <f t="shared" si="8"/>
        <v>1898</v>
      </c>
      <c r="I60" s="34">
        <f t="shared" si="9"/>
        <v>0.007652732081801174</v>
      </c>
      <c r="J60" s="11">
        <v>15924.036</v>
      </c>
      <c r="K60" s="11">
        <v>16579.754</v>
      </c>
      <c r="L60" s="34">
        <f t="shared" si="10"/>
        <v>0.041177877266793464</v>
      </c>
      <c r="M60" s="16">
        <f t="shared" si="11"/>
        <v>655.7180000000008</v>
      </c>
    </row>
    <row r="61" spans="1:13" ht="15">
      <c r="A61" s="5">
        <v>68</v>
      </c>
      <c r="B61" s="8" t="s">
        <v>241</v>
      </c>
      <c r="C61" s="16">
        <v>4832</v>
      </c>
      <c r="D61" s="16">
        <v>6663</v>
      </c>
      <c r="E61" s="4">
        <v>6969</v>
      </c>
      <c r="F61" s="40">
        <f t="shared" si="6"/>
        <v>0.0026006807521635955</v>
      </c>
      <c r="G61" s="19">
        <f t="shared" si="7"/>
        <v>0.4422599337748344</v>
      </c>
      <c r="H61" s="16">
        <f t="shared" si="8"/>
        <v>2137</v>
      </c>
      <c r="I61" s="34">
        <f t="shared" si="9"/>
        <v>0.008616379588413652</v>
      </c>
      <c r="J61" s="11">
        <v>6605.0832</v>
      </c>
      <c r="K61" s="11">
        <v>6985.2735</v>
      </c>
      <c r="L61" s="34">
        <f t="shared" si="10"/>
        <v>0.05756025904412532</v>
      </c>
      <c r="M61" s="16">
        <f t="shared" si="11"/>
        <v>380.1903000000002</v>
      </c>
    </row>
    <row r="62" spans="1:13" ht="15">
      <c r="A62" s="5">
        <v>69</v>
      </c>
      <c r="B62" s="8" t="s">
        <v>242</v>
      </c>
      <c r="C62" s="16">
        <v>50846</v>
      </c>
      <c r="D62" s="16">
        <v>55508</v>
      </c>
      <c r="E62" s="4">
        <v>57020</v>
      </c>
      <c r="F62" s="40">
        <f t="shared" si="6"/>
        <v>0.021278636316310547</v>
      </c>
      <c r="G62" s="19">
        <f t="shared" si="7"/>
        <v>0.12142548086378477</v>
      </c>
      <c r="H62" s="16">
        <f t="shared" si="8"/>
        <v>6174</v>
      </c>
      <c r="I62" s="34">
        <f t="shared" si="9"/>
        <v>0.02489355525449971</v>
      </c>
      <c r="J62" s="11">
        <v>56120.212</v>
      </c>
      <c r="K62" s="11">
        <v>57471.099</v>
      </c>
      <c r="L62" s="34">
        <f t="shared" si="10"/>
        <v>0.024071309637960784</v>
      </c>
      <c r="M62" s="16">
        <f t="shared" si="11"/>
        <v>1350.8870000000024</v>
      </c>
    </row>
    <row r="63" spans="1:13" ht="15">
      <c r="A63" s="5">
        <v>70</v>
      </c>
      <c r="B63" s="8" t="s">
        <v>243</v>
      </c>
      <c r="C63" s="16">
        <v>112575</v>
      </c>
      <c r="D63" s="16">
        <v>111163</v>
      </c>
      <c r="E63" s="4">
        <v>110160</v>
      </c>
      <c r="F63" s="40">
        <f t="shared" si="6"/>
        <v>0.041109340171953175</v>
      </c>
      <c r="G63" s="19">
        <f t="shared" si="7"/>
        <v>-0.02145236508994004</v>
      </c>
      <c r="H63" s="16">
        <f t="shared" si="8"/>
        <v>-2415</v>
      </c>
      <c r="I63" s="34">
        <f t="shared" si="9"/>
        <v>-0.009737275014515193</v>
      </c>
      <c r="J63" s="11">
        <v>109282.9</v>
      </c>
      <c r="K63" s="11">
        <v>107918.91</v>
      </c>
      <c r="L63" s="34">
        <f t="shared" si="10"/>
        <v>-0.012481275661608456</v>
      </c>
      <c r="M63" s="16">
        <f t="shared" si="11"/>
        <v>-1363.9899999999907</v>
      </c>
    </row>
    <row r="64" spans="1:13" ht="15">
      <c r="A64" s="5">
        <v>71</v>
      </c>
      <c r="B64" s="8" t="s">
        <v>244</v>
      </c>
      <c r="C64" s="16">
        <v>27087</v>
      </c>
      <c r="D64" s="16">
        <v>34824</v>
      </c>
      <c r="E64" s="4">
        <v>31295</v>
      </c>
      <c r="F64" s="40">
        <f t="shared" si="6"/>
        <v>0.011678620195000678</v>
      </c>
      <c r="G64" s="19">
        <f t="shared" si="7"/>
        <v>0.15535127551962197</v>
      </c>
      <c r="H64" s="16">
        <f t="shared" si="8"/>
        <v>4208</v>
      </c>
      <c r="I64" s="34">
        <f t="shared" si="9"/>
        <v>0.016966647313076576</v>
      </c>
      <c r="J64" s="11">
        <v>35328.631</v>
      </c>
      <c r="K64" s="11">
        <v>31611.941</v>
      </c>
      <c r="L64" s="34">
        <f t="shared" si="10"/>
        <v>-0.10520334059930038</v>
      </c>
      <c r="M64" s="16">
        <f t="shared" si="11"/>
        <v>-3716.6900000000023</v>
      </c>
    </row>
    <row r="65" spans="1:13" ht="15">
      <c r="A65" s="5">
        <v>72</v>
      </c>
      <c r="B65" s="8" t="s">
        <v>245</v>
      </c>
      <c r="C65" s="16">
        <v>1415</v>
      </c>
      <c r="D65" s="16">
        <v>2295</v>
      </c>
      <c r="E65" s="4">
        <v>2380</v>
      </c>
      <c r="F65" s="40">
        <f t="shared" si="6"/>
        <v>0.0008881647568014575</v>
      </c>
      <c r="G65" s="19">
        <f t="shared" si="7"/>
        <v>0.6819787985865724</v>
      </c>
      <c r="H65" s="16">
        <f t="shared" si="8"/>
        <v>965</v>
      </c>
      <c r="I65" s="34">
        <f t="shared" si="9"/>
        <v>0.00389087800787046</v>
      </c>
      <c r="J65" s="11">
        <v>2352.9668</v>
      </c>
      <c r="K65" s="11">
        <v>2424.6</v>
      </c>
      <c r="L65" s="34">
        <f t="shared" si="10"/>
        <v>0.030443778467252387</v>
      </c>
      <c r="M65" s="16">
        <f t="shared" si="11"/>
        <v>71.63319999999976</v>
      </c>
    </row>
    <row r="66" spans="1:13" ht="15">
      <c r="A66" s="5">
        <v>73</v>
      </c>
      <c r="B66" s="8" t="s">
        <v>246</v>
      </c>
      <c r="C66" s="16">
        <v>21462</v>
      </c>
      <c r="D66" s="16">
        <v>26544</v>
      </c>
      <c r="E66" s="4">
        <v>25122</v>
      </c>
      <c r="F66" s="40">
        <f aca="true" t="shared" si="12" ref="F66:F90">E66/$E$90</f>
        <v>0.009374989504355552</v>
      </c>
      <c r="G66" s="19">
        <f aca="true" t="shared" si="13" ref="G66:G90">(E66-C66)/C66</f>
        <v>0.17053396701146212</v>
      </c>
      <c r="H66" s="16">
        <f aca="true" t="shared" si="14" ref="H66:H90">E66-C66</f>
        <v>3660</v>
      </c>
      <c r="I66" s="34">
        <f aca="true" t="shared" si="15" ref="I66:I90">H66/$H$90</f>
        <v>0.014757112444358428</v>
      </c>
      <c r="J66" s="11">
        <v>25643.79</v>
      </c>
      <c r="K66" s="11">
        <v>25111.22</v>
      </c>
      <c r="L66" s="34">
        <f aca="true" t="shared" si="16" ref="L66:L90">(K66-J66)/J66</f>
        <v>-0.020767991002889966</v>
      </c>
      <c r="M66" s="16">
        <f aca="true" t="shared" si="17" ref="M66:M90">K66-J66</f>
        <v>-532.5699999999997</v>
      </c>
    </row>
    <row r="67" spans="1:13" ht="15">
      <c r="A67" s="5">
        <v>74</v>
      </c>
      <c r="B67" s="8" t="s">
        <v>247</v>
      </c>
      <c r="C67" s="16">
        <v>3345</v>
      </c>
      <c r="D67" s="16">
        <v>3921</v>
      </c>
      <c r="E67" s="4">
        <v>4306</v>
      </c>
      <c r="F67" s="40">
        <f t="shared" si="12"/>
        <v>0.0016069064885659984</v>
      </c>
      <c r="G67" s="19">
        <f t="shared" si="13"/>
        <v>0.2872944693572496</v>
      </c>
      <c r="H67" s="16">
        <f t="shared" si="14"/>
        <v>961</v>
      </c>
      <c r="I67" s="34">
        <f t="shared" si="15"/>
        <v>0.003874750016127992</v>
      </c>
      <c r="J67" s="11">
        <v>4016.0998</v>
      </c>
      <c r="K67" s="11">
        <v>4191.46339999999</v>
      </c>
      <c r="L67" s="34">
        <f t="shared" si="16"/>
        <v>0.0436651499546873</v>
      </c>
      <c r="M67" s="16">
        <f t="shared" si="17"/>
        <v>175.36359999998967</v>
      </c>
    </row>
    <row r="68" spans="1:13" ht="15">
      <c r="A68" s="5">
        <v>75</v>
      </c>
      <c r="B68" s="8" t="s">
        <v>248</v>
      </c>
      <c r="C68" s="16">
        <v>12528</v>
      </c>
      <c r="D68" s="16">
        <v>8295</v>
      </c>
      <c r="E68" s="4">
        <v>8441</v>
      </c>
      <c r="F68" s="40">
        <f t="shared" si="12"/>
        <v>0.0031499994588912194</v>
      </c>
      <c r="G68" s="19">
        <f t="shared" si="13"/>
        <v>-0.32622924648786716</v>
      </c>
      <c r="H68" s="16">
        <f t="shared" si="14"/>
        <v>-4087</v>
      </c>
      <c r="I68" s="34">
        <f t="shared" si="15"/>
        <v>-0.01647877556286691</v>
      </c>
      <c r="J68" s="11">
        <v>9055.5869</v>
      </c>
      <c r="K68" s="11">
        <v>8662.3281</v>
      </c>
      <c r="L68" s="34">
        <f t="shared" si="16"/>
        <v>-0.04342720183050749</v>
      </c>
      <c r="M68" s="16">
        <f t="shared" si="17"/>
        <v>-393.2587999999996</v>
      </c>
    </row>
    <row r="69" spans="1:13" ht="15">
      <c r="A69" s="5">
        <v>77</v>
      </c>
      <c r="B69" s="8" t="s">
        <v>249</v>
      </c>
      <c r="C69" s="16">
        <v>6873</v>
      </c>
      <c r="D69" s="16">
        <v>6570</v>
      </c>
      <c r="E69" s="4">
        <v>6720</v>
      </c>
      <c r="F69" s="40">
        <f t="shared" si="12"/>
        <v>0.0025077593133217622</v>
      </c>
      <c r="G69" s="19">
        <f t="shared" si="13"/>
        <v>-0.022261021388040158</v>
      </c>
      <c r="H69" s="16">
        <f t="shared" si="14"/>
        <v>-153</v>
      </c>
      <c r="I69" s="34">
        <f t="shared" si="15"/>
        <v>-0.0006168956841494098</v>
      </c>
      <c r="J69" s="11">
        <v>6478.3386</v>
      </c>
      <c r="K69" s="11">
        <v>6554.3776</v>
      </c>
      <c r="L69" s="34">
        <f t="shared" si="16"/>
        <v>0.011737422925069053</v>
      </c>
      <c r="M69" s="16">
        <f t="shared" si="17"/>
        <v>76.03899999999976</v>
      </c>
    </row>
    <row r="70" spans="1:13" ht="15">
      <c r="A70" s="5">
        <v>78</v>
      </c>
      <c r="B70" s="8" t="s">
        <v>250</v>
      </c>
      <c r="C70" s="16">
        <v>2087</v>
      </c>
      <c r="D70" s="16">
        <v>2797</v>
      </c>
      <c r="E70" s="4">
        <v>2726</v>
      </c>
      <c r="F70" s="40">
        <f t="shared" si="12"/>
        <v>0.0010172845071599887</v>
      </c>
      <c r="G70" s="19">
        <f t="shared" si="13"/>
        <v>0.3061811212266411</v>
      </c>
      <c r="H70" s="16">
        <f t="shared" si="14"/>
        <v>639</v>
      </c>
      <c r="I70" s="34">
        <f t="shared" si="15"/>
        <v>0.0025764466808592995</v>
      </c>
      <c r="J70" s="11">
        <v>2778.9366</v>
      </c>
      <c r="K70" s="11">
        <v>2868.9163</v>
      </c>
      <c r="L70" s="34">
        <f t="shared" si="16"/>
        <v>0.032379184181459866</v>
      </c>
      <c r="M70" s="16">
        <f t="shared" si="17"/>
        <v>89.97969999999987</v>
      </c>
    </row>
    <row r="71" spans="1:13" ht="15">
      <c r="A71" s="5">
        <v>79</v>
      </c>
      <c r="B71" s="8" t="s">
        <v>251</v>
      </c>
      <c r="C71" s="16">
        <v>15233</v>
      </c>
      <c r="D71" s="16">
        <v>16203</v>
      </c>
      <c r="E71" s="4">
        <v>16069</v>
      </c>
      <c r="F71" s="40">
        <f t="shared" si="12"/>
        <v>0.005996604822286815</v>
      </c>
      <c r="G71" s="19">
        <f t="shared" si="13"/>
        <v>0.05488085078448106</v>
      </c>
      <c r="H71" s="16">
        <f t="shared" si="14"/>
        <v>836</v>
      </c>
      <c r="I71" s="34">
        <f t="shared" si="15"/>
        <v>0.0033707502741758596</v>
      </c>
      <c r="J71" s="11">
        <v>17426.582</v>
      </c>
      <c r="K71" s="11">
        <v>17323.351</v>
      </c>
      <c r="L71" s="34">
        <f t="shared" si="16"/>
        <v>-0.005923766347296319</v>
      </c>
      <c r="M71" s="16">
        <f t="shared" si="17"/>
        <v>-103.23099999999977</v>
      </c>
    </row>
    <row r="72" spans="1:13" ht="15">
      <c r="A72" s="5">
        <v>80</v>
      </c>
      <c r="B72" s="8" t="s">
        <v>252</v>
      </c>
      <c r="C72" s="16">
        <v>16478</v>
      </c>
      <c r="D72" s="16">
        <v>19388</v>
      </c>
      <c r="E72" s="4">
        <v>19613</v>
      </c>
      <c r="F72" s="40">
        <f t="shared" si="12"/>
        <v>0.00731914931728865</v>
      </c>
      <c r="G72" s="19">
        <f t="shared" si="13"/>
        <v>0.19025367156208278</v>
      </c>
      <c r="H72" s="16">
        <f t="shared" si="14"/>
        <v>3135</v>
      </c>
      <c r="I72" s="34">
        <f t="shared" si="15"/>
        <v>0.012640313528159473</v>
      </c>
      <c r="J72" s="11">
        <v>19374.413</v>
      </c>
      <c r="K72" s="11">
        <v>19862.143</v>
      </c>
      <c r="L72" s="34">
        <f t="shared" si="16"/>
        <v>0.025173923979012917</v>
      </c>
      <c r="M72" s="16">
        <f t="shared" si="17"/>
        <v>487.72999999999956</v>
      </c>
    </row>
    <row r="73" spans="1:13" ht="15">
      <c r="A73" s="5">
        <v>81</v>
      </c>
      <c r="B73" s="8" t="s">
        <v>253</v>
      </c>
      <c r="C73" s="16">
        <v>53950</v>
      </c>
      <c r="D73" s="16">
        <v>74460</v>
      </c>
      <c r="E73" s="4">
        <v>74488</v>
      </c>
      <c r="F73" s="40">
        <f t="shared" si="12"/>
        <v>0.027797317817070153</v>
      </c>
      <c r="G73" s="19">
        <f t="shared" si="13"/>
        <v>0.38068582020389247</v>
      </c>
      <c r="H73" s="16">
        <f t="shared" si="14"/>
        <v>20538</v>
      </c>
      <c r="I73" s="34">
        <f t="shared" si="15"/>
        <v>0.08280917360170312</v>
      </c>
      <c r="J73" s="11">
        <v>74573.5</v>
      </c>
      <c r="K73" s="11">
        <v>76213.678</v>
      </c>
      <c r="L73" s="34">
        <f t="shared" si="16"/>
        <v>0.02199411319034241</v>
      </c>
      <c r="M73" s="16">
        <f t="shared" si="17"/>
        <v>1640.1779999999999</v>
      </c>
    </row>
    <row r="74" spans="1:13" ht="15">
      <c r="A74" s="5">
        <v>82</v>
      </c>
      <c r="B74" s="8" t="s">
        <v>254</v>
      </c>
      <c r="C74" s="16">
        <v>79420</v>
      </c>
      <c r="D74" s="16">
        <v>97922</v>
      </c>
      <c r="E74" s="4">
        <v>100391</v>
      </c>
      <c r="F74" s="40">
        <f t="shared" si="12"/>
        <v>0.037463759705905514</v>
      </c>
      <c r="G74" s="19">
        <f t="shared" si="13"/>
        <v>0.2640518761017376</v>
      </c>
      <c r="H74" s="16">
        <f t="shared" si="14"/>
        <v>20971</v>
      </c>
      <c r="I74" s="34">
        <f t="shared" si="15"/>
        <v>0.0845550287078253</v>
      </c>
      <c r="J74" s="11">
        <v>102162.63</v>
      </c>
      <c r="K74" s="11">
        <v>104810.74</v>
      </c>
      <c r="L74" s="34">
        <f t="shared" si="16"/>
        <v>0.02592053473956182</v>
      </c>
      <c r="M74" s="16">
        <f t="shared" si="17"/>
        <v>2648.1100000000006</v>
      </c>
    </row>
    <row r="75" spans="1:13" ht="15">
      <c r="A75" s="5">
        <v>84</v>
      </c>
      <c r="B75" s="8" t="s">
        <v>255</v>
      </c>
      <c r="C75" s="16">
        <v>882</v>
      </c>
      <c r="D75" s="16">
        <v>700</v>
      </c>
      <c r="E75" s="4">
        <v>660</v>
      </c>
      <c r="F75" s="40">
        <f t="shared" si="12"/>
        <v>0.00024629778970124453</v>
      </c>
      <c r="G75" s="19">
        <f t="shared" si="13"/>
        <v>-0.25170068027210885</v>
      </c>
      <c r="H75" s="16">
        <f t="shared" si="14"/>
        <v>-222</v>
      </c>
      <c r="I75" s="34">
        <f t="shared" si="15"/>
        <v>-0.0008951035417069866</v>
      </c>
      <c r="J75" s="11">
        <v>702.71877</v>
      </c>
      <c r="K75" s="11">
        <v>690.93777</v>
      </c>
      <c r="L75" s="34">
        <f t="shared" si="16"/>
        <v>-0.01676488590165302</v>
      </c>
      <c r="M75" s="16">
        <f t="shared" si="17"/>
        <v>-11.780999999999949</v>
      </c>
    </row>
    <row r="76" spans="1:13" ht="15">
      <c r="A76" s="5">
        <v>85</v>
      </c>
      <c r="B76" s="8" t="s">
        <v>256</v>
      </c>
      <c r="C76" s="16">
        <v>262581</v>
      </c>
      <c r="D76" s="16">
        <v>230764</v>
      </c>
      <c r="E76" s="4">
        <v>236398</v>
      </c>
      <c r="F76" s="40">
        <f t="shared" si="12"/>
        <v>0.08821864377241637</v>
      </c>
      <c r="G76" s="19">
        <f t="shared" si="13"/>
        <v>-0.09971399301548856</v>
      </c>
      <c r="H76" s="16">
        <f t="shared" si="14"/>
        <v>-26183</v>
      </c>
      <c r="I76" s="34">
        <f t="shared" si="15"/>
        <v>-0.1055698019482614</v>
      </c>
      <c r="J76" s="11">
        <v>233146.08</v>
      </c>
      <c r="K76" s="11">
        <v>230494.32</v>
      </c>
      <c r="L76" s="34">
        <f t="shared" si="16"/>
        <v>-0.011373813361991676</v>
      </c>
      <c r="M76" s="16">
        <f t="shared" si="17"/>
        <v>-2651.75999999998</v>
      </c>
    </row>
    <row r="77" spans="1:13" ht="15">
      <c r="A77" s="5">
        <v>86</v>
      </c>
      <c r="B77" s="8" t="s">
        <v>257</v>
      </c>
      <c r="C77" s="16">
        <v>142205</v>
      </c>
      <c r="D77" s="16">
        <v>127451</v>
      </c>
      <c r="E77" s="4">
        <v>131348</v>
      </c>
      <c r="F77" s="40">
        <f t="shared" si="12"/>
        <v>0.049016245578301615</v>
      </c>
      <c r="G77" s="19">
        <f t="shared" si="13"/>
        <v>-0.07634752645828206</v>
      </c>
      <c r="H77" s="16">
        <f t="shared" si="14"/>
        <v>-10857</v>
      </c>
      <c r="I77" s="34">
        <f t="shared" si="15"/>
        <v>-0.04377540158699439</v>
      </c>
      <c r="J77" s="11">
        <v>129323.21</v>
      </c>
      <c r="K77" s="11">
        <v>132039.88</v>
      </c>
      <c r="L77" s="34">
        <f t="shared" si="16"/>
        <v>0.021006824683674322</v>
      </c>
      <c r="M77" s="16">
        <f t="shared" si="17"/>
        <v>2716.6699999999983</v>
      </c>
    </row>
    <row r="78" spans="1:13" ht="15">
      <c r="A78" s="5">
        <v>87</v>
      </c>
      <c r="B78" s="8" t="s">
        <v>258</v>
      </c>
      <c r="C78" s="16">
        <v>8348</v>
      </c>
      <c r="D78" s="16">
        <v>9416</v>
      </c>
      <c r="E78" s="4">
        <v>9541</v>
      </c>
      <c r="F78" s="40">
        <f t="shared" si="12"/>
        <v>0.0035604957750599605</v>
      </c>
      <c r="G78" s="19">
        <f t="shared" si="13"/>
        <v>0.14290848107331097</v>
      </c>
      <c r="H78" s="16">
        <f t="shared" si="14"/>
        <v>1193</v>
      </c>
      <c r="I78" s="34">
        <f t="shared" si="15"/>
        <v>0.004810173537191149</v>
      </c>
      <c r="J78" s="11">
        <v>9499.8044</v>
      </c>
      <c r="K78" s="11">
        <v>9752.5319</v>
      </c>
      <c r="L78" s="34">
        <f t="shared" si="16"/>
        <v>0.026603442487721014</v>
      </c>
      <c r="M78" s="16">
        <f t="shared" si="17"/>
        <v>252.72749999999905</v>
      </c>
    </row>
    <row r="79" spans="1:13" ht="15">
      <c r="A79" s="5">
        <v>88</v>
      </c>
      <c r="B79" s="8" t="s">
        <v>259</v>
      </c>
      <c r="C79" s="16">
        <v>15460</v>
      </c>
      <c r="D79" s="16">
        <v>17191</v>
      </c>
      <c r="E79" s="4">
        <v>17562</v>
      </c>
      <c r="F79" s="40">
        <f t="shared" si="12"/>
        <v>0.00655376027686857</v>
      </c>
      <c r="G79" s="19">
        <f t="shared" si="13"/>
        <v>0.13596377749029753</v>
      </c>
      <c r="H79" s="16">
        <f t="shared" si="14"/>
        <v>2102</v>
      </c>
      <c r="I79" s="34">
        <f t="shared" si="15"/>
        <v>0.008475259660667053</v>
      </c>
      <c r="J79" s="11">
        <v>17071.954</v>
      </c>
      <c r="K79" s="11">
        <v>17397.565</v>
      </c>
      <c r="L79" s="34">
        <f t="shared" si="16"/>
        <v>0.01907286066961035</v>
      </c>
      <c r="M79" s="16">
        <f t="shared" si="17"/>
        <v>325.61099999999715</v>
      </c>
    </row>
    <row r="80" spans="1:13" ht="15">
      <c r="A80" s="5">
        <v>90</v>
      </c>
      <c r="B80" s="8" t="s">
        <v>260</v>
      </c>
      <c r="C80" s="16">
        <v>3371</v>
      </c>
      <c r="D80" s="16">
        <v>3813</v>
      </c>
      <c r="E80" s="4">
        <v>3928</v>
      </c>
      <c r="F80" s="40">
        <f t="shared" si="12"/>
        <v>0.0014658450271916492</v>
      </c>
      <c r="G80" s="19">
        <f t="shared" si="13"/>
        <v>0.16523286858498962</v>
      </c>
      <c r="H80" s="16">
        <f t="shared" si="14"/>
        <v>557</v>
      </c>
      <c r="I80" s="34">
        <f t="shared" si="15"/>
        <v>0.002245822850138701</v>
      </c>
      <c r="J80" s="11">
        <v>3880.3526</v>
      </c>
      <c r="K80" s="11">
        <v>3916.2036</v>
      </c>
      <c r="L80" s="34">
        <f t="shared" si="16"/>
        <v>0.009239108837686466</v>
      </c>
      <c r="M80" s="16">
        <f t="shared" si="17"/>
        <v>35.85099999999966</v>
      </c>
    </row>
    <row r="81" spans="1:13" ht="15">
      <c r="A81" s="5">
        <v>91</v>
      </c>
      <c r="B81" s="8" t="s">
        <v>261</v>
      </c>
      <c r="C81" s="16">
        <v>626</v>
      </c>
      <c r="D81" s="16">
        <v>760</v>
      </c>
      <c r="E81" s="4">
        <v>808</v>
      </c>
      <c r="F81" s="40">
        <f t="shared" si="12"/>
        <v>0.0003015282031494024</v>
      </c>
      <c r="G81" s="19">
        <f t="shared" si="13"/>
        <v>0.29073482428115016</v>
      </c>
      <c r="H81" s="16">
        <f t="shared" si="14"/>
        <v>182</v>
      </c>
      <c r="I81" s="34">
        <f t="shared" si="15"/>
        <v>0.0007338236242823043</v>
      </c>
      <c r="J81" s="11">
        <v>682.83245</v>
      </c>
      <c r="K81" s="11">
        <v>714.98551</v>
      </c>
      <c r="L81" s="34">
        <f t="shared" si="16"/>
        <v>0.04708777387483559</v>
      </c>
      <c r="M81" s="16">
        <f t="shared" si="17"/>
        <v>32.15305999999998</v>
      </c>
    </row>
    <row r="82" spans="1:13" ht="15">
      <c r="A82" s="5">
        <v>92</v>
      </c>
      <c r="B82" s="8" t="s">
        <v>262</v>
      </c>
      <c r="C82" s="16">
        <v>5415</v>
      </c>
      <c r="D82" s="16">
        <v>5112</v>
      </c>
      <c r="E82" s="4">
        <v>5192</v>
      </c>
      <c r="F82" s="40">
        <f t="shared" si="12"/>
        <v>0.0019375426123164569</v>
      </c>
      <c r="G82" s="19">
        <f t="shared" si="13"/>
        <v>-0.04118190212373038</v>
      </c>
      <c r="H82" s="16">
        <f t="shared" si="14"/>
        <v>-223</v>
      </c>
      <c r="I82" s="34">
        <f t="shared" si="15"/>
        <v>-0.0008991355396426037</v>
      </c>
      <c r="J82" s="11">
        <v>5176.28349999999</v>
      </c>
      <c r="K82" s="11">
        <v>4947.1607</v>
      </c>
      <c r="L82" s="34">
        <f t="shared" si="16"/>
        <v>-0.044263958880921134</v>
      </c>
      <c r="M82" s="16">
        <f t="shared" si="17"/>
        <v>-229.1227999999901</v>
      </c>
    </row>
    <row r="83" spans="1:13" ht="15">
      <c r="A83" s="5">
        <v>93</v>
      </c>
      <c r="B83" s="8" t="s">
        <v>263</v>
      </c>
      <c r="C83" s="16">
        <v>8068</v>
      </c>
      <c r="D83" s="16">
        <v>10806</v>
      </c>
      <c r="E83" s="4">
        <v>11281</v>
      </c>
      <c r="F83" s="40">
        <f t="shared" si="12"/>
        <v>0.0042098263115450596</v>
      </c>
      <c r="G83" s="19">
        <f t="shared" si="13"/>
        <v>0.3982399603371344</v>
      </c>
      <c r="H83" s="16">
        <f t="shared" si="14"/>
        <v>3213</v>
      </c>
      <c r="I83" s="34">
        <f t="shared" si="15"/>
        <v>0.012954809367137604</v>
      </c>
      <c r="J83" s="11">
        <v>11142.446</v>
      </c>
      <c r="K83" s="11">
        <v>11733.11</v>
      </c>
      <c r="L83" s="34">
        <f t="shared" si="16"/>
        <v>0.05301026363511214</v>
      </c>
      <c r="M83" s="16">
        <f t="shared" si="17"/>
        <v>590.6640000000007</v>
      </c>
    </row>
    <row r="84" spans="1:13" ht="15">
      <c r="A84" s="5">
        <v>94</v>
      </c>
      <c r="B84" s="8" t="s">
        <v>264</v>
      </c>
      <c r="C84" s="16">
        <v>14377</v>
      </c>
      <c r="D84" s="16">
        <v>13038</v>
      </c>
      <c r="E84" s="4">
        <v>12787</v>
      </c>
      <c r="F84" s="40">
        <f t="shared" si="12"/>
        <v>0.0047718330862269905</v>
      </c>
      <c r="G84" s="19">
        <f t="shared" si="13"/>
        <v>-0.1105933087570425</v>
      </c>
      <c r="H84" s="16">
        <f t="shared" si="14"/>
        <v>-1590</v>
      </c>
      <c r="I84" s="34">
        <f t="shared" si="15"/>
        <v>-0.006410876717631121</v>
      </c>
      <c r="J84" s="11">
        <v>12858.03</v>
      </c>
      <c r="K84" s="11">
        <v>12609.564</v>
      </c>
      <c r="L84" s="34">
        <f t="shared" si="16"/>
        <v>-0.019323799991133973</v>
      </c>
      <c r="M84" s="16">
        <f t="shared" si="17"/>
        <v>-248.46600000000035</v>
      </c>
    </row>
    <row r="85" spans="1:13" ht="15">
      <c r="A85" s="5">
        <v>95</v>
      </c>
      <c r="B85" s="8" t="s">
        <v>265</v>
      </c>
      <c r="C85" s="16">
        <v>13616</v>
      </c>
      <c r="D85" s="16">
        <v>14743</v>
      </c>
      <c r="E85" s="4">
        <v>15223</v>
      </c>
      <c r="F85" s="40">
        <f t="shared" si="12"/>
        <v>0.005680895837306129</v>
      </c>
      <c r="G85" s="19">
        <f t="shared" si="13"/>
        <v>0.1180229142185664</v>
      </c>
      <c r="H85" s="16">
        <f t="shared" si="14"/>
        <v>1607</v>
      </c>
      <c r="I85" s="34">
        <f t="shared" si="15"/>
        <v>0.00647942068253661</v>
      </c>
      <c r="J85" s="11">
        <v>14781.298</v>
      </c>
      <c r="K85" s="11">
        <v>14921.93</v>
      </c>
      <c r="L85" s="34">
        <f t="shared" si="16"/>
        <v>0.009514184748863029</v>
      </c>
      <c r="M85" s="16">
        <f t="shared" si="17"/>
        <v>140.6319999999996</v>
      </c>
    </row>
    <row r="86" spans="1:13" ht="15">
      <c r="A86" s="5">
        <v>96</v>
      </c>
      <c r="B86" s="8" t="s">
        <v>266</v>
      </c>
      <c r="C86" s="16">
        <v>93482</v>
      </c>
      <c r="D86" s="16">
        <v>102543</v>
      </c>
      <c r="E86" s="4">
        <v>103275</v>
      </c>
      <c r="F86" s="40">
        <f t="shared" si="12"/>
        <v>0.0385400064112061</v>
      </c>
      <c r="G86" s="19">
        <f t="shared" si="13"/>
        <v>0.10475813525598511</v>
      </c>
      <c r="H86" s="16">
        <f t="shared" si="14"/>
        <v>9793</v>
      </c>
      <c r="I86" s="34">
        <f t="shared" si="15"/>
        <v>0.039485355783497836</v>
      </c>
      <c r="J86" s="11">
        <v>100321.4</v>
      </c>
      <c r="K86" s="11">
        <v>101198.69</v>
      </c>
      <c r="L86" s="34">
        <f t="shared" si="16"/>
        <v>0.008744794231340553</v>
      </c>
      <c r="M86" s="16">
        <f t="shared" si="17"/>
        <v>877.2900000000081</v>
      </c>
    </row>
    <row r="87" spans="1:13" ht="15">
      <c r="A87" s="5">
        <v>97</v>
      </c>
      <c r="B87" s="8" t="s">
        <v>267</v>
      </c>
      <c r="C87" s="16">
        <v>1719</v>
      </c>
      <c r="D87" s="16">
        <v>2361</v>
      </c>
      <c r="E87" s="4">
        <v>2483</v>
      </c>
      <c r="F87" s="40">
        <f t="shared" si="12"/>
        <v>0.0009266021391336214</v>
      </c>
      <c r="G87" s="19">
        <f t="shared" si="13"/>
        <v>0.4444444444444444</v>
      </c>
      <c r="H87" s="16">
        <f t="shared" si="14"/>
        <v>764</v>
      </c>
      <c r="I87" s="34">
        <f t="shared" si="15"/>
        <v>0.0030804464228114314</v>
      </c>
      <c r="J87" s="11">
        <v>2388.7194</v>
      </c>
      <c r="K87" s="11">
        <v>2515.9691</v>
      </c>
      <c r="L87" s="34">
        <f t="shared" si="16"/>
        <v>0.05327109580137368</v>
      </c>
      <c r="M87" s="16">
        <f t="shared" si="17"/>
        <v>127.24969999999985</v>
      </c>
    </row>
    <row r="88" spans="1:13" ht="15">
      <c r="A88" s="5">
        <v>98</v>
      </c>
      <c r="B88" s="8" t="s">
        <v>268</v>
      </c>
      <c r="C88" s="16">
        <v>946</v>
      </c>
      <c r="D88" s="16">
        <v>954</v>
      </c>
      <c r="E88" s="4">
        <v>1005</v>
      </c>
      <c r="F88" s="40">
        <f t="shared" si="12"/>
        <v>0.00037504436159053144</v>
      </c>
      <c r="G88" s="19">
        <f t="shared" si="13"/>
        <v>0.06236786469344609</v>
      </c>
      <c r="H88" s="16">
        <f t="shared" si="14"/>
        <v>59</v>
      </c>
      <c r="I88" s="34">
        <f t="shared" si="15"/>
        <v>0.00023788787820140637</v>
      </c>
      <c r="J88" s="11">
        <v>958.25075</v>
      </c>
      <c r="K88" s="11">
        <v>996.63454</v>
      </c>
      <c r="L88" s="34">
        <f t="shared" si="16"/>
        <v>0.04005610222585265</v>
      </c>
      <c r="M88" s="16">
        <f t="shared" si="17"/>
        <v>38.383789999999976</v>
      </c>
    </row>
    <row r="89" spans="1:13" ht="15.75" thickBot="1">
      <c r="A89" s="6">
        <v>99</v>
      </c>
      <c r="B89" s="9" t="s">
        <v>269</v>
      </c>
      <c r="C89" s="16">
        <v>1327</v>
      </c>
      <c r="D89" s="16">
        <v>1369</v>
      </c>
      <c r="E89" s="4">
        <v>1396</v>
      </c>
      <c r="F89" s="40">
        <f t="shared" si="12"/>
        <v>0.0005209571430650566</v>
      </c>
      <c r="G89" s="19">
        <f t="shared" si="13"/>
        <v>0.05199698568198945</v>
      </c>
      <c r="H89" s="21">
        <f t="shared" si="14"/>
        <v>69</v>
      </c>
      <c r="I89" s="64">
        <f t="shared" si="15"/>
        <v>0.0002782078575575769</v>
      </c>
      <c r="J89" s="11">
        <v>1380.6891</v>
      </c>
      <c r="K89" s="11">
        <v>1342.6236</v>
      </c>
      <c r="L89" s="34">
        <f t="shared" si="16"/>
        <v>-0.027569928668228175</v>
      </c>
      <c r="M89" s="16">
        <f t="shared" si="17"/>
        <v>-38.065500000000156</v>
      </c>
    </row>
    <row r="90" spans="1:13" ht="15.75" thickBot="1">
      <c r="A90" s="97" t="s">
        <v>270</v>
      </c>
      <c r="B90" s="98"/>
      <c r="C90" s="54">
        <v>2431667</v>
      </c>
      <c r="D90" s="54">
        <v>2656022</v>
      </c>
      <c r="E90" s="68">
        <v>2679683</v>
      </c>
      <c r="F90" s="42">
        <f t="shared" si="12"/>
        <v>1</v>
      </c>
      <c r="G90" s="28">
        <f t="shared" si="13"/>
        <v>0.10199422865055124</v>
      </c>
      <c r="H90" s="54">
        <f t="shared" si="14"/>
        <v>248016</v>
      </c>
      <c r="I90" s="65">
        <f t="shared" si="15"/>
        <v>1</v>
      </c>
      <c r="J90" s="55">
        <v>2672697.7</v>
      </c>
      <c r="K90" s="54">
        <v>2692370.5</v>
      </c>
      <c r="L90" s="36">
        <f t="shared" si="16"/>
        <v>0.007360652871441395</v>
      </c>
      <c r="M90" s="54">
        <f t="shared" si="17"/>
        <v>19672.799999999814</v>
      </c>
    </row>
    <row r="91" spans="10:11" ht="15"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3.7109375" style="0" bestFit="1" customWidth="1"/>
    <col min="2" max="2" width="69.140625" style="0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bestFit="1" customWidth="1"/>
    <col min="7" max="7" width="28.57421875" style="0" bestFit="1" customWidth="1"/>
    <col min="8" max="8" width="26.7109375" style="0" bestFit="1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8" t="s">
        <v>180</v>
      </c>
      <c r="B1" s="20" t="s">
        <v>279</v>
      </c>
      <c r="C1" s="77">
        <v>40513</v>
      </c>
      <c r="D1" s="87">
        <v>40848</v>
      </c>
      <c r="E1" s="77">
        <v>40878</v>
      </c>
      <c r="F1" s="17" t="s">
        <v>293</v>
      </c>
      <c r="G1" s="17" t="s">
        <v>294</v>
      </c>
      <c r="H1" s="17" t="s">
        <v>274</v>
      </c>
      <c r="I1" s="17" t="s">
        <v>295</v>
      </c>
      <c r="J1" s="75" t="s">
        <v>271</v>
      </c>
      <c r="K1" s="73" t="s">
        <v>276</v>
      </c>
      <c r="L1" s="52" t="s">
        <v>296</v>
      </c>
      <c r="M1" s="41" t="s">
        <v>297</v>
      </c>
    </row>
    <row r="2" spans="1:13" ht="15">
      <c r="A2" s="5">
        <v>10</v>
      </c>
      <c r="B2" s="8" t="s">
        <v>190</v>
      </c>
      <c r="C2" s="16">
        <v>82372</v>
      </c>
      <c r="D2" s="16">
        <v>93243</v>
      </c>
      <c r="E2" s="4">
        <v>91684</v>
      </c>
      <c r="F2" s="40">
        <f aca="true" t="shared" si="0" ref="F2:F26">E2/$E$26</f>
        <v>0.13818215797715452</v>
      </c>
      <c r="G2" s="19">
        <f aca="true" t="shared" si="1" ref="G2:G26">(E2-C2)/C2</f>
        <v>0.11304812314864274</v>
      </c>
      <c r="H2" s="16">
        <f aca="true" t="shared" si="2" ref="H2:H26">E2-C2</f>
        <v>9312</v>
      </c>
      <c r="I2" s="34">
        <f aca="true" t="shared" si="3" ref="I2:I26">H2/$H$26</f>
        <v>0.12602176148974178</v>
      </c>
      <c r="J2" s="11">
        <v>91601.478</v>
      </c>
      <c r="K2" s="11">
        <v>92114.832</v>
      </c>
      <c r="L2" s="34">
        <f aca="true" t="shared" si="4" ref="L2:L26">(K2-J2)/J2</f>
        <v>0.005604210884020802</v>
      </c>
      <c r="M2" s="16">
        <f aca="true" t="shared" si="5" ref="M2:M26">K2-J2</f>
        <v>513.3539999999921</v>
      </c>
    </row>
    <row r="3" spans="1:13" ht="15">
      <c r="A3" s="5">
        <v>11</v>
      </c>
      <c r="B3" s="8" t="s">
        <v>191</v>
      </c>
      <c r="C3" s="16">
        <v>1573</v>
      </c>
      <c r="D3" s="16">
        <v>1760</v>
      </c>
      <c r="E3" s="4">
        <v>1749</v>
      </c>
      <c r="F3" s="40">
        <f t="shared" si="0"/>
        <v>0.0026360171273291226</v>
      </c>
      <c r="G3" s="19">
        <f t="shared" si="1"/>
        <v>0.11188811188811189</v>
      </c>
      <c r="H3" s="16">
        <f t="shared" si="2"/>
        <v>176</v>
      </c>
      <c r="I3" s="34">
        <f t="shared" si="3"/>
        <v>0.002381854598603367</v>
      </c>
      <c r="J3" s="11">
        <v>1773.525</v>
      </c>
      <c r="K3" s="11">
        <v>1797.2924</v>
      </c>
      <c r="L3" s="34">
        <f t="shared" si="4"/>
        <v>0.01340122073272153</v>
      </c>
      <c r="M3" s="16">
        <f t="shared" si="5"/>
        <v>23.767399999999952</v>
      </c>
    </row>
    <row r="4" spans="1:13" ht="15">
      <c r="A4" s="5">
        <v>12</v>
      </c>
      <c r="B4" s="8" t="s">
        <v>192</v>
      </c>
      <c r="C4" s="16">
        <v>899</v>
      </c>
      <c r="D4" s="16">
        <v>2404</v>
      </c>
      <c r="E4" s="4">
        <v>2610</v>
      </c>
      <c r="F4" s="40">
        <f t="shared" si="0"/>
        <v>0.003933679075088055</v>
      </c>
      <c r="G4" s="19">
        <f t="shared" si="1"/>
        <v>1.903225806451613</v>
      </c>
      <c r="H4" s="16">
        <f t="shared" si="2"/>
        <v>1711</v>
      </c>
      <c r="I4" s="34">
        <f t="shared" si="3"/>
        <v>0.02315541601255887</v>
      </c>
      <c r="J4" s="11">
        <v>2881.4133</v>
      </c>
      <c r="K4" s="11">
        <v>3042.8725</v>
      </c>
      <c r="L4" s="34">
        <f t="shared" si="4"/>
        <v>0.05603472434863814</v>
      </c>
      <c r="M4" s="16">
        <f t="shared" si="5"/>
        <v>161.45919999999978</v>
      </c>
    </row>
    <row r="5" spans="1:13" ht="15">
      <c r="A5" s="5">
        <v>13</v>
      </c>
      <c r="B5" s="8" t="s">
        <v>193</v>
      </c>
      <c r="C5" s="16">
        <v>100288</v>
      </c>
      <c r="D5" s="16">
        <v>113076</v>
      </c>
      <c r="E5" s="4">
        <v>114794</v>
      </c>
      <c r="F5" s="40">
        <f t="shared" si="0"/>
        <v>0.17301255009412195</v>
      </c>
      <c r="G5" s="19">
        <f t="shared" si="1"/>
        <v>0.14464342693044033</v>
      </c>
      <c r="H5" s="16">
        <f t="shared" si="2"/>
        <v>14506</v>
      </c>
      <c r="I5" s="34">
        <f t="shared" si="3"/>
        <v>0.1963135386780707</v>
      </c>
      <c r="J5" s="11">
        <v>113292.2</v>
      </c>
      <c r="K5" s="11">
        <v>114438.56</v>
      </c>
      <c r="L5" s="34">
        <f t="shared" si="4"/>
        <v>0.010118613638008624</v>
      </c>
      <c r="M5" s="16">
        <f t="shared" si="5"/>
        <v>1146.3600000000006</v>
      </c>
    </row>
    <row r="6" spans="1:13" ht="15">
      <c r="A6" s="5">
        <v>14</v>
      </c>
      <c r="B6" s="8" t="s">
        <v>194</v>
      </c>
      <c r="C6" s="16">
        <v>177393</v>
      </c>
      <c r="D6" s="16">
        <v>186066</v>
      </c>
      <c r="E6" s="4">
        <v>190594</v>
      </c>
      <c r="F6" s="40">
        <f t="shared" si="0"/>
        <v>0.2872550305123881</v>
      </c>
      <c r="G6" s="19">
        <f t="shared" si="1"/>
        <v>0.07441669062477099</v>
      </c>
      <c r="H6" s="16">
        <f t="shared" si="2"/>
        <v>13201</v>
      </c>
      <c r="I6" s="34">
        <f t="shared" si="3"/>
        <v>0.1786526281600173</v>
      </c>
      <c r="J6" s="11">
        <v>185130.94</v>
      </c>
      <c r="K6" s="11">
        <v>187392.2</v>
      </c>
      <c r="L6" s="34">
        <f t="shared" si="4"/>
        <v>0.012214381885599507</v>
      </c>
      <c r="M6" s="16">
        <f t="shared" si="5"/>
        <v>2261.2600000000093</v>
      </c>
    </row>
    <row r="7" spans="1:13" ht="15">
      <c r="A7" s="5">
        <v>15</v>
      </c>
      <c r="B7" s="8" t="s">
        <v>195</v>
      </c>
      <c r="C7" s="16">
        <v>7970</v>
      </c>
      <c r="D7" s="16">
        <v>9607</v>
      </c>
      <c r="E7" s="4">
        <v>9733</v>
      </c>
      <c r="F7" s="40">
        <f t="shared" si="0"/>
        <v>0.014669156489590822</v>
      </c>
      <c r="G7" s="19">
        <f t="shared" si="1"/>
        <v>0.22120451693851945</v>
      </c>
      <c r="H7" s="16">
        <f t="shared" si="2"/>
        <v>1763</v>
      </c>
      <c r="I7" s="34">
        <f t="shared" si="3"/>
        <v>0.023859145780328047</v>
      </c>
      <c r="J7" s="11">
        <v>9604.724</v>
      </c>
      <c r="K7" s="11">
        <v>9784.2114</v>
      </c>
      <c r="L7" s="34">
        <f t="shared" si="4"/>
        <v>0.01868740840444764</v>
      </c>
      <c r="M7" s="16">
        <f t="shared" si="5"/>
        <v>179.48739999999998</v>
      </c>
    </row>
    <row r="8" spans="1:13" ht="15">
      <c r="A8" s="5">
        <v>16</v>
      </c>
      <c r="B8" s="8" t="s">
        <v>196</v>
      </c>
      <c r="C8" s="16">
        <v>5306</v>
      </c>
      <c r="D8" s="16">
        <v>6100</v>
      </c>
      <c r="E8" s="4">
        <v>6161</v>
      </c>
      <c r="F8" s="40">
        <f t="shared" si="0"/>
        <v>0.009285592636635061</v>
      </c>
      <c r="G8" s="19">
        <f t="shared" si="1"/>
        <v>0.16113833396155297</v>
      </c>
      <c r="H8" s="16">
        <f t="shared" si="2"/>
        <v>855</v>
      </c>
      <c r="I8" s="34">
        <f t="shared" si="3"/>
        <v>0.01157094137389704</v>
      </c>
      <c r="J8" s="11">
        <v>6016.5494</v>
      </c>
      <c r="K8" s="11">
        <v>6066.0343</v>
      </c>
      <c r="L8" s="34">
        <f t="shared" si="4"/>
        <v>0.00822479742292158</v>
      </c>
      <c r="M8" s="16">
        <f t="shared" si="5"/>
        <v>49.48490000000038</v>
      </c>
    </row>
    <row r="9" spans="1:13" ht="15">
      <c r="A9" s="5">
        <v>17</v>
      </c>
      <c r="B9" s="8" t="s">
        <v>197</v>
      </c>
      <c r="C9" s="16">
        <v>7136</v>
      </c>
      <c r="D9" s="16">
        <v>7542</v>
      </c>
      <c r="E9" s="4">
        <v>7527</v>
      </c>
      <c r="F9" s="40">
        <f t="shared" si="0"/>
        <v>0.011344368734937852</v>
      </c>
      <c r="G9" s="19">
        <f t="shared" si="1"/>
        <v>0.054792600896860985</v>
      </c>
      <c r="H9" s="16">
        <f t="shared" si="2"/>
        <v>391</v>
      </c>
      <c r="I9" s="34">
        <f t="shared" si="3"/>
        <v>0.005291506523033617</v>
      </c>
      <c r="J9" s="11">
        <v>7473.3266</v>
      </c>
      <c r="K9" s="11">
        <v>7430.5564</v>
      </c>
      <c r="L9" s="34">
        <f t="shared" si="4"/>
        <v>-0.005723047083209227</v>
      </c>
      <c r="M9" s="16">
        <f t="shared" si="5"/>
        <v>-42.77019999999993</v>
      </c>
    </row>
    <row r="10" spans="1:13" ht="15">
      <c r="A10" s="5">
        <v>18</v>
      </c>
      <c r="B10" s="8" t="s">
        <v>198</v>
      </c>
      <c r="C10" s="16">
        <v>14458</v>
      </c>
      <c r="D10" s="16">
        <v>15638</v>
      </c>
      <c r="E10" s="4">
        <v>15805</v>
      </c>
      <c r="F10" s="40">
        <f t="shared" si="0"/>
        <v>0.023820612176922114</v>
      </c>
      <c r="G10" s="19">
        <f t="shared" si="1"/>
        <v>0.09316641305851432</v>
      </c>
      <c r="H10" s="16">
        <f t="shared" si="2"/>
        <v>1347</v>
      </c>
      <c r="I10" s="34">
        <f t="shared" si="3"/>
        <v>0.018229307638174635</v>
      </c>
      <c r="J10" s="11">
        <v>15707.936</v>
      </c>
      <c r="K10" s="11">
        <v>15751.901</v>
      </c>
      <c r="L10" s="34">
        <f t="shared" si="4"/>
        <v>0.0027989036879192877</v>
      </c>
      <c r="M10" s="16">
        <f t="shared" si="5"/>
        <v>43.965000000000146</v>
      </c>
    </row>
    <row r="11" spans="1:13" ht="15">
      <c r="A11" s="5">
        <v>19</v>
      </c>
      <c r="B11" s="8" t="s">
        <v>199</v>
      </c>
      <c r="C11" s="16">
        <v>859</v>
      </c>
      <c r="D11" s="16">
        <v>1008</v>
      </c>
      <c r="E11" s="4">
        <v>1016</v>
      </c>
      <c r="F11" s="40">
        <f t="shared" si="0"/>
        <v>0.0015312712414902163</v>
      </c>
      <c r="G11" s="19">
        <f t="shared" si="1"/>
        <v>0.18277066356228172</v>
      </c>
      <c r="H11" s="16">
        <f t="shared" si="2"/>
        <v>157</v>
      </c>
      <c r="I11" s="34">
        <f t="shared" si="3"/>
        <v>0.0021247225680723217</v>
      </c>
      <c r="J11" s="11">
        <v>1016.0888</v>
      </c>
      <c r="K11" s="11">
        <v>1027.2375</v>
      </c>
      <c r="L11" s="34">
        <f t="shared" si="4"/>
        <v>0.010972170936240968</v>
      </c>
      <c r="M11" s="16">
        <f t="shared" si="5"/>
        <v>11.148699999999963</v>
      </c>
    </row>
    <row r="12" spans="1:13" ht="15">
      <c r="A12" s="5">
        <v>20</v>
      </c>
      <c r="B12" s="8" t="s">
        <v>200</v>
      </c>
      <c r="C12" s="16">
        <v>16018</v>
      </c>
      <c r="D12" s="16">
        <v>17051</v>
      </c>
      <c r="E12" s="4">
        <v>17167</v>
      </c>
      <c r="F12" s="40">
        <f t="shared" si="0"/>
        <v>0.025873359648289903</v>
      </c>
      <c r="G12" s="19">
        <f t="shared" si="1"/>
        <v>0.07173180172306155</v>
      </c>
      <c r="H12" s="16">
        <f t="shared" si="2"/>
        <v>1149</v>
      </c>
      <c r="I12" s="34">
        <f t="shared" si="3"/>
        <v>0.015549721214745845</v>
      </c>
      <c r="J12" s="11">
        <v>16987.717</v>
      </c>
      <c r="K12" s="11">
        <v>17077.445</v>
      </c>
      <c r="L12" s="34">
        <f t="shared" si="4"/>
        <v>0.005281933999724575</v>
      </c>
      <c r="M12" s="16">
        <f t="shared" si="5"/>
        <v>89.72799999999916</v>
      </c>
    </row>
    <row r="13" spans="1:13" ht="15">
      <c r="A13" s="5">
        <v>21</v>
      </c>
      <c r="B13" s="8" t="s">
        <v>201</v>
      </c>
      <c r="C13" s="16">
        <v>3261</v>
      </c>
      <c r="D13" s="16">
        <v>3398</v>
      </c>
      <c r="E13" s="4">
        <v>3415</v>
      </c>
      <c r="F13" s="40">
        <f t="shared" si="0"/>
        <v>0.005146940245756977</v>
      </c>
      <c r="G13" s="19">
        <f t="shared" si="1"/>
        <v>0.047224777675559645</v>
      </c>
      <c r="H13" s="16">
        <f t="shared" si="2"/>
        <v>154</v>
      </c>
      <c r="I13" s="34">
        <f t="shared" si="3"/>
        <v>0.002084122773777946</v>
      </c>
      <c r="J13" s="11">
        <v>3346.5407</v>
      </c>
      <c r="K13" s="11">
        <v>3368.1699</v>
      </c>
      <c r="L13" s="34">
        <f t="shared" si="4"/>
        <v>0.006463151635956454</v>
      </c>
      <c r="M13" s="16">
        <f t="shared" si="5"/>
        <v>21.629199999999855</v>
      </c>
    </row>
    <row r="14" spans="1:13" ht="15">
      <c r="A14" s="5">
        <v>22</v>
      </c>
      <c r="B14" s="8" t="s">
        <v>202</v>
      </c>
      <c r="C14" s="16">
        <v>22182</v>
      </c>
      <c r="D14" s="16">
        <v>25924</v>
      </c>
      <c r="E14" s="4">
        <v>26264</v>
      </c>
      <c r="F14" s="40">
        <f t="shared" si="0"/>
        <v>0.039583964455215594</v>
      </c>
      <c r="G14" s="19">
        <f t="shared" si="1"/>
        <v>0.1840230817780182</v>
      </c>
      <c r="H14" s="16">
        <f t="shared" si="2"/>
        <v>4082</v>
      </c>
      <c r="I14" s="34">
        <f t="shared" si="3"/>
        <v>0.05524278676988036</v>
      </c>
      <c r="J14" s="11">
        <v>26176.055</v>
      </c>
      <c r="K14" s="11">
        <v>26553.519</v>
      </c>
      <c r="L14" s="34">
        <f t="shared" si="4"/>
        <v>0.014420201974667304</v>
      </c>
      <c r="M14" s="16">
        <f t="shared" si="5"/>
        <v>377.46399999999994</v>
      </c>
    </row>
    <row r="15" spans="1:13" ht="15">
      <c r="A15" s="5">
        <v>23</v>
      </c>
      <c r="B15" s="8" t="s">
        <v>203</v>
      </c>
      <c r="C15" s="16">
        <v>17483</v>
      </c>
      <c r="D15" s="16">
        <v>20815</v>
      </c>
      <c r="E15" s="4">
        <v>20870</v>
      </c>
      <c r="F15" s="40">
        <f t="shared" si="0"/>
        <v>0.03145436103336694</v>
      </c>
      <c r="G15" s="19">
        <f t="shared" si="1"/>
        <v>0.19373105302293656</v>
      </c>
      <c r="H15" s="16">
        <f t="shared" si="2"/>
        <v>3387</v>
      </c>
      <c r="I15" s="34">
        <f t="shared" si="3"/>
        <v>0.04583716775835003</v>
      </c>
      <c r="J15" s="11">
        <v>20916.73</v>
      </c>
      <c r="K15" s="11">
        <v>21279.672</v>
      </c>
      <c r="L15" s="34">
        <f t="shared" si="4"/>
        <v>0.017351756225758</v>
      </c>
      <c r="M15" s="16">
        <f t="shared" si="5"/>
        <v>362.9419999999991</v>
      </c>
    </row>
    <row r="16" spans="1:13" ht="15">
      <c r="A16" s="5">
        <v>24</v>
      </c>
      <c r="B16" s="8" t="s">
        <v>204</v>
      </c>
      <c r="C16" s="16">
        <v>10540</v>
      </c>
      <c r="D16" s="16">
        <v>11541</v>
      </c>
      <c r="E16" s="4">
        <v>11716</v>
      </c>
      <c r="F16" s="40">
        <f t="shared" si="0"/>
        <v>0.017657848292617493</v>
      </c>
      <c r="G16" s="19">
        <f t="shared" si="1"/>
        <v>0.11157495256166983</v>
      </c>
      <c r="H16" s="16">
        <f t="shared" si="2"/>
        <v>1176</v>
      </c>
      <c r="I16" s="34">
        <f t="shared" si="3"/>
        <v>0.015915119363395226</v>
      </c>
      <c r="J16" s="11">
        <v>11466.944</v>
      </c>
      <c r="K16" s="11">
        <v>11567.158</v>
      </c>
      <c r="L16" s="34">
        <f t="shared" si="4"/>
        <v>0.008739381652164688</v>
      </c>
      <c r="M16" s="16">
        <f t="shared" si="5"/>
        <v>100.21399999999994</v>
      </c>
    </row>
    <row r="17" spans="1:13" ht="15">
      <c r="A17" s="5">
        <v>25</v>
      </c>
      <c r="B17" s="8" t="s">
        <v>205</v>
      </c>
      <c r="C17" s="16">
        <v>33332</v>
      </c>
      <c r="D17" s="16">
        <v>38612</v>
      </c>
      <c r="E17" s="4">
        <v>39027</v>
      </c>
      <c r="F17" s="40">
        <f t="shared" si="0"/>
        <v>0.058819805848069555</v>
      </c>
      <c r="G17" s="19">
        <f t="shared" si="1"/>
        <v>0.17085683427337092</v>
      </c>
      <c r="H17" s="16">
        <f t="shared" si="2"/>
        <v>5695</v>
      </c>
      <c r="I17" s="34">
        <f t="shared" si="3"/>
        <v>0.07707194283548964</v>
      </c>
      <c r="J17" s="11">
        <v>38717.637</v>
      </c>
      <c r="K17" s="11">
        <v>39025.296</v>
      </c>
      <c r="L17" s="34">
        <f t="shared" si="4"/>
        <v>0.007946223577642396</v>
      </c>
      <c r="M17" s="16">
        <f t="shared" si="5"/>
        <v>307.65899999999965</v>
      </c>
    </row>
    <row r="18" spans="1:13" ht="15">
      <c r="A18" s="5">
        <v>26</v>
      </c>
      <c r="B18" s="8" t="s">
        <v>206</v>
      </c>
      <c r="C18" s="16">
        <v>10415</v>
      </c>
      <c r="D18" s="16">
        <v>11521</v>
      </c>
      <c r="E18" s="4">
        <v>11828</v>
      </c>
      <c r="F18" s="40">
        <f t="shared" si="0"/>
        <v>0.017826649846797517</v>
      </c>
      <c r="G18" s="19">
        <f t="shared" si="1"/>
        <v>0.1356697071531445</v>
      </c>
      <c r="H18" s="16">
        <f t="shared" si="2"/>
        <v>1413</v>
      </c>
      <c r="I18" s="34">
        <f t="shared" si="3"/>
        <v>0.019122503112650895</v>
      </c>
      <c r="J18" s="11">
        <v>11283.969</v>
      </c>
      <c r="K18" s="11">
        <v>11642.538</v>
      </c>
      <c r="L18" s="34">
        <f t="shared" si="4"/>
        <v>0.03177685085806256</v>
      </c>
      <c r="M18" s="16">
        <f t="shared" si="5"/>
        <v>358.5690000000013</v>
      </c>
    </row>
    <row r="19" spans="1:13" ht="15">
      <c r="A19" s="5">
        <v>27</v>
      </c>
      <c r="B19" s="8" t="s">
        <v>207</v>
      </c>
      <c r="C19" s="16">
        <v>13175</v>
      </c>
      <c r="D19" s="16">
        <v>15291</v>
      </c>
      <c r="E19" s="4">
        <v>15380</v>
      </c>
      <c r="F19" s="40">
        <f t="shared" si="0"/>
        <v>0.023180070565078273</v>
      </c>
      <c r="G19" s="19">
        <f t="shared" si="1"/>
        <v>0.16736242884250474</v>
      </c>
      <c r="H19" s="16">
        <f t="shared" si="2"/>
        <v>2205</v>
      </c>
      <c r="I19" s="34">
        <f t="shared" si="3"/>
        <v>0.029840848806366047</v>
      </c>
      <c r="J19" s="11">
        <v>15074.991</v>
      </c>
      <c r="K19" s="11">
        <v>15408.379</v>
      </c>
      <c r="L19" s="34">
        <f t="shared" si="4"/>
        <v>0.022115303418755</v>
      </c>
      <c r="M19" s="16">
        <f t="shared" si="5"/>
        <v>333.38800000000083</v>
      </c>
    </row>
    <row r="20" spans="1:13" ht="15">
      <c r="A20" s="5">
        <v>28</v>
      </c>
      <c r="B20" s="8" t="s">
        <v>208</v>
      </c>
      <c r="C20" s="16">
        <v>19193</v>
      </c>
      <c r="D20" s="16">
        <v>22002</v>
      </c>
      <c r="E20" s="4">
        <v>22304</v>
      </c>
      <c r="F20" s="40">
        <f t="shared" si="0"/>
        <v>0.03361562378956475</v>
      </c>
      <c r="G20" s="19">
        <f t="shared" si="1"/>
        <v>0.16209034543844109</v>
      </c>
      <c r="H20" s="16">
        <f t="shared" si="2"/>
        <v>3111</v>
      </c>
      <c r="I20" s="34">
        <f t="shared" si="3"/>
        <v>0.04210198668326747</v>
      </c>
      <c r="J20" s="11">
        <v>22075.048</v>
      </c>
      <c r="K20" s="11">
        <v>22315.186</v>
      </c>
      <c r="L20" s="34">
        <f t="shared" si="4"/>
        <v>0.010878254941959929</v>
      </c>
      <c r="M20" s="16">
        <f t="shared" si="5"/>
        <v>240.13800000000265</v>
      </c>
    </row>
    <row r="21" spans="1:13" ht="15">
      <c r="A21" s="5">
        <v>29</v>
      </c>
      <c r="B21" s="8" t="s">
        <v>209</v>
      </c>
      <c r="C21" s="16">
        <v>9764</v>
      </c>
      <c r="D21" s="16">
        <v>12033</v>
      </c>
      <c r="E21" s="4">
        <v>12226</v>
      </c>
      <c r="F21" s="40">
        <f t="shared" si="0"/>
        <v>0.018426498226830103</v>
      </c>
      <c r="G21" s="19">
        <f t="shared" si="1"/>
        <v>0.25215075788611224</v>
      </c>
      <c r="H21" s="16">
        <f t="shared" si="2"/>
        <v>2462</v>
      </c>
      <c r="I21" s="34">
        <f t="shared" si="3"/>
        <v>0.03331889785091756</v>
      </c>
      <c r="J21" s="11">
        <v>12034.676</v>
      </c>
      <c r="K21" s="11">
        <v>12260.295</v>
      </c>
      <c r="L21" s="34">
        <f t="shared" si="4"/>
        <v>0.01874740956881603</v>
      </c>
      <c r="M21" s="16">
        <f t="shared" si="5"/>
        <v>225.6190000000006</v>
      </c>
    </row>
    <row r="22" spans="1:13" ht="15">
      <c r="A22" s="5">
        <v>30</v>
      </c>
      <c r="B22" s="8" t="s">
        <v>210</v>
      </c>
      <c r="C22" s="16">
        <v>2013</v>
      </c>
      <c r="D22" s="16">
        <v>2150</v>
      </c>
      <c r="E22" s="4">
        <v>2195</v>
      </c>
      <c r="F22" s="40">
        <f t="shared" si="0"/>
        <v>0.003308209030581717</v>
      </c>
      <c r="G22" s="19">
        <f t="shared" si="1"/>
        <v>0.09041231992051664</v>
      </c>
      <c r="H22" s="16">
        <f t="shared" si="2"/>
        <v>182</v>
      </c>
      <c r="I22" s="34">
        <f t="shared" si="3"/>
        <v>0.0024630541871921183</v>
      </c>
      <c r="J22" s="11">
        <v>2179.8702</v>
      </c>
      <c r="K22" s="11">
        <v>2196.2481</v>
      </c>
      <c r="L22" s="34">
        <f t="shared" si="4"/>
        <v>0.0075132455134255035</v>
      </c>
      <c r="M22" s="16">
        <f t="shared" si="5"/>
        <v>16.377899999999954</v>
      </c>
    </row>
    <row r="23" spans="1:13" ht="15">
      <c r="A23" s="5">
        <v>31</v>
      </c>
      <c r="B23" s="8" t="s">
        <v>211</v>
      </c>
      <c r="C23" s="16">
        <v>9502</v>
      </c>
      <c r="D23" s="16">
        <v>11955</v>
      </c>
      <c r="E23" s="4">
        <v>12278</v>
      </c>
      <c r="F23" s="40">
        <f t="shared" si="0"/>
        <v>0.018504870376985113</v>
      </c>
      <c r="G23" s="19">
        <f t="shared" si="1"/>
        <v>0.29214902125868236</v>
      </c>
      <c r="H23" s="16">
        <f t="shared" si="2"/>
        <v>2776</v>
      </c>
      <c r="I23" s="34">
        <f t="shared" si="3"/>
        <v>0.0375683429870622</v>
      </c>
      <c r="J23" s="11">
        <v>11954.334</v>
      </c>
      <c r="K23" s="11">
        <v>12282.042</v>
      </c>
      <c r="L23" s="34">
        <f t="shared" si="4"/>
        <v>0.027413321394566915</v>
      </c>
      <c r="M23" s="16">
        <f t="shared" si="5"/>
        <v>327.7079999999987</v>
      </c>
    </row>
    <row r="24" spans="1:13" ht="15">
      <c r="A24" s="5">
        <v>32</v>
      </c>
      <c r="B24" s="8" t="s">
        <v>212</v>
      </c>
      <c r="C24" s="16">
        <v>6834</v>
      </c>
      <c r="D24" s="16">
        <v>7960</v>
      </c>
      <c r="E24" s="4">
        <v>8023</v>
      </c>
      <c r="F24" s="40">
        <f t="shared" si="0"/>
        <v>0.012091918474877958</v>
      </c>
      <c r="G24" s="19">
        <f t="shared" si="1"/>
        <v>0.1739830260462394</v>
      </c>
      <c r="H24" s="16">
        <f t="shared" si="2"/>
        <v>1189</v>
      </c>
      <c r="I24" s="34">
        <f t="shared" si="3"/>
        <v>0.01609105180533752</v>
      </c>
      <c r="J24" s="11">
        <v>8069.4335</v>
      </c>
      <c r="K24" s="11">
        <v>8139.1869</v>
      </c>
      <c r="L24" s="34">
        <f t="shared" si="4"/>
        <v>0.008644150794476415</v>
      </c>
      <c r="M24" s="16">
        <f t="shared" si="5"/>
        <v>69.7533999999996</v>
      </c>
    </row>
    <row r="25" spans="1:13" ht="15.75" thickBot="1">
      <c r="A25" s="5">
        <v>33</v>
      </c>
      <c r="B25" s="8" t="s">
        <v>213</v>
      </c>
      <c r="C25" s="16">
        <v>17643</v>
      </c>
      <c r="D25" s="16">
        <v>19071</v>
      </c>
      <c r="E25" s="4">
        <v>19135</v>
      </c>
      <c r="F25" s="40">
        <f t="shared" si="0"/>
        <v>0.028839444100310325</v>
      </c>
      <c r="G25" s="19">
        <f t="shared" si="1"/>
        <v>0.08456611687354758</v>
      </c>
      <c r="H25" s="16">
        <f t="shared" si="2"/>
        <v>1492</v>
      </c>
      <c r="I25" s="34">
        <f t="shared" si="3"/>
        <v>0.020191631029069453</v>
      </c>
      <c r="J25" s="11">
        <v>18937.445</v>
      </c>
      <c r="K25" s="11">
        <v>19139.39</v>
      </c>
      <c r="L25" s="34">
        <f t="shared" si="4"/>
        <v>0.010663793346990564</v>
      </c>
      <c r="M25" s="16">
        <f t="shared" si="5"/>
        <v>201.9449999999997</v>
      </c>
    </row>
    <row r="26" spans="1:13" ht="15.75" customHeight="1" thickBot="1">
      <c r="A26" s="97" t="s">
        <v>284</v>
      </c>
      <c r="B26" s="98"/>
      <c r="C26" s="54">
        <f>SUM(C2:C25)</f>
        <v>589609</v>
      </c>
      <c r="D26" s="54">
        <f>SUM(D2:D25)</f>
        <v>655768</v>
      </c>
      <c r="E26" s="54">
        <f>SUM(E2:E25)</f>
        <v>663501</v>
      </c>
      <c r="F26" s="42">
        <f t="shared" si="0"/>
        <v>1</v>
      </c>
      <c r="G26" s="28">
        <f t="shared" si="1"/>
        <v>0.12532373148985174</v>
      </c>
      <c r="H26" s="54">
        <f t="shared" si="2"/>
        <v>73892</v>
      </c>
      <c r="I26" s="36">
        <f t="shared" si="3"/>
        <v>1</v>
      </c>
      <c r="J26" s="55">
        <v>653719.5715000001</v>
      </c>
      <c r="K26" s="54">
        <v>661100.2224000001</v>
      </c>
      <c r="L26" s="36">
        <f t="shared" si="4"/>
        <v>0.011290240068940641</v>
      </c>
      <c r="M26" s="54">
        <f t="shared" si="5"/>
        <v>7380.650900000008</v>
      </c>
    </row>
  </sheetData>
  <sheetProtection/>
  <mergeCells count="1"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2012-04-04T07:47:32Z</dcterms:modified>
  <cp:category/>
  <cp:version/>
  <cp:contentType/>
  <cp:contentStatus/>
</cp:coreProperties>
</file>