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5260" windowHeight="4110" tabRatio="924" firstSheet="8" activeTab="16"/>
  </bookViews>
  <sheets>
    <sheet name="# of insured workers" sheetId="1" r:id="rId1"/>
    <sheet name="4a_Sector" sheetId="2" r:id="rId2"/>
    <sheet name="4a_Manufacturing by sector" sheetId="3" r:id="rId3"/>
    <sheet name="4a_Businesses by sector" sheetId="4" r:id="rId4"/>
    <sheet name="4a_Businesses  by manufacturing" sheetId="5" r:id="rId5"/>
    <sheet name="4a_by province" sheetId="6" r:id="rId6"/>
    <sheet name="4b_Artisans by province" sheetId="7" r:id="rId7"/>
    <sheet name="4b_agricultural emp. by provinc" sheetId="8" r:id="rId8"/>
    <sheet name="4c_Public emp. by province" sheetId="9" r:id="rId9"/>
    <sheet name="4a_Businesses by province" sheetId="10" r:id="rId10"/>
    <sheet name="4a_Women by sector" sheetId="11" r:id="rId11"/>
    <sheet name="4a Women employment in manu." sheetId="12" r:id="rId12"/>
    <sheet name="4a_Women by province" sheetId="13" r:id="rId13"/>
    <sheet name="Unemployment insur. application" sheetId="14" r:id="rId14"/>
    <sheet name="İşsizlikSigortası_Ödeme" sheetId="15" r:id="rId15"/>
    <sheet name="Indices" sheetId="16" r:id="rId16"/>
    <sheet name="Indices 2" sheetId="17" r:id="rId17"/>
  </sheets>
  <definedNames>
    <definedName name="_xlnm._FilterDatabase" localSheetId="0" hidden="1">'# of insured workers'!$A$1:$K$53</definedName>
    <definedName name="_xlnm._FilterDatabase" localSheetId="11" hidden="1">'4a Women employment in manu.'!$A$1:$M$25</definedName>
    <definedName name="_xlnm._FilterDatabase" localSheetId="4" hidden="1">'4a_Businesses  by manufacturing'!$A$1:$M$25</definedName>
    <definedName name="_xlnm._FilterDatabase" localSheetId="9" hidden="1">'4a_Businesses by province'!$A$1:$M$90</definedName>
    <definedName name="_xlnm._FilterDatabase" localSheetId="3" hidden="1">'4a_Businesses by sector'!$A$1:$M$90</definedName>
    <definedName name="_xlnm._FilterDatabase" localSheetId="5" hidden="1">'4a_by province'!$A$1:$M$84</definedName>
    <definedName name="_xlnm._FilterDatabase" localSheetId="2" hidden="1">'4a_Manufacturing by sector'!$A$1:$M$25</definedName>
    <definedName name="_xlnm._FilterDatabase" localSheetId="1" hidden="1">'4a_Sector'!$A$1:$M$90</definedName>
    <definedName name="_xlnm._FilterDatabase" localSheetId="12" hidden="1">'4a_Women by province'!$A$1:$N$89</definedName>
    <definedName name="_xlnm._FilterDatabase" localSheetId="10" hidden="1">'4a_Women by sector'!$A$1:$M$90</definedName>
    <definedName name="_xlnm._FilterDatabase" localSheetId="7" hidden="1">'4b_agricultural emp. by provinc'!$A$1:$M$84</definedName>
    <definedName name="_xlnm._FilterDatabase" localSheetId="6" hidden="1">'4b_Artisans by province'!$A$1:$M$84</definedName>
    <definedName name="_xlnm._FilterDatabase" localSheetId="8" hidden="1">'4c_Public emp. by province'!$A$1:$M$84</definedName>
    <definedName name="_xlnm._FilterDatabase" localSheetId="14" hidden="1">'İşsizlikSigortası_Ödeme'!$A$1:$F$83</definedName>
    <definedName name="_xlnm._FilterDatabase" localSheetId="13" hidden="1">'Unemployment insur. application'!$A$1:$F$83</definedName>
  </definedNames>
  <calcPr fullCalcOnLoad="1" refMode="R1C1"/>
</workbook>
</file>

<file path=xl/sharedStrings.xml><?xml version="1.0" encoding="utf-8"?>
<sst xmlns="http://schemas.openxmlformats.org/spreadsheetml/2006/main" count="1184" uniqueCount="438">
  <si>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</si>
  <si>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</si>
  <si>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</si>
  <si>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</si>
  <si>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</si>
  <si>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</si>
  <si>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</si>
  <si>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</si>
  <si>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</si>
  <si>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</si>
  <si>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</si>
  <si>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</si>
  <si>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</si>
  <si>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</si>
  <si>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</si>
  <si>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</si>
  <si>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</si>
  <si>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</si>
  <si>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</si>
  <si>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</si>
  <si>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</si>
  <si>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</si>
  <si>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</si>
  <si>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</si>
  <si>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</si>
  <si>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</si>
  <si>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</si>
  <si>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</si>
  <si>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</si>
  <si>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</si>
  <si>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</si>
  <si>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</si>
  <si>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</si>
  <si>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</si>
  <si>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</si>
  <si>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</si>
  <si>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</si>
  <si>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</si>
  <si>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</si>
  <si>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</si>
  <si>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</si>
  <si>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</si>
  <si>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</si>
  <si>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</si>
  <si>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</si>
  <si>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</si>
  <si>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</si>
  <si>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</si>
  <si>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</si>
  <si>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</si>
  <si>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</si>
  <si>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</si>
  <si>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</si>
  <si>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</si>
  <si>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</si>
  <si>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</si>
  <si>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</si>
  <si>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</si>
  <si>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</si>
  <si>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</si>
  <si>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</si>
  <si>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</si>
  <si>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</si>
  <si>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</si>
  <si>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</si>
  <si>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</si>
  <si>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</si>
  <si>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</si>
  <si>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</si>
  <si>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</si>
  <si>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</si>
  <si>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</si>
  <si>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</si>
  <si>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</si>
  <si>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</si>
  <si>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</si>
  <si>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</si>
  <si>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</si>
  <si>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</si>
  <si>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</si>
  <si>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</si>
  <si>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</si>
  <si>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</si>
  <si>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</si>
  <si>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</si>
  <si>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</si>
  <si>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</si>
  <si>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</si>
  <si>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</si>
  <si>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</si>
  <si>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</si>
  <si>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</si>
  <si>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</si>
  <si>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</si>
  <si>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</si>
  <si>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</si>
  <si>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</si>
  <si>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</si>
  <si>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</si>
  <si>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</si>
  <si>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</si>
  <si>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</si>
  <si>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</si>
  <si>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</si>
  <si>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</si>
  <si>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</si>
  <si>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</si>
  <si>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</si>
  <si>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</si>
  <si>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</si>
  <si>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</si>
  <si>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</si>
  <si>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</si>
  <si>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</si>
  <si>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</si>
  <si>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</si>
  <si>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</si>
  <si>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</si>
  <si>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</si>
  <si>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</si>
  <si>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</si>
  <si>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</si>
  <si>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</si>
  <si>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</si>
  <si>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</si>
  <si>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</si>
  <si>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</si>
  <si>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</si>
  <si>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</si>
  <si>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</si>
  <si>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</si>
  <si>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</si>
  <si>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</si>
  <si>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</si>
  <si>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</si>
  <si>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</si>
  <si>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</si>
  <si>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</si>
  <si>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</si>
  <si>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</si>
  <si>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</si>
  <si>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</si>
  <si>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</si>
  <si>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</si>
  <si>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</si>
  <si>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</si>
  <si>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</si>
  <si>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</si>
  <si>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</si>
  <si>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</si>
  <si>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</si>
  <si>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</si>
  <si>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</si>
  <si>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</si>
  <si>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</si>
  <si>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</si>
  <si>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</si>
  <si>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</si>
  <si>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</si>
  <si>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</si>
  <si>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</si>
  <si>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</si>
  <si>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</si>
  <si>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</si>
  <si>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</si>
  <si>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</si>
  <si>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</si>
  <si>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</si>
  <si>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</si>
  <si>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</si>
  <si>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</si>
  <si>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</si>
  <si>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</si>
  <si>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</si>
  <si>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</si>
  <si>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</si>
  <si>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</si>
  <si>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</si>
  <si>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</si>
  <si>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</si>
  <si>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</si>
  <si>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</si>
  <si>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</si>
  <si>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</si>
  <si>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</si>
  <si>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</si>
  <si>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</si>
  <si>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</si>
  <si>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</si>
  <si>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</si>
  <si>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</si>
  <si>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</si>
  <si>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</si>
  <si>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</si>
  <si>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</si>
  <si>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</si>
  <si>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</si>
  <si>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</si>
  <si>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</si>
  <si>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</si>
  <si>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</si>
  <si>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</si>
  <si>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</si>
  <si>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</si>
  <si>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</si>
  <si>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</si>
  <si>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</si>
  <si>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</si>
  <si>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</si>
  <si>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</si>
  <si>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</si>
  <si>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</si>
  <si>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</si>
  <si>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</si>
  <si>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</si>
  <si>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</si>
  <si>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</si>
  <si>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</si>
  <si>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</si>
  <si>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</si>
  <si>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</si>
  <si>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</si>
  <si>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</si>
  <si>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</si>
  <si>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</si>
  <si>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</si>
  <si>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</si>
  <si>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</si>
  <si>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</si>
  <si>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</si>
  <si>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</si>
  <si>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</si>
  <si>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</si>
  <si>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</si>
  <si>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</si>
  <si>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</si>
  <si>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</si>
  <si>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</si>
  <si>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</si>
  <si>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</si>
  <si>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</si>
  <si>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</si>
  <si>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</si>
  <si>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</si>
  <si>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</si>
  <si>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</si>
  <si>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</si>
  <si>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</si>
  <si>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</si>
  <si>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</si>
  <si>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</si>
  <si>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</si>
  <si>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</si>
  <si>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</si>
  <si>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</si>
  <si>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</si>
  <si>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</si>
  <si>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</si>
  <si>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</si>
  <si>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</si>
  <si>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4/a(MA)</t>
  </si>
  <si>
    <t>4/c</t>
  </si>
  <si>
    <t>4/c (MA)</t>
  </si>
  <si>
    <t>Months</t>
  </si>
  <si>
    <t># of Compulsory Insured (4a)</t>
  </si>
  <si>
    <t># of Compulsory Insured (4b)</t>
  </si>
  <si>
    <t># of  Insured  (4c)</t>
  </si>
  <si>
    <t>Total # of Insured Workers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</si>
  <si>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</si>
  <si>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</si>
  <si>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</si>
  <si>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 xml:space="preserve">Total # of Insured Workers (Seasonally Adjusted) </t>
  </si>
  <si>
    <t>Index</t>
  </si>
  <si>
    <t>Index (Seasonally Adjusted)</t>
  </si>
  <si>
    <t>ACTIVITY CODE</t>
  </si>
  <si>
    <t>ACTIVITY GRUOP</t>
  </si>
  <si>
    <t>January 2012 (Seasonally Adjusted)</t>
  </si>
  <si>
    <t>Share of the Sector (May 2012)</t>
  </si>
  <si>
    <t>Change in the # of Workers (May 2012 - May 2011)</t>
  </si>
  <si>
    <t>Difference Between the # of Workers (May 2012 - May 2011)</t>
  </si>
  <si>
    <t>Share of the Sector in Employment Growth (%)  (May 2012)</t>
  </si>
  <si>
    <t>April (Seasonally Adjusted)</t>
  </si>
  <si>
    <t>Change in the # of Workers (April 2012 - May 2012) (Seasonally Adjusted)</t>
  </si>
  <si>
    <t>Difference Between the # of Workers (April 2012 - May 2012) (Seasonally Adjusted)</t>
  </si>
  <si>
    <t>AGRICULTURE AND FARMING</t>
  </si>
  <si>
    <t>FORESTRY AND LOGGING</t>
  </si>
  <si>
    <t>FISHING AND FISH FARMING</t>
  </si>
  <si>
    <t>MINING OF COAL AND LIGNITE</t>
  </si>
  <si>
    <t xml:space="preserve">EXTRACTION OF CRUDE PETROLEUM AND NATURAL GAS </t>
  </si>
  <si>
    <t>MINING OF METAL ORES</t>
  </si>
  <si>
    <t>OTHER MINING AND QUARRYING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</si>
  <si>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</si>
  <si>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</si>
  <si>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</si>
  <si>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</si>
  <si>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</si>
  <si>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</si>
  <si>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</si>
  <si>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</si>
  <si>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</si>
  <si>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</si>
  <si>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</si>
  <si>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</si>
  <si>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</si>
  <si>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</si>
  <si>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</si>
  <si>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</si>
  <si>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</si>
  <si>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</si>
  <si>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</si>
  <si>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</si>
  <si>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</si>
  <si>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</si>
  <si>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</si>
  <si>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</si>
  <si>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</si>
  <si>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</si>
  <si>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</si>
  <si>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</si>
  <si>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</si>
  <si>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</si>
  <si>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</si>
  <si>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</si>
  <si>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</si>
  <si>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</si>
  <si>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</si>
  <si>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</si>
  <si>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</si>
  <si>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</si>
  <si>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</si>
  <si>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</si>
  <si>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</si>
  <si>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</si>
  <si>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</si>
  <si>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</si>
  <si>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</si>
  <si>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</si>
  <si>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</si>
  <si>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</si>
  <si>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</si>
  <si>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</si>
  <si>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</si>
  <si>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</si>
  <si>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</si>
  <si>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</si>
  <si>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</si>
  <si>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</si>
  <si>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</si>
  <si>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</si>
  <si>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</si>
  <si>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</si>
  <si>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</si>
  <si>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</si>
  <si>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</si>
  <si>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</si>
  <si>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</si>
  <si>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</si>
  <si>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</si>
  <si>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</si>
  <si>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</si>
  <si>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</si>
  <si>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</si>
  <si>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</si>
  <si>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</si>
  <si>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</si>
  <si>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</si>
  <si>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</si>
  <si>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</si>
  <si>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</si>
  <si>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</si>
  <si>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</si>
  <si>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</si>
  <si>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</si>
  <si>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MANUFACTURE TOTAL</t>
  </si>
  <si>
    <t>ACTIVITY GROUP</t>
  </si>
  <si>
    <t>Share of the Sector (May2012)</t>
  </si>
  <si>
    <t>Change in the # of Workers (May2012 - May2011)</t>
  </si>
  <si>
    <t>Difference Between the # of Workers (May2012 - May2011)</t>
  </si>
  <si>
    <t>Share of the Sector in Employment Growth (%)  (May2012)</t>
  </si>
  <si>
    <t>May2012 (Seasonally Adjusted)</t>
  </si>
  <si>
    <t>April 2012 (Seasonally Adjusted)</t>
  </si>
  <si>
    <t>Change in the # of Workers (April 2012 - May2012) (Seasonally Adjusted)</t>
  </si>
  <si>
    <t>Difference Between the # of Workers (April 2012 - May2012) (Seasonally Adjusted)</t>
  </si>
  <si>
    <t>Change in the # of Businesses (May2012 - May2011)</t>
  </si>
  <si>
    <t>Difference Between the # of Businesses (May2012 - May2011)</t>
  </si>
  <si>
    <t>Change in the # of Businesses (April 2012 - May2012) (Seasonally Adjusted)</t>
  </si>
  <si>
    <t>Difference Between the # of Businesses (April 2012 - May2012) (Seasonally Adjusted)</t>
  </si>
  <si>
    <t>PROVINCE CODE</t>
  </si>
  <si>
    <t>PROVINCES</t>
  </si>
  <si>
    <t>Share of the Province (May 2012)</t>
  </si>
  <si>
    <t>Share of the Province in Employment Growth (%) (May 2012)</t>
  </si>
  <si>
    <t>May 2012 (Seasonally Adjusted)</t>
  </si>
  <si>
    <t>Change in the # of Workers (May 2012 - April 2012) (Seasonally Adjusted)</t>
  </si>
  <si>
    <t>Difference Between the # of Workers (May 2012 - April 2012) (Seasonally Adjusted)</t>
  </si>
  <si>
    <t>Change in the # of Artisans (May 2012 - May 2011)</t>
  </si>
  <si>
    <t>Difference Between the # of Artisans (May 2012 - May 2011)</t>
  </si>
  <si>
    <t>Share of the Province in the Rise (%) (May 2012)</t>
  </si>
  <si>
    <t>Change in the # of Artisans (May 2012 - April 2012) (Seasonally Adjusted)</t>
  </si>
  <si>
    <t>Difference Between the # of Artisans (May 2012 - April 2012) (Seasonally Adjusted)</t>
  </si>
  <si>
    <t>Change in the # of Agricultural Workers (May 2012 - May 2011)</t>
  </si>
  <si>
    <t>Difference Between the # of Agricultural Workers (May 2012 - May 2011)</t>
  </si>
  <si>
    <t>Change in the # of Agricultural Workers (May 2012 - April 2012) (Seasonally Adjusted)</t>
  </si>
  <si>
    <t>Difference Between the # of Agricultural Workers (May 2012 - April 2012) (Seasonally Adjusted)</t>
  </si>
  <si>
    <t>Change in the # of Public Employees (May 2012 - May 2011)</t>
  </si>
  <si>
    <t>Difference Between the # of Public Employees (May 2012 - May 2011)</t>
  </si>
  <si>
    <t>Change in the # of Public Employees (May 2012 - April 2012) (Seasonally Adjusted)</t>
  </si>
  <si>
    <t>Difference Between the # of Public Employees (May 2012 - April 2012) (Seasonally Adjusted)</t>
  </si>
  <si>
    <t>Change in the # of Businesses (May 2012 - May 2011)</t>
  </si>
  <si>
    <t>Difference Between the # of Businesses (May 2012 - May 2011)</t>
  </si>
  <si>
    <t>Share of the Province in the Increase (%) (May 2012)</t>
  </si>
  <si>
    <t>Change in the # of Businesses (May 2012 - April 2012) (Seasonally Adjusted)</t>
  </si>
  <si>
    <t>Difference Between the Number of Businessess (May 2012 - April 2012) (Seasonally Adjusted)</t>
  </si>
  <si>
    <t>Share of the Sector in Women's Employmen (May 2012)</t>
  </si>
  <si>
    <t>Change in the # of Workers  (May 2012 - May 2011)</t>
  </si>
  <si>
    <t>Share of the Sector in Employment Growth (%) (May 2012)</t>
  </si>
  <si>
    <t>Change in the # of Insured Women (May 2012 - April 2012) (Seasonally Adjusted)</t>
  </si>
  <si>
    <t>Difference between the # of Insured Women (May 2012 - April 2012) (Seasonally Adjusted)</t>
  </si>
  <si>
    <t>Share of the Province in Women's Employmen (May 2012)</t>
  </si>
  <si>
    <t>Share of Women's Employment in the Total Employment of the Province (May 2012)</t>
  </si>
  <si>
    <t>Change in the # of Applications (May 2012 - May 2011)</t>
  </si>
  <si>
    <t>Difference Between the # of Applications /May 2012 - May 2011)</t>
  </si>
  <si>
    <t>Change in the # of Beneficiaries (May 2012)</t>
  </si>
  <si>
    <t>Difference Between the # of Beneficiaries (May 2012 - May 2011)</t>
  </si>
  <si>
    <t>Month</t>
  </si>
  <si>
    <t>Women's Employment in proportion to Total Employment</t>
  </si>
  <si>
    <t>Women's Employment in proportion to Total Employment (Seasonally Adjusted)</t>
  </si>
  <si>
    <t>4/a_index</t>
  </si>
  <si>
    <t>4/a(MA)_index</t>
  </si>
  <si>
    <t>4/b Artisans</t>
  </si>
  <si>
    <t>4/b Artisans (MA)</t>
  </si>
  <si>
    <t>4/b_Artisans_index</t>
  </si>
  <si>
    <t>4/b Artisans (MA)_index</t>
  </si>
  <si>
    <t>4/b Agriculture</t>
  </si>
  <si>
    <t>4/b Agriculture (MA)</t>
  </si>
  <si>
    <t>4/b_Agr_index</t>
  </si>
  <si>
    <t>4/b Agrivulture (MA)_index</t>
  </si>
  <si>
    <t>4/c_index</t>
  </si>
  <si>
    <t>4/c (MA)_index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</si>
</sst>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mmm/yy"/>
    <numFmt numFmtId="170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5" fillId="0" borderId="0" applyNumberFormat="0" applyFill="0" applyBorder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2" applyFont="1" applyFill="1" applyBorder="1" applyAlignment="1" quotePrefix="1">
      <alignment horizontal="center" vertical="top"/>
      <protection/>
    </xf>
    <xf numFmtId="0" fontId="3" fillId="33" borderId="13" xfId="52" applyFont="1" applyFill="1" applyBorder="1" applyAlignment="1" quotePrefix="1">
      <alignment horizontal="center" vertical="top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2" fillId="34" borderId="19" xfId="0" applyNumberFormat="1" applyFont="1" applyFill="1" applyBorder="1" applyAlignment="1">
      <alignment horizontal="center" vertical="center"/>
    </xf>
    <xf numFmtId="17" fontId="42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2" fillId="34" borderId="23" xfId="0" applyNumberFormat="1" applyFont="1" applyFill="1" applyBorder="1" applyAlignment="1">
      <alignment horizontal="center" vertical="center" wrapText="1"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42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2" fillId="34" borderId="23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>
      <alignment/>
      <protection/>
    </xf>
    <xf numFmtId="165" fontId="0" fillId="0" borderId="18" xfId="0" applyNumberFormat="1" applyBorder="1" applyAlignment="1">
      <alignment/>
    </xf>
    <xf numFmtId="166" fontId="42" fillId="0" borderId="23" xfId="0" applyNumberFormat="1" applyFont="1" applyBorder="1" applyAlignment="1">
      <alignment/>
    </xf>
    <xf numFmtId="17" fontId="42" fillId="34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2" fillId="0" borderId="19" xfId="0" applyFont="1" applyBorder="1" applyAlignment="1">
      <alignment/>
    </xf>
    <xf numFmtId="0" fontId="42" fillId="0" borderId="23" xfId="0" applyFont="1" applyBorder="1" applyAlignment="1">
      <alignment/>
    </xf>
    <xf numFmtId="166" fontId="0" fillId="0" borderId="22" xfId="65" applyNumberFormat="1" applyFont="1" applyBorder="1" applyAlignment="1">
      <alignment/>
    </xf>
    <xf numFmtId="166" fontId="0" fillId="0" borderId="25" xfId="65" applyNumberFormat="1" applyFont="1" applyBorder="1" applyAlignment="1">
      <alignment/>
    </xf>
    <xf numFmtId="166" fontId="42" fillId="0" borderId="23" xfId="65" applyNumberFormat="1" applyFont="1" applyBorder="1" applyAlignment="1">
      <alignment/>
    </xf>
    <xf numFmtId="166" fontId="42" fillId="0" borderId="20" xfId="65" applyNumberFormat="1" applyFont="1" applyBorder="1" applyAlignment="1">
      <alignment/>
    </xf>
    <xf numFmtId="0" fontId="42" fillId="34" borderId="19" xfId="0" applyFont="1" applyFill="1" applyBorder="1" applyAlignment="1">
      <alignment horizontal="center" vertical="center" wrapText="1"/>
    </xf>
    <xf numFmtId="166" fontId="0" fillId="0" borderId="26" xfId="0" applyNumberFormat="1" applyBorder="1" applyAlignment="1">
      <alignment/>
    </xf>
    <xf numFmtId="166" fontId="0" fillId="0" borderId="18" xfId="0" applyNumberFormat="1" applyBorder="1" applyAlignment="1">
      <alignment/>
    </xf>
    <xf numFmtId="17" fontId="42" fillId="34" borderId="21" xfId="0" applyNumberFormat="1" applyFont="1" applyFill="1" applyBorder="1" applyAlignment="1">
      <alignment horizontal="center" vertical="center" wrapText="1"/>
    </xf>
    <xf numFmtId="166" fontId="42" fillId="0" borderId="19" xfId="0" applyNumberFormat="1" applyFont="1" applyBorder="1" applyAlignment="1">
      <alignment/>
    </xf>
    <xf numFmtId="17" fontId="42" fillId="34" borderId="27" xfId="0" applyNumberFormat="1" applyFont="1" applyFill="1" applyBorder="1" applyAlignment="1">
      <alignment horizontal="center" vertical="center" wrapText="1"/>
    </xf>
    <xf numFmtId="166" fontId="0" fillId="0" borderId="21" xfId="65" applyNumberFormat="1" applyFont="1" applyBorder="1" applyAlignment="1">
      <alignment/>
    </xf>
    <xf numFmtId="0" fontId="42" fillId="34" borderId="28" xfId="0" applyFont="1" applyFill="1" applyBorder="1" applyAlignment="1">
      <alignment horizontal="center" vertical="center" wrapText="1"/>
    </xf>
    <xf numFmtId="0" fontId="4" fillId="33" borderId="13" xfId="50" applyFont="1" applyFill="1" applyBorder="1" applyAlignment="1">
      <alignment horizontal="center"/>
      <protection/>
    </xf>
    <xf numFmtId="0" fontId="4" fillId="0" borderId="29" xfId="50" applyFont="1" applyBorder="1">
      <alignment/>
      <protection/>
    </xf>
    <xf numFmtId="0" fontId="42" fillId="34" borderId="23" xfId="0" applyFont="1" applyFill="1" applyBorder="1" applyAlignment="1">
      <alignment horizontal="center" wrapText="1"/>
    </xf>
    <xf numFmtId="167" fontId="0" fillId="0" borderId="18" xfId="0" applyNumberFormat="1" applyBorder="1" applyAlignment="1">
      <alignment/>
    </xf>
    <xf numFmtId="167" fontId="0" fillId="0" borderId="22" xfId="0" applyNumberFormat="1" applyBorder="1" applyAlignment="1">
      <alignment/>
    </xf>
    <xf numFmtId="17" fontId="42" fillId="34" borderId="17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/>
    </xf>
    <xf numFmtId="3" fontId="42" fillId="0" borderId="23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165" fontId="42" fillId="0" borderId="19" xfId="0" applyNumberFormat="1" applyFont="1" applyBorder="1" applyAlignment="1">
      <alignment/>
    </xf>
    <xf numFmtId="165" fontId="42" fillId="0" borderId="23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166" fontId="0" fillId="0" borderId="24" xfId="65" applyNumberFormat="1" applyFont="1" applyBorder="1" applyAlignment="1">
      <alignment/>
    </xf>
    <xf numFmtId="166" fontId="42" fillId="0" borderId="24" xfId="65" applyNumberFormat="1" applyFont="1" applyBorder="1" applyAlignment="1">
      <alignment/>
    </xf>
    <xf numFmtId="3" fontId="0" fillId="0" borderId="30" xfId="0" applyNumberFormat="1" applyBorder="1" applyAlignment="1">
      <alignment/>
    </xf>
    <xf numFmtId="165" fontId="0" fillId="0" borderId="30" xfId="0" applyNumberFormat="1" applyBorder="1" applyAlignment="1">
      <alignment/>
    </xf>
    <xf numFmtId="3" fontId="42" fillId="0" borderId="2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3" fillId="0" borderId="0" xfId="0" applyFont="1" applyAlignment="1">
      <alignment/>
    </xf>
    <xf numFmtId="17" fontId="9" fillId="34" borderId="23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28" xfId="0" applyNumberFormat="1" applyFont="1" applyFill="1" applyBorder="1" applyAlignment="1">
      <alignment horizontal="center" vertical="center"/>
    </xf>
    <xf numFmtId="17" fontId="9" fillId="34" borderId="23" xfId="0" applyNumberFormat="1" applyFont="1" applyFill="1" applyBorder="1" applyAlignment="1">
      <alignment horizontal="center" vertical="center"/>
    </xf>
    <xf numFmtId="165" fontId="10" fillId="0" borderId="22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66" fontId="0" fillId="0" borderId="0" xfId="65" applyNumberFormat="1" applyFont="1" applyAlignment="1">
      <alignment/>
    </xf>
    <xf numFmtId="166" fontId="0" fillId="0" borderId="17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42" fillId="0" borderId="20" xfId="0" applyNumberFormat="1" applyFont="1" applyBorder="1" applyAlignment="1">
      <alignment/>
    </xf>
    <xf numFmtId="165" fontId="42" fillId="0" borderId="20" xfId="0" applyNumberFormat="1" applyFont="1" applyBorder="1" applyAlignment="1">
      <alignment/>
    </xf>
    <xf numFmtId="165" fontId="42" fillId="0" borderId="28" xfId="0" applyNumberFormat="1" applyFont="1" applyBorder="1" applyAlignment="1">
      <alignment/>
    </xf>
    <xf numFmtId="3" fontId="42" fillId="0" borderId="28" xfId="0" applyNumberFormat="1" applyFont="1" applyBorder="1" applyAlignment="1">
      <alignment/>
    </xf>
    <xf numFmtId="166" fontId="0" fillId="0" borderId="0" xfId="65" applyNumberFormat="1" applyFont="1" applyAlignment="1">
      <alignment/>
    </xf>
    <xf numFmtId="166" fontId="0" fillId="0" borderId="0" xfId="65" applyNumberFormat="1" applyFont="1" applyAlignment="1">
      <alignment/>
    </xf>
    <xf numFmtId="166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2" fillId="35" borderId="23" xfId="0" applyFont="1" applyFill="1" applyBorder="1" applyAlignment="1">
      <alignment horizontal="center" vertical="center" wrapText="1"/>
    </xf>
    <xf numFmtId="0" fontId="42" fillId="7" borderId="23" xfId="0" applyFont="1" applyFill="1" applyBorder="1" applyAlignment="1">
      <alignment horizontal="center" vertical="center" wrapText="1"/>
    </xf>
    <xf numFmtId="0" fontId="42" fillId="9" borderId="28" xfId="0" applyFont="1" applyFill="1" applyBorder="1" applyAlignment="1">
      <alignment horizontal="center" vertical="center" wrapText="1"/>
    </xf>
    <xf numFmtId="168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22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0" xfId="65" applyNumberFormat="1" applyFont="1" applyFill="1" applyAlignment="1">
      <alignment/>
    </xf>
    <xf numFmtId="10" fontId="0" fillId="0" borderId="0" xfId="65" applyNumberFormat="1" applyFont="1" applyAlignment="1">
      <alignment/>
    </xf>
    <xf numFmtId="17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6" fontId="0" fillId="0" borderId="18" xfId="65" applyNumberFormat="1" applyFont="1" applyBorder="1" applyAlignment="1">
      <alignment/>
    </xf>
    <xf numFmtId="166" fontId="42" fillId="0" borderId="19" xfId="65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22" xfId="65" applyNumberFormat="1" applyFont="1" applyFill="1" applyBorder="1" applyAlignment="1">
      <alignment/>
    </xf>
    <xf numFmtId="166" fontId="0" fillId="0" borderId="22" xfId="65" applyNumberFormat="1" applyFont="1" applyFill="1" applyBorder="1" applyAlignment="1">
      <alignment/>
    </xf>
    <xf numFmtId="0" fontId="4" fillId="34" borderId="14" xfId="50" applyFont="1" applyFill="1" applyBorder="1">
      <alignment/>
      <protection/>
    </xf>
    <xf numFmtId="0" fontId="4" fillId="34" borderId="15" xfId="50" applyFont="1" applyFill="1" applyBorder="1">
      <alignment/>
      <protection/>
    </xf>
    <xf numFmtId="0" fontId="6" fillId="33" borderId="19" xfId="52" applyFont="1" applyFill="1" applyBorder="1" applyAlignment="1">
      <alignment horizontal="center" vertical="top" wrapText="1"/>
      <protection/>
    </xf>
    <xf numFmtId="0" fontId="6" fillId="33" borderId="28" xfId="52" applyFont="1" applyFill="1" applyBorder="1" applyAlignment="1" quotePrefix="1">
      <alignment horizontal="center" vertical="top" wrapText="1"/>
      <protection/>
    </xf>
    <xf numFmtId="0" fontId="3" fillId="33" borderId="19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 vertical="center"/>
    </xf>
    <xf numFmtId="170" fontId="9" fillId="34" borderId="23" xfId="0" applyNumberFormat="1" applyFont="1" applyFill="1" applyBorder="1" applyAlignment="1">
      <alignment horizontal="center" vertical="center"/>
    </xf>
    <xf numFmtId="170" fontId="9" fillId="34" borderId="28" xfId="0" applyNumberFormat="1" applyFont="1" applyFill="1" applyBorder="1" applyAlignment="1">
      <alignment horizontal="center" vertical="center"/>
    </xf>
    <xf numFmtId="0" fontId="3" fillId="36" borderId="10" xfId="52" applyFont="1" applyFill="1" applyBorder="1" applyAlignment="1" quotePrefix="1">
      <alignment horizontal="center" vertical="top"/>
      <protection/>
    </xf>
    <xf numFmtId="0" fontId="3" fillId="36" borderId="11" xfId="52" applyFont="1" applyFill="1" applyBorder="1" applyAlignment="1" quotePrefix="1">
      <alignment horizontal="center" vertical="top"/>
      <protection/>
    </xf>
    <xf numFmtId="0" fontId="3" fillId="36" borderId="13" xfId="52" applyFont="1" applyFill="1" applyBorder="1" applyAlignment="1" quotePrefix="1">
      <alignment horizontal="center" vertical="top"/>
      <protection/>
    </xf>
    <xf numFmtId="0" fontId="6" fillId="36" borderId="19" xfId="52" applyFont="1" applyFill="1" applyBorder="1" applyAlignment="1">
      <alignment horizontal="center" vertical="top" wrapText="1"/>
      <protection/>
    </xf>
    <xf numFmtId="0" fontId="6" fillId="36" borderId="28" xfId="52" applyFont="1" applyFill="1" applyBorder="1" applyAlignment="1" quotePrefix="1">
      <alignment horizontal="center" vertical="top" wrapText="1"/>
      <protection/>
    </xf>
    <xf numFmtId="17" fontId="42" fillId="34" borderId="19" xfId="0" applyNumberFormat="1" applyFont="1" applyFill="1" applyBorder="1" applyAlignment="1">
      <alignment horizontal="center" vertical="center" wrapText="1"/>
    </xf>
    <xf numFmtId="17" fontId="9" fillId="34" borderId="20" xfId="0" applyNumberFormat="1" applyFont="1" applyFill="1" applyBorder="1" applyAlignment="1">
      <alignment horizontal="center" vertical="center"/>
    </xf>
    <xf numFmtId="17" fontId="42" fillId="34" borderId="26" xfId="0" applyNumberFormat="1" applyFont="1" applyFill="1" applyBorder="1" applyAlignment="1">
      <alignment horizontal="center" vertical="center" wrapText="1"/>
    </xf>
    <xf numFmtId="17" fontId="42" fillId="34" borderId="23" xfId="0" applyNumberFormat="1" applyFont="1" applyFill="1" applyBorder="1" applyAlignment="1">
      <alignment horizontal="center" vertical="center" wrapText="1"/>
    </xf>
    <xf numFmtId="17" fontId="42" fillId="34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0775"/>
          <c:w val="0.968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workers'!$A$11:$A$54</c:f>
              <c:strCache/>
            </c:strRef>
          </c:cat>
          <c:val>
            <c:numRef>
              <c:f>'# of insured workers'!$J$11:$J$54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workers'!$A$11:$A$54</c:f>
              <c:strCache/>
            </c:strRef>
          </c:cat>
          <c:val>
            <c:numRef>
              <c:f>'# of insured workers'!$K$11:$K$54</c:f>
              <c:numCache/>
            </c:numRef>
          </c:val>
          <c:smooth val="1"/>
        </c:ser>
        <c:marker val="1"/>
        <c:axId val="3218402"/>
        <c:axId val="28965619"/>
      </c:lineChart>
      <c:dateAx>
        <c:axId val="3218402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6561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965619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25"/>
          <c:y val="0.913"/>
          <c:w val="0.396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775"/>
          <c:w val="0.9635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</c:f>
              <c:strCache>
                <c:ptCount val="1"/>
                <c:pt idx="0">
                  <c:v>Women's Employment in proportion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Indices!$A$2:$A$45</c:f>
              <c:strCache/>
            </c:strRef>
          </c:cat>
          <c:val>
            <c:numRef>
              <c:f>Indices!$B$2:$B$45</c:f>
              <c:numCache/>
            </c:numRef>
          </c:val>
          <c:smooth val="1"/>
        </c:ser>
        <c:ser>
          <c:idx val="1"/>
          <c:order val="1"/>
          <c:tx>
            <c:strRef>
              <c:f>Indices!$C$1</c:f>
              <c:strCache>
                <c:ptCount val="1"/>
                <c:pt idx="0">
                  <c:v>Women's Employment in proportion to Total Employment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Indices!$A$2:$A$45</c:f>
              <c:strCache/>
            </c:strRef>
          </c:cat>
          <c:val>
            <c:numRef>
              <c:f>Indices!$C$2:$C$45</c:f>
              <c:numCache/>
            </c:numRef>
          </c:val>
          <c:smooth val="1"/>
        </c:ser>
        <c:marker val="1"/>
        <c:axId val="59363980"/>
        <c:axId val="64513773"/>
      </c:lineChart>
      <c:dateAx>
        <c:axId val="59363980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1377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4513773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3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75"/>
          <c:y val="0.9265"/>
          <c:w val="0.893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25"/>
          <c:w val="0.97325"/>
          <c:h val="0.9232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2'!$D$2:$D$45</c:f>
              <c:numCache/>
            </c:numRef>
          </c:val>
          <c:smooth val="0"/>
        </c:ser>
        <c:ser>
          <c:idx val="1"/>
          <c:order val="1"/>
          <c:tx>
            <c:v>Index (Seasonally Adjusted)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2'!$E$2:$E$45</c:f>
              <c:numCache/>
            </c:numRef>
          </c:val>
          <c:smooth val="0"/>
        </c:ser>
        <c:marker val="1"/>
        <c:axId val="43753046"/>
        <c:axId val="58233095"/>
      </c:lineChart>
      <c:dateAx>
        <c:axId val="437530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309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8233095"/>
        <c:scaling>
          <c:orientation val="minMax"/>
          <c:max val="13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"/>
          <c:y val="0.91175"/>
          <c:w val="0.49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725"/>
          <c:w val="0.97675"/>
          <c:h val="0.922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2'!$H$2:$H$45</c:f>
              <c:numCache/>
            </c:numRef>
          </c:val>
          <c:smooth val="0"/>
        </c:ser>
        <c:ser>
          <c:idx val="1"/>
          <c:order val="1"/>
          <c:tx>
            <c:v>Index (Seasonally Adjusted)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2'!$I$2:$I$45</c:f>
              <c:numCache/>
            </c:numRef>
          </c:val>
          <c:smooth val="0"/>
        </c:ser>
        <c:marker val="1"/>
        <c:axId val="54335808"/>
        <c:axId val="19260225"/>
      </c:lineChart>
      <c:dateAx>
        <c:axId val="543358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6022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9260225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"/>
          <c:y val="0.9125"/>
          <c:w val="0.443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"/>
          <c:w val="0.97925"/>
          <c:h val="0.919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2'!$L$2:$L$45</c:f>
              <c:numCache/>
            </c:numRef>
          </c:val>
          <c:smooth val="0"/>
        </c:ser>
        <c:ser>
          <c:idx val="1"/>
          <c:order val="1"/>
          <c:tx>
            <c:v>Index (Seasonally Adjusted)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2'!$M$2:$M$45</c:f>
              <c:numCache/>
            </c:numRef>
          </c:val>
          <c:smooth val="0"/>
        </c:ser>
        <c:marker val="1"/>
        <c:axId val="39124298"/>
        <c:axId val="16574363"/>
      </c:lineChart>
      <c:dateAx>
        <c:axId val="391242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7436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6574363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25"/>
          <c:y val="0.912"/>
          <c:w val="0.422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25"/>
          <c:w val="0.976"/>
          <c:h val="0.9225"/>
        </c:manualLayout>
      </c:layout>
      <c:lineChart>
        <c:grouping val="standard"/>
        <c:varyColors val="0"/>
        <c:ser>
          <c:idx val="0"/>
          <c:order val="0"/>
          <c:tx>
            <c:v>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2'!$P$2:$P$45</c:f>
              <c:numCache/>
            </c:numRef>
          </c:val>
          <c:smooth val="0"/>
        </c:ser>
        <c:ser>
          <c:idx val="1"/>
          <c:order val="1"/>
          <c:tx>
            <c:v>Index (Seasonally Adjusted)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'Indices 2'!$A$2:$A$45</c:f>
              <c:strCache/>
            </c:strRef>
          </c:cat>
          <c:val>
            <c:numRef>
              <c:f>'Indices 2'!$Q$2:$Q$45</c:f>
              <c:numCache/>
            </c:numRef>
          </c:val>
          <c:smooth val="0"/>
        </c:ser>
        <c:marker val="1"/>
        <c:axId val="14951540"/>
        <c:axId val="346133"/>
      </c:lineChart>
      <c:dateAx>
        <c:axId val="149515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13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6133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125"/>
          <c:w val="0.454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0.9645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7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866775</xdr:rowOff>
    </xdr:from>
    <xdr:to>
      <xdr:col>16</xdr:col>
      <xdr:colOff>190500</xdr:colOff>
      <xdr:row>19</xdr:row>
      <xdr:rowOff>0</xdr:rowOff>
    </xdr:to>
    <xdr:graphicFrame>
      <xdr:nvGraphicFramePr>
        <xdr:cNvPr id="1" name="4 Grafik"/>
        <xdr:cNvGraphicFramePr/>
      </xdr:nvGraphicFramePr>
      <xdr:xfrm>
        <a:off x="3609975" y="866775"/>
        <a:ext cx="7210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48</xdr:row>
      <xdr:rowOff>180975</xdr:rowOff>
    </xdr:from>
    <xdr:to>
      <xdr:col>3</xdr:col>
      <xdr:colOff>2124075</xdr:colOff>
      <xdr:row>65</xdr:row>
      <xdr:rowOff>161925</xdr:rowOff>
    </xdr:to>
    <xdr:graphicFrame>
      <xdr:nvGraphicFramePr>
        <xdr:cNvPr id="1" name="1 Grafik"/>
        <xdr:cNvGraphicFramePr/>
      </xdr:nvGraphicFramePr>
      <xdr:xfrm>
        <a:off x="219075" y="95250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48</xdr:row>
      <xdr:rowOff>190500</xdr:rowOff>
    </xdr:from>
    <xdr:to>
      <xdr:col>9</xdr:col>
      <xdr:colOff>9525</xdr:colOff>
      <xdr:row>66</xdr:row>
      <xdr:rowOff>0</xdr:rowOff>
    </xdr:to>
    <xdr:graphicFrame>
      <xdr:nvGraphicFramePr>
        <xdr:cNvPr id="2" name="2 Grafik"/>
        <xdr:cNvGraphicFramePr/>
      </xdr:nvGraphicFramePr>
      <xdr:xfrm>
        <a:off x="6029325" y="95345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49</xdr:row>
      <xdr:rowOff>9525</xdr:rowOff>
    </xdr:from>
    <xdr:to>
      <xdr:col>15</xdr:col>
      <xdr:colOff>57150</xdr:colOff>
      <xdr:row>66</xdr:row>
      <xdr:rowOff>0</xdr:rowOff>
    </xdr:to>
    <xdr:graphicFrame>
      <xdr:nvGraphicFramePr>
        <xdr:cNvPr id="3" name="3 Grafik"/>
        <xdr:cNvGraphicFramePr/>
      </xdr:nvGraphicFramePr>
      <xdr:xfrm>
        <a:off x="12563475" y="95440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49</xdr:row>
      <xdr:rowOff>9525</xdr:rowOff>
    </xdr:from>
    <xdr:to>
      <xdr:col>24</xdr:col>
      <xdr:colOff>57150</xdr:colOff>
      <xdr:row>66</xdr:row>
      <xdr:rowOff>9525</xdr:rowOff>
    </xdr:to>
    <xdr:graphicFrame>
      <xdr:nvGraphicFramePr>
        <xdr:cNvPr id="4" name="4 Grafik"/>
        <xdr:cNvGraphicFramePr/>
      </xdr:nvGraphicFramePr>
      <xdr:xfrm>
        <a:off x="19564350" y="95440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58</xdr:row>
      <xdr:rowOff>142875</xdr:rowOff>
    </xdr:from>
    <xdr:to>
      <xdr:col>3</xdr:col>
      <xdr:colOff>1933575</xdr:colOff>
      <xdr:row>58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13919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53</xdr:row>
      <xdr:rowOff>133350</xdr:rowOff>
    </xdr:from>
    <xdr:to>
      <xdr:col>8</xdr:col>
      <xdr:colOff>685800</xdr:colOff>
      <xdr:row>53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04298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866775</xdr:colOff>
      <xdr:row>56</xdr:row>
      <xdr:rowOff>47625</xdr:rowOff>
    </xdr:from>
    <xdr:to>
      <xdr:col>23</xdr:col>
      <xdr:colOff>581025</xdr:colOff>
      <xdr:row>56</xdr:row>
      <xdr:rowOff>47625</xdr:rowOff>
    </xdr:to>
    <xdr:sp>
      <xdr:nvSpPr>
        <xdr:cNvPr id="7" name="7 Düz Bağlayıcı"/>
        <xdr:cNvSpPr>
          <a:spLocks/>
        </xdr:cNvSpPr>
      </xdr:nvSpPr>
      <xdr:spPr>
        <a:xfrm flipV="1">
          <a:off x="20021550" y="109156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54</xdr:row>
      <xdr:rowOff>95250</xdr:rowOff>
    </xdr:from>
    <xdr:to>
      <xdr:col>14</xdr:col>
      <xdr:colOff>1028700</xdr:colOff>
      <xdr:row>54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05822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263</v>
      </c>
      <c r="B1" s="22" t="s">
        <v>264</v>
      </c>
      <c r="C1" s="45" t="s">
        <v>265</v>
      </c>
      <c r="D1" s="22" t="s">
        <v>266</v>
      </c>
      <c r="E1" s="45" t="s">
        <v>267</v>
      </c>
      <c r="F1" s="22" t="s">
        <v>268</v>
      </c>
      <c r="G1" s="45" t="s">
        <v>269</v>
      </c>
      <c r="H1" s="22" t="s">
        <v>270</v>
      </c>
      <c r="I1" s="113" t="s">
        <v>271</v>
      </c>
      <c r="J1" s="114" t="s">
        <v>272</v>
      </c>
      <c r="K1" s="48" t="s">
        <v>273</v>
      </c>
    </row>
    <row r="2" spans="1:11" ht="15">
      <c r="A2" s="58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57"/>
      <c r="K2" s="50"/>
    </row>
    <row r="3" spans="1:11" ht="15">
      <c r="A3" s="59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57"/>
      <c r="K3" s="50"/>
    </row>
    <row r="4" spans="1:11" ht="15">
      <c r="A4" s="59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57"/>
      <c r="K4" s="50"/>
    </row>
    <row r="5" spans="1:11" ht="15">
      <c r="A5" s="59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57"/>
      <c r="K5" s="50"/>
    </row>
    <row r="6" spans="1:11" ht="15">
      <c r="A6" s="59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57"/>
      <c r="K6" s="50"/>
    </row>
    <row r="7" spans="1:11" ht="15">
      <c r="A7" s="59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57"/>
      <c r="K7" s="50"/>
    </row>
    <row r="8" spans="1:11" ht="15">
      <c r="A8" s="59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57"/>
      <c r="K8" s="50"/>
    </row>
    <row r="9" spans="1:11" ht="15">
      <c r="A9" s="59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57"/>
      <c r="K9" s="50"/>
    </row>
    <row r="10" spans="1:11" ht="15">
      <c r="A10" s="59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57"/>
      <c r="K10" s="50"/>
    </row>
    <row r="11" spans="1:13" ht="15">
      <c r="A11" s="59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6">
        <v>8804350</v>
      </c>
      <c r="G11" s="16">
        <v>3107467</v>
      </c>
      <c r="H11" s="16">
        <v>2173597</v>
      </c>
      <c r="I11" s="16">
        <v>14197199</v>
      </c>
      <c r="J11" s="49">
        <f aca="true" t="shared" si="1" ref="J11:J18">(E11/$E$11)*100</f>
        <v>100</v>
      </c>
      <c r="K11" s="50">
        <f>I11/$I$11*100</f>
        <v>100</v>
      </c>
      <c r="L11" s="11"/>
      <c r="M11" s="61"/>
    </row>
    <row r="12" spans="1:13" ht="15">
      <c r="A12" s="59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6">
        <v>8804644</v>
      </c>
      <c r="G12" s="16">
        <v>3083806</v>
      </c>
      <c r="H12" s="16">
        <v>2191045</v>
      </c>
      <c r="I12" s="16">
        <v>14233614</v>
      </c>
      <c r="J12" s="49">
        <f t="shared" si="1"/>
        <v>99.43425056763745</v>
      </c>
      <c r="K12" s="50">
        <f>I12/$I$11*100</f>
        <v>100.25649425636705</v>
      </c>
      <c r="L12" s="11"/>
      <c r="M12" s="61"/>
    </row>
    <row r="13" spans="1:13" ht="15">
      <c r="A13" s="59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6">
        <v>8765956</v>
      </c>
      <c r="G13" s="16">
        <v>3065818</v>
      </c>
      <c r="H13" s="16">
        <v>2202292</v>
      </c>
      <c r="I13" s="16">
        <v>14107582</v>
      </c>
      <c r="J13" s="49">
        <f t="shared" si="1"/>
        <v>97.85587558093664</v>
      </c>
      <c r="K13" s="50">
        <f>I13/$I$11*100</f>
        <v>99.36876985382821</v>
      </c>
      <c r="L13" s="11"/>
      <c r="M13" s="61"/>
    </row>
    <row r="14" spans="1:13" ht="15">
      <c r="A14" s="59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6">
        <v>8751890</v>
      </c>
      <c r="G14" s="16">
        <v>3045796</v>
      </c>
      <c r="H14" s="16">
        <v>2212838</v>
      </c>
      <c r="I14" s="16">
        <v>14022695</v>
      </c>
      <c r="J14" s="49">
        <f t="shared" si="1"/>
        <v>95.75364268373967</v>
      </c>
      <c r="K14" s="50">
        <f>I14/$I$11*100</f>
        <v>98.77085613859467</v>
      </c>
      <c r="L14" s="11"/>
      <c r="M14" s="61"/>
    </row>
    <row r="15" spans="1:13" ht="15">
      <c r="A15" s="59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6">
        <v>8740828</v>
      </c>
      <c r="G15" s="16">
        <v>3024924</v>
      </c>
      <c r="H15" s="16">
        <v>2215769</v>
      </c>
      <c r="I15" s="16">
        <v>13989525</v>
      </c>
      <c r="J15" s="49">
        <f t="shared" si="1"/>
        <v>95.02532824323693</v>
      </c>
      <c r="K15" s="50">
        <f aca="true" t="shared" si="2" ref="K15:K43">I15/$I$11*100</f>
        <v>98.53721850345268</v>
      </c>
      <c r="L15" s="11"/>
      <c r="M15" s="61"/>
    </row>
    <row r="16" spans="1:13" ht="15">
      <c r="A16" s="59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6">
        <v>8727215</v>
      </c>
      <c r="G16" s="16">
        <v>3004890</v>
      </c>
      <c r="H16" s="16">
        <v>2284495</v>
      </c>
      <c r="I16" s="16">
        <v>13938614</v>
      </c>
      <c r="J16" s="49">
        <f t="shared" si="1"/>
        <v>95.8189387231167</v>
      </c>
      <c r="K16" s="50">
        <f t="shared" si="2"/>
        <v>98.17861959954215</v>
      </c>
      <c r="L16" s="11"/>
      <c r="M16" s="61"/>
    </row>
    <row r="17" spans="1:13" ht="15">
      <c r="A17" s="59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6">
        <v>8728721</v>
      </c>
      <c r="G17" s="16">
        <v>2986754</v>
      </c>
      <c r="H17" s="16">
        <v>2279043</v>
      </c>
      <c r="I17" s="16">
        <v>13911880</v>
      </c>
      <c r="J17" s="49">
        <f t="shared" si="1"/>
        <v>96.51993755463168</v>
      </c>
      <c r="K17" s="50">
        <f t="shared" si="2"/>
        <v>97.99031485013346</v>
      </c>
      <c r="L17" s="11"/>
      <c r="M17" s="61"/>
    </row>
    <row r="18" spans="1:13" ht="15">
      <c r="A18" s="59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6">
        <v>8734639</v>
      </c>
      <c r="G18" s="16">
        <v>2969776</v>
      </c>
      <c r="H18" s="16">
        <v>2278912</v>
      </c>
      <c r="I18" s="16">
        <v>13940387</v>
      </c>
      <c r="J18" s="49">
        <f t="shared" si="1"/>
        <v>97.83126333092433</v>
      </c>
      <c r="K18" s="50">
        <f t="shared" si="2"/>
        <v>98.1911079784118</v>
      </c>
      <c r="L18" s="11"/>
      <c r="M18" s="61"/>
    </row>
    <row r="19" spans="1:13" ht="15">
      <c r="A19" s="59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6">
        <v>8781795</v>
      </c>
      <c r="G19" s="16">
        <v>2950349</v>
      </c>
      <c r="H19" s="16">
        <v>2260571</v>
      </c>
      <c r="I19" s="16">
        <v>13994799</v>
      </c>
      <c r="J19" s="49">
        <f aca="true" t="shared" si="3" ref="J19:J45">(E19/$E$11)*100</f>
        <v>99.32921812293603</v>
      </c>
      <c r="K19" s="50">
        <f t="shared" si="2"/>
        <v>98.57436667613098</v>
      </c>
      <c r="L19" s="11"/>
      <c r="M19" s="61"/>
    </row>
    <row r="20" spans="1:50" ht="15">
      <c r="A20" s="59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6">
        <v>8786459</v>
      </c>
      <c r="G20" s="16">
        <v>2929356</v>
      </c>
      <c r="H20" s="16">
        <v>2260546</v>
      </c>
      <c r="I20" s="16">
        <v>13909909</v>
      </c>
      <c r="J20" s="49">
        <f t="shared" si="3"/>
        <v>98.67275338405341</v>
      </c>
      <c r="K20" s="50">
        <f t="shared" si="2"/>
        <v>97.97643182996872</v>
      </c>
      <c r="L20" s="11"/>
      <c r="M20" s="61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ht="15">
      <c r="A21" s="59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6">
        <v>8830088</v>
      </c>
      <c r="G21" s="16">
        <v>2909668</v>
      </c>
      <c r="H21" s="16">
        <v>2254920</v>
      </c>
      <c r="I21" s="16">
        <v>13946581</v>
      </c>
      <c r="J21" s="49">
        <f t="shared" si="3"/>
        <v>98.0574270742503</v>
      </c>
      <c r="K21" s="50">
        <f t="shared" si="2"/>
        <v>98.23473630256223</v>
      </c>
      <c r="L21" s="11"/>
      <c r="M21" s="61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</row>
    <row r="22" spans="1:50" ht="15">
      <c r="A22" s="59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6">
        <v>8861221</v>
      </c>
      <c r="G22" s="16">
        <v>2976876</v>
      </c>
      <c r="H22" s="16">
        <v>2261043</v>
      </c>
      <c r="I22" s="16">
        <v>13987471</v>
      </c>
      <c r="J22" s="49">
        <f t="shared" si="3"/>
        <v>98.25253478992877</v>
      </c>
      <c r="K22" s="50">
        <f t="shared" si="2"/>
        <v>98.52275086092686</v>
      </c>
      <c r="L22" s="11"/>
      <c r="M22" s="61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</row>
    <row r="23" spans="1:13" ht="15">
      <c r="A23" s="59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6">
        <v>8922683</v>
      </c>
      <c r="G23" s="16">
        <v>2943531</v>
      </c>
      <c r="H23" s="16">
        <v>2259993</v>
      </c>
      <c r="I23" s="16">
        <v>14091533</v>
      </c>
      <c r="J23" s="49">
        <f t="shared" si="3"/>
        <v>99.13195586919218</v>
      </c>
      <c r="K23" s="50">
        <f t="shared" si="2"/>
        <v>99.25572642885403</v>
      </c>
      <c r="L23" s="11"/>
      <c r="M23" s="61"/>
    </row>
    <row r="24" spans="1:13" ht="15">
      <c r="A24" s="59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6">
        <v>8971055</v>
      </c>
      <c r="G24" s="16">
        <v>2916687</v>
      </c>
      <c r="H24" s="16">
        <v>2258425</v>
      </c>
      <c r="I24" s="16">
        <v>14144914</v>
      </c>
      <c r="J24" s="49">
        <f t="shared" si="3"/>
        <v>98.60020332395639</v>
      </c>
      <c r="K24" s="50">
        <f t="shared" si="2"/>
        <v>99.63172313073868</v>
      </c>
      <c r="L24" s="11"/>
      <c r="M24" s="61"/>
    </row>
    <row r="25" spans="1:13" ht="15">
      <c r="A25" s="59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6">
        <v>9065688</v>
      </c>
      <c r="G25" s="16">
        <v>2889930</v>
      </c>
      <c r="H25" s="16">
        <v>2239601</v>
      </c>
      <c r="I25" s="16">
        <v>14201215</v>
      </c>
      <c r="J25" s="49">
        <f t="shared" si="3"/>
        <v>98.44426775989973</v>
      </c>
      <c r="K25" s="50">
        <f t="shared" si="2"/>
        <v>100.02828726990445</v>
      </c>
      <c r="L25" s="11"/>
      <c r="M25" s="61"/>
    </row>
    <row r="26" spans="1:13" ht="15">
      <c r="A26" s="59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6">
        <v>9132697</v>
      </c>
      <c r="G26" s="16">
        <v>2869539</v>
      </c>
      <c r="H26" s="16">
        <v>2231167</v>
      </c>
      <c r="I26" s="16">
        <v>14237435</v>
      </c>
      <c r="J26" s="49">
        <f t="shared" si="3"/>
        <v>97.27554590759594</v>
      </c>
      <c r="K26" s="50">
        <f t="shared" si="2"/>
        <v>100.28340801590512</v>
      </c>
      <c r="L26" s="11"/>
      <c r="M26" s="61"/>
    </row>
    <row r="27" spans="1:13" ht="15">
      <c r="A27" s="59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6">
        <v>9224816</v>
      </c>
      <c r="G27" s="16">
        <v>2854380</v>
      </c>
      <c r="H27" s="16">
        <v>2235456</v>
      </c>
      <c r="I27" s="16">
        <v>14365571</v>
      </c>
      <c r="J27" s="49">
        <f t="shared" si="3"/>
        <v>97.6398371560177</v>
      </c>
      <c r="K27" s="50">
        <f t="shared" si="2"/>
        <v>101.185952243115</v>
      </c>
      <c r="L27" s="11"/>
      <c r="M27" s="61"/>
    </row>
    <row r="28" spans="1:13" ht="15">
      <c r="A28" s="59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6">
        <v>9318339</v>
      </c>
      <c r="G28" s="16">
        <v>2841268</v>
      </c>
      <c r="H28" s="16">
        <v>2239695</v>
      </c>
      <c r="I28" s="16">
        <v>14434451</v>
      </c>
      <c r="J28" s="49">
        <f t="shared" si="3"/>
        <v>99.34958513163792</v>
      </c>
      <c r="K28" s="50">
        <f t="shared" si="2"/>
        <v>101.67111836637635</v>
      </c>
      <c r="L28" s="11"/>
      <c r="M28" s="61"/>
    </row>
    <row r="29" spans="1:13" ht="15">
      <c r="A29" s="59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6">
        <v>9406398</v>
      </c>
      <c r="G29" s="16">
        <v>2828055</v>
      </c>
      <c r="H29" s="16">
        <v>2239826</v>
      </c>
      <c r="I29" s="16">
        <v>14531403</v>
      </c>
      <c r="J29" s="49">
        <f t="shared" si="3"/>
        <v>100.955183155536</v>
      </c>
      <c r="K29" s="50">
        <f aca="true" t="shared" si="4" ref="K29:K34">I29/$I$11*100</f>
        <v>102.35401363325258</v>
      </c>
      <c r="L29" s="11"/>
      <c r="M29" s="61"/>
    </row>
    <row r="30" spans="1:13" ht="15">
      <c r="A30" s="59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6">
        <v>9507319</v>
      </c>
      <c r="G30" s="16">
        <v>2819651</v>
      </c>
      <c r="H30" s="16">
        <v>2235035</v>
      </c>
      <c r="I30" s="16">
        <v>14616931</v>
      </c>
      <c r="J30" s="49">
        <f t="shared" si="3"/>
        <v>102.64408301201253</v>
      </c>
      <c r="K30" s="50">
        <f t="shared" si="4"/>
        <v>102.95644232358792</v>
      </c>
      <c r="L30" s="11"/>
      <c r="M30" s="61"/>
    </row>
    <row r="31" spans="1:13" ht="15">
      <c r="A31" s="59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6">
        <v>9543634</v>
      </c>
      <c r="G31" s="16">
        <v>2815494</v>
      </c>
      <c r="H31" s="16">
        <v>2239326</v>
      </c>
      <c r="I31" s="16">
        <v>14618585</v>
      </c>
      <c r="J31" s="49">
        <f t="shared" si="3"/>
        <v>103.76764485397186</v>
      </c>
      <c r="K31" s="50">
        <f t="shared" si="4"/>
        <v>102.96809250895194</v>
      </c>
      <c r="L31" s="11"/>
      <c r="M31" s="61"/>
    </row>
    <row r="32" spans="1:13" ht="15">
      <c r="A32" s="59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6">
        <v>9679668</v>
      </c>
      <c r="G32" s="16">
        <v>2964815</v>
      </c>
      <c r="H32" s="16">
        <v>2237910</v>
      </c>
      <c r="I32" s="16">
        <v>14870914</v>
      </c>
      <c r="J32" s="49">
        <f t="shared" si="3"/>
        <v>105.57954002313433</v>
      </c>
      <c r="K32" s="50">
        <f t="shared" si="4"/>
        <v>104.7454078793993</v>
      </c>
      <c r="L32" s="11"/>
      <c r="M32" s="61"/>
    </row>
    <row r="33" spans="1:13" ht="15">
      <c r="A33" s="59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6">
        <v>9781547</v>
      </c>
      <c r="G33" s="16">
        <v>2961686</v>
      </c>
      <c r="H33" s="16">
        <v>2248938</v>
      </c>
      <c r="I33" s="16">
        <v>14986378</v>
      </c>
      <c r="J33" s="49">
        <f t="shared" si="3"/>
        <v>105.4109003543687</v>
      </c>
      <c r="K33" s="50">
        <f t="shared" si="4"/>
        <v>105.55869506372349</v>
      </c>
      <c r="L33" s="11"/>
      <c r="M33" s="61"/>
    </row>
    <row r="34" spans="1:13" ht="15">
      <c r="A34" s="59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6">
        <v>9856881</v>
      </c>
      <c r="G34" s="16">
        <v>2957051</v>
      </c>
      <c r="H34" s="16">
        <v>2243756</v>
      </c>
      <c r="I34" s="16">
        <v>14993398</v>
      </c>
      <c r="J34" s="49">
        <f t="shared" si="3"/>
        <v>105.32987856692735</v>
      </c>
      <c r="K34" s="50">
        <f t="shared" si="4"/>
        <v>105.60814143691302</v>
      </c>
      <c r="L34" s="11"/>
      <c r="M34" s="61"/>
    </row>
    <row r="35" spans="1:13" ht="15">
      <c r="A35" s="59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6">
        <v>9943317</v>
      </c>
      <c r="G35" s="16">
        <v>2952776</v>
      </c>
      <c r="H35" s="16">
        <v>2243467</v>
      </c>
      <c r="I35" s="16">
        <v>15052958</v>
      </c>
      <c r="J35" s="49">
        <f t="shared" si="3"/>
        <v>105.76239204613746</v>
      </c>
      <c r="K35" s="50">
        <f t="shared" si="2"/>
        <v>106.0276608083045</v>
      </c>
      <c r="L35" s="11"/>
      <c r="M35" s="61"/>
    </row>
    <row r="36" spans="1:13" ht="15">
      <c r="A36" s="59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6">
        <v>10032190</v>
      </c>
      <c r="G36" s="16">
        <v>2951198</v>
      </c>
      <c r="H36" s="16">
        <v>2257702</v>
      </c>
      <c r="I36" s="16">
        <v>15143452</v>
      </c>
      <c r="J36" s="49">
        <f t="shared" si="3"/>
        <v>105.29817408607573</v>
      </c>
      <c r="K36" s="50">
        <f t="shared" si="2"/>
        <v>106.66506822930356</v>
      </c>
      <c r="L36" s="11"/>
      <c r="M36" s="61"/>
    </row>
    <row r="37" spans="1:13" ht="15">
      <c r="A37" s="59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6">
        <v>10140188</v>
      </c>
      <c r="G37" s="16">
        <v>3022274</v>
      </c>
      <c r="H37" s="16">
        <v>2280691</v>
      </c>
      <c r="I37" s="16">
        <v>15379621</v>
      </c>
      <c r="J37" s="49">
        <f t="shared" si="3"/>
        <v>106.51815163196656</v>
      </c>
      <c r="K37" s="50">
        <f t="shared" si="2"/>
        <v>108.32855833041432</v>
      </c>
      <c r="L37" s="11"/>
      <c r="M37" s="61"/>
    </row>
    <row r="38" spans="1:13" ht="15">
      <c r="A38" s="59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6">
        <v>10237990</v>
      </c>
      <c r="G38" s="16">
        <v>3022305</v>
      </c>
      <c r="H38" s="16">
        <v>2291905</v>
      </c>
      <c r="I38" s="16">
        <v>15541950</v>
      </c>
      <c r="J38" s="49">
        <f t="shared" si="3"/>
        <v>106.26200259681036</v>
      </c>
      <c r="K38" s="50">
        <f t="shared" si="2"/>
        <v>109.47194583945749</v>
      </c>
      <c r="L38" s="11"/>
      <c r="M38" s="61"/>
    </row>
    <row r="39" spans="1:13" ht="15">
      <c r="A39" s="59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6">
        <v>10344608</v>
      </c>
      <c r="G39" s="16">
        <v>3025298</v>
      </c>
      <c r="H39" s="16">
        <v>2302680</v>
      </c>
      <c r="I39" s="16">
        <v>15694313</v>
      </c>
      <c r="J39" s="49">
        <f t="shared" si="3"/>
        <v>106.67572107772692</v>
      </c>
      <c r="K39" s="50">
        <f t="shared" si="2"/>
        <v>110.54513640331449</v>
      </c>
      <c r="L39" s="11"/>
      <c r="M39" s="61"/>
    </row>
    <row r="40" spans="1:13" ht="15">
      <c r="A40" s="59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6">
        <v>10418333</v>
      </c>
      <c r="G40" s="16">
        <v>3029424</v>
      </c>
      <c r="H40" s="16">
        <v>2313337</v>
      </c>
      <c r="I40" s="16">
        <v>15807225</v>
      </c>
      <c r="J40" s="49">
        <f t="shared" si="3"/>
        <v>108.8949696940338</v>
      </c>
      <c r="K40" s="50">
        <f t="shared" si="2"/>
        <v>111.34044821094639</v>
      </c>
      <c r="L40" s="11"/>
      <c r="M40" s="61"/>
    </row>
    <row r="41" spans="1:13" ht="15">
      <c r="A41" s="59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6">
        <v>10518098</v>
      </c>
      <c r="G41" s="16">
        <v>3038156</v>
      </c>
      <c r="H41" s="16">
        <v>2321903</v>
      </c>
      <c r="I41" s="16">
        <v>15963116</v>
      </c>
      <c r="J41" s="49">
        <f t="shared" si="3"/>
        <v>111.00190153554708</v>
      </c>
      <c r="K41" s="50">
        <f t="shared" si="2"/>
        <v>112.43848874697045</v>
      </c>
      <c r="L41" s="11"/>
      <c r="M41" s="61"/>
    </row>
    <row r="42" spans="1:13" ht="15">
      <c r="A42" s="59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6">
        <v>10595162</v>
      </c>
      <c r="G42" s="16">
        <v>3039622</v>
      </c>
      <c r="H42" s="16">
        <v>2333060</v>
      </c>
      <c r="I42" s="16">
        <v>16064568</v>
      </c>
      <c r="J42" s="49">
        <f t="shared" si="3"/>
        <v>112.86258989076067</v>
      </c>
      <c r="K42" s="50">
        <f t="shared" si="2"/>
        <v>113.1530804069169</v>
      </c>
      <c r="L42" s="11"/>
      <c r="M42" s="61"/>
    </row>
    <row r="43" spans="1:13" ht="15">
      <c r="A43" s="59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6">
        <v>10707148</v>
      </c>
      <c r="G43" s="16">
        <v>3038522</v>
      </c>
      <c r="H43" s="16">
        <v>2357806</v>
      </c>
      <c r="I43" s="16">
        <v>16203516</v>
      </c>
      <c r="J43" s="49">
        <f t="shared" si="3"/>
        <v>115.08837413718531</v>
      </c>
      <c r="K43" s="50">
        <f t="shared" si="2"/>
        <v>114.13178050121013</v>
      </c>
      <c r="L43" s="11"/>
      <c r="M43" s="61"/>
    </row>
    <row r="44" spans="1:13" ht="15">
      <c r="A44" s="59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6">
        <v>10768433</v>
      </c>
      <c r="G44" s="16">
        <v>3095479</v>
      </c>
      <c r="H44" s="16">
        <v>2373044</v>
      </c>
      <c r="I44" s="16">
        <v>16240857</v>
      </c>
      <c r="J44" s="49">
        <f t="shared" si="3"/>
        <v>115.34258871105143</v>
      </c>
      <c r="K44" s="50">
        <f aca="true" t="shared" si="5" ref="K44:K54">I44/$I$11*100</f>
        <v>114.39479717090674</v>
      </c>
      <c r="L44" s="11"/>
      <c r="M44" s="61"/>
    </row>
    <row r="45" spans="1:13" ht="15">
      <c r="A45" s="59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6">
        <v>10829649</v>
      </c>
      <c r="G45" s="16">
        <v>3044937</v>
      </c>
      <c r="H45" s="16">
        <v>2511523</v>
      </c>
      <c r="I45" s="16">
        <v>16300201</v>
      </c>
      <c r="J45" s="49">
        <f t="shared" si="3"/>
        <v>114.6288788022124</v>
      </c>
      <c r="K45" s="50">
        <f t="shared" si="5"/>
        <v>114.81279511543087</v>
      </c>
      <c r="L45" s="11"/>
      <c r="M45" s="61"/>
    </row>
    <row r="46" spans="1:13" ht="15">
      <c r="A46" s="59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6">
        <v>10945066</v>
      </c>
      <c r="G46" s="16">
        <v>3045945</v>
      </c>
      <c r="H46" s="16">
        <v>2529527</v>
      </c>
      <c r="I46" s="16">
        <v>16485475</v>
      </c>
      <c r="J46" s="49">
        <f aca="true" t="shared" si="7" ref="J46:J54">(E46/$E$11)*100</f>
        <v>115.884656340187</v>
      </c>
      <c r="K46" s="50">
        <f t="shared" si="5"/>
        <v>116.11779901091757</v>
      </c>
      <c r="L46" s="11"/>
      <c r="M46" s="61"/>
    </row>
    <row r="47" spans="1:13" ht="15">
      <c r="A47" s="59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6">
        <v>11020591</v>
      </c>
      <c r="G47" s="16">
        <v>3044463</v>
      </c>
      <c r="H47" s="16">
        <v>2548846</v>
      </c>
      <c r="I47" s="16">
        <v>16552176</v>
      </c>
      <c r="J47" s="49">
        <f t="shared" si="7"/>
        <v>116.30782176432868</v>
      </c>
      <c r="K47" s="50">
        <f t="shared" si="5"/>
        <v>116.58761703629004</v>
      </c>
      <c r="L47" s="4"/>
      <c r="M47" s="61"/>
    </row>
    <row r="48" spans="1:11" ht="15">
      <c r="A48" s="59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6">
        <v>11111721</v>
      </c>
      <c r="G48" s="16">
        <v>3042005</v>
      </c>
      <c r="H48" s="16">
        <v>2541587</v>
      </c>
      <c r="I48" s="16">
        <v>16607188</v>
      </c>
      <c r="J48" s="49">
        <f t="shared" si="7"/>
        <v>115.39246382684902</v>
      </c>
      <c r="K48" s="50">
        <f t="shared" si="5"/>
        <v>116.9751019197519</v>
      </c>
    </row>
    <row r="49" spans="1:11" ht="15">
      <c r="A49" s="59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6">
        <v>11183920</v>
      </c>
      <c r="G49" s="16">
        <v>3042152</v>
      </c>
      <c r="H49" s="16">
        <v>2552501</v>
      </c>
      <c r="I49" s="16">
        <v>16707271</v>
      </c>
      <c r="J49" s="49">
        <f t="shared" si="7"/>
        <v>115.65934066973351</v>
      </c>
      <c r="K49" s="50">
        <f t="shared" si="5"/>
        <v>117.68005083256212</v>
      </c>
    </row>
    <row r="50" spans="1:11" ht="15">
      <c r="A50" s="59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6">
        <v>11280713</v>
      </c>
      <c r="G50" s="16">
        <v>3041385</v>
      </c>
      <c r="H50" s="16">
        <v>2566804</v>
      </c>
      <c r="I50" s="16">
        <v>16882910</v>
      </c>
      <c r="J50" s="49">
        <f t="shared" si="7"/>
        <v>115.46967159383166</v>
      </c>
      <c r="K50" s="50">
        <f t="shared" si="5"/>
        <v>118.91718922866406</v>
      </c>
    </row>
    <row r="51" spans="1:11" ht="15">
      <c r="A51" s="59">
        <v>40940</v>
      </c>
      <c r="B51" s="4">
        <v>10845430</v>
      </c>
      <c r="C51" s="16">
        <v>3059708</v>
      </c>
      <c r="D51" s="4">
        <v>2576419</v>
      </c>
      <c r="E51" s="16">
        <f>SUM(B51:D51)</f>
        <v>16481557</v>
      </c>
      <c r="F51" s="16">
        <v>11343422</v>
      </c>
      <c r="G51" s="16">
        <v>3037754</v>
      </c>
      <c r="H51" s="16">
        <v>2576704</v>
      </c>
      <c r="I51" s="16">
        <v>16917216</v>
      </c>
      <c r="J51" s="49">
        <f t="shared" si="7"/>
        <v>114.91955318042713</v>
      </c>
      <c r="K51" s="50">
        <f t="shared" si="5"/>
        <v>119.15882844214552</v>
      </c>
    </row>
    <row r="52" spans="1:11" ht="15">
      <c r="A52" s="59">
        <v>40969</v>
      </c>
      <c r="B52" s="4">
        <v>11257343</v>
      </c>
      <c r="C52" s="16">
        <v>3068170</v>
      </c>
      <c r="D52" s="4">
        <v>2574644</v>
      </c>
      <c r="E52" s="16">
        <f>SUM(B52:D52)</f>
        <v>16900157</v>
      </c>
      <c r="F52" s="16">
        <v>11454508</v>
      </c>
      <c r="G52" s="16">
        <v>3033940</v>
      </c>
      <c r="H52" s="16">
        <v>2583247</v>
      </c>
      <c r="I52" s="16">
        <v>17103956</v>
      </c>
      <c r="J52" s="49">
        <f t="shared" si="7"/>
        <v>117.83828986054338</v>
      </c>
      <c r="K52" s="50">
        <f t="shared" si="5"/>
        <v>120.47415831813022</v>
      </c>
    </row>
    <row r="53" spans="1:11" ht="15">
      <c r="A53" s="59">
        <v>41000</v>
      </c>
      <c r="B53" s="4">
        <v>11521869</v>
      </c>
      <c r="C53" s="16">
        <v>3058583</v>
      </c>
      <c r="D53" s="4">
        <v>2569269</v>
      </c>
      <c r="E53" s="16">
        <f>SUM(B53:D53)</f>
        <v>17149721</v>
      </c>
      <c r="F53" s="16">
        <v>11534598</v>
      </c>
      <c r="G53" s="16">
        <v>3027112</v>
      </c>
      <c r="H53" s="16">
        <v>2590088</v>
      </c>
      <c r="I53" s="16">
        <v>17200070</v>
      </c>
      <c r="J53" s="49">
        <f t="shared" si="7"/>
        <v>119.57840357491636</v>
      </c>
      <c r="K53" s="50">
        <f t="shared" si="5"/>
        <v>121.15115101225248</v>
      </c>
    </row>
    <row r="54" spans="1:11" ht="15">
      <c r="A54" s="59">
        <v>41030</v>
      </c>
      <c r="B54" s="4">
        <v>11820778</v>
      </c>
      <c r="C54" s="16">
        <v>3044795</v>
      </c>
      <c r="D54" s="4">
        <v>2574350</v>
      </c>
      <c r="E54" s="16">
        <f>SUM(B54:D54)</f>
        <v>17439923</v>
      </c>
      <c r="F54" s="16">
        <v>11628723</v>
      </c>
      <c r="G54" s="16">
        <v>3024175</v>
      </c>
      <c r="H54" s="16">
        <v>2600768</v>
      </c>
      <c r="I54" s="16">
        <v>17318268</v>
      </c>
      <c r="J54" s="49">
        <f t="shared" si="7"/>
        <v>121.60187042165096</v>
      </c>
      <c r="K54" s="50">
        <f t="shared" si="5"/>
        <v>121.98369551627755</v>
      </c>
    </row>
    <row r="55" spans="2:9" ht="15">
      <c r="B55" s="86">
        <f>B54/$E$54</f>
        <v>0.677799896249542</v>
      </c>
      <c r="C55" s="86">
        <f>C54/$E$54</f>
        <v>0.1745876400945119</v>
      </c>
      <c r="D55" s="86">
        <f>D54/$E$54</f>
        <v>0.14761246365594619</v>
      </c>
      <c r="F55" s="86">
        <f>F54/$I$54</f>
        <v>0.6714714774017817</v>
      </c>
      <c r="G55" s="86">
        <f>G54/$I$54</f>
        <v>0.1746234092231394</v>
      </c>
      <c r="H55" s="86">
        <f>H54/$I$54</f>
        <v>0.15017483272576682</v>
      </c>
      <c r="I55" s="96"/>
    </row>
    <row r="56" spans="4:8" ht="15">
      <c r="D56" s="86">
        <f>(D54-D42)/D42</f>
        <v>0.11342695113005688</v>
      </c>
      <c r="H56" s="86">
        <f>(H54-H42)/H42</f>
        <v>0.11474544160887418</v>
      </c>
    </row>
    <row r="57" spans="2:8" ht="15">
      <c r="B57" s="4">
        <f>B54-B42</f>
        <v>1049569</v>
      </c>
      <c r="C57" s="4">
        <f>C54-C42</f>
        <v>-58451</v>
      </c>
      <c r="D57" s="4">
        <f>D54-D42</f>
        <v>262254</v>
      </c>
      <c r="E57" s="4">
        <f>E54-E42</f>
        <v>1253372</v>
      </c>
      <c r="H57" s="4">
        <f>H54-H42</f>
        <v>267708</v>
      </c>
    </row>
    <row r="58" spans="2:4" ht="15">
      <c r="B58" s="86">
        <f>B57/$E$57</f>
        <v>0.8373962399032371</v>
      </c>
      <c r="C58" s="86">
        <f>C57/$E$57</f>
        <v>-0.046634997430930324</v>
      </c>
      <c r="D58" s="86">
        <f>D57/$E$57</f>
        <v>0.2092387575276933</v>
      </c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60.75" thickBot="1">
      <c r="A1" s="123" t="s">
        <v>387</v>
      </c>
      <c r="B1" s="29" t="s">
        <v>388</v>
      </c>
      <c r="C1" s="73">
        <v>40634</v>
      </c>
      <c r="D1" s="72">
        <v>40969</v>
      </c>
      <c r="E1" s="73">
        <v>41000</v>
      </c>
      <c r="F1" s="125" t="s">
        <v>389</v>
      </c>
      <c r="G1" s="41" t="s">
        <v>407</v>
      </c>
      <c r="H1" s="17" t="s">
        <v>408</v>
      </c>
      <c r="I1" s="17" t="s">
        <v>409</v>
      </c>
      <c r="J1" s="71" t="s">
        <v>380</v>
      </c>
      <c r="K1" s="70" t="s">
        <v>391</v>
      </c>
      <c r="L1" s="51" t="s">
        <v>410</v>
      </c>
      <c r="M1" s="17" t="s">
        <v>411</v>
      </c>
    </row>
    <row r="2" spans="1:13" ht="15">
      <c r="A2" s="23">
        <v>1</v>
      </c>
      <c r="B2" s="24" t="s">
        <v>99</v>
      </c>
      <c r="C2" s="52">
        <v>30902</v>
      </c>
      <c r="D2" s="15">
        <v>34636</v>
      </c>
      <c r="E2" s="4">
        <v>34898</v>
      </c>
      <c r="F2" s="39">
        <f aca="true" t="shared" si="0" ref="F2:F33">E2/$E$83</f>
        <v>0.02324978697577553</v>
      </c>
      <c r="G2" s="39">
        <f aca="true" t="shared" si="1" ref="G2:G33">(E2-C2)/C2</f>
        <v>0.12931201863957026</v>
      </c>
      <c r="H2" s="27">
        <f aca="true" t="shared" si="2" ref="H2:H33">E2-C2</f>
        <v>3996</v>
      </c>
      <c r="I2" s="44">
        <f aca="true" t="shared" si="3" ref="I2:I33">H2/$H$83</f>
        <v>0.03432960197936444</v>
      </c>
      <c r="J2" s="98">
        <v>34587.52</v>
      </c>
      <c r="K2" s="15">
        <v>34950.37</v>
      </c>
      <c r="L2" s="44">
        <f aca="true" t="shared" si="4" ref="L2:L33">(K2-J2)/J2</f>
        <v>0.01049077817663729</v>
      </c>
      <c r="M2" s="15">
        <f aca="true" t="shared" si="5" ref="M2:M33">K2-J2</f>
        <v>362.8500000000058</v>
      </c>
    </row>
    <row r="3" spans="1:13" ht="15">
      <c r="A3" s="2">
        <v>2</v>
      </c>
      <c r="B3" s="25" t="s">
        <v>100</v>
      </c>
      <c r="C3" s="52">
        <v>4404</v>
      </c>
      <c r="D3" s="16">
        <v>4771</v>
      </c>
      <c r="E3" s="4">
        <v>4882</v>
      </c>
      <c r="F3" s="40">
        <f t="shared" si="0"/>
        <v>0.0032524918337938032</v>
      </c>
      <c r="G3" s="40">
        <f t="shared" si="1"/>
        <v>0.10853769300635786</v>
      </c>
      <c r="H3" s="27">
        <f t="shared" si="2"/>
        <v>478</v>
      </c>
      <c r="I3" s="34">
        <f t="shared" si="3"/>
        <v>0.004106493930464515</v>
      </c>
      <c r="J3" s="11">
        <v>4798.452</v>
      </c>
      <c r="K3" s="16">
        <v>4853.238</v>
      </c>
      <c r="L3" s="34">
        <f t="shared" si="4"/>
        <v>0.01141743212185931</v>
      </c>
      <c r="M3" s="16">
        <f t="shared" si="5"/>
        <v>54.78600000000006</v>
      </c>
    </row>
    <row r="4" spans="1:13" ht="15">
      <c r="A4" s="2">
        <v>3</v>
      </c>
      <c r="B4" s="25" t="s">
        <v>101</v>
      </c>
      <c r="C4" s="52">
        <v>9871</v>
      </c>
      <c r="D4" s="16">
        <v>10396</v>
      </c>
      <c r="E4" s="4">
        <v>10548</v>
      </c>
      <c r="F4" s="40">
        <f t="shared" si="0"/>
        <v>0.007027301078012502</v>
      </c>
      <c r="G4" s="40">
        <f t="shared" si="1"/>
        <v>0.06858474318711377</v>
      </c>
      <c r="H4" s="27">
        <f t="shared" si="2"/>
        <v>677</v>
      </c>
      <c r="I4" s="34">
        <f t="shared" si="3"/>
        <v>0.0058161012362436745</v>
      </c>
      <c r="J4" s="11">
        <v>10496.11</v>
      </c>
      <c r="K4" s="16">
        <v>10540.57</v>
      </c>
      <c r="L4" s="34">
        <f t="shared" si="4"/>
        <v>0.004235854997708592</v>
      </c>
      <c r="M4" s="16">
        <f t="shared" si="5"/>
        <v>44.45999999999913</v>
      </c>
    </row>
    <row r="5" spans="1:13" ht="15">
      <c r="A5" s="2">
        <v>4</v>
      </c>
      <c r="B5" s="25" t="s">
        <v>102</v>
      </c>
      <c r="C5" s="52">
        <v>1644</v>
      </c>
      <c r="D5" s="16">
        <v>1869</v>
      </c>
      <c r="E5" s="4">
        <v>1945</v>
      </c>
      <c r="F5" s="40">
        <f t="shared" si="0"/>
        <v>0.001295800208260743</v>
      </c>
      <c r="G5" s="40">
        <f t="shared" si="1"/>
        <v>0.18309002433090024</v>
      </c>
      <c r="H5" s="27">
        <f t="shared" si="2"/>
        <v>301</v>
      </c>
      <c r="I5" s="34">
        <f t="shared" si="3"/>
        <v>0.0025858884373845584</v>
      </c>
      <c r="J5" s="11">
        <v>1929.319</v>
      </c>
      <c r="K5" s="16">
        <v>1950.742</v>
      </c>
      <c r="L5" s="34">
        <f t="shared" si="4"/>
        <v>0.011103918014594788</v>
      </c>
      <c r="M5" s="16">
        <f t="shared" si="5"/>
        <v>21.423000000000002</v>
      </c>
    </row>
    <row r="6" spans="1:13" ht="15">
      <c r="A6" s="2">
        <v>5</v>
      </c>
      <c r="B6" s="25" t="s">
        <v>103</v>
      </c>
      <c r="C6" s="52">
        <v>4700</v>
      </c>
      <c r="D6" s="16">
        <v>4857</v>
      </c>
      <c r="E6" s="4">
        <v>4991</v>
      </c>
      <c r="F6" s="40">
        <f t="shared" si="0"/>
        <v>0.0033251099431513462</v>
      </c>
      <c r="G6" s="40">
        <f t="shared" si="1"/>
        <v>0.06191489361702128</v>
      </c>
      <c r="H6" s="27">
        <f t="shared" si="2"/>
        <v>291</v>
      </c>
      <c r="I6" s="34">
        <f t="shared" si="3"/>
        <v>0.002499978522521284</v>
      </c>
      <c r="J6" s="11">
        <v>4895.201</v>
      </c>
      <c r="K6" s="16">
        <v>4928.65</v>
      </c>
      <c r="L6" s="34">
        <f t="shared" si="4"/>
        <v>0.006833018705462679</v>
      </c>
      <c r="M6" s="16">
        <f t="shared" si="5"/>
        <v>33.448999999999614</v>
      </c>
    </row>
    <row r="7" spans="1:13" ht="15">
      <c r="A7" s="2">
        <v>6</v>
      </c>
      <c r="B7" s="25" t="s">
        <v>104</v>
      </c>
      <c r="C7" s="52">
        <v>108945</v>
      </c>
      <c r="D7" s="16">
        <v>116046</v>
      </c>
      <c r="E7" s="4">
        <v>117310</v>
      </c>
      <c r="F7" s="40">
        <f t="shared" si="0"/>
        <v>0.07815440741957211</v>
      </c>
      <c r="G7" s="40">
        <f t="shared" si="1"/>
        <v>0.07678186240763687</v>
      </c>
      <c r="H7" s="27">
        <f t="shared" si="2"/>
        <v>8365</v>
      </c>
      <c r="I7" s="34">
        <f t="shared" si="3"/>
        <v>0.07186364378312901</v>
      </c>
      <c r="J7" s="11">
        <v>116081.7</v>
      </c>
      <c r="K7" s="16">
        <v>116946.2</v>
      </c>
      <c r="L7" s="34">
        <f t="shared" si="4"/>
        <v>0.007447340967611605</v>
      </c>
      <c r="M7" s="16">
        <f t="shared" si="5"/>
        <v>864.5</v>
      </c>
    </row>
    <row r="8" spans="1:13" ht="15">
      <c r="A8" s="2">
        <v>7</v>
      </c>
      <c r="B8" s="25" t="s">
        <v>105</v>
      </c>
      <c r="C8" s="52">
        <v>53648</v>
      </c>
      <c r="D8" s="16">
        <v>57514</v>
      </c>
      <c r="E8" s="4">
        <v>59481</v>
      </c>
      <c r="F8" s="40">
        <f t="shared" si="0"/>
        <v>0.039627502410055145</v>
      </c>
      <c r="G8" s="40">
        <f t="shared" si="1"/>
        <v>0.10872725917089174</v>
      </c>
      <c r="H8" s="27">
        <f t="shared" si="2"/>
        <v>5833</v>
      </c>
      <c r="I8" s="34">
        <f t="shared" si="3"/>
        <v>0.05011125333974794</v>
      </c>
      <c r="J8" s="11">
        <v>57794.46</v>
      </c>
      <c r="K8" s="16">
        <v>58387.36</v>
      </c>
      <c r="L8" s="34">
        <f t="shared" si="4"/>
        <v>0.010258768747039102</v>
      </c>
      <c r="M8" s="16">
        <f t="shared" si="5"/>
        <v>592.9000000000015</v>
      </c>
    </row>
    <row r="9" spans="1:13" ht="15">
      <c r="A9" s="2">
        <v>8</v>
      </c>
      <c r="B9" s="25" t="s">
        <v>106</v>
      </c>
      <c r="C9" s="52">
        <v>2742</v>
      </c>
      <c r="D9" s="16">
        <v>2895</v>
      </c>
      <c r="E9" s="4">
        <v>2955</v>
      </c>
      <c r="F9" s="40">
        <f t="shared" si="0"/>
        <v>0.001968683606894856</v>
      </c>
      <c r="G9" s="40">
        <f t="shared" si="1"/>
        <v>0.07768052516411379</v>
      </c>
      <c r="H9" s="27">
        <f t="shared" si="2"/>
        <v>213</v>
      </c>
      <c r="I9" s="34">
        <f t="shared" si="3"/>
        <v>0.0018298811865877442</v>
      </c>
      <c r="J9" s="11">
        <v>2933.439</v>
      </c>
      <c r="K9" s="16">
        <v>2948.591</v>
      </c>
      <c r="L9" s="34">
        <f t="shared" si="4"/>
        <v>0.005165268478396873</v>
      </c>
      <c r="M9" s="16">
        <f t="shared" si="5"/>
        <v>15.152000000000044</v>
      </c>
    </row>
    <row r="10" spans="1:13" ht="15">
      <c r="A10" s="2">
        <v>9</v>
      </c>
      <c r="B10" s="25" t="s">
        <v>107</v>
      </c>
      <c r="C10" s="52">
        <v>21271</v>
      </c>
      <c r="D10" s="16">
        <v>22660</v>
      </c>
      <c r="E10" s="4">
        <v>23173</v>
      </c>
      <c r="F10" s="40">
        <f t="shared" si="0"/>
        <v>0.015438343560938919</v>
      </c>
      <c r="G10" s="40">
        <f t="shared" si="1"/>
        <v>0.08941751680692021</v>
      </c>
      <c r="H10" s="27">
        <f t="shared" si="2"/>
        <v>1902</v>
      </c>
      <c r="I10" s="34">
        <f t="shared" si="3"/>
        <v>0.016340065806994784</v>
      </c>
      <c r="J10" s="11">
        <v>22676.11</v>
      </c>
      <c r="K10" s="16">
        <v>22866.25</v>
      </c>
      <c r="L10" s="34">
        <f t="shared" si="4"/>
        <v>0.008385036057771788</v>
      </c>
      <c r="M10" s="16">
        <f t="shared" si="5"/>
        <v>190.13999999999942</v>
      </c>
    </row>
    <row r="11" spans="1:13" ht="15">
      <c r="A11" s="2">
        <v>10</v>
      </c>
      <c r="B11" s="25" t="s">
        <v>108</v>
      </c>
      <c r="C11" s="52">
        <v>22884</v>
      </c>
      <c r="D11" s="16">
        <v>24290</v>
      </c>
      <c r="E11" s="4">
        <v>24448</v>
      </c>
      <c r="F11" s="40">
        <f t="shared" si="0"/>
        <v>0.016287775574066143</v>
      </c>
      <c r="G11" s="40">
        <f t="shared" si="1"/>
        <v>0.06834469498339452</v>
      </c>
      <c r="H11" s="27">
        <f t="shared" si="2"/>
        <v>1564</v>
      </c>
      <c r="I11" s="34">
        <f t="shared" si="3"/>
        <v>0.013436310684616112</v>
      </c>
      <c r="J11" s="11">
        <v>24155.67</v>
      </c>
      <c r="K11" s="16">
        <v>24271.77</v>
      </c>
      <c r="L11" s="34">
        <f t="shared" si="4"/>
        <v>0.004806324974633376</v>
      </c>
      <c r="M11" s="16">
        <f t="shared" si="5"/>
        <v>116.10000000000218</v>
      </c>
    </row>
    <row r="12" spans="1:13" ht="15">
      <c r="A12" s="2">
        <v>11</v>
      </c>
      <c r="B12" s="25" t="s">
        <v>109</v>
      </c>
      <c r="C12" s="52">
        <v>3854</v>
      </c>
      <c r="D12" s="16">
        <v>4046</v>
      </c>
      <c r="E12" s="4">
        <v>4111</v>
      </c>
      <c r="F12" s="40">
        <f t="shared" si="0"/>
        <v>0.002738835298796871</v>
      </c>
      <c r="G12" s="40">
        <f t="shared" si="1"/>
        <v>0.06668396471198755</v>
      </c>
      <c r="H12" s="27">
        <f t="shared" si="2"/>
        <v>257</v>
      </c>
      <c r="I12" s="34">
        <f t="shared" si="3"/>
        <v>0.0022078848119861513</v>
      </c>
      <c r="J12" s="11">
        <v>4035.761</v>
      </c>
      <c r="K12" s="16">
        <v>4076.144</v>
      </c>
      <c r="L12" s="34">
        <f t="shared" si="4"/>
        <v>0.010006291254610918</v>
      </c>
      <c r="M12" s="16">
        <f t="shared" si="5"/>
        <v>40.38299999999981</v>
      </c>
    </row>
    <row r="13" spans="1:13" ht="15">
      <c r="A13" s="2">
        <v>12</v>
      </c>
      <c r="B13" s="25" t="s">
        <v>110</v>
      </c>
      <c r="C13" s="52">
        <v>1384</v>
      </c>
      <c r="D13" s="16">
        <v>1435</v>
      </c>
      <c r="E13" s="4">
        <v>1505</v>
      </c>
      <c r="F13" s="40">
        <f t="shared" si="0"/>
        <v>0.0010026628860835055</v>
      </c>
      <c r="G13" s="40">
        <f t="shared" si="1"/>
        <v>0.08742774566473989</v>
      </c>
      <c r="H13" s="27">
        <f t="shared" si="2"/>
        <v>121</v>
      </c>
      <c r="I13" s="34">
        <f t="shared" si="3"/>
        <v>0.00103950996984562</v>
      </c>
      <c r="J13" s="11">
        <v>1474.921</v>
      </c>
      <c r="K13" s="16">
        <v>1494.559</v>
      </c>
      <c r="L13" s="34">
        <f t="shared" si="4"/>
        <v>0.013314611426645848</v>
      </c>
      <c r="M13" s="16">
        <f t="shared" si="5"/>
        <v>19.63799999999992</v>
      </c>
    </row>
    <row r="14" spans="1:13" ht="15">
      <c r="A14" s="2">
        <v>13</v>
      </c>
      <c r="B14" s="25" t="s">
        <v>111</v>
      </c>
      <c r="C14" s="52">
        <v>2056</v>
      </c>
      <c r="D14" s="16">
        <v>2169</v>
      </c>
      <c r="E14" s="4">
        <v>2232</v>
      </c>
      <c r="F14" s="40">
        <f t="shared" si="0"/>
        <v>0.0014870056888627138</v>
      </c>
      <c r="G14" s="40">
        <f t="shared" si="1"/>
        <v>0.08560311284046693</v>
      </c>
      <c r="H14" s="27">
        <f t="shared" si="2"/>
        <v>176</v>
      </c>
      <c r="I14" s="34">
        <f t="shared" si="3"/>
        <v>0.001512014501593629</v>
      </c>
      <c r="J14" s="11">
        <v>2218.289</v>
      </c>
      <c r="K14" s="16">
        <v>2223.175</v>
      </c>
      <c r="L14" s="34">
        <f t="shared" si="4"/>
        <v>0.0022025984891959373</v>
      </c>
      <c r="M14" s="16">
        <f t="shared" si="5"/>
        <v>4.885999999999967</v>
      </c>
    </row>
    <row r="15" spans="1:13" ht="15">
      <c r="A15" s="2">
        <v>14</v>
      </c>
      <c r="B15" s="25" t="s">
        <v>112</v>
      </c>
      <c r="C15" s="52">
        <v>5746</v>
      </c>
      <c r="D15" s="16">
        <v>6132</v>
      </c>
      <c r="E15" s="4">
        <v>6214</v>
      </c>
      <c r="F15" s="40">
        <f t="shared" si="0"/>
        <v>0.004139898454566713</v>
      </c>
      <c r="G15" s="40">
        <f t="shared" si="1"/>
        <v>0.08144796380090498</v>
      </c>
      <c r="H15" s="27">
        <f t="shared" si="2"/>
        <v>468</v>
      </c>
      <c r="I15" s="34">
        <f t="shared" si="3"/>
        <v>0.004020584015601241</v>
      </c>
      <c r="J15" s="11">
        <v>6154.938</v>
      </c>
      <c r="K15" s="16">
        <v>6212</v>
      </c>
      <c r="L15" s="34">
        <f t="shared" si="4"/>
        <v>0.009270930105226064</v>
      </c>
      <c r="M15" s="16">
        <f t="shared" si="5"/>
        <v>57.0619999999999</v>
      </c>
    </row>
    <row r="16" spans="1:13" ht="15">
      <c r="A16" s="2">
        <v>15</v>
      </c>
      <c r="B16" s="25" t="s">
        <v>113</v>
      </c>
      <c r="C16" s="52">
        <v>4892</v>
      </c>
      <c r="D16" s="16">
        <v>5215</v>
      </c>
      <c r="E16" s="4">
        <v>5241</v>
      </c>
      <c r="F16" s="40">
        <f t="shared" si="0"/>
        <v>0.003491665239842958</v>
      </c>
      <c r="G16" s="40">
        <f t="shared" si="1"/>
        <v>0.071340964840556</v>
      </c>
      <c r="H16" s="27">
        <f t="shared" si="2"/>
        <v>349</v>
      </c>
      <c r="I16" s="34">
        <f t="shared" si="3"/>
        <v>0.0029982560287282753</v>
      </c>
      <c r="J16" s="11">
        <v>5217.702</v>
      </c>
      <c r="K16" s="16">
        <v>5223.875</v>
      </c>
      <c r="L16" s="34">
        <f t="shared" si="4"/>
        <v>0.0011830878804500093</v>
      </c>
      <c r="M16" s="16">
        <f t="shared" si="5"/>
        <v>6.1729999999997744</v>
      </c>
    </row>
    <row r="17" spans="1:13" ht="15">
      <c r="A17" s="2">
        <v>16</v>
      </c>
      <c r="B17" s="25" t="s">
        <v>114</v>
      </c>
      <c r="C17" s="52">
        <v>55779</v>
      </c>
      <c r="D17" s="16">
        <v>60531</v>
      </c>
      <c r="E17" s="4">
        <v>61038</v>
      </c>
      <c r="F17" s="40">
        <f t="shared" si="0"/>
        <v>0.040664808797850505</v>
      </c>
      <c r="G17" s="40">
        <f t="shared" si="1"/>
        <v>0.09428279460011832</v>
      </c>
      <c r="H17" s="27">
        <f t="shared" si="2"/>
        <v>5259</v>
      </c>
      <c r="I17" s="34">
        <f t="shared" si="3"/>
        <v>0.04518002422659599</v>
      </c>
      <c r="J17" s="11">
        <v>60530.64</v>
      </c>
      <c r="K17" s="16">
        <v>60979.4</v>
      </c>
      <c r="L17" s="34">
        <f t="shared" si="4"/>
        <v>0.007413765986944827</v>
      </c>
      <c r="M17" s="16">
        <f t="shared" si="5"/>
        <v>448.76000000000204</v>
      </c>
    </row>
    <row r="18" spans="1:13" ht="15">
      <c r="A18" s="2">
        <v>17</v>
      </c>
      <c r="B18" s="25" t="s">
        <v>115</v>
      </c>
      <c r="C18" s="52">
        <v>10840</v>
      </c>
      <c r="D18" s="16">
        <v>11694</v>
      </c>
      <c r="E18" s="4">
        <v>11819</v>
      </c>
      <c r="F18" s="40">
        <f t="shared" si="0"/>
        <v>0.00787406820639266</v>
      </c>
      <c r="G18" s="40">
        <f t="shared" si="1"/>
        <v>0.09031365313653136</v>
      </c>
      <c r="H18" s="27">
        <f t="shared" si="2"/>
        <v>979</v>
      </c>
      <c r="I18" s="34">
        <f t="shared" si="3"/>
        <v>0.008410580665114561</v>
      </c>
      <c r="J18" s="11">
        <v>11777.12</v>
      </c>
      <c r="K18" s="16">
        <v>11835.08</v>
      </c>
      <c r="L18" s="34">
        <f t="shared" si="4"/>
        <v>0.004921406931405906</v>
      </c>
      <c r="M18" s="16">
        <f t="shared" si="5"/>
        <v>57.95999999999913</v>
      </c>
    </row>
    <row r="19" spans="1:13" ht="15">
      <c r="A19" s="2">
        <v>18</v>
      </c>
      <c r="B19" s="25" t="s">
        <v>116</v>
      </c>
      <c r="C19" s="52">
        <v>2565</v>
      </c>
      <c r="D19" s="16">
        <v>2557</v>
      </c>
      <c r="E19" s="4">
        <v>2607</v>
      </c>
      <c r="F19" s="40">
        <f t="shared" si="0"/>
        <v>0.0017368386339001321</v>
      </c>
      <c r="G19" s="40">
        <f t="shared" si="1"/>
        <v>0.016374269005847954</v>
      </c>
      <c r="H19" s="27">
        <f t="shared" si="2"/>
        <v>42</v>
      </c>
      <c r="I19" s="34">
        <f t="shared" si="3"/>
        <v>0.00036082164242575235</v>
      </c>
      <c r="J19" s="11">
        <v>2559.41</v>
      </c>
      <c r="K19" s="16">
        <v>2575.227</v>
      </c>
      <c r="L19" s="34">
        <f t="shared" si="4"/>
        <v>0.006179939908025681</v>
      </c>
      <c r="M19" s="16">
        <f t="shared" si="5"/>
        <v>15.817000000000007</v>
      </c>
    </row>
    <row r="20" spans="1:13" ht="15">
      <c r="A20" s="2">
        <v>19</v>
      </c>
      <c r="B20" s="25" t="s">
        <v>117</v>
      </c>
      <c r="C20" s="52">
        <v>7584</v>
      </c>
      <c r="D20" s="16">
        <v>7548</v>
      </c>
      <c r="E20" s="4">
        <v>7669</v>
      </c>
      <c r="F20" s="40">
        <f t="shared" si="0"/>
        <v>0.005109250281311896</v>
      </c>
      <c r="G20" s="40">
        <f t="shared" si="1"/>
        <v>0.011207805907172996</v>
      </c>
      <c r="H20" s="27">
        <f t="shared" si="2"/>
        <v>85</v>
      </c>
      <c r="I20" s="34">
        <f t="shared" si="3"/>
        <v>0.0007302342763378321</v>
      </c>
      <c r="J20" s="11">
        <v>7610.107</v>
      </c>
      <c r="K20" s="16">
        <v>7626.633</v>
      </c>
      <c r="L20" s="34">
        <f t="shared" si="4"/>
        <v>0.0021715857608834988</v>
      </c>
      <c r="M20" s="16">
        <f t="shared" si="5"/>
        <v>16.52599999999984</v>
      </c>
    </row>
    <row r="21" spans="1:13" ht="15">
      <c r="A21" s="2">
        <v>20</v>
      </c>
      <c r="B21" s="25" t="s">
        <v>118</v>
      </c>
      <c r="C21" s="52">
        <v>19996</v>
      </c>
      <c r="D21" s="16">
        <v>21361</v>
      </c>
      <c r="E21" s="4">
        <v>21602</v>
      </c>
      <c r="F21" s="40">
        <f t="shared" si="0"/>
        <v>0.014391710076528827</v>
      </c>
      <c r="G21" s="40">
        <f t="shared" si="1"/>
        <v>0.08031606321264252</v>
      </c>
      <c r="H21" s="27">
        <f t="shared" si="2"/>
        <v>1606</v>
      </c>
      <c r="I21" s="34">
        <f t="shared" si="3"/>
        <v>0.013797132327041864</v>
      </c>
      <c r="J21" s="11">
        <v>21325.57</v>
      </c>
      <c r="K21" s="16">
        <v>21467.94</v>
      </c>
      <c r="L21" s="34">
        <f t="shared" si="4"/>
        <v>0.006676023196566328</v>
      </c>
      <c r="M21" s="16">
        <f t="shared" si="5"/>
        <v>142.36999999999898</v>
      </c>
    </row>
    <row r="22" spans="1:13" ht="15">
      <c r="A22" s="2">
        <v>21</v>
      </c>
      <c r="B22" s="25" t="s">
        <v>119</v>
      </c>
      <c r="C22" s="52">
        <v>10313</v>
      </c>
      <c r="D22" s="16">
        <v>10807</v>
      </c>
      <c r="E22" s="4">
        <v>10905</v>
      </c>
      <c r="F22" s="40">
        <f t="shared" si="0"/>
        <v>0.007265142041688125</v>
      </c>
      <c r="G22" s="40">
        <f t="shared" si="1"/>
        <v>0.05740327741685251</v>
      </c>
      <c r="H22" s="27">
        <f t="shared" si="2"/>
        <v>592</v>
      </c>
      <c r="I22" s="34">
        <f t="shared" si="3"/>
        <v>0.005085866959905843</v>
      </c>
      <c r="J22" s="11">
        <v>10800.34</v>
      </c>
      <c r="K22" s="16">
        <v>10847.52</v>
      </c>
      <c r="L22" s="34">
        <f t="shared" si="4"/>
        <v>0.0043683809954131346</v>
      </c>
      <c r="M22" s="16">
        <f t="shared" si="5"/>
        <v>47.18000000000029</v>
      </c>
    </row>
    <row r="23" spans="1:13" ht="15">
      <c r="A23" s="2">
        <v>22</v>
      </c>
      <c r="B23" s="25" t="s">
        <v>120</v>
      </c>
      <c r="C23" s="52">
        <v>8089</v>
      </c>
      <c r="D23" s="16">
        <v>8457</v>
      </c>
      <c r="E23" s="4">
        <v>8492</v>
      </c>
      <c r="F23" s="40">
        <f t="shared" si="0"/>
        <v>0.0056575503180206835</v>
      </c>
      <c r="G23" s="40">
        <f t="shared" si="1"/>
        <v>0.04982074422054642</v>
      </c>
      <c r="H23" s="27">
        <f t="shared" si="2"/>
        <v>403</v>
      </c>
      <c r="I23" s="34">
        <f t="shared" si="3"/>
        <v>0.0034621695689899573</v>
      </c>
      <c r="J23" s="11">
        <v>8380.001</v>
      </c>
      <c r="K23" s="16">
        <v>8419.539</v>
      </c>
      <c r="L23" s="34">
        <f t="shared" si="4"/>
        <v>0.004718137861797447</v>
      </c>
      <c r="M23" s="16">
        <f t="shared" si="5"/>
        <v>39.538000000000466</v>
      </c>
    </row>
    <row r="24" spans="1:13" ht="15">
      <c r="A24" s="2">
        <v>23</v>
      </c>
      <c r="B24" s="25" t="s">
        <v>121</v>
      </c>
      <c r="C24" s="52">
        <v>5648</v>
      </c>
      <c r="D24" s="16">
        <v>5895</v>
      </c>
      <c r="E24" s="4">
        <v>6042</v>
      </c>
      <c r="F24" s="40">
        <f t="shared" si="0"/>
        <v>0.004025308410442884</v>
      </c>
      <c r="G24" s="40">
        <f t="shared" si="1"/>
        <v>0.06975920679886685</v>
      </c>
      <c r="H24" s="27">
        <f t="shared" si="2"/>
        <v>394</v>
      </c>
      <c r="I24" s="34">
        <f t="shared" si="3"/>
        <v>0.00338485064561301</v>
      </c>
      <c r="J24" s="11">
        <v>5965.681</v>
      </c>
      <c r="K24" s="16">
        <v>6052.329</v>
      </c>
      <c r="L24" s="34">
        <f t="shared" si="4"/>
        <v>0.014524410540892171</v>
      </c>
      <c r="M24" s="16">
        <f t="shared" si="5"/>
        <v>86.64800000000014</v>
      </c>
    </row>
    <row r="25" spans="1:13" ht="15">
      <c r="A25" s="2">
        <v>24</v>
      </c>
      <c r="B25" s="25" t="s">
        <v>122</v>
      </c>
      <c r="C25" s="52">
        <v>2769</v>
      </c>
      <c r="D25" s="16">
        <v>2874</v>
      </c>
      <c r="E25" s="4">
        <v>2992</v>
      </c>
      <c r="F25" s="40">
        <f t="shared" si="0"/>
        <v>0.001993333790805215</v>
      </c>
      <c r="G25" s="40">
        <f t="shared" si="1"/>
        <v>0.0805344889851932</v>
      </c>
      <c r="H25" s="27">
        <f t="shared" si="2"/>
        <v>223</v>
      </c>
      <c r="I25" s="34">
        <f t="shared" si="3"/>
        <v>0.0019157911014510184</v>
      </c>
      <c r="J25" s="11">
        <v>2925.941</v>
      </c>
      <c r="K25" s="16">
        <v>2953.893</v>
      </c>
      <c r="L25" s="34">
        <f t="shared" si="4"/>
        <v>0.009553165972929812</v>
      </c>
      <c r="M25" s="16">
        <f t="shared" si="5"/>
        <v>27.952000000000226</v>
      </c>
    </row>
    <row r="26" spans="1:13" ht="15">
      <c r="A26" s="2">
        <v>25</v>
      </c>
      <c r="B26" s="25" t="s">
        <v>123</v>
      </c>
      <c r="C26" s="52">
        <v>7681</v>
      </c>
      <c r="D26" s="16">
        <v>7970</v>
      </c>
      <c r="E26" s="4">
        <v>8092</v>
      </c>
      <c r="F26" s="40">
        <f t="shared" si="0"/>
        <v>0.005391061843314104</v>
      </c>
      <c r="G26" s="40">
        <f t="shared" si="1"/>
        <v>0.053508657726858484</v>
      </c>
      <c r="H26" s="27">
        <f t="shared" si="2"/>
        <v>411</v>
      </c>
      <c r="I26" s="34">
        <f t="shared" si="3"/>
        <v>0.0035308975008805765</v>
      </c>
      <c r="J26" s="11">
        <v>7919.358</v>
      </c>
      <c r="K26" s="16">
        <v>7926.615</v>
      </c>
      <c r="L26" s="34">
        <f t="shared" si="4"/>
        <v>0.0009163621596598621</v>
      </c>
      <c r="M26" s="16">
        <f t="shared" si="5"/>
        <v>7.256999999999607</v>
      </c>
    </row>
    <row r="27" spans="1:13" ht="15">
      <c r="A27" s="2">
        <v>26</v>
      </c>
      <c r="B27" s="25" t="s">
        <v>124</v>
      </c>
      <c r="C27" s="52">
        <v>16254</v>
      </c>
      <c r="D27" s="16">
        <v>17219</v>
      </c>
      <c r="E27" s="4">
        <v>17419</v>
      </c>
      <c r="F27" s="40">
        <f t="shared" si="0"/>
        <v>0.011604906852284772</v>
      </c>
      <c r="G27" s="40">
        <f t="shared" si="1"/>
        <v>0.07167466469792051</v>
      </c>
      <c r="H27" s="27">
        <f t="shared" si="2"/>
        <v>1165</v>
      </c>
      <c r="I27" s="34">
        <f t="shared" si="3"/>
        <v>0.010008505081571464</v>
      </c>
      <c r="J27" s="11">
        <v>17260.39</v>
      </c>
      <c r="K27" s="16">
        <v>17363.72</v>
      </c>
      <c r="L27" s="34">
        <f t="shared" si="4"/>
        <v>0.0059865391222331445</v>
      </c>
      <c r="M27" s="16">
        <f t="shared" si="5"/>
        <v>103.33000000000175</v>
      </c>
    </row>
    <row r="28" spans="1:13" ht="15">
      <c r="A28" s="2">
        <v>27</v>
      </c>
      <c r="B28" s="25" t="s">
        <v>125</v>
      </c>
      <c r="C28" s="52">
        <v>23492</v>
      </c>
      <c r="D28" s="16">
        <v>26216</v>
      </c>
      <c r="E28" s="4">
        <v>26588</v>
      </c>
      <c r="F28" s="40">
        <f t="shared" si="0"/>
        <v>0.017713488913746342</v>
      </c>
      <c r="G28" s="40">
        <f t="shared" si="1"/>
        <v>0.13178954537714968</v>
      </c>
      <c r="H28" s="27">
        <f t="shared" si="2"/>
        <v>3096</v>
      </c>
      <c r="I28" s="34">
        <f t="shared" si="3"/>
        <v>0.026597709641669746</v>
      </c>
      <c r="J28" s="11">
        <v>26058.83</v>
      </c>
      <c r="K28" s="16">
        <v>26342.45</v>
      </c>
      <c r="L28" s="34">
        <f t="shared" si="4"/>
        <v>0.01088383476925092</v>
      </c>
      <c r="M28" s="16">
        <f t="shared" si="5"/>
        <v>283.619999999999</v>
      </c>
    </row>
    <row r="29" spans="1:13" ht="15">
      <c r="A29" s="2">
        <v>28</v>
      </c>
      <c r="B29" s="25" t="s">
        <v>126</v>
      </c>
      <c r="C29" s="52">
        <v>6463</v>
      </c>
      <c r="D29" s="16">
        <v>6803</v>
      </c>
      <c r="E29" s="4">
        <v>6866</v>
      </c>
      <c r="F29" s="40">
        <f t="shared" si="0"/>
        <v>0.004574274668338438</v>
      </c>
      <c r="G29" s="40">
        <f t="shared" si="1"/>
        <v>0.06235494352467894</v>
      </c>
      <c r="H29" s="27">
        <f t="shared" si="2"/>
        <v>403</v>
      </c>
      <c r="I29" s="34">
        <f t="shared" si="3"/>
        <v>0.0034621695689899573</v>
      </c>
      <c r="J29" s="11">
        <v>6761.808</v>
      </c>
      <c r="K29" s="16">
        <v>6789.653</v>
      </c>
      <c r="L29" s="34">
        <f t="shared" si="4"/>
        <v>0.004117981462946042</v>
      </c>
      <c r="M29" s="16">
        <f t="shared" si="5"/>
        <v>27.845000000000255</v>
      </c>
    </row>
    <row r="30" spans="1:13" ht="15">
      <c r="A30" s="2">
        <v>29</v>
      </c>
      <c r="B30" s="25" t="s">
        <v>127</v>
      </c>
      <c r="C30" s="52">
        <v>1708</v>
      </c>
      <c r="D30" s="16">
        <v>1741</v>
      </c>
      <c r="E30" s="4">
        <v>1839</v>
      </c>
      <c r="F30" s="40">
        <f t="shared" si="0"/>
        <v>0.0012251807624634994</v>
      </c>
      <c r="G30" s="40">
        <f t="shared" si="1"/>
        <v>0.07669789227166277</v>
      </c>
      <c r="H30" s="27">
        <f t="shared" si="2"/>
        <v>131</v>
      </c>
      <c r="I30" s="34">
        <f t="shared" si="3"/>
        <v>0.0011254198847088942</v>
      </c>
      <c r="J30" s="11">
        <v>1795.454</v>
      </c>
      <c r="K30" s="16">
        <v>1823.704</v>
      </c>
      <c r="L30" s="34">
        <f t="shared" si="4"/>
        <v>0.01573418199519453</v>
      </c>
      <c r="M30" s="16">
        <f t="shared" si="5"/>
        <v>28.25</v>
      </c>
    </row>
    <row r="31" spans="1:13" ht="15">
      <c r="A31" s="2">
        <v>30</v>
      </c>
      <c r="B31" s="25" t="s">
        <v>128</v>
      </c>
      <c r="C31" s="52">
        <v>1044</v>
      </c>
      <c r="D31" s="16">
        <v>941</v>
      </c>
      <c r="E31" s="4">
        <v>969</v>
      </c>
      <c r="F31" s="40">
        <f t="shared" si="0"/>
        <v>0.0006455683299766889</v>
      </c>
      <c r="G31" s="40">
        <f t="shared" si="1"/>
        <v>-0.07183908045977011</v>
      </c>
      <c r="H31" s="27">
        <f t="shared" si="2"/>
        <v>-75</v>
      </c>
      <c r="I31" s="34">
        <f t="shared" si="3"/>
        <v>-0.0006443243614745578</v>
      </c>
      <c r="J31" s="11">
        <v>912.9497</v>
      </c>
      <c r="K31" s="16">
        <v>916.747</v>
      </c>
      <c r="L31" s="34">
        <f t="shared" si="4"/>
        <v>0.004159374826455335</v>
      </c>
      <c r="M31" s="16">
        <f t="shared" si="5"/>
        <v>3.79729999999995</v>
      </c>
    </row>
    <row r="32" spans="1:13" ht="15">
      <c r="A32" s="2">
        <v>31</v>
      </c>
      <c r="B32" s="25" t="s">
        <v>129</v>
      </c>
      <c r="C32" s="52">
        <v>16480</v>
      </c>
      <c r="D32" s="16">
        <v>18122</v>
      </c>
      <c r="E32" s="4">
        <v>18387</v>
      </c>
      <c r="F32" s="40">
        <f t="shared" si="0"/>
        <v>0.012249808961074695</v>
      </c>
      <c r="G32" s="40">
        <f t="shared" si="1"/>
        <v>0.11571601941747572</v>
      </c>
      <c r="H32" s="27">
        <f t="shared" si="2"/>
        <v>1907</v>
      </c>
      <c r="I32" s="34">
        <f t="shared" si="3"/>
        <v>0.016383020764426423</v>
      </c>
      <c r="J32" s="11">
        <v>18170.68</v>
      </c>
      <c r="K32" s="16">
        <v>18324.38</v>
      </c>
      <c r="L32" s="34">
        <f t="shared" si="4"/>
        <v>0.008458681788463653</v>
      </c>
      <c r="M32" s="16">
        <f t="shared" si="5"/>
        <v>153.70000000000073</v>
      </c>
    </row>
    <row r="33" spans="1:13" ht="15">
      <c r="A33" s="2">
        <v>32</v>
      </c>
      <c r="B33" s="25" t="s">
        <v>130</v>
      </c>
      <c r="C33" s="52">
        <v>6946</v>
      </c>
      <c r="D33" s="16">
        <v>7272</v>
      </c>
      <c r="E33" s="4">
        <v>7387</v>
      </c>
      <c r="F33" s="40">
        <f t="shared" si="0"/>
        <v>0.004921375906643758</v>
      </c>
      <c r="G33" s="40">
        <f t="shared" si="1"/>
        <v>0.06348977828966311</v>
      </c>
      <c r="H33" s="27">
        <f t="shared" si="2"/>
        <v>441</v>
      </c>
      <c r="I33" s="34">
        <f t="shared" si="3"/>
        <v>0.0037886272454704</v>
      </c>
      <c r="J33" s="11">
        <v>7286.774</v>
      </c>
      <c r="K33" s="16">
        <v>7361.511</v>
      </c>
      <c r="L33" s="34">
        <f t="shared" si="4"/>
        <v>0.010256527785821281</v>
      </c>
      <c r="M33" s="16">
        <f t="shared" si="5"/>
        <v>74.73700000000008</v>
      </c>
    </row>
    <row r="34" spans="1:13" ht="15">
      <c r="A34" s="2">
        <v>33</v>
      </c>
      <c r="B34" s="25" t="s">
        <v>131</v>
      </c>
      <c r="C34" s="52">
        <v>27610</v>
      </c>
      <c r="D34" s="16">
        <v>30299</v>
      </c>
      <c r="E34" s="4">
        <v>30551</v>
      </c>
      <c r="F34" s="40">
        <f aca="true" t="shared" si="6" ref="F34:F65">E34/$E$83</f>
        <v>0.02035372347690178</v>
      </c>
      <c r="G34" s="40">
        <f aca="true" t="shared" si="7" ref="G34:G65">(E34-C34)/C34</f>
        <v>0.10651937703730532</v>
      </c>
      <c r="H34" s="27">
        <f aca="true" t="shared" si="8" ref="H34:H65">E34-C34</f>
        <v>2941</v>
      </c>
      <c r="I34" s="34">
        <f aca="true" t="shared" si="9" ref="I34:I65">H34/$H$83</f>
        <v>0.025266105961288993</v>
      </c>
      <c r="J34" s="11">
        <v>30276.61</v>
      </c>
      <c r="K34" s="16">
        <v>30497.82</v>
      </c>
      <c r="L34" s="34">
        <f aca="true" t="shared" si="10" ref="L34:L65">(K34-J34)/J34</f>
        <v>0.007306300143906439</v>
      </c>
      <c r="M34" s="16">
        <f aca="true" t="shared" si="11" ref="M34:M65">K34-J34</f>
        <v>221.20999999999913</v>
      </c>
    </row>
    <row r="35" spans="1:13" ht="15">
      <c r="A35" s="2">
        <v>34</v>
      </c>
      <c r="B35" s="25" t="s">
        <v>132</v>
      </c>
      <c r="C35" s="52">
        <v>400473</v>
      </c>
      <c r="D35" s="16">
        <v>432931</v>
      </c>
      <c r="E35" s="4">
        <v>436397</v>
      </c>
      <c r="F35" s="40">
        <f t="shared" si="6"/>
        <v>0.290736927241318</v>
      </c>
      <c r="G35" s="40">
        <f t="shared" si="7"/>
        <v>0.08970392510855912</v>
      </c>
      <c r="H35" s="27">
        <f t="shared" si="8"/>
        <v>35924</v>
      </c>
      <c r="I35" s="34">
        <f t="shared" si="9"/>
        <v>0.30862277815482686</v>
      </c>
      <c r="J35" s="11">
        <v>430698.2</v>
      </c>
      <c r="K35" s="16">
        <v>434009.1</v>
      </c>
      <c r="L35" s="34">
        <f t="shared" si="10"/>
        <v>0.007687285435601925</v>
      </c>
      <c r="M35" s="16">
        <f t="shared" si="11"/>
        <v>3310.899999999965</v>
      </c>
    </row>
    <row r="36" spans="1:13" ht="15">
      <c r="A36" s="2">
        <v>35</v>
      </c>
      <c r="B36" s="25" t="s">
        <v>133</v>
      </c>
      <c r="C36" s="52">
        <v>98772</v>
      </c>
      <c r="D36" s="16">
        <v>106212</v>
      </c>
      <c r="E36" s="4">
        <v>106856</v>
      </c>
      <c r="F36" s="40">
        <f t="shared" si="6"/>
        <v>0.07118973113311566</v>
      </c>
      <c r="G36" s="40">
        <f t="shared" si="7"/>
        <v>0.08184505730368931</v>
      </c>
      <c r="H36" s="27">
        <f t="shared" si="8"/>
        <v>8084</v>
      </c>
      <c r="I36" s="34">
        <f t="shared" si="9"/>
        <v>0.069449575175471</v>
      </c>
      <c r="J36" s="11">
        <v>105839.1</v>
      </c>
      <c r="K36" s="16">
        <v>106588.6</v>
      </c>
      <c r="L36" s="34">
        <f t="shared" si="10"/>
        <v>0.00708150390545649</v>
      </c>
      <c r="M36" s="16">
        <f t="shared" si="11"/>
        <v>749.5</v>
      </c>
    </row>
    <row r="37" spans="1:13" ht="15">
      <c r="A37" s="2">
        <v>36</v>
      </c>
      <c r="B37" s="25" t="s">
        <v>134</v>
      </c>
      <c r="C37" s="52">
        <v>2192</v>
      </c>
      <c r="D37" s="16">
        <v>2269</v>
      </c>
      <c r="E37" s="4">
        <v>2341</v>
      </c>
      <c r="F37" s="40">
        <f t="shared" si="6"/>
        <v>0.0015596237982202568</v>
      </c>
      <c r="G37" s="40">
        <f t="shared" si="7"/>
        <v>0.06797445255474452</v>
      </c>
      <c r="H37" s="27">
        <f t="shared" si="8"/>
        <v>149</v>
      </c>
      <c r="I37" s="34">
        <f t="shared" si="9"/>
        <v>0.0012800577314627882</v>
      </c>
      <c r="J37" s="11">
        <v>2351.249</v>
      </c>
      <c r="K37" s="16">
        <v>2368.527</v>
      </c>
      <c r="L37" s="34">
        <f t="shared" si="10"/>
        <v>0.007348434810605022</v>
      </c>
      <c r="M37" s="16">
        <f t="shared" si="11"/>
        <v>17.278000000000247</v>
      </c>
    </row>
    <row r="38" spans="1:13" ht="15">
      <c r="A38" s="2">
        <v>37</v>
      </c>
      <c r="B38" s="25" t="s">
        <v>135</v>
      </c>
      <c r="C38" s="52">
        <v>5808</v>
      </c>
      <c r="D38" s="16">
        <v>5884</v>
      </c>
      <c r="E38" s="4">
        <v>6004</v>
      </c>
      <c r="F38" s="40">
        <f t="shared" si="6"/>
        <v>0.0039999920053457585</v>
      </c>
      <c r="G38" s="40">
        <f t="shared" si="7"/>
        <v>0.0337465564738292</v>
      </c>
      <c r="H38" s="27">
        <f t="shared" si="8"/>
        <v>196</v>
      </c>
      <c r="I38" s="34">
        <f t="shared" si="9"/>
        <v>0.0016838343313201776</v>
      </c>
      <c r="J38" s="11">
        <v>5896.982</v>
      </c>
      <c r="K38" s="16">
        <v>5944.914</v>
      </c>
      <c r="L38" s="34">
        <f t="shared" si="10"/>
        <v>0.008128225590649555</v>
      </c>
      <c r="M38" s="16">
        <f t="shared" si="11"/>
        <v>47.93199999999979</v>
      </c>
    </row>
    <row r="39" spans="1:13" ht="15">
      <c r="A39" s="2">
        <v>38</v>
      </c>
      <c r="B39" s="25" t="s">
        <v>136</v>
      </c>
      <c r="C39" s="52">
        <v>22440</v>
      </c>
      <c r="D39" s="16">
        <v>24102</v>
      </c>
      <c r="E39" s="4">
        <v>24414</v>
      </c>
      <c r="F39" s="40">
        <f t="shared" si="6"/>
        <v>0.016265124053716083</v>
      </c>
      <c r="G39" s="40">
        <f t="shared" si="7"/>
        <v>0.08796791443850267</v>
      </c>
      <c r="H39" s="27">
        <f t="shared" si="8"/>
        <v>1974</v>
      </c>
      <c r="I39" s="34">
        <f t="shared" si="9"/>
        <v>0.016958617194010362</v>
      </c>
      <c r="J39" s="11">
        <v>24061.41</v>
      </c>
      <c r="K39" s="16">
        <v>24243.12</v>
      </c>
      <c r="L39" s="34">
        <f t="shared" si="10"/>
        <v>0.007551926508047497</v>
      </c>
      <c r="M39" s="16">
        <f t="shared" si="11"/>
        <v>181.70999999999913</v>
      </c>
    </row>
    <row r="40" spans="1:13" ht="15">
      <c r="A40" s="2">
        <v>39</v>
      </c>
      <c r="B40" s="25" t="s">
        <v>137</v>
      </c>
      <c r="C40" s="52">
        <v>6637</v>
      </c>
      <c r="D40" s="16">
        <v>7004</v>
      </c>
      <c r="E40" s="4">
        <v>7033</v>
      </c>
      <c r="F40" s="40">
        <f t="shared" si="6"/>
        <v>0.004685533606528435</v>
      </c>
      <c r="G40" s="40">
        <f t="shared" si="7"/>
        <v>0.059665511526292</v>
      </c>
      <c r="H40" s="27">
        <f t="shared" si="8"/>
        <v>396</v>
      </c>
      <c r="I40" s="34">
        <f t="shared" si="9"/>
        <v>0.003402032628585665</v>
      </c>
      <c r="J40" s="11">
        <v>6957.997</v>
      </c>
      <c r="K40" s="16">
        <v>7003.466</v>
      </c>
      <c r="L40" s="34">
        <f t="shared" si="10"/>
        <v>0.006534782926753209</v>
      </c>
      <c r="M40" s="16">
        <f t="shared" si="11"/>
        <v>45.46900000000005</v>
      </c>
    </row>
    <row r="41" spans="1:13" ht="15">
      <c r="A41" s="2">
        <v>40</v>
      </c>
      <c r="B41" s="25" t="s">
        <v>138</v>
      </c>
      <c r="C41" s="52">
        <v>3052</v>
      </c>
      <c r="D41" s="16">
        <v>3093</v>
      </c>
      <c r="E41" s="4">
        <v>3160</v>
      </c>
      <c r="F41" s="40">
        <f t="shared" si="6"/>
        <v>0.0021052589501819783</v>
      </c>
      <c r="G41" s="40">
        <f t="shared" si="7"/>
        <v>0.035386631716906945</v>
      </c>
      <c r="H41" s="27">
        <f t="shared" si="8"/>
        <v>108</v>
      </c>
      <c r="I41" s="34">
        <f t="shared" si="9"/>
        <v>0.0009278270805233633</v>
      </c>
      <c r="J41" s="11">
        <v>3098.204</v>
      </c>
      <c r="K41" s="16">
        <v>3116.791</v>
      </c>
      <c r="L41" s="34">
        <f t="shared" si="10"/>
        <v>0.00599928216476384</v>
      </c>
      <c r="M41" s="16">
        <f t="shared" si="11"/>
        <v>18.58699999999999</v>
      </c>
    </row>
    <row r="42" spans="1:13" ht="15">
      <c r="A42" s="2">
        <v>41</v>
      </c>
      <c r="B42" s="25" t="s">
        <v>139</v>
      </c>
      <c r="C42" s="52">
        <v>32889</v>
      </c>
      <c r="D42" s="16">
        <v>35110</v>
      </c>
      <c r="E42" s="4">
        <v>35405</v>
      </c>
      <c r="F42" s="40">
        <f t="shared" si="6"/>
        <v>0.02358756111746612</v>
      </c>
      <c r="G42" s="40">
        <f t="shared" si="7"/>
        <v>0.07649974155492718</v>
      </c>
      <c r="H42" s="27">
        <f t="shared" si="8"/>
        <v>2516</v>
      </c>
      <c r="I42" s="34">
        <f t="shared" si="9"/>
        <v>0.021614934579599832</v>
      </c>
      <c r="J42" s="11">
        <v>35032.01</v>
      </c>
      <c r="K42" s="16">
        <v>35264.18</v>
      </c>
      <c r="L42" s="34">
        <f t="shared" si="10"/>
        <v>0.006627367370584738</v>
      </c>
      <c r="M42" s="16">
        <f t="shared" si="11"/>
        <v>232.16999999999825</v>
      </c>
    </row>
    <row r="43" spans="1:13" ht="15">
      <c r="A43" s="2">
        <v>42</v>
      </c>
      <c r="B43" s="25" t="s">
        <v>140</v>
      </c>
      <c r="C43" s="52">
        <v>33412</v>
      </c>
      <c r="D43" s="16">
        <v>36452</v>
      </c>
      <c r="E43" s="4">
        <v>36966</v>
      </c>
      <c r="F43" s="40">
        <f t="shared" si="6"/>
        <v>0.024627532390008547</v>
      </c>
      <c r="G43" s="40">
        <f t="shared" si="7"/>
        <v>0.10636896923261104</v>
      </c>
      <c r="H43" s="27">
        <f t="shared" si="8"/>
        <v>3554</v>
      </c>
      <c r="I43" s="34">
        <f t="shared" si="9"/>
        <v>0.03053238374240771</v>
      </c>
      <c r="J43" s="11">
        <v>36154.27</v>
      </c>
      <c r="K43" s="16">
        <v>36451.16</v>
      </c>
      <c r="L43" s="34">
        <f t="shared" si="10"/>
        <v>0.008211754794108876</v>
      </c>
      <c r="M43" s="16">
        <f t="shared" si="11"/>
        <v>296.8900000000067</v>
      </c>
    </row>
    <row r="44" spans="1:13" ht="15">
      <c r="A44" s="2">
        <v>43</v>
      </c>
      <c r="B44" s="25" t="s">
        <v>141</v>
      </c>
      <c r="C44" s="52">
        <v>8824</v>
      </c>
      <c r="D44" s="16">
        <v>9288</v>
      </c>
      <c r="E44" s="4">
        <v>9426</v>
      </c>
      <c r="F44" s="40">
        <f t="shared" si="6"/>
        <v>0.006279800906460547</v>
      </c>
      <c r="G44" s="40">
        <f t="shared" si="7"/>
        <v>0.06822302810516773</v>
      </c>
      <c r="H44" s="27">
        <f t="shared" si="8"/>
        <v>602</v>
      </c>
      <c r="I44" s="34">
        <f t="shared" si="9"/>
        <v>0.005171776874769117</v>
      </c>
      <c r="J44" s="11">
        <v>9264.642</v>
      </c>
      <c r="K44" s="16">
        <v>9323.322</v>
      </c>
      <c r="L44" s="34">
        <f t="shared" si="10"/>
        <v>0.006333757958483479</v>
      </c>
      <c r="M44" s="16">
        <f t="shared" si="11"/>
        <v>58.68000000000029</v>
      </c>
    </row>
    <row r="45" spans="1:13" ht="15">
      <c r="A45" s="2">
        <v>44</v>
      </c>
      <c r="B45" s="25" t="s">
        <v>142</v>
      </c>
      <c r="C45" s="52">
        <v>8809</v>
      </c>
      <c r="D45" s="16">
        <v>9187</v>
      </c>
      <c r="E45" s="4">
        <v>9320</v>
      </c>
      <c r="F45" s="40">
        <f t="shared" si="6"/>
        <v>0.006209181460663303</v>
      </c>
      <c r="G45" s="40">
        <f t="shared" si="7"/>
        <v>0.058008854580542626</v>
      </c>
      <c r="H45" s="27">
        <f t="shared" si="8"/>
        <v>511</v>
      </c>
      <c r="I45" s="34">
        <f t="shared" si="9"/>
        <v>0.00438999664951332</v>
      </c>
      <c r="J45" s="11">
        <v>9196.057</v>
      </c>
      <c r="K45" s="16">
        <v>9256.834</v>
      </c>
      <c r="L45" s="34">
        <f t="shared" si="10"/>
        <v>0.006609028195453773</v>
      </c>
      <c r="M45" s="16">
        <f t="shared" si="11"/>
        <v>60.777000000000044</v>
      </c>
    </row>
    <row r="46" spans="1:13" ht="15">
      <c r="A46" s="2">
        <v>45</v>
      </c>
      <c r="B46" s="25" t="s">
        <v>143</v>
      </c>
      <c r="C46" s="52">
        <v>22016</v>
      </c>
      <c r="D46" s="16">
        <v>23359</v>
      </c>
      <c r="E46" s="4">
        <v>23486</v>
      </c>
      <c r="F46" s="40">
        <f t="shared" si="6"/>
        <v>0.01564687079239682</v>
      </c>
      <c r="G46" s="40">
        <f t="shared" si="7"/>
        <v>0.06676962209302326</v>
      </c>
      <c r="H46" s="27">
        <f t="shared" si="8"/>
        <v>1470</v>
      </c>
      <c r="I46" s="34">
        <f t="shared" si="9"/>
        <v>0.012628757484901332</v>
      </c>
      <c r="J46" s="11">
        <v>23222.02</v>
      </c>
      <c r="K46" s="16">
        <v>23354.9</v>
      </c>
      <c r="L46" s="34">
        <f t="shared" si="10"/>
        <v>0.005722155092451088</v>
      </c>
      <c r="M46" s="16">
        <f t="shared" si="11"/>
        <v>132.88000000000102</v>
      </c>
    </row>
    <row r="47" spans="1:13" ht="15">
      <c r="A47" s="2">
        <v>46</v>
      </c>
      <c r="B47" s="25" t="s">
        <v>144</v>
      </c>
      <c r="C47" s="52">
        <v>10120</v>
      </c>
      <c r="D47" s="16">
        <v>10740</v>
      </c>
      <c r="E47" s="4">
        <v>10998</v>
      </c>
      <c r="F47" s="40">
        <f t="shared" si="6"/>
        <v>0.007327100612057404</v>
      </c>
      <c r="G47" s="40">
        <f t="shared" si="7"/>
        <v>0.08675889328063241</v>
      </c>
      <c r="H47" s="27">
        <f t="shared" si="8"/>
        <v>878</v>
      </c>
      <c r="I47" s="34">
        <f t="shared" si="9"/>
        <v>0.00754289052499549</v>
      </c>
      <c r="J47" s="11">
        <v>10748.56</v>
      </c>
      <c r="K47" s="16">
        <v>10873.98</v>
      </c>
      <c r="L47" s="34">
        <f t="shared" si="10"/>
        <v>0.01166853978579457</v>
      </c>
      <c r="M47" s="16">
        <f t="shared" si="11"/>
        <v>125.42000000000007</v>
      </c>
    </row>
    <row r="48" spans="1:13" ht="15">
      <c r="A48" s="2">
        <v>47</v>
      </c>
      <c r="B48" s="25" t="s">
        <v>145</v>
      </c>
      <c r="C48" s="52">
        <v>3270</v>
      </c>
      <c r="D48" s="16">
        <v>3654</v>
      </c>
      <c r="E48" s="4">
        <v>3742</v>
      </c>
      <c r="F48" s="40">
        <f t="shared" si="6"/>
        <v>0.0024929996808800516</v>
      </c>
      <c r="G48" s="40">
        <f t="shared" si="7"/>
        <v>0.14434250764525994</v>
      </c>
      <c r="H48" s="27">
        <f t="shared" si="8"/>
        <v>472</v>
      </c>
      <c r="I48" s="34">
        <f t="shared" si="9"/>
        <v>0.00405494798154655</v>
      </c>
      <c r="J48" s="11">
        <v>3650.231</v>
      </c>
      <c r="K48" s="16">
        <v>3715.048</v>
      </c>
      <c r="L48" s="34">
        <f t="shared" si="10"/>
        <v>0.017756958395235684</v>
      </c>
      <c r="M48" s="16">
        <f t="shared" si="11"/>
        <v>64.81699999999955</v>
      </c>
    </row>
    <row r="49" spans="1:13" ht="15">
      <c r="A49" s="2">
        <v>48</v>
      </c>
      <c r="B49" s="25" t="s">
        <v>146</v>
      </c>
      <c r="C49" s="52">
        <v>28382</v>
      </c>
      <c r="D49" s="16">
        <v>28859</v>
      </c>
      <c r="E49" s="4">
        <v>30320</v>
      </c>
      <c r="F49" s="40">
        <f t="shared" si="6"/>
        <v>0.020199826382758728</v>
      </c>
      <c r="G49" s="40">
        <f t="shared" si="7"/>
        <v>0.06828271439644845</v>
      </c>
      <c r="H49" s="27">
        <f t="shared" si="8"/>
        <v>1938</v>
      </c>
      <c r="I49" s="34">
        <f t="shared" si="9"/>
        <v>0.01664934150050257</v>
      </c>
      <c r="J49" s="11">
        <v>29414.21</v>
      </c>
      <c r="K49" s="16">
        <v>29592.67</v>
      </c>
      <c r="L49" s="34">
        <f t="shared" si="10"/>
        <v>0.006067135578347986</v>
      </c>
      <c r="M49" s="16">
        <f t="shared" si="11"/>
        <v>178.45999999999913</v>
      </c>
    </row>
    <row r="50" spans="1:13" ht="15">
      <c r="A50" s="2">
        <v>49</v>
      </c>
      <c r="B50" s="25" t="s">
        <v>147</v>
      </c>
      <c r="C50" s="52">
        <v>1455</v>
      </c>
      <c r="D50" s="16">
        <v>1532</v>
      </c>
      <c r="E50" s="4">
        <v>1593</v>
      </c>
      <c r="F50" s="40">
        <f t="shared" si="6"/>
        <v>0.001061290350518953</v>
      </c>
      <c r="G50" s="40">
        <f t="shared" si="7"/>
        <v>0.09484536082474226</v>
      </c>
      <c r="H50" s="27">
        <f t="shared" si="8"/>
        <v>138</v>
      </c>
      <c r="I50" s="34">
        <f t="shared" si="9"/>
        <v>0.0011855568251131863</v>
      </c>
      <c r="J50" s="11">
        <v>1576.841</v>
      </c>
      <c r="K50" s="16">
        <v>1590.796</v>
      </c>
      <c r="L50" s="34">
        <f t="shared" si="10"/>
        <v>0.008849972825414963</v>
      </c>
      <c r="M50" s="16">
        <f t="shared" si="11"/>
        <v>13.955000000000155</v>
      </c>
    </row>
    <row r="51" spans="1:13" ht="15">
      <c r="A51" s="2">
        <v>50</v>
      </c>
      <c r="B51" s="25" t="s">
        <v>148</v>
      </c>
      <c r="C51" s="52">
        <v>4723</v>
      </c>
      <c r="D51" s="16">
        <v>4954</v>
      </c>
      <c r="E51" s="4">
        <v>5067</v>
      </c>
      <c r="F51" s="40">
        <f t="shared" si="6"/>
        <v>0.003375742753345596</v>
      </c>
      <c r="G51" s="40">
        <f t="shared" si="7"/>
        <v>0.07283506246030065</v>
      </c>
      <c r="H51" s="27">
        <f t="shared" si="8"/>
        <v>344</v>
      </c>
      <c r="I51" s="34">
        <f t="shared" si="9"/>
        <v>0.0029553010712966383</v>
      </c>
      <c r="J51" s="11">
        <v>5004.354</v>
      </c>
      <c r="K51" s="16">
        <v>5027.213</v>
      </c>
      <c r="L51" s="34">
        <f t="shared" si="10"/>
        <v>0.004567822340305955</v>
      </c>
      <c r="M51" s="16">
        <f t="shared" si="11"/>
        <v>22.85899999999947</v>
      </c>
    </row>
    <row r="52" spans="1:13" ht="15">
      <c r="A52" s="2">
        <v>51</v>
      </c>
      <c r="B52" s="25" t="s">
        <v>149</v>
      </c>
      <c r="C52" s="52">
        <v>4200</v>
      </c>
      <c r="D52" s="16">
        <v>4391</v>
      </c>
      <c r="E52" s="4">
        <v>4475</v>
      </c>
      <c r="F52" s="40">
        <f t="shared" si="6"/>
        <v>0.0029813398107798586</v>
      </c>
      <c r="G52" s="40">
        <f t="shared" si="7"/>
        <v>0.06547619047619048</v>
      </c>
      <c r="H52" s="27">
        <f t="shared" si="8"/>
        <v>275</v>
      </c>
      <c r="I52" s="34">
        <f t="shared" si="9"/>
        <v>0.0023625226587400453</v>
      </c>
      <c r="J52" s="11">
        <v>4473.198</v>
      </c>
      <c r="K52" s="16">
        <v>4462.375</v>
      </c>
      <c r="L52" s="34">
        <f t="shared" si="10"/>
        <v>-0.0024195217828498357</v>
      </c>
      <c r="M52" s="16">
        <f t="shared" si="11"/>
        <v>-10.82300000000032</v>
      </c>
    </row>
    <row r="53" spans="1:13" ht="15">
      <c r="A53" s="2">
        <v>52</v>
      </c>
      <c r="B53" s="25" t="s">
        <v>150</v>
      </c>
      <c r="C53" s="52">
        <v>10128</v>
      </c>
      <c r="D53" s="16">
        <v>10407</v>
      </c>
      <c r="E53" s="4">
        <v>10472</v>
      </c>
      <c r="F53" s="40">
        <f t="shared" si="6"/>
        <v>0.006976668267818252</v>
      </c>
      <c r="G53" s="40">
        <f t="shared" si="7"/>
        <v>0.0339652448657188</v>
      </c>
      <c r="H53" s="27">
        <f t="shared" si="8"/>
        <v>344</v>
      </c>
      <c r="I53" s="34">
        <f t="shared" si="9"/>
        <v>0.0029553010712966383</v>
      </c>
      <c r="J53" s="11">
        <v>10396.95</v>
      </c>
      <c r="K53" s="16">
        <v>10408.62</v>
      </c>
      <c r="L53" s="34">
        <f t="shared" si="10"/>
        <v>0.0011224445630689838</v>
      </c>
      <c r="M53" s="16">
        <f t="shared" si="11"/>
        <v>11.670000000000073</v>
      </c>
    </row>
    <row r="54" spans="1:13" ht="15">
      <c r="A54" s="2">
        <v>53</v>
      </c>
      <c r="B54" s="25" t="s">
        <v>151</v>
      </c>
      <c r="C54" s="52">
        <v>5146</v>
      </c>
      <c r="D54" s="16">
        <v>5444</v>
      </c>
      <c r="E54" s="4">
        <v>5485</v>
      </c>
      <c r="F54" s="40">
        <f t="shared" si="6"/>
        <v>0.0036542232094139717</v>
      </c>
      <c r="G54" s="40">
        <f t="shared" si="7"/>
        <v>0.06587640886125146</v>
      </c>
      <c r="H54" s="27">
        <f t="shared" si="8"/>
        <v>339</v>
      </c>
      <c r="I54" s="34">
        <f t="shared" si="9"/>
        <v>0.0029123461138650013</v>
      </c>
      <c r="J54" s="11">
        <v>5435.287</v>
      </c>
      <c r="K54" s="16">
        <v>5452.239</v>
      </c>
      <c r="L54" s="34">
        <f t="shared" si="10"/>
        <v>0.003118878543120044</v>
      </c>
      <c r="M54" s="16">
        <f t="shared" si="11"/>
        <v>16.951999999999316</v>
      </c>
    </row>
    <row r="55" spans="1:13" ht="15">
      <c r="A55" s="2">
        <v>54</v>
      </c>
      <c r="B55" s="25" t="s">
        <v>152</v>
      </c>
      <c r="C55" s="52">
        <v>15963</v>
      </c>
      <c r="D55" s="16">
        <v>17268</v>
      </c>
      <c r="E55" s="4">
        <v>17457</v>
      </c>
      <c r="F55" s="40">
        <f t="shared" si="6"/>
        <v>0.011630223257381897</v>
      </c>
      <c r="G55" s="40">
        <f t="shared" si="7"/>
        <v>0.09359143018229656</v>
      </c>
      <c r="H55" s="27">
        <f t="shared" si="8"/>
        <v>1494</v>
      </c>
      <c r="I55" s="34">
        <f t="shared" si="9"/>
        <v>0.01283494128057319</v>
      </c>
      <c r="J55" s="11">
        <v>17258.6</v>
      </c>
      <c r="K55" s="16">
        <v>17377.74</v>
      </c>
      <c r="L55" s="34">
        <f t="shared" si="10"/>
        <v>0.006903225058811437</v>
      </c>
      <c r="M55" s="16">
        <f t="shared" si="11"/>
        <v>119.14000000000306</v>
      </c>
    </row>
    <row r="56" spans="1:13" ht="15">
      <c r="A56" s="2">
        <v>55</v>
      </c>
      <c r="B56" s="25" t="s">
        <v>153</v>
      </c>
      <c r="C56" s="52">
        <v>18793</v>
      </c>
      <c r="D56" s="16">
        <v>20030</v>
      </c>
      <c r="E56" s="4">
        <v>20184</v>
      </c>
      <c r="F56" s="40">
        <f t="shared" si="6"/>
        <v>0.013447008433694002</v>
      </c>
      <c r="G56" s="40">
        <f t="shared" si="7"/>
        <v>0.07401692119406161</v>
      </c>
      <c r="H56" s="27">
        <f t="shared" si="8"/>
        <v>1391</v>
      </c>
      <c r="I56" s="34">
        <f t="shared" si="9"/>
        <v>0.011950069157481464</v>
      </c>
      <c r="J56" s="11">
        <v>19949.4</v>
      </c>
      <c r="K56" s="16">
        <v>20046.12</v>
      </c>
      <c r="L56" s="34">
        <f t="shared" si="10"/>
        <v>0.00484826611326644</v>
      </c>
      <c r="M56" s="16">
        <f t="shared" si="11"/>
        <v>96.71999999999753</v>
      </c>
    </row>
    <row r="57" spans="1:13" ht="15">
      <c r="A57" s="2">
        <v>56</v>
      </c>
      <c r="B57" s="25" t="s">
        <v>154</v>
      </c>
      <c r="C57" s="52">
        <v>1644</v>
      </c>
      <c r="D57" s="16">
        <v>1576</v>
      </c>
      <c r="E57" s="4">
        <v>1628</v>
      </c>
      <c r="F57" s="40">
        <f t="shared" si="6"/>
        <v>0.0010846080920557787</v>
      </c>
      <c r="G57" s="40">
        <f t="shared" si="7"/>
        <v>-0.009732360097323601</v>
      </c>
      <c r="H57" s="27">
        <f t="shared" si="8"/>
        <v>-16</v>
      </c>
      <c r="I57" s="34">
        <f t="shared" si="9"/>
        <v>-0.000137455863781239</v>
      </c>
      <c r="J57" s="11">
        <v>1591.613</v>
      </c>
      <c r="K57" s="16">
        <v>1619.318</v>
      </c>
      <c r="L57" s="34">
        <f t="shared" si="10"/>
        <v>0.017406869634766696</v>
      </c>
      <c r="M57" s="16">
        <f t="shared" si="11"/>
        <v>27.704999999999927</v>
      </c>
    </row>
    <row r="58" spans="1:13" ht="15">
      <c r="A58" s="2">
        <v>57</v>
      </c>
      <c r="B58" s="25" t="s">
        <v>155</v>
      </c>
      <c r="C58" s="52">
        <v>3386</v>
      </c>
      <c r="D58" s="16">
        <v>3391</v>
      </c>
      <c r="E58" s="4">
        <v>3412</v>
      </c>
      <c r="F58" s="40">
        <f t="shared" si="6"/>
        <v>0.0022731466892471235</v>
      </c>
      <c r="G58" s="40">
        <f t="shared" si="7"/>
        <v>0.00767867690490254</v>
      </c>
      <c r="H58" s="27">
        <f t="shared" si="8"/>
        <v>26</v>
      </c>
      <c r="I58" s="34">
        <f t="shared" si="9"/>
        <v>0.00022336577864451337</v>
      </c>
      <c r="J58" s="11">
        <v>3402.989</v>
      </c>
      <c r="K58" s="16">
        <v>3410.126</v>
      </c>
      <c r="L58" s="34">
        <f t="shared" si="10"/>
        <v>0.002097273896565687</v>
      </c>
      <c r="M58" s="16">
        <f t="shared" si="11"/>
        <v>7.137000000000171</v>
      </c>
    </row>
    <row r="59" spans="1:13" ht="15">
      <c r="A59" s="2">
        <v>58</v>
      </c>
      <c r="B59" s="25" t="s">
        <v>156</v>
      </c>
      <c r="C59" s="52">
        <v>7497</v>
      </c>
      <c r="D59" s="16">
        <v>7324</v>
      </c>
      <c r="E59" s="4">
        <v>7547</v>
      </c>
      <c r="F59" s="40">
        <f t="shared" si="6"/>
        <v>0.005027971296526389</v>
      </c>
      <c r="G59" s="40">
        <f t="shared" si="7"/>
        <v>0.006669334400426837</v>
      </c>
      <c r="H59" s="27">
        <f t="shared" si="8"/>
        <v>50</v>
      </c>
      <c r="I59" s="34">
        <f t="shared" si="9"/>
        <v>0.00042954957431637185</v>
      </c>
      <c r="J59" s="11">
        <v>7471.964</v>
      </c>
      <c r="K59" s="16">
        <v>7497.198</v>
      </c>
      <c r="L59" s="34">
        <f t="shared" si="10"/>
        <v>0.003377157598725098</v>
      </c>
      <c r="M59" s="16">
        <f t="shared" si="11"/>
        <v>25.23400000000038</v>
      </c>
    </row>
    <row r="60" spans="1:13" ht="15">
      <c r="A60" s="2">
        <v>59</v>
      </c>
      <c r="B60" s="25" t="s">
        <v>157</v>
      </c>
      <c r="C60" s="52">
        <v>17093</v>
      </c>
      <c r="D60" s="16">
        <v>18614</v>
      </c>
      <c r="E60" s="4">
        <v>18861</v>
      </c>
      <c r="F60" s="40">
        <f t="shared" si="6"/>
        <v>0.012565597803601992</v>
      </c>
      <c r="G60" s="40">
        <f t="shared" si="7"/>
        <v>0.10343415433218277</v>
      </c>
      <c r="H60" s="27">
        <f t="shared" si="8"/>
        <v>1768</v>
      </c>
      <c r="I60" s="34">
        <f t="shared" si="9"/>
        <v>0.015188872947826908</v>
      </c>
      <c r="J60" s="11">
        <v>18600.18</v>
      </c>
      <c r="K60" s="16">
        <v>18765.77</v>
      </c>
      <c r="L60" s="34">
        <f t="shared" si="10"/>
        <v>0.008902602017829943</v>
      </c>
      <c r="M60" s="16">
        <f t="shared" si="11"/>
        <v>165.59000000000015</v>
      </c>
    </row>
    <row r="61" spans="1:13" ht="15">
      <c r="A61" s="2">
        <v>60</v>
      </c>
      <c r="B61" s="25" t="s">
        <v>158</v>
      </c>
      <c r="C61" s="52">
        <v>6466</v>
      </c>
      <c r="D61" s="16">
        <v>6654</v>
      </c>
      <c r="E61" s="4">
        <v>6746</v>
      </c>
      <c r="F61" s="40">
        <f t="shared" si="6"/>
        <v>0.004494328125926464</v>
      </c>
      <c r="G61" s="40">
        <f t="shared" si="7"/>
        <v>0.04330343334364367</v>
      </c>
      <c r="H61" s="27">
        <f t="shared" si="8"/>
        <v>280</v>
      </c>
      <c r="I61" s="34">
        <f t="shared" si="9"/>
        <v>0.0024054776161716823</v>
      </c>
      <c r="J61" s="11">
        <v>6706.398</v>
      </c>
      <c r="K61" s="16">
        <v>6742.535</v>
      </c>
      <c r="L61" s="34">
        <f t="shared" si="10"/>
        <v>0.005388436534783607</v>
      </c>
      <c r="M61" s="16">
        <f t="shared" si="11"/>
        <v>36.136999999999716</v>
      </c>
    </row>
    <row r="62" spans="1:13" ht="15">
      <c r="A62" s="2">
        <v>61</v>
      </c>
      <c r="B62" s="25" t="s">
        <v>159</v>
      </c>
      <c r="C62" s="52">
        <v>14065</v>
      </c>
      <c r="D62" s="16">
        <v>14459</v>
      </c>
      <c r="E62" s="4">
        <v>14570</v>
      </c>
      <c r="F62" s="40">
        <f t="shared" si="6"/>
        <v>0.00970684269118716</v>
      </c>
      <c r="G62" s="40">
        <f t="shared" si="7"/>
        <v>0.03590472804834696</v>
      </c>
      <c r="H62" s="27">
        <f t="shared" si="8"/>
        <v>505</v>
      </c>
      <c r="I62" s="34">
        <f t="shared" si="9"/>
        <v>0.004338450700595356</v>
      </c>
      <c r="J62" s="11">
        <v>14400.98</v>
      </c>
      <c r="K62" s="16">
        <v>14446.86</v>
      </c>
      <c r="L62" s="34">
        <f t="shared" si="10"/>
        <v>0.0031858942933051097</v>
      </c>
      <c r="M62" s="16">
        <f t="shared" si="11"/>
        <v>45.88000000000102</v>
      </c>
    </row>
    <row r="63" spans="1:13" ht="15">
      <c r="A63" s="2">
        <v>62</v>
      </c>
      <c r="B63" s="25" t="s">
        <v>160</v>
      </c>
      <c r="C63" s="52">
        <v>883</v>
      </c>
      <c r="D63" s="16">
        <v>920</v>
      </c>
      <c r="E63" s="4">
        <v>976</v>
      </c>
      <c r="F63" s="40">
        <f t="shared" si="6"/>
        <v>0.000650231878284054</v>
      </c>
      <c r="G63" s="40">
        <f t="shared" si="7"/>
        <v>0.10532276330690826</v>
      </c>
      <c r="H63" s="27">
        <f t="shared" si="8"/>
        <v>93</v>
      </c>
      <c r="I63" s="34">
        <f t="shared" si="9"/>
        <v>0.0007989622082284517</v>
      </c>
      <c r="J63" s="11">
        <v>969.3147</v>
      </c>
      <c r="K63" s="16">
        <v>980.7309</v>
      </c>
      <c r="L63" s="34">
        <f t="shared" si="10"/>
        <v>0.011777599163615288</v>
      </c>
      <c r="M63" s="16">
        <f t="shared" si="11"/>
        <v>11.416200000000003</v>
      </c>
    </row>
    <row r="64" spans="1:13" ht="15">
      <c r="A64" s="2">
        <v>63</v>
      </c>
      <c r="B64" s="25" t="s">
        <v>161</v>
      </c>
      <c r="C64" s="52">
        <v>7532</v>
      </c>
      <c r="D64" s="16">
        <v>8515</v>
      </c>
      <c r="E64" s="4">
        <v>8616</v>
      </c>
      <c r="F64" s="40">
        <f t="shared" si="6"/>
        <v>0.005740161745179723</v>
      </c>
      <c r="G64" s="40">
        <f t="shared" si="7"/>
        <v>0.14391927774827404</v>
      </c>
      <c r="H64" s="27">
        <f t="shared" si="8"/>
        <v>1084</v>
      </c>
      <c r="I64" s="34">
        <f t="shared" si="9"/>
        <v>0.009312634771178942</v>
      </c>
      <c r="J64" s="11">
        <v>8407.71</v>
      </c>
      <c r="K64" s="16">
        <v>8499.079</v>
      </c>
      <c r="L64" s="34">
        <f t="shared" si="10"/>
        <v>0.010867287287501663</v>
      </c>
      <c r="M64" s="16">
        <f t="shared" si="11"/>
        <v>91.3690000000006</v>
      </c>
    </row>
    <row r="65" spans="1:13" ht="15">
      <c r="A65" s="2">
        <v>64</v>
      </c>
      <c r="B65" s="25" t="s">
        <v>162</v>
      </c>
      <c r="C65" s="52">
        <v>7040</v>
      </c>
      <c r="D65" s="16">
        <v>7229</v>
      </c>
      <c r="E65" s="4">
        <v>7307</v>
      </c>
      <c r="F65" s="40">
        <f t="shared" si="6"/>
        <v>0.004868078211702442</v>
      </c>
      <c r="G65" s="40">
        <f t="shared" si="7"/>
        <v>0.03792613636363636</v>
      </c>
      <c r="H65" s="27">
        <f t="shared" si="8"/>
        <v>267</v>
      </c>
      <c r="I65" s="34">
        <f t="shared" si="9"/>
        <v>0.0022937947268494257</v>
      </c>
      <c r="J65" s="11">
        <v>7221.914</v>
      </c>
      <c r="K65" s="16">
        <v>7242.544</v>
      </c>
      <c r="L65" s="34">
        <f t="shared" si="10"/>
        <v>0.002856583448653655</v>
      </c>
      <c r="M65" s="16">
        <f t="shared" si="11"/>
        <v>20.63000000000011</v>
      </c>
    </row>
    <row r="66" spans="1:13" ht="15">
      <c r="A66" s="2">
        <v>65</v>
      </c>
      <c r="B66" s="25" t="s">
        <v>163</v>
      </c>
      <c r="C66" s="52">
        <v>5068</v>
      </c>
      <c r="D66" s="16">
        <v>5017</v>
      </c>
      <c r="E66" s="4">
        <v>5283</v>
      </c>
      <c r="F66" s="40">
        <f aca="true" t="shared" si="12" ref="F66:F83">E66/$E$83</f>
        <v>0.003519646529687149</v>
      </c>
      <c r="G66" s="40">
        <f aca="true" t="shared" si="13" ref="G66:G83">(E66-C66)/C66</f>
        <v>0.042423046566692976</v>
      </c>
      <c r="H66" s="27">
        <f aca="true" t="shared" si="14" ref="H66:H83">E66-C66</f>
        <v>215</v>
      </c>
      <c r="I66" s="34">
        <f aca="true" t="shared" si="15" ref="I66:I83">H66/$H$83</f>
        <v>0.001847063169560399</v>
      </c>
      <c r="J66" s="11">
        <v>4748.138</v>
      </c>
      <c r="K66" s="16">
        <v>4764.697</v>
      </c>
      <c r="L66" s="34">
        <f aca="true" t="shared" si="16" ref="L66:L83">(K66-J66)/J66</f>
        <v>0.0034874723523200457</v>
      </c>
      <c r="M66" s="16">
        <f aca="true" t="shared" si="17" ref="M66:M83">K66-J66</f>
        <v>16.559000000000196</v>
      </c>
    </row>
    <row r="67" spans="1:13" ht="15">
      <c r="A67" s="2">
        <v>66</v>
      </c>
      <c r="B67" s="25" t="s">
        <v>164</v>
      </c>
      <c r="C67" s="52">
        <v>4743</v>
      </c>
      <c r="D67" s="16">
        <v>4848</v>
      </c>
      <c r="E67" s="4">
        <v>4888</v>
      </c>
      <c r="F67" s="40">
        <f t="shared" si="12"/>
        <v>0.003256489160914402</v>
      </c>
      <c r="G67" s="40">
        <f t="shared" si="13"/>
        <v>0.030571368332279147</v>
      </c>
      <c r="H67" s="27">
        <f t="shared" si="14"/>
        <v>145</v>
      </c>
      <c r="I67" s="34">
        <f t="shared" si="15"/>
        <v>0.0012456937655174784</v>
      </c>
      <c r="J67" s="11">
        <v>4873.012</v>
      </c>
      <c r="K67" s="16">
        <v>4863.192</v>
      </c>
      <c r="L67" s="34">
        <f t="shared" si="16"/>
        <v>-0.002015180754736436</v>
      </c>
      <c r="M67" s="16">
        <f t="shared" si="17"/>
        <v>-9.819999999999709</v>
      </c>
    </row>
    <row r="68" spans="1:13" ht="15">
      <c r="A68" s="2">
        <v>67</v>
      </c>
      <c r="B68" s="25" t="s">
        <v>165</v>
      </c>
      <c r="C68" s="52">
        <v>9724</v>
      </c>
      <c r="D68" s="16">
        <v>10163</v>
      </c>
      <c r="E68" s="4">
        <v>10203</v>
      </c>
      <c r="F68" s="40">
        <f t="shared" si="12"/>
        <v>0.006797454768578078</v>
      </c>
      <c r="G68" s="40">
        <f t="shared" si="13"/>
        <v>0.04925956396544632</v>
      </c>
      <c r="H68" s="27">
        <f t="shared" si="14"/>
        <v>479</v>
      </c>
      <c r="I68" s="34">
        <f t="shared" si="15"/>
        <v>0.004115084921950843</v>
      </c>
      <c r="J68" s="11">
        <v>10143.27</v>
      </c>
      <c r="K68" s="16">
        <v>10174.65</v>
      </c>
      <c r="L68" s="34">
        <f t="shared" si="16"/>
        <v>0.003093676891179984</v>
      </c>
      <c r="M68" s="16">
        <f t="shared" si="17"/>
        <v>31.3799999999992</v>
      </c>
    </row>
    <row r="69" spans="1:13" ht="15">
      <c r="A69" s="2">
        <v>68</v>
      </c>
      <c r="B69" s="25" t="s">
        <v>166</v>
      </c>
      <c r="C69" s="52">
        <v>4525</v>
      </c>
      <c r="D69" s="16">
        <v>4969</v>
      </c>
      <c r="E69" s="4">
        <v>5019</v>
      </c>
      <c r="F69" s="40">
        <f t="shared" si="12"/>
        <v>0.0033437641363808068</v>
      </c>
      <c r="G69" s="40">
        <f t="shared" si="13"/>
        <v>0.10917127071823204</v>
      </c>
      <c r="H69" s="27">
        <f t="shared" si="14"/>
        <v>494</v>
      </c>
      <c r="I69" s="34">
        <f t="shared" si="15"/>
        <v>0.004243949794245754</v>
      </c>
      <c r="J69" s="11">
        <v>4976.251</v>
      </c>
      <c r="K69" s="16">
        <v>4998.285</v>
      </c>
      <c r="L69" s="34">
        <f t="shared" si="16"/>
        <v>0.00442783131317123</v>
      </c>
      <c r="M69" s="16">
        <f t="shared" si="17"/>
        <v>22.03399999999965</v>
      </c>
    </row>
    <row r="70" spans="1:13" ht="15">
      <c r="A70" s="2">
        <v>69</v>
      </c>
      <c r="B70" s="25" t="s">
        <v>167</v>
      </c>
      <c r="C70" s="52">
        <v>913</v>
      </c>
      <c r="D70" s="16">
        <v>941</v>
      </c>
      <c r="E70" s="4">
        <v>959</v>
      </c>
      <c r="F70" s="40">
        <f t="shared" si="12"/>
        <v>0.0006389061181090245</v>
      </c>
      <c r="G70" s="40">
        <f t="shared" si="13"/>
        <v>0.050383351588170866</v>
      </c>
      <c r="H70" s="27">
        <f t="shared" si="14"/>
        <v>46</v>
      </c>
      <c r="I70" s="34">
        <f t="shared" si="15"/>
        <v>0.0003951856083710621</v>
      </c>
      <c r="J70" s="11">
        <v>942.8439</v>
      </c>
      <c r="K70" s="16">
        <v>943.5253</v>
      </c>
      <c r="L70" s="34">
        <f t="shared" si="16"/>
        <v>0.0007227071204470362</v>
      </c>
      <c r="M70" s="16">
        <f t="shared" si="17"/>
        <v>0.6814000000000533</v>
      </c>
    </row>
    <row r="71" spans="1:13" ht="15">
      <c r="A71" s="2">
        <v>70</v>
      </c>
      <c r="B71" s="25" t="s">
        <v>168</v>
      </c>
      <c r="C71" s="52">
        <v>3408</v>
      </c>
      <c r="D71" s="16">
        <v>3394</v>
      </c>
      <c r="E71" s="4">
        <v>3429</v>
      </c>
      <c r="F71" s="40">
        <f t="shared" si="12"/>
        <v>0.002284472449422153</v>
      </c>
      <c r="G71" s="40">
        <f t="shared" si="13"/>
        <v>0.006161971830985915</v>
      </c>
      <c r="H71" s="27">
        <f t="shared" si="14"/>
        <v>21</v>
      </c>
      <c r="I71" s="34">
        <f t="shared" si="15"/>
        <v>0.00018041082121287617</v>
      </c>
      <c r="J71" s="11">
        <v>3360.926</v>
      </c>
      <c r="K71" s="16">
        <v>3356.772</v>
      </c>
      <c r="L71" s="34">
        <f t="shared" si="16"/>
        <v>-0.0012359688966671674</v>
      </c>
      <c r="M71" s="16">
        <f t="shared" si="17"/>
        <v>-4.153999999999996</v>
      </c>
    </row>
    <row r="72" spans="1:13" ht="15">
      <c r="A72" s="2">
        <v>71</v>
      </c>
      <c r="B72" s="25" t="s">
        <v>169</v>
      </c>
      <c r="C72" s="52">
        <v>3670</v>
      </c>
      <c r="D72" s="16">
        <v>3780</v>
      </c>
      <c r="E72" s="4">
        <v>3786</v>
      </c>
      <c r="F72" s="40">
        <f t="shared" si="12"/>
        <v>0.002522313413097775</v>
      </c>
      <c r="G72" s="40">
        <f t="shared" si="13"/>
        <v>0.03160762942779292</v>
      </c>
      <c r="H72" s="27">
        <f t="shared" si="14"/>
        <v>116</v>
      </c>
      <c r="I72" s="34">
        <f t="shared" si="15"/>
        <v>0.0009965550124139827</v>
      </c>
      <c r="J72" s="11">
        <v>3757.389</v>
      </c>
      <c r="K72" s="16">
        <v>3761.816</v>
      </c>
      <c r="L72" s="34">
        <f t="shared" si="16"/>
        <v>0.001178211784832414</v>
      </c>
      <c r="M72" s="16">
        <f t="shared" si="17"/>
        <v>4.42699999999968</v>
      </c>
    </row>
    <row r="73" spans="1:13" ht="15">
      <c r="A73" s="2">
        <v>72</v>
      </c>
      <c r="B73" s="25" t="s">
        <v>170</v>
      </c>
      <c r="C73" s="52">
        <v>2714</v>
      </c>
      <c r="D73" s="16">
        <v>2905</v>
      </c>
      <c r="E73" s="4">
        <v>2960</v>
      </c>
      <c r="F73" s="40">
        <f t="shared" si="12"/>
        <v>0.0019720147128286887</v>
      </c>
      <c r="G73" s="40">
        <f t="shared" si="13"/>
        <v>0.09064112011790715</v>
      </c>
      <c r="H73" s="27">
        <f t="shared" si="14"/>
        <v>246</v>
      </c>
      <c r="I73" s="34">
        <f t="shared" si="15"/>
        <v>0.0021133839056365496</v>
      </c>
      <c r="J73" s="11">
        <v>2930.64</v>
      </c>
      <c r="K73" s="16">
        <v>2969.463</v>
      </c>
      <c r="L73" s="34">
        <f t="shared" si="16"/>
        <v>0.013247277045287146</v>
      </c>
      <c r="M73" s="16">
        <f t="shared" si="17"/>
        <v>38.82300000000032</v>
      </c>
    </row>
    <row r="74" spans="1:13" ht="15">
      <c r="A74" s="2">
        <v>73</v>
      </c>
      <c r="B74" s="25" t="s">
        <v>171</v>
      </c>
      <c r="C74" s="52">
        <v>1310</v>
      </c>
      <c r="D74" s="16">
        <v>1475</v>
      </c>
      <c r="E74" s="4">
        <v>1508</v>
      </c>
      <c r="F74" s="40">
        <f t="shared" si="12"/>
        <v>0.0010046615496438049</v>
      </c>
      <c r="G74" s="40">
        <f t="shared" si="13"/>
        <v>0.15114503816793892</v>
      </c>
      <c r="H74" s="27">
        <f t="shared" si="14"/>
        <v>198</v>
      </c>
      <c r="I74" s="34">
        <f t="shared" si="15"/>
        <v>0.0017010163142928325</v>
      </c>
      <c r="J74" s="11">
        <v>1494.226</v>
      </c>
      <c r="K74" s="16">
        <v>1507.656</v>
      </c>
      <c r="L74" s="34">
        <f t="shared" si="16"/>
        <v>0.008987930875249016</v>
      </c>
      <c r="M74" s="16">
        <f t="shared" si="17"/>
        <v>13.429999999999836</v>
      </c>
    </row>
    <row r="75" spans="1:13" ht="15">
      <c r="A75" s="2">
        <v>74</v>
      </c>
      <c r="B75" s="25" t="s">
        <v>172</v>
      </c>
      <c r="C75" s="52">
        <v>2911</v>
      </c>
      <c r="D75" s="16">
        <v>3138</v>
      </c>
      <c r="E75" s="4">
        <v>3230</v>
      </c>
      <c r="F75" s="40">
        <f t="shared" si="12"/>
        <v>0.00215189443325563</v>
      </c>
      <c r="G75" s="40">
        <f t="shared" si="13"/>
        <v>0.10958433527997252</v>
      </c>
      <c r="H75" s="27">
        <f t="shared" si="14"/>
        <v>319</v>
      </c>
      <c r="I75" s="34">
        <f t="shared" si="15"/>
        <v>0.0027405262841384524</v>
      </c>
      <c r="J75" s="11">
        <v>3147.154</v>
      </c>
      <c r="K75" s="16">
        <v>3204.108</v>
      </c>
      <c r="L75" s="34">
        <f t="shared" si="16"/>
        <v>0.01809698540332001</v>
      </c>
      <c r="M75" s="16">
        <f t="shared" si="17"/>
        <v>56.95400000000018</v>
      </c>
    </row>
    <row r="76" spans="1:13" ht="15">
      <c r="A76" s="2">
        <v>75</v>
      </c>
      <c r="B76" s="25" t="s">
        <v>173</v>
      </c>
      <c r="C76" s="52">
        <v>930</v>
      </c>
      <c r="D76" s="16">
        <v>967</v>
      </c>
      <c r="E76" s="4">
        <v>1009</v>
      </c>
      <c r="F76" s="40">
        <f t="shared" si="12"/>
        <v>0.0006722171774473469</v>
      </c>
      <c r="G76" s="40">
        <f t="shared" si="13"/>
        <v>0.08494623655913978</v>
      </c>
      <c r="H76" s="27">
        <f t="shared" si="14"/>
        <v>79</v>
      </c>
      <c r="I76" s="34">
        <f t="shared" si="15"/>
        <v>0.0006786883274198676</v>
      </c>
      <c r="J76" s="11">
        <v>987.437</v>
      </c>
      <c r="K76" s="16">
        <v>996.535</v>
      </c>
      <c r="L76" s="34">
        <f t="shared" si="16"/>
        <v>0.009213752371037299</v>
      </c>
      <c r="M76" s="16">
        <f t="shared" si="17"/>
        <v>9.097999999999956</v>
      </c>
    </row>
    <row r="77" spans="1:13" ht="15">
      <c r="A77" s="2">
        <v>76</v>
      </c>
      <c r="B77" s="25" t="s">
        <v>174</v>
      </c>
      <c r="C77" s="52">
        <v>1283</v>
      </c>
      <c r="D77" s="16">
        <v>1380</v>
      </c>
      <c r="E77" s="4">
        <v>1420</v>
      </c>
      <c r="F77" s="40">
        <f t="shared" si="12"/>
        <v>0.0009460340852083573</v>
      </c>
      <c r="G77" s="40">
        <f t="shared" si="13"/>
        <v>0.10678098207326578</v>
      </c>
      <c r="H77" s="27">
        <f t="shared" si="14"/>
        <v>137</v>
      </c>
      <c r="I77" s="34">
        <f t="shared" si="15"/>
        <v>0.0011769658336268588</v>
      </c>
      <c r="J77" s="11">
        <v>1382.81</v>
      </c>
      <c r="K77" s="16">
        <v>1414.409</v>
      </c>
      <c r="L77" s="34">
        <f t="shared" si="16"/>
        <v>0.022851295550364952</v>
      </c>
      <c r="M77" s="16">
        <f t="shared" si="17"/>
        <v>31.59900000000016</v>
      </c>
    </row>
    <row r="78" spans="1:13" ht="15">
      <c r="A78" s="2">
        <v>77</v>
      </c>
      <c r="B78" s="25" t="s">
        <v>175</v>
      </c>
      <c r="C78" s="52">
        <v>4822</v>
      </c>
      <c r="D78" s="16">
        <v>5188</v>
      </c>
      <c r="E78" s="4">
        <v>5290</v>
      </c>
      <c r="F78" s="40">
        <f t="shared" si="12"/>
        <v>0.003524310077994514</v>
      </c>
      <c r="G78" s="40">
        <f t="shared" si="13"/>
        <v>0.09705516383243468</v>
      </c>
      <c r="H78" s="27">
        <f t="shared" si="14"/>
        <v>468</v>
      </c>
      <c r="I78" s="34">
        <f t="shared" si="15"/>
        <v>0.004020584015601241</v>
      </c>
      <c r="J78" s="11">
        <v>5224.955</v>
      </c>
      <c r="K78" s="16">
        <v>5274.056</v>
      </c>
      <c r="L78" s="34">
        <f t="shared" si="16"/>
        <v>0.009397401508721063</v>
      </c>
      <c r="M78" s="16">
        <f t="shared" si="17"/>
        <v>49.10099999999966</v>
      </c>
    </row>
    <row r="79" spans="1:13" ht="15">
      <c r="A79" s="2">
        <v>78</v>
      </c>
      <c r="B79" s="25" t="s">
        <v>176</v>
      </c>
      <c r="C79" s="52">
        <v>4284</v>
      </c>
      <c r="D79" s="16">
        <v>4474</v>
      </c>
      <c r="E79" s="4">
        <v>4536</v>
      </c>
      <c r="F79" s="40">
        <f t="shared" si="12"/>
        <v>0.0030219793031726117</v>
      </c>
      <c r="G79" s="40">
        <f t="shared" si="13"/>
        <v>0.058823529411764705</v>
      </c>
      <c r="H79" s="27">
        <f t="shared" si="14"/>
        <v>252</v>
      </c>
      <c r="I79" s="34">
        <f t="shared" si="15"/>
        <v>0.0021649298545545143</v>
      </c>
      <c r="J79" s="11">
        <v>4398.628</v>
      </c>
      <c r="K79" s="16">
        <v>4431.26</v>
      </c>
      <c r="L79" s="34">
        <f t="shared" si="16"/>
        <v>0.007418676914710796</v>
      </c>
      <c r="M79" s="16">
        <f t="shared" si="17"/>
        <v>32.63200000000052</v>
      </c>
    </row>
    <row r="80" spans="1:13" ht="15">
      <c r="A80" s="2">
        <v>79</v>
      </c>
      <c r="B80" s="25" t="s">
        <v>177</v>
      </c>
      <c r="C80" s="52">
        <v>1019</v>
      </c>
      <c r="D80" s="16">
        <v>1091</v>
      </c>
      <c r="E80" s="4">
        <v>1127</v>
      </c>
      <c r="F80" s="40">
        <f t="shared" si="12"/>
        <v>0.0007508312774857878</v>
      </c>
      <c r="G80" s="40">
        <f t="shared" si="13"/>
        <v>0.10598626104023552</v>
      </c>
      <c r="H80" s="27">
        <f t="shared" si="14"/>
        <v>108</v>
      </c>
      <c r="I80" s="34">
        <f t="shared" si="15"/>
        <v>0.0009278270805233633</v>
      </c>
      <c r="J80" s="11">
        <v>1077.641</v>
      </c>
      <c r="K80" s="16">
        <v>1107.464</v>
      </c>
      <c r="L80" s="34">
        <f t="shared" si="16"/>
        <v>0.027674336815321488</v>
      </c>
      <c r="M80" s="16">
        <f t="shared" si="17"/>
        <v>29.822999999999865</v>
      </c>
    </row>
    <row r="81" spans="1:13" ht="15">
      <c r="A81" s="2">
        <v>80</v>
      </c>
      <c r="B81" s="25" t="s">
        <v>178</v>
      </c>
      <c r="C81" s="52">
        <v>4750</v>
      </c>
      <c r="D81" s="16">
        <v>5173</v>
      </c>
      <c r="E81" s="4">
        <v>5271</v>
      </c>
      <c r="F81" s="40">
        <f t="shared" si="12"/>
        <v>0.0035116518754459516</v>
      </c>
      <c r="G81" s="40">
        <f t="shared" si="13"/>
        <v>0.10968421052631579</v>
      </c>
      <c r="H81" s="27">
        <f t="shared" si="14"/>
        <v>521</v>
      </c>
      <c r="I81" s="34">
        <f t="shared" si="15"/>
        <v>0.004475906564376595</v>
      </c>
      <c r="J81" s="11">
        <v>5143.422</v>
      </c>
      <c r="K81" s="16">
        <v>5206.989</v>
      </c>
      <c r="L81" s="34">
        <f t="shared" si="16"/>
        <v>0.012358892581631453</v>
      </c>
      <c r="M81" s="16">
        <f t="shared" si="17"/>
        <v>63.56700000000001</v>
      </c>
    </row>
    <row r="82" spans="1:13" ht="15.75" thickBot="1">
      <c r="A82" s="3">
        <v>81</v>
      </c>
      <c r="B82" s="26" t="s">
        <v>179</v>
      </c>
      <c r="C82" s="52">
        <v>5214</v>
      </c>
      <c r="D82" s="16">
        <v>5533</v>
      </c>
      <c r="E82" s="4">
        <v>5623</v>
      </c>
      <c r="F82" s="40">
        <f t="shared" si="12"/>
        <v>0.003746161733187742</v>
      </c>
      <c r="G82" s="40">
        <f t="shared" si="13"/>
        <v>0.07844265439202149</v>
      </c>
      <c r="H82" s="66">
        <f t="shared" si="14"/>
        <v>409</v>
      </c>
      <c r="I82" s="63">
        <f t="shared" si="15"/>
        <v>0.0035137155179079216</v>
      </c>
      <c r="J82" s="11">
        <v>5542.994</v>
      </c>
      <c r="K82" s="16">
        <v>5582.634</v>
      </c>
      <c r="L82" s="34">
        <f t="shared" si="16"/>
        <v>0.007151369819271017</v>
      </c>
      <c r="M82" s="16">
        <f t="shared" si="17"/>
        <v>39.64000000000033</v>
      </c>
    </row>
    <row r="83" spans="1:13" ht="15.75" thickBot="1">
      <c r="A83" s="111" t="s">
        <v>372</v>
      </c>
      <c r="B83" s="112"/>
      <c r="C83" s="56">
        <f>SUM(C2:C82)</f>
        <v>1384602</v>
      </c>
      <c r="D83" s="56">
        <f>SUM(D2:D82)</f>
        <v>1482526</v>
      </c>
      <c r="E83" s="81">
        <f>SUM(E2:E82)</f>
        <v>1501003</v>
      </c>
      <c r="F83" s="28">
        <f t="shared" si="12"/>
        <v>1</v>
      </c>
      <c r="G83" s="42">
        <f t="shared" si="13"/>
        <v>0.08406820154817052</v>
      </c>
      <c r="H83" s="55">
        <f t="shared" si="14"/>
        <v>116401</v>
      </c>
      <c r="I83" s="64">
        <f t="shared" si="15"/>
        <v>1</v>
      </c>
      <c r="J83" s="54">
        <v>1477704</v>
      </c>
      <c r="K83" s="53">
        <v>1487658</v>
      </c>
      <c r="L83" s="36">
        <f t="shared" si="16"/>
        <v>0.0067361257734972636</v>
      </c>
      <c r="M83" s="53">
        <f t="shared" si="17"/>
        <v>9954</v>
      </c>
    </row>
    <row r="84" spans="9:13" ht="15">
      <c r="I84" s="60"/>
      <c r="J84" s="61"/>
      <c r="K84" s="61"/>
      <c r="L84" s="60"/>
      <c r="M84" s="61"/>
    </row>
    <row r="85" spans="9:13" ht="15">
      <c r="I85" s="60"/>
      <c r="J85" s="61"/>
      <c r="K85" s="61"/>
      <c r="L85" s="60"/>
      <c r="M85" s="61"/>
    </row>
    <row r="86" spans="9:13" ht="15">
      <c r="I86" s="60"/>
      <c r="J86" s="61"/>
      <c r="K86" s="61"/>
      <c r="L86" s="60"/>
      <c r="M86" s="61"/>
    </row>
    <row r="87" spans="9:13" ht="15">
      <c r="I87" s="60"/>
      <c r="J87" s="61"/>
      <c r="K87" s="61"/>
      <c r="L87" s="60"/>
      <c r="M87" s="61"/>
    </row>
    <row r="88" spans="9:13" ht="15">
      <c r="I88" s="60"/>
      <c r="J88" s="61"/>
      <c r="K88" s="61"/>
      <c r="L88" s="60"/>
      <c r="M88" s="61"/>
    </row>
    <row r="89" spans="9:13" ht="15">
      <c r="I89" s="60"/>
      <c r="J89" s="61"/>
      <c r="K89" s="61"/>
      <c r="L89" s="60"/>
      <c r="M89" s="61"/>
    </row>
    <row r="101" ht="15">
      <c r="F101" s="77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H7" sqref="H7"/>
    </sheetView>
  </sheetViews>
  <sheetFormatPr defaultColWidth="9.140625" defaultRowHeight="15"/>
  <cols>
    <col min="1" max="1" width="17.28125" style="0" bestFit="1" customWidth="1"/>
    <col min="2" max="2" width="70.4218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8" t="s">
        <v>274</v>
      </c>
      <c r="B1" s="20" t="s">
        <v>374</v>
      </c>
      <c r="C1" s="73">
        <v>40634</v>
      </c>
      <c r="D1" s="72">
        <v>40969</v>
      </c>
      <c r="E1" s="73">
        <v>41000</v>
      </c>
      <c r="F1" s="17" t="s">
        <v>412</v>
      </c>
      <c r="G1" s="17" t="s">
        <v>413</v>
      </c>
      <c r="H1" s="17" t="s">
        <v>279</v>
      </c>
      <c r="I1" s="17" t="s">
        <v>414</v>
      </c>
      <c r="J1" s="71" t="s">
        <v>380</v>
      </c>
      <c r="K1" s="70" t="s">
        <v>391</v>
      </c>
      <c r="L1" s="51" t="s">
        <v>415</v>
      </c>
      <c r="M1" s="41" t="s">
        <v>416</v>
      </c>
    </row>
    <row r="2" spans="1:13" ht="15">
      <c r="A2" s="118" t="s">
        <v>1</v>
      </c>
      <c r="B2" s="7" t="s">
        <v>284</v>
      </c>
      <c r="C2" s="15">
        <v>17460</v>
      </c>
      <c r="D2" s="4">
        <v>19034</v>
      </c>
      <c r="E2" s="16">
        <v>19528</v>
      </c>
      <c r="F2" s="39">
        <f>E2/$E$90</f>
        <v>0.006841180769303529</v>
      </c>
      <c r="G2" s="18">
        <f aca="true" t="shared" si="0" ref="G2:G33">(E2-C2)/C2</f>
        <v>0.11844215349369988</v>
      </c>
      <c r="H2" s="15">
        <f aca="true" t="shared" si="1" ref="H2:H33">E2-C2</f>
        <v>2068</v>
      </c>
      <c r="I2" s="44">
        <f aca="true" t="shared" si="2" ref="I2:I33">H2/$H$90</f>
        <v>0.008828363465602253</v>
      </c>
      <c r="J2" s="15">
        <v>19452.42</v>
      </c>
      <c r="K2" s="15">
        <v>19930.4</v>
      </c>
      <c r="L2" s="44">
        <f aca="true" t="shared" si="3" ref="L2:L33">(K2-J2)/J2</f>
        <v>0.02457174994165267</v>
      </c>
      <c r="M2" s="15">
        <f aca="true" t="shared" si="4" ref="M2:M33">K2-J2</f>
        <v>477.9800000000032</v>
      </c>
    </row>
    <row r="3" spans="1:13" ht="15">
      <c r="A3" s="119" t="s">
        <v>3</v>
      </c>
      <c r="B3" s="8" t="s">
        <v>285</v>
      </c>
      <c r="C3" s="16">
        <v>3460</v>
      </c>
      <c r="D3" s="4">
        <v>3542</v>
      </c>
      <c r="E3" s="16">
        <v>3803</v>
      </c>
      <c r="F3" s="40">
        <f aca="true" t="shared" si="5" ref="F3:F33">E3/$E$90</f>
        <v>0.001332292629335381</v>
      </c>
      <c r="G3" s="19">
        <f t="shared" si="0"/>
        <v>0.09913294797687862</v>
      </c>
      <c r="H3" s="16">
        <f t="shared" si="1"/>
        <v>343</v>
      </c>
      <c r="I3" s="34">
        <f t="shared" si="2"/>
        <v>0.0014642788533373178</v>
      </c>
      <c r="J3" s="16">
        <v>3554.279</v>
      </c>
      <c r="K3" s="16">
        <v>3506.079</v>
      </c>
      <c r="L3" s="34">
        <f t="shared" si="3"/>
        <v>-0.013561118865457612</v>
      </c>
      <c r="M3" s="16">
        <f t="shared" si="4"/>
        <v>-48.19999999999982</v>
      </c>
    </row>
    <row r="4" spans="1:13" ht="15">
      <c r="A4" s="119" t="s">
        <v>5</v>
      </c>
      <c r="B4" s="8" t="s">
        <v>286</v>
      </c>
      <c r="C4" s="16">
        <v>1248</v>
      </c>
      <c r="D4" s="4">
        <v>1612</v>
      </c>
      <c r="E4" s="16">
        <v>1735</v>
      </c>
      <c r="F4" s="40">
        <f t="shared" si="5"/>
        <v>0.0006078169108327337</v>
      </c>
      <c r="G4" s="19">
        <f t="shared" si="0"/>
        <v>0.390224358974359</v>
      </c>
      <c r="H4" s="16">
        <f t="shared" si="1"/>
        <v>487</v>
      </c>
      <c r="I4" s="34">
        <f t="shared" si="2"/>
        <v>0.0020790198296655213</v>
      </c>
      <c r="J4" s="16">
        <v>1699.699</v>
      </c>
      <c r="K4" s="16">
        <v>1783.045</v>
      </c>
      <c r="L4" s="34">
        <f t="shared" si="3"/>
        <v>0.04903574103414781</v>
      </c>
      <c r="M4" s="16">
        <f t="shared" si="4"/>
        <v>83.346</v>
      </c>
    </row>
    <row r="5" spans="1:13" ht="15">
      <c r="A5" s="119" t="s">
        <v>7</v>
      </c>
      <c r="B5" s="8" t="s">
        <v>287</v>
      </c>
      <c r="C5" s="16">
        <v>351</v>
      </c>
      <c r="D5" s="4">
        <v>428</v>
      </c>
      <c r="E5" s="16">
        <v>425</v>
      </c>
      <c r="F5" s="40">
        <f t="shared" si="5"/>
        <v>0.0001488888686477878</v>
      </c>
      <c r="G5" s="19">
        <f t="shared" si="0"/>
        <v>0.21082621082621084</v>
      </c>
      <c r="H5" s="16">
        <f t="shared" si="1"/>
        <v>74</v>
      </c>
      <c r="I5" s="34">
        <f t="shared" si="2"/>
        <v>0.00031590855727977116</v>
      </c>
      <c r="J5" s="16">
        <v>430.3614</v>
      </c>
      <c r="K5" s="16">
        <v>435.6488</v>
      </c>
      <c r="L5" s="34">
        <f t="shared" si="3"/>
        <v>0.01228595315472064</v>
      </c>
      <c r="M5" s="16">
        <f t="shared" si="4"/>
        <v>5.287399999999991</v>
      </c>
    </row>
    <row r="6" spans="1:13" ht="15">
      <c r="A6" s="119" t="s">
        <v>9</v>
      </c>
      <c r="B6" s="8" t="s">
        <v>288</v>
      </c>
      <c r="C6" s="16">
        <v>94</v>
      </c>
      <c r="D6" s="4">
        <v>79</v>
      </c>
      <c r="E6" s="16">
        <v>81</v>
      </c>
      <c r="F6" s="40">
        <f t="shared" si="5"/>
        <v>2.8376466730519556E-05</v>
      </c>
      <c r="G6" s="19">
        <f t="shared" si="0"/>
        <v>-0.13829787234042554</v>
      </c>
      <c r="H6" s="16">
        <f t="shared" si="1"/>
        <v>-13</v>
      </c>
      <c r="I6" s="34">
        <f t="shared" si="2"/>
        <v>-5.54974492518517E-05</v>
      </c>
      <c r="J6" s="16">
        <v>79.36071</v>
      </c>
      <c r="K6" s="16">
        <v>81.73221</v>
      </c>
      <c r="L6" s="34">
        <f t="shared" si="3"/>
        <v>0.029882545153640857</v>
      </c>
      <c r="M6" s="16">
        <f t="shared" si="4"/>
        <v>2.3714999999999975</v>
      </c>
    </row>
    <row r="7" spans="1:13" ht="15">
      <c r="A7" s="119" t="s">
        <v>11</v>
      </c>
      <c r="B7" s="8" t="s">
        <v>289</v>
      </c>
      <c r="C7" s="16">
        <v>572</v>
      </c>
      <c r="D7" s="4">
        <v>636</v>
      </c>
      <c r="E7" s="16">
        <v>633</v>
      </c>
      <c r="F7" s="40">
        <f t="shared" si="5"/>
        <v>0.00022175683259776394</v>
      </c>
      <c r="G7" s="19">
        <f t="shared" si="0"/>
        <v>0.10664335664335664</v>
      </c>
      <c r="H7" s="16">
        <f t="shared" si="1"/>
        <v>61</v>
      </c>
      <c r="I7" s="34">
        <f t="shared" si="2"/>
        <v>0.0002604111080279195</v>
      </c>
      <c r="J7" s="16">
        <v>631.4442</v>
      </c>
      <c r="K7" s="16">
        <v>628.4814</v>
      </c>
      <c r="L7" s="34">
        <f t="shared" si="3"/>
        <v>-0.004692101059761125</v>
      </c>
      <c r="M7" s="16">
        <f t="shared" si="4"/>
        <v>-2.9628000000000156</v>
      </c>
    </row>
    <row r="8" spans="1:13" ht="15">
      <c r="A8" s="119" t="s">
        <v>13</v>
      </c>
      <c r="B8" s="8" t="s">
        <v>290</v>
      </c>
      <c r="C8" s="16">
        <v>2207</v>
      </c>
      <c r="D8" s="4">
        <v>2429</v>
      </c>
      <c r="E8" s="16">
        <v>2725</v>
      </c>
      <c r="F8" s="40">
        <f t="shared" si="5"/>
        <v>0.0009546403930946394</v>
      </c>
      <c r="G8" s="19">
        <f t="shared" si="0"/>
        <v>0.23470774807430902</v>
      </c>
      <c r="H8" s="16">
        <f t="shared" si="1"/>
        <v>518</v>
      </c>
      <c r="I8" s="34">
        <f t="shared" si="2"/>
        <v>0.002211359900958398</v>
      </c>
      <c r="J8" s="16">
        <v>2496.426</v>
      </c>
      <c r="K8" s="16">
        <v>2669.144</v>
      </c>
      <c r="L8" s="34">
        <f t="shared" si="3"/>
        <v>0.06918610846065529</v>
      </c>
      <c r="M8" s="16">
        <f t="shared" si="4"/>
        <v>172.71799999999985</v>
      </c>
    </row>
    <row r="9" spans="1:13" ht="15">
      <c r="A9" s="119" t="s">
        <v>15</v>
      </c>
      <c r="B9" s="8" t="s">
        <v>291</v>
      </c>
      <c r="C9" s="16">
        <v>202</v>
      </c>
      <c r="D9" s="4">
        <v>146</v>
      </c>
      <c r="E9" s="16">
        <v>279</v>
      </c>
      <c r="F9" s="40">
        <f t="shared" si="5"/>
        <v>9.774116318290069E-05</v>
      </c>
      <c r="G9" s="19">
        <f t="shared" si="0"/>
        <v>0.3811881188118812</v>
      </c>
      <c r="H9" s="16">
        <f t="shared" si="1"/>
        <v>77</v>
      </c>
      <c r="I9" s="34">
        <f t="shared" si="2"/>
        <v>0.00032871566095327544</v>
      </c>
      <c r="J9" s="16">
        <v>306.5545</v>
      </c>
      <c r="K9" s="16">
        <v>314.7689</v>
      </c>
      <c r="L9" s="34">
        <f t="shared" si="3"/>
        <v>0.026795887843760097</v>
      </c>
      <c r="M9" s="16">
        <f t="shared" si="4"/>
        <v>8.214399999999955</v>
      </c>
    </row>
    <row r="10" spans="1:13" ht="15">
      <c r="A10" s="119">
        <v>10</v>
      </c>
      <c r="B10" s="8" t="s">
        <v>292</v>
      </c>
      <c r="C10" s="16">
        <v>82408</v>
      </c>
      <c r="D10" s="4">
        <v>90344</v>
      </c>
      <c r="E10" s="16">
        <v>93207</v>
      </c>
      <c r="F10" s="40">
        <f t="shared" si="5"/>
        <v>0.03265290536483378</v>
      </c>
      <c r="G10" s="19">
        <f t="shared" si="0"/>
        <v>0.13104310261139696</v>
      </c>
      <c r="H10" s="16">
        <f t="shared" si="1"/>
        <v>10799</v>
      </c>
      <c r="I10" s="34">
        <f t="shared" si="2"/>
        <v>0.04610130419005742</v>
      </c>
      <c r="J10" s="16">
        <v>95024.36</v>
      </c>
      <c r="K10" s="16">
        <v>96520.63</v>
      </c>
      <c r="L10" s="34">
        <f t="shared" si="3"/>
        <v>0.015746172876092025</v>
      </c>
      <c r="M10" s="16">
        <f t="shared" si="4"/>
        <v>1496.270000000004</v>
      </c>
    </row>
    <row r="11" spans="1:13" ht="15">
      <c r="A11" s="119">
        <v>11</v>
      </c>
      <c r="B11" s="8" t="s">
        <v>293</v>
      </c>
      <c r="C11" s="16">
        <v>1689</v>
      </c>
      <c r="D11" s="4">
        <v>1767</v>
      </c>
      <c r="E11" s="16">
        <v>1793</v>
      </c>
      <c r="F11" s="40">
        <f t="shared" si="5"/>
        <v>0.0006281358623187848</v>
      </c>
      <c r="G11" s="19">
        <f t="shared" si="0"/>
        <v>0.0615748963883955</v>
      </c>
      <c r="H11" s="16">
        <f t="shared" si="1"/>
        <v>104</v>
      </c>
      <c r="I11" s="34">
        <f t="shared" si="2"/>
        <v>0.0004439795940148136</v>
      </c>
      <c r="J11" s="16">
        <v>1806.472</v>
      </c>
      <c r="K11" s="16">
        <v>1806.399</v>
      </c>
      <c r="L11" s="34">
        <f t="shared" si="3"/>
        <v>-4.0410258227137076E-05</v>
      </c>
      <c r="M11" s="16">
        <f t="shared" si="4"/>
        <v>-0.07300000000009277</v>
      </c>
    </row>
    <row r="12" spans="1:13" ht="15">
      <c r="A12" s="119">
        <v>12</v>
      </c>
      <c r="B12" s="8" t="s">
        <v>294</v>
      </c>
      <c r="C12" s="16">
        <v>3023</v>
      </c>
      <c r="D12" s="4">
        <v>1776</v>
      </c>
      <c r="E12" s="16">
        <v>1456</v>
      </c>
      <c r="F12" s="40">
        <f t="shared" si="5"/>
        <v>0.000510075747649833</v>
      </c>
      <c r="G12" s="19">
        <f t="shared" si="0"/>
        <v>-0.5183592457823354</v>
      </c>
      <c r="H12" s="16">
        <f t="shared" si="1"/>
        <v>-1567</v>
      </c>
      <c r="I12" s="34">
        <f t="shared" si="2"/>
        <v>-0.006689577152127047</v>
      </c>
      <c r="J12" s="16">
        <v>837.0045</v>
      </c>
      <c r="K12" s="16">
        <v>641.2958</v>
      </c>
      <c r="L12" s="34">
        <f t="shared" si="3"/>
        <v>-0.2338203677519058</v>
      </c>
      <c r="M12" s="16">
        <f t="shared" si="4"/>
        <v>-195.70870000000002</v>
      </c>
    </row>
    <row r="13" spans="1:13" ht="15">
      <c r="A13" s="119">
        <v>13</v>
      </c>
      <c r="B13" s="8" t="s">
        <v>295</v>
      </c>
      <c r="C13" s="16">
        <v>106123</v>
      </c>
      <c r="D13" s="4">
        <v>118057</v>
      </c>
      <c r="E13" s="16">
        <v>119437</v>
      </c>
      <c r="F13" s="40">
        <f t="shared" si="5"/>
        <v>0.04184197601102548</v>
      </c>
      <c r="G13" s="19">
        <f t="shared" si="0"/>
        <v>0.12545819473629657</v>
      </c>
      <c r="H13" s="16">
        <f t="shared" si="1"/>
        <v>13314</v>
      </c>
      <c r="I13" s="34">
        <f t="shared" si="2"/>
        <v>0.056837926103011804</v>
      </c>
      <c r="J13" s="16">
        <v>118650.4</v>
      </c>
      <c r="K13" s="16">
        <v>120020.7</v>
      </c>
      <c r="L13" s="34">
        <f t="shared" si="3"/>
        <v>0.011549055039005373</v>
      </c>
      <c r="M13" s="16">
        <f t="shared" si="4"/>
        <v>1370.300000000003</v>
      </c>
    </row>
    <row r="14" spans="1:13" ht="15">
      <c r="A14" s="119">
        <v>14</v>
      </c>
      <c r="B14" s="8" t="s">
        <v>296</v>
      </c>
      <c r="C14" s="16">
        <v>182778</v>
      </c>
      <c r="D14" s="4">
        <v>202816</v>
      </c>
      <c r="E14" s="16">
        <v>205320</v>
      </c>
      <c r="F14" s="40">
        <f t="shared" si="5"/>
        <v>0.07192908826062068</v>
      </c>
      <c r="G14" s="19">
        <f t="shared" si="0"/>
        <v>0.12332994124019302</v>
      </c>
      <c r="H14" s="16">
        <f t="shared" si="1"/>
        <v>22542</v>
      </c>
      <c r="I14" s="34">
        <f t="shared" si="2"/>
        <v>0.09623257700271083</v>
      </c>
      <c r="J14" s="16">
        <v>201367.7</v>
      </c>
      <c r="K14" s="16">
        <v>205900.7</v>
      </c>
      <c r="L14" s="34">
        <f t="shared" si="3"/>
        <v>0.022511058128984934</v>
      </c>
      <c r="M14" s="16">
        <f t="shared" si="4"/>
        <v>4533</v>
      </c>
    </row>
    <row r="15" spans="1:13" ht="15">
      <c r="A15" s="119">
        <v>15</v>
      </c>
      <c r="B15" s="8" t="s">
        <v>297</v>
      </c>
      <c r="C15" s="16">
        <v>8692</v>
      </c>
      <c r="D15" s="4">
        <v>10463</v>
      </c>
      <c r="E15" s="16">
        <v>10627</v>
      </c>
      <c r="F15" s="40">
        <f t="shared" si="5"/>
        <v>0.0037229223696942136</v>
      </c>
      <c r="G15" s="19">
        <f t="shared" si="0"/>
        <v>0.22261849976990336</v>
      </c>
      <c r="H15" s="16">
        <f t="shared" si="1"/>
        <v>1935</v>
      </c>
      <c r="I15" s="34">
        <f t="shared" si="2"/>
        <v>0.008260581869410233</v>
      </c>
      <c r="J15" s="16">
        <v>10633.05</v>
      </c>
      <c r="K15" s="16">
        <v>10745.45</v>
      </c>
      <c r="L15" s="34">
        <f t="shared" si="3"/>
        <v>0.01057081458283385</v>
      </c>
      <c r="M15" s="16">
        <f t="shared" si="4"/>
        <v>112.40000000000146</v>
      </c>
    </row>
    <row r="16" spans="1:13" ht="15">
      <c r="A16" s="119">
        <v>16</v>
      </c>
      <c r="B16" s="8" t="s">
        <v>298</v>
      </c>
      <c r="C16" s="16">
        <v>5467</v>
      </c>
      <c r="D16" s="4">
        <v>6243</v>
      </c>
      <c r="E16" s="16">
        <v>6333</v>
      </c>
      <c r="F16" s="40">
        <f t="shared" si="5"/>
        <v>0.0022186193062269178</v>
      </c>
      <c r="G16" s="19">
        <f t="shared" si="0"/>
        <v>0.15840497530638376</v>
      </c>
      <c r="H16" s="16">
        <f t="shared" si="1"/>
        <v>866</v>
      </c>
      <c r="I16" s="34">
        <f t="shared" si="2"/>
        <v>0.00369698392708489</v>
      </c>
      <c r="J16" s="16">
        <v>6366.806</v>
      </c>
      <c r="K16" s="16">
        <v>6433.558</v>
      </c>
      <c r="L16" s="34">
        <f t="shared" si="3"/>
        <v>0.010484377881154288</v>
      </c>
      <c r="M16" s="16">
        <f t="shared" si="4"/>
        <v>66.75200000000041</v>
      </c>
    </row>
    <row r="17" spans="1:13" ht="15">
      <c r="A17" s="119">
        <v>17</v>
      </c>
      <c r="B17" s="8" t="s">
        <v>299</v>
      </c>
      <c r="C17" s="16">
        <v>7332</v>
      </c>
      <c r="D17" s="4">
        <v>7230</v>
      </c>
      <c r="E17" s="16">
        <v>7220</v>
      </c>
      <c r="F17" s="40">
        <f t="shared" si="5"/>
        <v>0.002529359133263595</v>
      </c>
      <c r="G17" s="19">
        <f t="shared" si="0"/>
        <v>-0.015275504637206765</v>
      </c>
      <c r="H17" s="16">
        <f t="shared" si="1"/>
        <v>-112</v>
      </c>
      <c r="I17" s="34">
        <f t="shared" si="2"/>
        <v>-0.00047813187047749154</v>
      </c>
      <c r="J17" s="16">
        <v>7270.494</v>
      </c>
      <c r="K17" s="16">
        <v>7298.995</v>
      </c>
      <c r="L17" s="34">
        <f t="shared" si="3"/>
        <v>0.003920091262024314</v>
      </c>
      <c r="M17" s="16">
        <f t="shared" si="4"/>
        <v>28.501000000000204</v>
      </c>
    </row>
    <row r="18" spans="1:13" ht="15">
      <c r="A18" s="119">
        <v>18</v>
      </c>
      <c r="B18" s="8" t="s">
        <v>300</v>
      </c>
      <c r="C18" s="16">
        <v>15228</v>
      </c>
      <c r="D18" s="4">
        <v>16530</v>
      </c>
      <c r="E18" s="16">
        <v>16486</v>
      </c>
      <c r="F18" s="40">
        <f t="shared" si="5"/>
        <v>0.0057754867965351285</v>
      </c>
      <c r="G18" s="19">
        <f t="shared" si="0"/>
        <v>0.08261097977410034</v>
      </c>
      <c r="H18" s="16">
        <f t="shared" si="1"/>
        <v>1258</v>
      </c>
      <c r="I18" s="34">
        <f t="shared" si="2"/>
        <v>0.0053704454737561105</v>
      </c>
      <c r="J18" s="16">
        <v>16441.74</v>
      </c>
      <c r="K18" s="16">
        <v>16486.15</v>
      </c>
      <c r="L18" s="34">
        <f t="shared" si="3"/>
        <v>0.0027010523217128996</v>
      </c>
      <c r="M18" s="16">
        <f t="shared" si="4"/>
        <v>44.409999999999854</v>
      </c>
    </row>
    <row r="19" spans="1:13" ht="15">
      <c r="A19" s="119">
        <v>19</v>
      </c>
      <c r="B19" s="8" t="s">
        <v>301</v>
      </c>
      <c r="C19" s="16">
        <v>947</v>
      </c>
      <c r="D19" s="4">
        <v>1021</v>
      </c>
      <c r="E19" s="16">
        <v>1047</v>
      </c>
      <c r="F19" s="40">
        <f t="shared" si="5"/>
        <v>0.0003667921069981972</v>
      </c>
      <c r="G19" s="19">
        <f t="shared" si="0"/>
        <v>0.10559662090813093</v>
      </c>
      <c r="H19" s="16">
        <f t="shared" si="1"/>
        <v>100</v>
      </c>
      <c r="I19" s="34">
        <f t="shared" si="2"/>
        <v>0.00042690345578347456</v>
      </c>
      <c r="J19" s="16">
        <v>1013.278</v>
      </c>
      <c r="K19" s="16">
        <v>1031.365</v>
      </c>
      <c r="L19" s="34">
        <f t="shared" si="3"/>
        <v>0.01784998786117925</v>
      </c>
      <c r="M19" s="16">
        <f t="shared" si="4"/>
        <v>18.08699999999999</v>
      </c>
    </row>
    <row r="20" spans="1:13" ht="15">
      <c r="A20" s="119">
        <v>20</v>
      </c>
      <c r="B20" s="8" t="s">
        <v>302</v>
      </c>
      <c r="C20" s="16">
        <v>16524</v>
      </c>
      <c r="D20" s="4">
        <v>17228</v>
      </c>
      <c r="E20" s="16">
        <v>17339</v>
      </c>
      <c r="F20" s="40">
        <f t="shared" si="5"/>
        <v>0.006074315514079982</v>
      </c>
      <c r="G20" s="19">
        <f t="shared" si="0"/>
        <v>0.04932219801500847</v>
      </c>
      <c r="H20" s="16">
        <f t="shared" si="1"/>
        <v>815</v>
      </c>
      <c r="I20" s="34">
        <f t="shared" si="2"/>
        <v>0.0034792631646353178</v>
      </c>
      <c r="J20" s="16">
        <v>17489.23</v>
      </c>
      <c r="K20" s="16">
        <v>17474.24</v>
      </c>
      <c r="L20" s="34">
        <f t="shared" si="3"/>
        <v>-0.0008570989117301312</v>
      </c>
      <c r="M20" s="16">
        <f t="shared" si="4"/>
        <v>-14.989999999997963</v>
      </c>
    </row>
    <row r="21" spans="1:13" ht="15">
      <c r="A21" s="119">
        <v>21</v>
      </c>
      <c r="B21" s="8" t="s">
        <v>303</v>
      </c>
      <c r="C21" s="16">
        <v>3262</v>
      </c>
      <c r="D21" s="4">
        <v>3600</v>
      </c>
      <c r="E21" s="16">
        <v>3561</v>
      </c>
      <c r="F21" s="40">
        <f t="shared" si="5"/>
        <v>0.001247513555893582</v>
      </c>
      <c r="G21" s="19">
        <f t="shared" si="0"/>
        <v>0.09166155732679337</v>
      </c>
      <c r="H21" s="16">
        <f t="shared" si="1"/>
        <v>299</v>
      </c>
      <c r="I21" s="34">
        <f t="shared" si="2"/>
        <v>0.001276441332792589</v>
      </c>
      <c r="J21" s="16">
        <v>3632.03</v>
      </c>
      <c r="K21" s="16">
        <v>3625.142</v>
      </c>
      <c r="L21" s="34">
        <f t="shared" si="3"/>
        <v>-0.001896460106331824</v>
      </c>
      <c r="M21" s="16">
        <f t="shared" si="4"/>
        <v>-6.888000000000375</v>
      </c>
    </row>
    <row r="22" spans="1:13" ht="15">
      <c r="A22" s="119">
        <v>22</v>
      </c>
      <c r="B22" s="8" t="s">
        <v>304</v>
      </c>
      <c r="C22" s="16">
        <v>24160</v>
      </c>
      <c r="D22" s="4">
        <v>27828</v>
      </c>
      <c r="E22" s="16">
        <v>28311</v>
      </c>
      <c r="F22" s="40">
        <f t="shared" si="5"/>
        <v>0.009918100612441224</v>
      </c>
      <c r="G22" s="19">
        <f t="shared" si="0"/>
        <v>0.17181291390728476</v>
      </c>
      <c r="H22" s="16">
        <f t="shared" si="1"/>
        <v>4151</v>
      </c>
      <c r="I22" s="34">
        <f t="shared" si="2"/>
        <v>0.01772076244957203</v>
      </c>
      <c r="J22" s="16">
        <v>27800.34</v>
      </c>
      <c r="K22" s="16">
        <v>28231.28</v>
      </c>
      <c r="L22" s="34">
        <f t="shared" si="3"/>
        <v>0.015501249265296708</v>
      </c>
      <c r="M22" s="16">
        <f t="shared" si="4"/>
        <v>430.9399999999987</v>
      </c>
    </row>
    <row r="23" spans="1:13" ht="15">
      <c r="A23" s="119">
        <v>23</v>
      </c>
      <c r="B23" s="8" t="s">
        <v>305</v>
      </c>
      <c r="C23" s="16">
        <v>19548</v>
      </c>
      <c r="D23" s="4">
        <v>21696</v>
      </c>
      <c r="E23" s="16">
        <v>22206</v>
      </c>
      <c r="F23" s="40">
        <f t="shared" si="5"/>
        <v>0.007779355805159472</v>
      </c>
      <c r="G23" s="19">
        <f t="shared" si="0"/>
        <v>0.1359729895641498</v>
      </c>
      <c r="H23" s="16">
        <f t="shared" si="1"/>
        <v>2658</v>
      </c>
      <c r="I23" s="34">
        <f t="shared" si="2"/>
        <v>0.011347093854724754</v>
      </c>
      <c r="J23" s="16">
        <v>21669.18</v>
      </c>
      <c r="K23" s="16">
        <v>21877.44</v>
      </c>
      <c r="L23" s="34">
        <f t="shared" si="3"/>
        <v>0.009610885137323997</v>
      </c>
      <c r="M23" s="16">
        <f t="shared" si="4"/>
        <v>208.2599999999984</v>
      </c>
    </row>
    <row r="24" spans="1:13" ht="15">
      <c r="A24" s="119">
        <v>24</v>
      </c>
      <c r="B24" s="8" t="s">
        <v>306</v>
      </c>
      <c r="C24" s="16">
        <v>10872</v>
      </c>
      <c r="D24" s="4">
        <v>12296</v>
      </c>
      <c r="E24" s="16">
        <v>12391</v>
      </c>
      <c r="F24" s="40">
        <f t="shared" si="5"/>
        <v>0.004340898756269973</v>
      </c>
      <c r="G24" s="19">
        <f t="shared" si="0"/>
        <v>0.13971670345842532</v>
      </c>
      <c r="H24" s="16">
        <f t="shared" si="1"/>
        <v>1519</v>
      </c>
      <c r="I24" s="34">
        <f t="shared" si="2"/>
        <v>0.006484663493350979</v>
      </c>
      <c r="J24" s="16">
        <v>12365.71</v>
      </c>
      <c r="K24" s="16">
        <v>12407.85</v>
      </c>
      <c r="L24" s="34">
        <f t="shared" si="3"/>
        <v>0.0034078107929104953</v>
      </c>
      <c r="M24" s="16">
        <f t="shared" si="4"/>
        <v>42.14000000000124</v>
      </c>
    </row>
    <row r="25" spans="1:13" ht="15">
      <c r="A25" s="119">
        <v>25</v>
      </c>
      <c r="B25" s="8" t="s">
        <v>307</v>
      </c>
      <c r="C25" s="16">
        <v>35663</v>
      </c>
      <c r="D25" s="4">
        <v>40157</v>
      </c>
      <c r="E25" s="16">
        <v>40662</v>
      </c>
      <c r="F25" s="40">
        <f t="shared" si="5"/>
        <v>0.014244986298720817</v>
      </c>
      <c r="G25" s="19">
        <f t="shared" si="0"/>
        <v>0.14017328884277824</v>
      </c>
      <c r="H25" s="16">
        <f t="shared" si="1"/>
        <v>4999</v>
      </c>
      <c r="I25" s="34">
        <f t="shared" si="2"/>
        <v>0.021340903754615892</v>
      </c>
      <c r="J25" s="16">
        <v>40596.25</v>
      </c>
      <c r="K25" s="16">
        <v>40974.05</v>
      </c>
      <c r="L25" s="34">
        <f t="shared" si="3"/>
        <v>0.009306278289250926</v>
      </c>
      <c r="M25" s="16">
        <f t="shared" si="4"/>
        <v>377.8000000000029</v>
      </c>
    </row>
    <row r="26" spans="1:13" ht="15">
      <c r="A26" s="119">
        <v>26</v>
      </c>
      <c r="B26" s="8" t="s">
        <v>308</v>
      </c>
      <c r="C26" s="16">
        <v>10555</v>
      </c>
      <c r="D26" s="4">
        <v>11496</v>
      </c>
      <c r="E26" s="16">
        <v>11490</v>
      </c>
      <c r="F26" s="40">
        <f t="shared" si="5"/>
        <v>0.004025254354736663</v>
      </c>
      <c r="G26" s="19">
        <f t="shared" si="0"/>
        <v>0.0885836096636665</v>
      </c>
      <c r="H26" s="16">
        <f t="shared" si="1"/>
        <v>935</v>
      </c>
      <c r="I26" s="34">
        <f t="shared" si="2"/>
        <v>0.0039915473115754874</v>
      </c>
      <c r="J26" s="16">
        <v>11724.62</v>
      </c>
      <c r="K26" s="16">
        <v>11765.88</v>
      </c>
      <c r="L26" s="34">
        <f t="shared" si="3"/>
        <v>0.0035190905973923586</v>
      </c>
      <c r="M26" s="16">
        <f t="shared" si="4"/>
        <v>41.2599999999984</v>
      </c>
    </row>
    <row r="27" spans="1:13" ht="15">
      <c r="A27" s="119">
        <v>27</v>
      </c>
      <c r="B27" s="8" t="s">
        <v>309</v>
      </c>
      <c r="C27" s="16">
        <v>14161</v>
      </c>
      <c r="D27" s="4">
        <v>16589</v>
      </c>
      <c r="E27" s="16">
        <v>16690</v>
      </c>
      <c r="F27" s="40">
        <f t="shared" si="5"/>
        <v>0.005846953453486067</v>
      </c>
      <c r="G27" s="19">
        <f t="shared" si="0"/>
        <v>0.1785890826919003</v>
      </c>
      <c r="H27" s="16">
        <f t="shared" si="1"/>
        <v>2529</v>
      </c>
      <c r="I27" s="34">
        <f t="shared" si="2"/>
        <v>0.010796388396764072</v>
      </c>
      <c r="J27" s="16">
        <v>16516.31</v>
      </c>
      <c r="K27" s="16">
        <v>16727.7</v>
      </c>
      <c r="L27" s="34">
        <f t="shared" si="3"/>
        <v>0.012798863668700781</v>
      </c>
      <c r="M27" s="16">
        <f t="shared" si="4"/>
        <v>211.38999999999942</v>
      </c>
    </row>
    <row r="28" spans="1:13" ht="15">
      <c r="A28" s="119">
        <v>28</v>
      </c>
      <c r="B28" s="8" t="s">
        <v>310</v>
      </c>
      <c r="C28" s="16">
        <v>20583</v>
      </c>
      <c r="D28" s="4">
        <v>23196</v>
      </c>
      <c r="E28" s="16">
        <v>23376</v>
      </c>
      <c r="F28" s="40">
        <f t="shared" si="5"/>
        <v>0.008189238102378088</v>
      </c>
      <c r="G28" s="19">
        <f t="shared" si="0"/>
        <v>0.13569450517417286</v>
      </c>
      <c r="H28" s="16">
        <f t="shared" si="1"/>
        <v>2793</v>
      </c>
      <c r="I28" s="34">
        <f t="shared" si="2"/>
        <v>0.011923413520032445</v>
      </c>
      <c r="J28" s="16">
        <v>23410.3</v>
      </c>
      <c r="K28" s="16">
        <v>23704.98</v>
      </c>
      <c r="L28" s="34">
        <f t="shared" si="3"/>
        <v>0.012587621687889532</v>
      </c>
      <c r="M28" s="16">
        <f t="shared" si="4"/>
        <v>294.6800000000003</v>
      </c>
    </row>
    <row r="29" spans="1:13" ht="15">
      <c r="A29" s="119">
        <v>29</v>
      </c>
      <c r="B29" s="8" t="s">
        <v>311</v>
      </c>
      <c r="C29" s="16">
        <v>10900</v>
      </c>
      <c r="D29" s="4">
        <v>12707</v>
      </c>
      <c r="E29" s="16">
        <v>12884</v>
      </c>
      <c r="F29" s="40">
        <f t="shared" si="5"/>
        <v>0.004513609843901407</v>
      </c>
      <c r="G29" s="19">
        <f t="shared" si="0"/>
        <v>0.18201834862385322</v>
      </c>
      <c r="H29" s="16">
        <f t="shared" si="1"/>
        <v>1984</v>
      </c>
      <c r="I29" s="34">
        <f t="shared" si="2"/>
        <v>0.008469764562744135</v>
      </c>
      <c r="J29" s="16">
        <v>12766.11</v>
      </c>
      <c r="K29" s="16">
        <v>13057.6</v>
      </c>
      <c r="L29" s="34">
        <f t="shared" si="3"/>
        <v>0.022833110477663107</v>
      </c>
      <c r="M29" s="16">
        <f t="shared" si="4"/>
        <v>291.4899999999998</v>
      </c>
    </row>
    <row r="30" spans="1:13" ht="15">
      <c r="A30" s="119">
        <v>30</v>
      </c>
      <c r="B30" s="8" t="s">
        <v>312</v>
      </c>
      <c r="C30" s="16">
        <v>2091</v>
      </c>
      <c r="D30" s="4">
        <v>2205</v>
      </c>
      <c r="E30" s="16">
        <v>2201</v>
      </c>
      <c r="F30" s="40">
        <f t="shared" si="5"/>
        <v>0.000771069176220661</v>
      </c>
      <c r="G30" s="19">
        <f t="shared" si="0"/>
        <v>0.052606408417025345</v>
      </c>
      <c r="H30" s="16">
        <f t="shared" si="1"/>
        <v>110</v>
      </c>
      <c r="I30" s="34">
        <f t="shared" si="2"/>
        <v>0.00046959380136182204</v>
      </c>
      <c r="J30" s="16">
        <v>2215.701</v>
      </c>
      <c r="K30" s="16">
        <v>2221.778</v>
      </c>
      <c r="L30" s="34">
        <f t="shared" si="3"/>
        <v>0.0027426985861358417</v>
      </c>
      <c r="M30" s="16">
        <f t="shared" si="4"/>
        <v>6.076999999999771</v>
      </c>
    </row>
    <row r="31" spans="1:13" ht="15">
      <c r="A31" s="119">
        <v>31</v>
      </c>
      <c r="B31" s="8" t="s">
        <v>313</v>
      </c>
      <c r="C31" s="16">
        <v>10787</v>
      </c>
      <c r="D31" s="4">
        <v>13127</v>
      </c>
      <c r="E31" s="16">
        <v>13639</v>
      </c>
      <c r="F31" s="40">
        <f t="shared" si="5"/>
        <v>0.00477810653996983</v>
      </c>
      <c r="G31" s="19">
        <f t="shared" si="0"/>
        <v>0.26439232409381663</v>
      </c>
      <c r="H31" s="16">
        <f t="shared" si="1"/>
        <v>2852</v>
      </c>
      <c r="I31" s="34">
        <f t="shared" si="2"/>
        <v>0.012175286558944695</v>
      </c>
      <c r="J31" s="16">
        <v>13289.24</v>
      </c>
      <c r="K31" s="16">
        <v>13584.78</v>
      </c>
      <c r="L31" s="34">
        <f t="shared" si="3"/>
        <v>0.02223904452022846</v>
      </c>
      <c r="M31" s="16">
        <f t="shared" si="4"/>
        <v>295.5400000000009</v>
      </c>
    </row>
    <row r="32" spans="1:13" ht="15">
      <c r="A32" s="119">
        <v>32</v>
      </c>
      <c r="B32" s="8" t="s">
        <v>314</v>
      </c>
      <c r="C32" s="16">
        <v>7610</v>
      </c>
      <c r="D32" s="4">
        <v>8678</v>
      </c>
      <c r="E32" s="16">
        <v>8901</v>
      </c>
      <c r="F32" s="40">
        <f t="shared" si="5"/>
        <v>0.0031182583996093157</v>
      </c>
      <c r="G32" s="19">
        <f t="shared" si="0"/>
        <v>0.16964520367936925</v>
      </c>
      <c r="H32" s="16">
        <f t="shared" si="1"/>
        <v>1291</v>
      </c>
      <c r="I32" s="34">
        <f t="shared" si="2"/>
        <v>0.005511323614164657</v>
      </c>
      <c r="J32" s="16">
        <v>8642</v>
      </c>
      <c r="K32" s="16">
        <v>8774.313</v>
      </c>
      <c r="L32" s="34">
        <f t="shared" si="3"/>
        <v>0.015310460541541322</v>
      </c>
      <c r="M32" s="16">
        <f t="shared" si="4"/>
        <v>132.3130000000001</v>
      </c>
    </row>
    <row r="33" spans="1:13" ht="15">
      <c r="A33" s="119">
        <v>33</v>
      </c>
      <c r="B33" s="8" t="s">
        <v>315</v>
      </c>
      <c r="C33" s="16">
        <v>18257</v>
      </c>
      <c r="D33" s="4">
        <v>19607</v>
      </c>
      <c r="E33" s="16">
        <v>19683</v>
      </c>
      <c r="F33" s="40">
        <f t="shared" si="5"/>
        <v>0.006895481415516252</v>
      </c>
      <c r="G33" s="19">
        <f t="shared" si="0"/>
        <v>0.07810702744152928</v>
      </c>
      <c r="H33" s="16">
        <f t="shared" si="1"/>
        <v>1426</v>
      </c>
      <c r="I33" s="34">
        <f t="shared" si="2"/>
        <v>0.006087643279472347</v>
      </c>
      <c r="J33" s="16">
        <v>19689.36</v>
      </c>
      <c r="K33" s="16">
        <v>19845.83</v>
      </c>
      <c r="L33" s="34">
        <f t="shared" si="3"/>
        <v>0.007946931743845465</v>
      </c>
      <c r="M33" s="16">
        <f t="shared" si="4"/>
        <v>156.47000000000116</v>
      </c>
    </row>
    <row r="34" spans="1:13" ht="15">
      <c r="A34" s="119">
        <v>35</v>
      </c>
      <c r="B34" s="8" t="s">
        <v>316</v>
      </c>
      <c r="C34" s="16">
        <v>11551</v>
      </c>
      <c r="D34" s="4">
        <v>10725</v>
      </c>
      <c r="E34" s="16">
        <v>10624</v>
      </c>
      <c r="F34" s="40">
        <f aca="true" t="shared" si="6" ref="F34:F65">E34/$E$90</f>
        <v>0.0037218713894449354</v>
      </c>
      <c r="G34" s="19">
        <f aca="true" t="shared" si="7" ref="G34:G65">(E34-C34)/C34</f>
        <v>-0.08025279196606354</v>
      </c>
      <c r="H34" s="16">
        <f aca="true" t="shared" si="8" ref="H34:H65">E34-C34</f>
        <v>-927</v>
      </c>
      <c r="I34" s="34">
        <f aca="true" t="shared" si="9" ref="I34:I65">H34/$H$90</f>
        <v>-0.003957395035112809</v>
      </c>
      <c r="J34" s="16">
        <v>10335.24</v>
      </c>
      <c r="K34" s="16">
        <v>10335.67</v>
      </c>
      <c r="L34" s="34">
        <f aca="true" t="shared" si="10" ref="L34:L65">(K34-J34)/J34</f>
        <v>4.1605226390513526E-05</v>
      </c>
      <c r="M34" s="16">
        <f aca="true" t="shared" si="11" ref="M34:M65">K34-J34</f>
        <v>0.43000000000029104</v>
      </c>
    </row>
    <row r="35" spans="1:13" ht="15">
      <c r="A35" s="119">
        <v>36</v>
      </c>
      <c r="B35" s="8" t="s">
        <v>317</v>
      </c>
      <c r="C35" s="16">
        <v>1373</v>
      </c>
      <c r="D35" s="4">
        <v>1317</v>
      </c>
      <c r="E35" s="16">
        <v>1341</v>
      </c>
      <c r="F35" s="40">
        <f t="shared" si="6"/>
        <v>0.00046978817142749043</v>
      </c>
      <c r="G35" s="19">
        <f t="shared" si="7"/>
        <v>-0.023306627822286964</v>
      </c>
      <c r="H35" s="16">
        <f t="shared" si="8"/>
        <v>-32</v>
      </c>
      <c r="I35" s="34">
        <f t="shared" si="9"/>
        <v>-0.00013660910585071187</v>
      </c>
      <c r="J35" s="16">
        <v>1291.905</v>
      </c>
      <c r="K35" s="16">
        <v>1302.502</v>
      </c>
      <c r="L35" s="34">
        <f t="shared" si="10"/>
        <v>0.00820261551739484</v>
      </c>
      <c r="M35" s="16">
        <f t="shared" si="11"/>
        <v>10.59699999999998</v>
      </c>
    </row>
    <row r="36" spans="1:13" ht="15">
      <c r="A36" s="119">
        <v>37</v>
      </c>
      <c r="B36" s="8" t="s">
        <v>318</v>
      </c>
      <c r="C36" s="16">
        <v>161</v>
      </c>
      <c r="D36" s="4">
        <v>169</v>
      </c>
      <c r="E36" s="16">
        <v>176</v>
      </c>
      <c r="F36" s="40">
        <f t="shared" si="6"/>
        <v>6.165750795767212E-05</v>
      </c>
      <c r="G36" s="19">
        <f t="shared" si="7"/>
        <v>0.09316770186335403</v>
      </c>
      <c r="H36" s="16">
        <f t="shared" si="8"/>
        <v>15</v>
      </c>
      <c r="I36" s="34">
        <f t="shared" si="9"/>
        <v>6.403551836752118E-05</v>
      </c>
      <c r="J36" s="16">
        <v>169.7274</v>
      </c>
      <c r="K36" s="16">
        <v>175.4837</v>
      </c>
      <c r="L36" s="34">
        <f t="shared" si="10"/>
        <v>0.03391497189021932</v>
      </c>
      <c r="M36" s="16">
        <f t="shared" si="11"/>
        <v>5.75630000000001</v>
      </c>
    </row>
    <row r="37" spans="1:13" ht="15">
      <c r="A37" s="119">
        <v>38</v>
      </c>
      <c r="B37" s="8" t="s">
        <v>319</v>
      </c>
      <c r="C37" s="16">
        <v>5082</v>
      </c>
      <c r="D37" s="4">
        <v>5138</v>
      </c>
      <c r="E37" s="16">
        <v>5241</v>
      </c>
      <c r="F37" s="40">
        <f t="shared" si="6"/>
        <v>0.0018360624954895431</v>
      </c>
      <c r="G37" s="19">
        <f t="shared" si="7"/>
        <v>0.03128689492325856</v>
      </c>
      <c r="H37" s="16">
        <f t="shared" si="8"/>
        <v>159</v>
      </c>
      <c r="I37" s="34">
        <f t="shared" si="9"/>
        <v>0.0006787764946957246</v>
      </c>
      <c r="J37" s="16">
        <v>5078.693</v>
      </c>
      <c r="K37" s="16">
        <v>5167.878</v>
      </c>
      <c r="L37" s="34">
        <f t="shared" si="10"/>
        <v>0.01756062041946609</v>
      </c>
      <c r="M37" s="16">
        <f t="shared" si="11"/>
        <v>89.18499999999949</v>
      </c>
    </row>
    <row r="38" spans="1:13" ht="15">
      <c r="A38" s="119">
        <v>39</v>
      </c>
      <c r="B38" s="8" t="s">
        <v>320</v>
      </c>
      <c r="C38" s="16">
        <v>364</v>
      </c>
      <c r="D38" s="4">
        <v>401</v>
      </c>
      <c r="E38" s="16">
        <v>419</v>
      </c>
      <c r="F38" s="40">
        <f t="shared" si="6"/>
        <v>0.0001467869081492308</v>
      </c>
      <c r="G38" s="19">
        <f t="shared" si="7"/>
        <v>0.1510989010989011</v>
      </c>
      <c r="H38" s="16">
        <f t="shared" si="8"/>
        <v>55</v>
      </c>
      <c r="I38" s="34">
        <f t="shared" si="9"/>
        <v>0.00023479690068091102</v>
      </c>
      <c r="J38" s="16">
        <v>390.9911</v>
      </c>
      <c r="K38" s="16">
        <v>400.6165</v>
      </c>
      <c r="L38" s="34">
        <f t="shared" si="10"/>
        <v>0.02461795166181521</v>
      </c>
      <c r="M38" s="16">
        <f t="shared" si="11"/>
        <v>9.625399999999956</v>
      </c>
    </row>
    <row r="39" spans="1:13" ht="15">
      <c r="A39" s="119">
        <v>41</v>
      </c>
      <c r="B39" s="8" t="s">
        <v>321</v>
      </c>
      <c r="C39" s="16">
        <v>26897</v>
      </c>
      <c r="D39" s="4">
        <v>26223</v>
      </c>
      <c r="E39" s="16">
        <v>26675</v>
      </c>
      <c r="F39" s="40">
        <f t="shared" si="6"/>
        <v>0.009344966049834681</v>
      </c>
      <c r="G39" s="19">
        <f t="shared" si="7"/>
        <v>-0.008253708592036287</v>
      </c>
      <c r="H39" s="16">
        <f t="shared" si="8"/>
        <v>-222</v>
      </c>
      <c r="I39" s="34">
        <f t="shared" si="9"/>
        <v>-0.0009477256718393135</v>
      </c>
      <c r="J39" s="16">
        <v>26796.59</v>
      </c>
      <c r="K39" s="16">
        <v>26740.67</v>
      </c>
      <c r="L39" s="34">
        <f t="shared" si="10"/>
        <v>-0.002086832690278946</v>
      </c>
      <c r="M39" s="16">
        <f t="shared" si="11"/>
        <v>-55.92000000000189</v>
      </c>
    </row>
    <row r="40" spans="1:13" ht="15">
      <c r="A40" s="119">
        <v>42</v>
      </c>
      <c r="B40" s="8" t="s">
        <v>322</v>
      </c>
      <c r="C40" s="16">
        <v>12778</v>
      </c>
      <c r="D40" s="4">
        <v>13016</v>
      </c>
      <c r="E40" s="16">
        <v>13312</v>
      </c>
      <c r="F40" s="40">
        <f t="shared" si="6"/>
        <v>0.0046635496927984734</v>
      </c>
      <c r="G40" s="19">
        <f t="shared" si="7"/>
        <v>0.04179057755517295</v>
      </c>
      <c r="H40" s="16">
        <f t="shared" si="8"/>
        <v>534</v>
      </c>
      <c r="I40" s="34">
        <f t="shared" si="9"/>
        <v>0.002279664453883754</v>
      </c>
      <c r="J40" s="16">
        <v>13184.47</v>
      </c>
      <c r="K40" s="16">
        <v>13229.77</v>
      </c>
      <c r="L40" s="34">
        <f t="shared" si="10"/>
        <v>0.003435860523782988</v>
      </c>
      <c r="M40" s="16">
        <f t="shared" si="11"/>
        <v>45.30000000000109</v>
      </c>
    </row>
    <row r="41" spans="1:13" ht="15">
      <c r="A41" s="119">
        <v>43</v>
      </c>
      <c r="B41" s="8" t="s">
        <v>323</v>
      </c>
      <c r="C41" s="16">
        <v>38416</v>
      </c>
      <c r="D41" s="4">
        <v>44387</v>
      </c>
      <c r="E41" s="16">
        <v>44528</v>
      </c>
      <c r="F41" s="40">
        <f t="shared" si="6"/>
        <v>0.015599349513291047</v>
      </c>
      <c r="G41" s="19">
        <f t="shared" si="7"/>
        <v>0.1591003748438151</v>
      </c>
      <c r="H41" s="16">
        <f t="shared" si="8"/>
        <v>6112</v>
      </c>
      <c r="I41" s="34">
        <f t="shared" si="9"/>
        <v>0.026092339217485966</v>
      </c>
      <c r="J41" s="16">
        <v>44702.49</v>
      </c>
      <c r="K41" s="16">
        <v>45155.66</v>
      </c>
      <c r="L41" s="34">
        <f t="shared" si="10"/>
        <v>0.01013746661539448</v>
      </c>
      <c r="M41" s="16">
        <f t="shared" si="11"/>
        <v>453.17000000000553</v>
      </c>
    </row>
    <row r="42" spans="1:13" ht="15">
      <c r="A42" s="119">
        <v>45</v>
      </c>
      <c r="B42" s="8" t="s">
        <v>324</v>
      </c>
      <c r="C42" s="16">
        <v>17150</v>
      </c>
      <c r="D42" s="4">
        <v>20212</v>
      </c>
      <c r="E42" s="16">
        <v>20382</v>
      </c>
      <c r="F42" s="40">
        <f t="shared" si="6"/>
        <v>0.007140359813598143</v>
      </c>
      <c r="G42" s="19">
        <f t="shared" si="7"/>
        <v>0.18845481049562682</v>
      </c>
      <c r="H42" s="16">
        <f t="shared" si="8"/>
        <v>3232</v>
      </c>
      <c r="I42" s="34">
        <f t="shared" si="9"/>
        <v>0.013797519690921897</v>
      </c>
      <c r="J42" s="16">
        <v>20359.3</v>
      </c>
      <c r="K42" s="16">
        <v>20532.01</v>
      </c>
      <c r="L42" s="34">
        <f t="shared" si="10"/>
        <v>0.0084831010889372</v>
      </c>
      <c r="M42" s="16">
        <f t="shared" si="11"/>
        <v>172.70999999999913</v>
      </c>
    </row>
    <row r="43" spans="1:13" ht="15">
      <c r="A43" s="119">
        <v>46</v>
      </c>
      <c r="B43" s="8" t="s">
        <v>325</v>
      </c>
      <c r="C43" s="16">
        <v>122241</v>
      </c>
      <c r="D43" s="4">
        <v>135472</v>
      </c>
      <c r="E43" s="16">
        <v>136056</v>
      </c>
      <c r="F43" s="40">
        <f t="shared" si="6"/>
        <v>0.04766405626527863</v>
      </c>
      <c r="G43" s="19">
        <f t="shared" si="7"/>
        <v>0.11301445505190566</v>
      </c>
      <c r="H43" s="16">
        <f t="shared" si="8"/>
        <v>13815</v>
      </c>
      <c r="I43" s="34">
        <f t="shared" si="9"/>
        <v>0.05897671241648701</v>
      </c>
      <c r="J43" s="16">
        <v>134917.2</v>
      </c>
      <c r="K43" s="16">
        <v>135900.3</v>
      </c>
      <c r="L43" s="34">
        <f t="shared" si="10"/>
        <v>0.0072866913929430545</v>
      </c>
      <c r="M43" s="16">
        <f t="shared" si="11"/>
        <v>983.0999999999767</v>
      </c>
    </row>
    <row r="44" spans="1:13" ht="15">
      <c r="A44" s="119">
        <v>47</v>
      </c>
      <c r="B44" s="8" t="s">
        <v>326</v>
      </c>
      <c r="C44" s="16">
        <v>329182</v>
      </c>
      <c r="D44" s="4">
        <v>372422</v>
      </c>
      <c r="E44" s="16">
        <v>377704</v>
      </c>
      <c r="F44" s="40">
        <f t="shared" si="6"/>
        <v>0.13231981469116244</v>
      </c>
      <c r="G44" s="19">
        <f t="shared" si="7"/>
        <v>0.14740174128597555</v>
      </c>
      <c r="H44" s="16">
        <f t="shared" si="8"/>
        <v>48522</v>
      </c>
      <c r="I44" s="34">
        <f t="shared" si="9"/>
        <v>0.20714209481525753</v>
      </c>
      <c r="J44" s="16">
        <v>376154.6</v>
      </c>
      <c r="K44" s="16">
        <v>379652.9</v>
      </c>
      <c r="L44" s="34">
        <f t="shared" si="10"/>
        <v>0.009300165410711572</v>
      </c>
      <c r="M44" s="16">
        <f t="shared" si="11"/>
        <v>3498.3000000000466</v>
      </c>
    </row>
    <row r="45" spans="1:13" ht="15">
      <c r="A45" s="119">
        <v>49</v>
      </c>
      <c r="B45" s="8" t="s">
        <v>327</v>
      </c>
      <c r="C45" s="16">
        <v>55234</v>
      </c>
      <c r="D45" s="4">
        <v>60287</v>
      </c>
      <c r="E45" s="16">
        <v>60594</v>
      </c>
      <c r="F45" s="40">
        <f t="shared" si="6"/>
        <v>0.021227699074927185</v>
      </c>
      <c r="G45" s="19">
        <f t="shared" si="7"/>
        <v>0.09704167722779447</v>
      </c>
      <c r="H45" s="16">
        <f t="shared" si="8"/>
        <v>5360</v>
      </c>
      <c r="I45" s="34">
        <f t="shared" si="9"/>
        <v>0.022882025229994236</v>
      </c>
      <c r="J45" s="16">
        <v>60353.54</v>
      </c>
      <c r="K45" s="16">
        <v>60523.66</v>
      </c>
      <c r="L45" s="34">
        <f t="shared" si="10"/>
        <v>0.002818724469186109</v>
      </c>
      <c r="M45" s="16">
        <f t="shared" si="11"/>
        <v>170.12000000000262</v>
      </c>
    </row>
    <row r="46" spans="1:13" ht="15">
      <c r="A46" s="119">
        <v>50</v>
      </c>
      <c r="B46" s="8" t="s">
        <v>328</v>
      </c>
      <c r="C46" s="16">
        <v>1107</v>
      </c>
      <c r="D46" s="4">
        <v>1103</v>
      </c>
      <c r="E46" s="16">
        <v>1224</v>
      </c>
      <c r="F46" s="40">
        <f t="shared" si="6"/>
        <v>0.00042879994170562884</v>
      </c>
      <c r="G46" s="19">
        <f t="shared" si="7"/>
        <v>0.10569105691056911</v>
      </c>
      <c r="H46" s="16">
        <f t="shared" si="8"/>
        <v>117</v>
      </c>
      <c r="I46" s="34">
        <f t="shared" si="9"/>
        <v>0.0004994770432666652</v>
      </c>
      <c r="J46" s="16">
        <v>1196.86</v>
      </c>
      <c r="K46" s="16">
        <v>1242.285</v>
      </c>
      <c r="L46" s="34">
        <f t="shared" si="10"/>
        <v>0.03795347826813511</v>
      </c>
      <c r="M46" s="16">
        <f t="shared" si="11"/>
        <v>45.42500000000018</v>
      </c>
    </row>
    <row r="47" spans="1:13" ht="15">
      <c r="A47" s="119">
        <v>51</v>
      </c>
      <c r="B47" s="8" t="s">
        <v>329</v>
      </c>
      <c r="C47" s="16">
        <v>1820</v>
      </c>
      <c r="D47" s="4">
        <v>1976</v>
      </c>
      <c r="E47" s="16">
        <v>2069</v>
      </c>
      <c r="F47" s="40">
        <f t="shared" si="6"/>
        <v>0.0007248260452524069</v>
      </c>
      <c r="G47" s="19">
        <f t="shared" si="7"/>
        <v>0.13681318681318683</v>
      </c>
      <c r="H47" s="16">
        <f t="shared" si="8"/>
        <v>249</v>
      </c>
      <c r="I47" s="34">
        <f t="shared" si="9"/>
        <v>0.0010629896049008517</v>
      </c>
      <c r="J47" s="16">
        <v>1995.17</v>
      </c>
      <c r="K47" s="16">
        <v>2035.932</v>
      </c>
      <c r="L47" s="34">
        <f t="shared" si="10"/>
        <v>0.020430339269335417</v>
      </c>
      <c r="M47" s="16">
        <f t="shared" si="11"/>
        <v>40.761999999999944</v>
      </c>
    </row>
    <row r="48" spans="1:13" ht="15">
      <c r="A48" s="119">
        <v>52</v>
      </c>
      <c r="B48" s="8" t="s">
        <v>330</v>
      </c>
      <c r="C48" s="16">
        <v>39372</v>
      </c>
      <c r="D48" s="4">
        <v>41280</v>
      </c>
      <c r="E48" s="16">
        <v>42069</v>
      </c>
      <c r="F48" s="40">
        <f t="shared" si="6"/>
        <v>0.014737896035632435</v>
      </c>
      <c r="G48" s="19">
        <f t="shared" si="7"/>
        <v>0.06850045717768972</v>
      </c>
      <c r="H48" s="16">
        <f t="shared" si="8"/>
        <v>2697</v>
      </c>
      <c r="I48" s="34">
        <f t="shared" si="9"/>
        <v>0.01151358620248031</v>
      </c>
      <c r="J48" s="16">
        <v>41833.98</v>
      </c>
      <c r="K48" s="16">
        <v>41631.42</v>
      </c>
      <c r="L48" s="34">
        <f t="shared" si="10"/>
        <v>-0.004841996864749778</v>
      </c>
      <c r="M48" s="16">
        <f t="shared" si="11"/>
        <v>-202.56000000000495</v>
      </c>
    </row>
    <row r="49" spans="1:13" ht="15">
      <c r="A49" s="119">
        <v>53</v>
      </c>
      <c r="B49" s="8" t="s">
        <v>331</v>
      </c>
      <c r="C49" s="16">
        <v>2464</v>
      </c>
      <c r="D49" s="4">
        <v>3128</v>
      </c>
      <c r="E49" s="16">
        <v>3466</v>
      </c>
      <c r="F49" s="40">
        <f t="shared" si="6"/>
        <v>0.0012142325146664295</v>
      </c>
      <c r="G49" s="19">
        <f t="shared" si="7"/>
        <v>0.40665584415584416</v>
      </c>
      <c r="H49" s="16">
        <f t="shared" si="8"/>
        <v>1002</v>
      </c>
      <c r="I49" s="34">
        <f t="shared" si="9"/>
        <v>0.0042775726269504155</v>
      </c>
      <c r="J49" s="16">
        <v>3127.428</v>
      </c>
      <c r="K49" s="16">
        <v>3358.37</v>
      </c>
      <c r="L49" s="34">
        <f t="shared" si="10"/>
        <v>0.07384406611439177</v>
      </c>
      <c r="M49" s="16">
        <f t="shared" si="11"/>
        <v>230.942</v>
      </c>
    </row>
    <row r="50" spans="1:13" ht="15">
      <c r="A50" s="119">
        <v>55</v>
      </c>
      <c r="B50" s="8" t="s">
        <v>332</v>
      </c>
      <c r="C50" s="16">
        <v>62802</v>
      </c>
      <c r="D50" s="4">
        <v>63244</v>
      </c>
      <c r="E50" s="16">
        <v>74137</v>
      </c>
      <c r="F50" s="40">
        <f t="shared" si="6"/>
        <v>0.025972174246920103</v>
      </c>
      <c r="G50" s="19">
        <f t="shared" si="7"/>
        <v>0.1804878825515111</v>
      </c>
      <c r="H50" s="16">
        <f t="shared" si="8"/>
        <v>11335</v>
      </c>
      <c r="I50" s="34">
        <f t="shared" si="9"/>
        <v>0.04838950671305684</v>
      </c>
      <c r="J50" s="16">
        <v>65132.95</v>
      </c>
      <c r="K50" s="16">
        <v>61992.86</v>
      </c>
      <c r="L50" s="34">
        <f t="shared" si="10"/>
        <v>-0.048210467973583214</v>
      </c>
      <c r="M50" s="16">
        <f t="shared" si="11"/>
        <v>-3140.0899999999965</v>
      </c>
    </row>
    <row r="51" spans="1:13" ht="15">
      <c r="A51" s="119">
        <v>56</v>
      </c>
      <c r="B51" s="8" t="s">
        <v>333</v>
      </c>
      <c r="C51" s="16">
        <v>82375</v>
      </c>
      <c r="D51" s="4">
        <v>96182</v>
      </c>
      <c r="E51" s="16">
        <v>97798</v>
      </c>
      <c r="F51" s="40">
        <f t="shared" si="6"/>
        <v>0.034261255472979646</v>
      </c>
      <c r="G51" s="19">
        <f t="shared" si="7"/>
        <v>0.18722913505311078</v>
      </c>
      <c r="H51" s="16">
        <f t="shared" si="8"/>
        <v>15423</v>
      </c>
      <c r="I51" s="34">
        <f t="shared" si="9"/>
        <v>0.06584131998548529</v>
      </c>
      <c r="J51" s="16">
        <v>96668.72</v>
      </c>
      <c r="K51" s="16">
        <v>96308.94</v>
      </c>
      <c r="L51" s="34">
        <f t="shared" si="10"/>
        <v>-0.0037217830131608116</v>
      </c>
      <c r="M51" s="16">
        <f t="shared" si="11"/>
        <v>-359.77999999999884</v>
      </c>
    </row>
    <row r="52" spans="1:13" ht="15">
      <c r="A52" s="119">
        <v>58</v>
      </c>
      <c r="B52" s="8" t="s">
        <v>334</v>
      </c>
      <c r="C52" s="16">
        <v>4957</v>
      </c>
      <c r="D52" s="4">
        <v>4870</v>
      </c>
      <c r="E52" s="16">
        <v>4851</v>
      </c>
      <c r="F52" s="40">
        <f t="shared" si="6"/>
        <v>0.0016994350630833378</v>
      </c>
      <c r="G52" s="19">
        <f t="shared" si="7"/>
        <v>-0.021383901553358887</v>
      </c>
      <c r="H52" s="16">
        <f t="shared" si="8"/>
        <v>-106</v>
      </c>
      <c r="I52" s="34">
        <f t="shared" si="9"/>
        <v>-0.000452517663130483</v>
      </c>
      <c r="J52" s="16">
        <v>4902.472</v>
      </c>
      <c r="K52" s="16">
        <v>4321.831</v>
      </c>
      <c r="L52" s="34">
        <f t="shared" si="10"/>
        <v>-0.11843841229485852</v>
      </c>
      <c r="M52" s="16">
        <f t="shared" si="11"/>
        <v>-580.6409999999996</v>
      </c>
    </row>
    <row r="53" spans="1:13" ht="15">
      <c r="A53" s="119">
        <v>59</v>
      </c>
      <c r="B53" s="8" t="s">
        <v>335</v>
      </c>
      <c r="C53" s="16">
        <v>4492</v>
      </c>
      <c r="D53" s="4">
        <v>6099</v>
      </c>
      <c r="E53" s="16">
        <v>6079</v>
      </c>
      <c r="F53" s="40">
        <f t="shared" si="6"/>
        <v>0.0021296363117880046</v>
      </c>
      <c r="G53" s="19">
        <f t="shared" si="7"/>
        <v>0.3532947462154942</v>
      </c>
      <c r="H53" s="16">
        <f t="shared" si="8"/>
        <v>1587</v>
      </c>
      <c r="I53" s="34">
        <f t="shared" si="9"/>
        <v>0.006774957843283741</v>
      </c>
      <c r="J53" s="16">
        <v>5892.141</v>
      </c>
      <c r="K53" s="16">
        <v>5995.734</v>
      </c>
      <c r="L53" s="34">
        <f t="shared" si="10"/>
        <v>0.017581554820225918</v>
      </c>
      <c r="M53" s="16">
        <f t="shared" si="11"/>
        <v>103.59300000000076</v>
      </c>
    </row>
    <row r="54" spans="1:13" ht="15">
      <c r="A54" s="119">
        <v>60</v>
      </c>
      <c r="B54" s="8" t="s">
        <v>336</v>
      </c>
      <c r="C54" s="16">
        <v>1856</v>
      </c>
      <c r="D54" s="4">
        <v>1998</v>
      </c>
      <c r="E54" s="16">
        <v>2008</v>
      </c>
      <c r="F54" s="40">
        <f t="shared" si="6"/>
        <v>0.0007034561135170773</v>
      </c>
      <c r="G54" s="19">
        <f t="shared" si="7"/>
        <v>0.08189655172413793</v>
      </c>
      <c r="H54" s="16">
        <f t="shared" si="8"/>
        <v>152</v>
      </c>
      <c r="I54" s="34">
        <f t="shared" si="9"/>
        <v>0.0006488932527908813</v>
      </c>
      <c r="J54" s="16">
        <v>1983.589</v>
      </c>
      <c r="K54" s="16">
        <v>1981.428</v>
      </c>
      <c r="L54" s="34">
        <f t="shared" si="10"/>
        <v>-0.0010894393949552204</v>
      </c>
      <c r="M54" s="16">
        <f t="shared" si="11"/>
        <v>-2.160999999999831</v>
      </c>
    </row>
    <row r="55" spans="1:13" ht="15">
      <c r="A55" s="119">
        <v>61</v>
      </c>
      <c r="B55" s="8" t="s">
        <v>337</v>
      </c>
      <c r="C55" s="16">
        <v>3775</v>
      </c>
      <c r="D55" s="4">
        <v>4903</v>
      </c>
      <c r="E55" s="16">
        <v>4924</v>
      </c>
      <c r="F55" s="40">
        <f t="shared" si="6"/>
        <v>0.0017250089158157814</v>
      </c>
      <c r="G55" s="19">
        <f t="shared" si="7"/>
        <v>0.3043708609271523</v>
      </c>
      <c r="H55" s="16">
        <f t="shared" si="8"/>
        <v>1149</v>
      </c>
      <c r="I55" s="34">
        <f t="shared" si="9"/>
        <v>0.0049051207069521225</v>
      </c>
      <c r="J55" s="16">
        <v>4830.541</v>
      </c>
      <c r="K55" s="16">
        <v>4659.944</v>
      </c>
      <c r="L55" s="34">
        <f t="shared" si="10"/>
        <v>-0.03531633413317468</v>
      </c>
      <c r="M55" s="16">
        <f t="shared" si="11"/>
        <v>-170.59699999999975</v>
      </c>
    </row>
    <row r="56" spans="1:13" ht="15">
      <c r="A56" s="119">
        <v>62</v>
      </c>
      <c r="B56" s="8" t="s">
        <v>338</v>
      </c>
      <c r="C56" s="16">
        <v>13509</v>
      </c>
      <c r="D56" s="4">
        <v>14723</v>
      </c>
      <c r="E56" s="16">
        <v>14800</v>
      </c>
      <c r="F56" s="40">
        <f t="shared" si="6"/>
        <v>0.00518483589644061</v>
      </c>
      <c r="G56" s="19">
        <f t="shared" si="7"/>
        <v>0.09556591901695166</v>
      </c>
      <c r="H56" s="16">
        <f t="shared" si="8"/>
        <v>1291</v>
      </c>
      <c r="I56" s="34">
        <f t="shared" si="9"/>
        <v>0.005511323614164657</v>
      </c>
      <c r="J56" s="16">
        <v>14703.42</v>
      </c>
      <c r="K56" s="16">
        <v>14621.53</v>
      </c>
      <c r="L56" s="34">
        <f t="shared" si="10"/>
        <v>-0.005569452549134788</v>
      </c>
      <c r="M56" s="16">
        <f t="shared" si="11"/>
        <v>-81.88999999999942</v>
      </c>
    </row>
    <row r="57" spans="1:13" ht="15">
      <c r="A57" s="119">
        <v>63</v>
      </c>
      <c r="B57" s="8" t="s">
        <v>339</v>
      </c>
      <c r="C57" s="16">
        <v>25180</v>
      </c>
      <c r="D57" s="4">
        <v>26815</v>
      </c>
      <c r="E57" s="16">
        <v>26651</v>
      </c>
      <c r="F57" s="40">
        <f t="shared" si="6"/>
        <v>0.009336558207840453</v>
      </c>
      <c r="G57" s="19">
        <f t="shared" si="7"/>
        <v>0.05841938046068308</v>
      </c>
      <c r="H57" s="16">
        <f t="shared" si="8"/>
        <v>1471</v>
      </c>
      <c r="I57" s="34">
        <f t="shared" si="9"/>
        <v>0.006279749834574911</v>
      </c>
      <c r="J57" s="16">
        <v>26470.82</v>
      </c>
      <c r="K57" s="16">
        <v>26465.29</v>
      </c>
      <c r="L57" s="34">
        <f t="shared" si="10"/>
        <v>-0.00020890928199424256</v>
      </c>
      <c r="M57" s="16">
        <f t="shared" si="11"/>
        <v>-5.529999999998836</v>
      </c>
    </row>
    <row r="58" spans="1:13" ht="15">
      <c r="A58" s="119">
        <v>64</v>
      </c>
      <c r="B58" s="8" t="s">
        <v>340</v>
      </c>
      <c r="C58" s="16">
        <v>37009</v>
      </c>
      <c r="D58" s="4">
        <v>37382</v>
      </c>
      <c r="E58" s="16">
        <v>37599</v>
      </c>
      <c r="F58" s="40">
        <f t="shared" si="6"/>
        <v>0.013171935464207467</v>
      </c>
      <c r="G58" s="19">
        <f t="shared" si="7"/>
        <v>0.01594206814558621</v>
      </c>
      <c r="H58" s="16">
        <f t="shared" si="8"/>
        <v>590</v>
      </c>
      <c r="I58" s="34">
        <f t="shared" si="9"/>
        <v>0.0025187303891225</v>
      </c>
      <c r="J58" s="16">
        <v>37369.63</v>
      </c>
      <c r="K58" s="16">
        <v>37542.98</v>
      </c>
      <c r="L58" s="34">
        <f t="shared" si="10"/>
        <v>0.004638793587199173</v>
      </c>
      <c r="M58" s="16">
        <f t="shared" si="11"/>
        <v>173.35000000000582</v>
      </c>
    </row>
    <row r="59" spans="1:13" ht="15">
      <c r="A59" s="119">
        <v>65</v>
      </c>
      <c r="B59" s="8" t="s">
        <v>341</v>
      </c>
      <c r="C59" s="16">
        <v>12068</v>
      </c>
      <c r="D59" s="4">
        <v>12949</v>
      </c>
      <c r="E59" s="16">
        <v>12926</v>
      </c>
      <c r="F59" s="40">
        <f t="shared" si="6"/>
        <v>0.004528323567391306</v>
      </c>
      <c r="G59" s="19">
        <f t="shared" si="7"/>
        <v>0.07109711634073583</v>
      </c>
      <c r="H59" s="16">
        <f t="shared" si="8"/>
        <v>858</v>
      </c>
      <c r="I59" s="34">
        <f t="shared" si="9"/>
        <v>0.003662831650622212</v>
      </c>
      <c r="J59" s="16">
        <v>12538.52</v>
      </c>
      <c r="K59" s="16">
        <v>12845.66</v>
      </c>
      <c r="L59" s="34">
        <f t="shared" si="10"/>
        <v>0.024495714007713783</v>
      </c>
      <c r="M59" s="16">
        <f t="shared" si="11"/>
        <v>307.1399999999994</v>
      </c>
    </row>
    <row r="60" spans="1:13" ht="15">
      <c r="A60" s="119">
        <v>66</v>
      </c>
      <c r="B60" s="8" t="s">
        <v>342</v>
      </c>
      <c r="C60" s="16">
        <v>15414</v>
      </c>
      <c r="D60" s="4">
        <v>17221</v>
      </c>
      <c r="E60" s="16">
        <v>17389</v>
      </c>
      <c r="F60" s="40">
        <f t="shared" si="6"/>
        <v>0.0060918318515679575</v>
      </c>
      <c r="G60" s="19">
        <f t="shared" si="7"/>
        <v>0.1281302711820423</v>
      </c>
      <c r="H60" s="16">
        <f t="shared" si="8"/>
        <v>1975</v>
      </c>
      <c r="I60" s="34">
        <f t="shared" si="9"/>
        <v>0.008431343251723622</v>
      </c>
      <c r="J60" s="16">
        <v>17252.6</v>
      </c>
      <c r="K60" s="16">
        <v>17464.89</v>
      </c>
      <c r="L60" s="34">
        <f t="shared" si="10"/>
        <v>0.012304812028332014</v>
      </c>
      <c r="M60" s="16">
        <f t="shared" si="11"/>
        <v>212.29000000000087</v>
      </c>
    </row>
    <row r="61" spans="1:13" ht="15">
      <c r="A61" s="119">
        <v>68</v>
      </c>
      <c r="B61" s="8" t="s">
        <v>343</v>
      </c>
      <c r="C61" s="16">
        <v>5941</v>
      </c>
      <c r="D61" s="4">
        <v>7861</v>
      </c>
      <c r="E61" s="16">
        <v>8281</v>
      </c>
      <c r="F61" s="40">
        <f t="shared" si="6"/>
        <v>0.0029010558147584253</v>
      </c>
      <c r="G61" s="19">
        <f t="shared" si="7"/>
        <v>0.3938730853391685</v>
      </c>
      <c r="H61" s="16">
        <f t="shared" si="8"/>
        <v>2340</v>
      </c>
      <c r="I61" s="34">
        <f t="shared" si="9"/>
        <v>0.009989540865333305</v>
      </c>
      <c r="J61" s="16">
        <v>7883.049</v>
      </c>
      <c r="K61" s="16">
        <v>8193.123</v>
      </c>
      <c r="L61" s="34">
        <f t="shared" si="10"/>
        <v>0.0393342728175354</v>
      </c>
      <c r="M61" s="16">
        <f t="shared" si="11"/>
        <v>310.0739999999996</v>
      </c>
    </row>
    <row r="62" spans="1:13" ht="15">
      <c r="A62" s="119">
        <v>69</v>
      </c>
      <c r="B62" s="8" t="s">
        <v>344</v>
      </c>
      <c r="C62" s="16">
        <v>54358</v>
      </c>
      <c r="D62" s="4">
        <v>60047</v>
      </c>
      <c r="E62" s="16">
        <v>60299</v>
      </c>
      <c r="F62" s="40">
        <f t="shared" si="6"/>
        <v>0.021124352683748134</v>
      </c>
      <c r="G62" s="19">
        <f t="shared" si="7"/>
        <v>0.10929394017439935</v>
      </c>
      <c r="H62" s="16">
        <f t="shared" si="8"/>
        <v>5941</v>
      </c>
      <c r="I62" s="34">
        <f t="shared" si="9"/>
        <v>0.025362334308096222</v>
      </c>
      <c r="J62" s="16">
        <v>61098.2</v>
      </c>
      <c r="K62" s="16">
        <v>59971.61</v>
      </c>
      <c r="L62" s="34">
        <f t="shared" si="10"/>
        <v>-0.018439004749730706</v>
      </c>
      <c r="M62" s="16">
        <f t="shared" si="11"/>
        <v>-1126.5899999999965</v>
      </c>
    </row>
    <row r="63" spans="1:13" ht="15">
      <c r="A63" s="119">
        <v>70</v>
      </c>
      <c r="B63" s="8" t="s">
        <v>345</v>
      </c>
      <c r="C63" s="16">
        <v>113188</v>
      </c>
      <c r="D63" s="4">
        <v>111287</v>
      </c>
      <c r="E63" s="16">
        <v>111629</v>
      </c>
      <c r="F63" s="40">
        <f t="shared" si="6"/>
        <v>0.0391066247489033</v>
      </c>
      <c r="G63" s="19">
        <f t="shared" si="7"/>
        <v>-0.013773544898752517</v>
      </c>
      <c r="H63" s="16">
        <f t="shared" si="8"/>
        <v>-1559</v>
      </c>
      <c r="I63" s="34">
        <f t="shared" si="9"/>
        <v>-0.006655424875664368</v>
      </c>
      <c r="J63" s="16">
        <v>112180.5</v>
      </c>
      <c r="K63" s="16">
        <v>111186.1</v>
      </c>
      <c r="L63" s="34">
        <f t="shared" si="10"/>
        <v>-0.008864285682449215</v>
      </c>
      <c r="M63" s="16">
        <f t="shared" si="11"/>
        <v>-994.3999999999942</v>
      </c>
    </row>
    <row r="64" spans="1:13" ht="15">
      <c r="A64" s="119">
        <v>71</v>
      </c>
      <c r="B64" s="8" t="s">
        <v>346</v>
      </c>
      <c r="C64" s="16">
        <v>30880</v>
      </c>
      <c r="D64" s="4">
        <v>32952</v>
      </c>
      <c r="E64" s="16">
        <v>33704</v>
      </c>
      <c r="F64" s="40">
        <f t="shared" si="6"/>
        <v>0.01180741277389421</v>
      </c>
      <c r="G64" s="19">
        <f t="shared" si="7"/>
        <v>0.09145077720207254</v>
      </c>
      <c r="H64" s="16">
        <f t="shared" si="8"/>
        <v>2824</v>
      </c>
      <c r="I64" s="34">
        <f t="shared" si="9"/>
        <v>0.012055753591325321</v>
      </c>
      <c r="J64" s="16">
        <v>34223.46</v>
      </c>
      <c r="K64" s="16">
        <v>34408.88</v>
      </c>
      <c r="L64" s="34">
        <f t="shared" si="10"/>
        <v>0.0054179209232496734</v>
      </c>
      <c r="M64" s="16">
        <f t="shared" si="11"/>
        <v>185.41999999999825</v>
      </c>
    </row>
    <row r="65" spans="1:13" ht="15">
      <c r="A65" s="119">
        <v>72</v>
      </c>
      <c r="B65" s="8" t="s">
        <v>347</v>
      </c>
      <c r="C65" s="16">
        <v>2219</v>
      </c>
      <c r="D65" s="4">
        <v>2539</v>
      </c>
      <c r="E65" s="16">
        <v>2552</v>
      </c>
      <c r="F65" s="40">
        <f t="shared" si="6"/>
        <v>0.0008940338653862458</v>
      </c>
      <c r="G65" s="19">
        <f t="shared" si="7"/>
        <v>0.15006759801712483</v>
      </c>
      <c r="H65" s="16">
        <f t="shared" si="8"/>
        <v>333</v>
      </c>
      <c r="I65" s="34">
        <f t="shared" si="9"/>
        <v>0.0014215885077589704</v>
      </c>
      <c r="J65" s="16">
        <v>2509.663</v>
      </c>
      <c r="K65" s="16">
        <v>2517.019</v>
      </c>
      <c r="L65" s="34">
        <f t="shared" si="10"/>
        <v>0.0029310708250469353</v>
      </c>
      <c r="M65" s="16">
        <f t="shared" si="11"/>
        <v>7.355999999999767</v>
      </c>
    </row>
    <row r="66" spans="1:13" ht="15">
      <c r="A66" s="119">
        <v>73</v>
      </c>
      <c r="B66" s="8" t="s">
        <v>348</v>
      </c>
      <c r="C66" s="16">
        <v>23804</v>
      </c>
      <c r="D66" s="4">
        <v>22413</v>
      </c>
      <c r="E66" s="16">
        <v>23202</v>
      </c>
      <c r="F66" s="40">
        <f aca="true" t="shared" si="12" ref="F66:F90">E66/$E$90</f>
        <v>0.008128281247919936</v>
      </c>
      <c r="G66" s="19">
        <f aca="true" t="shared" si="13" ref="G66:G90">(E66-C66)/C66</f>
        <v>-0.025289867249201816</v>
      </c>
      <c r="H66" s="16">
        <f aca="true" t="shared" si="14" ref="H66:H90">E66-C66</f>
        <v>-602</v>
      </c>
      <c r="I66" s="34">
        <f aca="true" t="shared" si="15" ref="I66:I91">H66/$H$90</f>
        <v>-0.002569958803816517</v>
      </c>
      <c r="J66" s="16">
        <v>22783.74</v>
      </c>
      <c r="K66" s="16">
        <v>22996.71</v>
      </c>
      <c r="L66" s="34">
        <f aca="true" t="shared" si="16" ref="L66:L90">(K66-J66)/J66</f>
        <v>0.00934745568550192</v>
      </c>
      <c r="M66" s="16">
        <f aca="true" t="shared" si="17" ref="M66:M90">K66-J66</f>
        <v>212.96999999999753</v>
      </c>
    </row>
    <row r="67" spans="1:13" ht="15">
      <c r="A67" s="119">
        <v>74</v>
      </c>
      <c r="B67" s="8" t="s">
        <v>349</v>
      </c>
      <c r="C67" s="16">
        <v>3583</v>
      </c>
      <c r="D67" s="4">
        <v>4600</v>
      </c>
      <c r="E67" s="16">
        <v>4673</v>
      </c>
      <c r="F67" s="40">
        <f t="shared" si="12"/>
        <v>0.0016370769016261467</v>
      </c>
      <c r="G67" s="19">
        <f t="shared" si="13"/>
        <v>0.3042143455205135</v>
      </c>
      <c r="H67" s="16">
        <f t="shared" si="14"/>
        <v>1090</v>
      </c>
      <c r="I67" s="34">
        <f t="shared" si="15"/>
        <v>0.004653247668039873</v>
      </c>
      <c r="J67" s="16">
        <v>4627.876</v>
      </c>
      <c r="K67" s="16">
        <v>4715.61</v>
      </c>
      <c r="L67" s="34">
        <f t="shared" si="16"/>
        <v>0.018957724882861914</v>
      </c>
      <c r="M67" s="16">
        <f t="shared" si="17"/>
        <v>87.73399999999947</v>
      </c>
    </row>
    <row r="68" spans="1:13" ht="15">
      <c r="A68" s="119">
        <v>75</v>
      </c>
      <c r="B68" s="8" t="s">
        <v>350</v>
      </c>
      <c r="C68" s="16">
        <v>11862</v>
      </c>
      <c r="D68" s="4">
        <v>8696</v>
      </c>
      <c r="E68" s="16">
        <v>8578</v>
      </c>
      <c r="F68" s="40">
        <f t="shared" si="12"/>
        <v>0.0030051028594369968</v>
      </c>
      <c r="G68" s="19">
        <f t="shared" si="13"/>
        <v>-0.27685044680492327</v>
      </c>
      <c r="H68" s="16">
        <f t="shared" si="14"/>
        <v>-3284</v>
      </c>
      <c r="I68" s="34">
        <f t="shared" si="15"/>
        <v>-0.014019509487929304</v>
      </c>
      <c r="J68" s="16">
        <v>7537.763</v>
      </c>
      <c r="K68" s="16">
        <v>7998.671</v>
      </c>
      <c r="L68" s="34">
        <f t="shared" si="16"/>
        <v>0.06114652317935711</v>
      </c>
      <c r="M68" s="16">
        <f t="shared" si="17"/>
        <v>460.90800000000036</v>
      </c>
    </row>
    <row r="69" spans="1:13" ht="15">
      <c r="A69" s="119">
        <v>77</v>
      </c>
      <c r="B69" s="8" t="s">
        <v>351</v>
      </c>
      <c r="C69" s="16">
        <v>6569</v>
      </c>
      <c r="D69" s="4">
        <v>7039</v>
      </c>
      <c r="E69" s="16">
        <v>7117</v>
      </c>
      <c r="F69" s="40">
        <f t="shared" si="12"/>
        <v>0.0024932754780383664</v>
      </c>
      <c r="G69" s="19">
        <f t="shared" si="13"/>
        <v>0.08342213426701173</v>
      </c>
      <c r="H69" s="16">
        <f t="shared" si="14"/>
        <v>548</v>
      </c>
      <c r="I69" s="34">
        <f t="shared" si="15"/>
        <v>0.0023394309376934407</v>
      </c>
      <c r="J69" s="16">
        <v>7011.35</v>
      </c>
      <c r="K69" s="16">
        <v>6994.818</v>
      </c>
      <c r="L69" s="34">
        <f t="shared" si="16"/>
        <v>-0.0023578911336618697</v>
      </c>
      <c r="M69" s="16">
        <f t="shared" si="17"/>
        <v>-16.532000000000153</v>
      </c>
    </row>
    <row r="70" spans="1:13" ht="15">
      <c r="A70" s="119">
        <v>78</v>
      </c>
      <c r="B70" s="8" t="s">
        <v>352</v>
      </c>
      <c r="C70" s="16">
        <v>2195</v>
      </c>
      <c r="D70" s="4">
        <v>3275</v>
      </c>
      <c r="E70" s="16">
        <v>3332</v>
      </c>
      <c r="F70" s="40">
        <f t="shared" si="12"/>
        <v>0.0011672887301986564</v>
      </c>
      <c r="G70" s="19">
        <f t="shared" si="13"/>
        <v>0.5179954441913439</v>
      </c>
      <c r="H70" s="16">
        <f t="shared" si="14"/>
        <v>1137</v>
      </c>
      <c r="I70" s="34">
        <f t="shared" si="15"/>
        <v>0.004853892292258106</v>
      </c>
      <c r="J70" s="16">
        <v>3234.868</v>
      </c>
      <c r="K70" s="16">
        <v>3340.86</v>
      </c>
      <c r="L70" s="34">
        <f t="shared" si="16"/>
        <v>0.03276547914783546</v>
      </c>
      <c r="M70" s="16">
        <f t="shared" si="17"/>
        <v>105.99200000000019</v>
      </c>
    </row>
    <row r="71" spans="1:13" ht="15">
      <c r="A71" s="119">
        <v>79</v>
      </c>
      <c r="B71" s="8" t="s">
        <v>353</v>
      </c>
      <c r="C71" s="16">
        <v>18085</v>
      </c>
      <c r="D71" s="4">
        <v>17968</v>
      </c>
      <c r="E71" s="16">
        <v>19480</v>
      </c>
      <c r="F71" s="40">
        <f t="shared" si="12"/>
        <v>0.006824365085315073</v>
      </c>
      <c r="G71" s="19">
        <f t="shared" si="13"/>
        <v>0.07713574785734034</v>
      </c>
      <c r="H71" s="16">
        <f t="shared" si="14"/>
        <v>1395</v>
      </c>
      <c r="I71" s="34">
        <f t="shared" si="15"/>
        <v>0.0059553032081794705</v>
      </c>
      <c r="J71" s="16">
        <v>18139.42</v>
      </c>
      <c r="K71" s="16">
        <v>18524.7</v>
      </c>
      <c r="L71" s="34">
        <f t="shared" si="16"/>
        <v>0.021239929391347823</v>
      </c>
      <c r="M71" s="16">
        <f t="shared" si="17"/>
        <v>385.2800000000025</v>
      </c>
    </row>
    <row r="72" spans="1:13" ht="15">
      <c r="A72" s="119">
        <v>80</v>
      </c>
      <c r="B72" s="8" t="s">
        <v>354</v>
      </c>
      <c r="C72" s="16">
        <v>18559</v>
      </c>
      <c r="D72" s="4">
        <v>20229</v>
      </c>
      <c r="E72" s="16">
        <v>21020</v>
      </c>
      <c r="F72" s="40">
        <f t="shared" si="12"/>
        <v>0.0073638682799447045</v>
      </c>
      <c r="G72" s="19">
        <f t="shared" si="13"/>
        <v>0.13260412737755267</v>
      </c>
      <c r="H72" s="16">
        <f t="shared" si="14"/>
        <v>2461</v>
      </c>
      <c r="I72" s="34">
        <f t="shared" si="15"/>
        <v>0.010506094046831308</v>
      </c>
      <c r="J72" s="16">
        <v>20418.38</v>
      </c>
      <c r="K72" s="16">
        <v>20826.88</v>
      </c>
      <c r="L72" s="34">
        <f t="shared" si="16"/>
        <v>0.020006484353802798</v>
      </c>
      <c r="M72" s="16">
        <f t="shared" si="17"/>
        <v>408.5</v>
      </c>
    </row>
    <row r="73" spans="1:13" ht="15">
      <c r="A73" s="119">
        <v>81</v>
      </c>
      <c r="B73" s="8" t="s">
        <v>355</v>
      </c>
      <c r="C73" s="16">
        <v>68226</v>
      </c>
      <c r="D73" s="4">
        <v>82786</v>
      </c>
      <c r="E73" s="16">
        <v>83744</v>
      </c>
      <c r="F73" s="40">
        <f t="shared" si="12"/>
        <v>0.029337763331859626</v>
      </c>
      <c r="G73" s="19">
        <f t="shared" si="13"/>
        <v>0.22744994576847535</v>
      </c>
      <c r="H73" s="16">
        <f t="shared" si="14"/>
        <v>15518</v>
      </c>
      <c r="I73" s="34">
        <f t="shared" si="15"/>
        <v>0.06624687826847958</v>
      </c>
      <c r="J73" s="16">
        <v>78542.59</v>
      </c>
      <c r="K73" s="16">
        <v>79776.12</v>
      </c>
      <c r="L73" s="34">
        <f t="shared" si="16"/>
        <v>0.01570523712039543</v>
      </c>
      <c r="M73" s="16">
        <f t="shared" si="17"/>
        <v>1233.5299999999988</v>
      </c>
    </row>
    <row r="74" spans="1:13" ht="15">
      <c r="A74" s="119">
        <v>82</v>
      </c>
      <c r="B74" s="8" t="s">
        <v>356</v>
      </c>
      <c r="C74" s="16">
        <v>91940</v>
      </c>
      <c r="D74" s="4">
        <v>107139</v>
      </c>
      <c r="E74" s="16">
        <v>109032</v>
      </c>
      <c r="F74" s="40">
        <f t="shared" si="12"/>
        <v>0.038196826179777876</v>
      </c>
      <c r="G74" s="19">
        <f t="shared" si="13"/>
        <v>0.1859038503371764</v>
      </c>
      <c r="H74" s="16">
        <f t="shared" si="14"/>
        <v>17092</v>
      </c>
      <c r="I74" s="34">
        <f t="shared" si="15"/>
        <v>0.07296633866251147</v>
      </c>
      <c r="J74" s="16">
        <v>104597.9</v>
      </c>
      <c r="K74" s="16">
        <v>99577.58</v>
      </c>
      <c r="L74" s="34">
        <f t="shared" si="16"/>
        <v>-0.04799637468821069</v>
      </c>
      <c r="M74" s="16">
        <f t="shared" si="17"/>
        <v>-5020.319999999992</v>
      </c>
    </row>
    <row r="75" spans="1:13" ht="15">
      <c r="A75" s="119">
        <v>84</v>
      </c>
      <c r="B75" s="8" t="s">
        <v>357</v>
      </c>
      <c r="C75" s="16">
        <v>765</v>
      </c>
      <c r="D75" s="4">
        <v>656</v>
      </c>
      <c r="E75" s="16">
        <v>660</v>
      </c>
      <c r="F75" s="40">
        <f t="shared" si="12"/>
        <v>0.00023121565484127046</v>
      </c>
      <c r="G75" s="19">
        <f t="shared" si="13"/>
        <v>-0.13725490196078433</v>
      </c>
      <c r="H75" s="16">
        <f t="shared" si="14"/>
        <v>-105</v>
      </c>
      <c r="I75" s="34">
        <f t="shared" si="15"/>
        <v>-0.0004482486285726483</v>
      </c>
      <c r="J75" s="16">
        <v>666.0175</v>
      </c>
      <c r="K75" s="16">
        <v>658.7259</v>
      </c>
      <c r="L75" s="34">
        <f t="shared" si="16"/>
        <v>-0.010948060674081411</v>
      </c>
      <c r="M75" s="16">
        <f t="shared" si="17"/>
        <v>-7.291600000000017</v>
      </c>
    </row>
    <row r="76" spans="1:13" ht="15">
      <c r="A76" s="119">
        <v>85</v>
      </c>
      <c r="B76" s="8" t="s">
        <v>358</v>
      </c>
      <c r="C76" s="16">
        <v>265405</v>
      </c>
      <c r="D76" s="4">
        <v>238022</v>
      </c>
      <c r="E76" s="16">
        <v>252179</v>
      </c>
      <c r="F76" s="40">
        <f t="shared" si="12"/>
        <v>0.08834504942760113</v>
      </c>
      <c r="G76" s="19">
        <f t="shared" si="13"/>
        <v>-0.04983327367607995</v>
      </c>
      <c r="H76" s="16">
        <f t="shared" si="14"/>
        <v>-13226</v>
      </c>
      <c r="I76" s="34">
        <f t="shared" si="15"/>
        <v>-0.05646225106192235</v>
      </c>
      <c r="J76" s="16">
        <v>229801</v>
      </c>
      <c r="K76" s="16">
        <v>230559.9</v>
      </c>
      <c r="L76" s="34">
        <f t="shared" si="16"/>
        <v>0.003302422530798361</v>
      </c>
      <c r="M76" s="16">
        <f t="shared" si="17"/>
        <v>758.8999999999942</v>
      </c>
    </row>
    <row r="77" spans="1:13" ht="15">
      <c r="A77" s="119">
        <v>86</v>
      </c>
      <c r="B77" s="8" t="s">
        <v>359</v>
      </c>
      <c r="C77" s="16">
        <v>154205</v>
      </c>
      <c r="D77" s="4">
        <v>136875</v>
      </c>
      <c r="E77" s="16">
        <v>138977</v>
      </c>
      <c r="F77" s="40">
        <f t="shared" si="12"/>
        <v>0.04868736070132613</v>
      </c>
      <c r="G77" s="19">
        <f t="shared" si="13"/>
        <v>-0.09875166174897053</v>
      </c>
      <c r="H77" s="16">
        <f t="shared" si="14"/>
        <v>-15228</v>
      </c>
      <c r="I77" s="34">
        <f t="shared" si="15"/>
        <v>-0.0650088582467075</v>
      </c>
      <c r="J77" s="16">
        <v>138043.2</v>
      </c>
      <c r="K77" s="16">
        <v>138698.1</v>
      </c>
      <c r="L77" s="34">
        <f t="shared" si="16"/>
        <v>0.004744167043360297</v>
      </c>
      <c r="M77" s="16">
        <f t="shared" si="17"/>
        <v>654.8999999999942</v>
      </c>
    </row>
    <row r="78" spans="1:13" ht="15">
      <c r="A78" s="119">
        <v>87</v>
      </c>
      <c r="B78" s="8" t="s">
        <v>360</v>
      </c>
      <c r="C78" s="16">
        <v>8950</v>
      </c>
      <c r="D78" s="4">
        <v>9124</v>
      </c>
      <c r="E78" s="16">
        <v>9719</v>
      </c>
      <c r="F78" s="40">
        <f t="shared" si="12"/>
        <v>0.0034048256809125874</v>
      </c>
      <c r="G78" s="19">
        <f t="shared" si="13"/>
        <v>0.08592178770949721</v>
      </c>
      <c r="H78" s="16">
        <f t="shared" si="14"/>
        <v>769</v>
      </c>
      <c r="I78" s="34">
        <f t="shared" si="15"/>
        <v>0.0032828875749749196</v>
      </c>
      <c r="J78" s="16">
        <v>9183.049</v>
      </c>
      <c r="K78" s="16">
        <v>9625.263</v>
      </c>
      <c r="L78" s="34">
        <f t="shared" si="16"/>
        <v>0.04815546557575811</v>
      </c>
      <c r="M78" s="16">
        <f t="shared" si="17"/>
        <v>442.21399999999994</v>
      </c>
    </row>
    <row r="79" spans="1:13" ht="15">
      <c r="A79" s="119">
        <v>88</v>
      </c>
      <c r="B79" s="8" t="s">
        <v>361</v>
      </c>
      <c r="C79" s="16">
        <v>16006</v>
      </c>
      <c r="D79" s="4">
        <v>18852</v>
      </c>
      <c r="E79" s="16">
        <v>18468</v>
      </c>
      <c r="F79" s="40">
        <f t="shared" si="12"/>
        <v>0.006469834414558459</v>
      </c>
      <c r="G79" s="19">
        <f t="shared" si="13"/>
        <v>0.1538173185055604</v>
      </c>
      <c r="H79" s="16">
        <f t="shared" si="14"/>
        <v>2462</v>
      </c>
      <c r="I79" s="34">
        <f t="shared" si="15"/>
        <v>0.010510363081389144</v>
      </c>
      <c r="J79" s="16">
        <v>18968.06</v>
      </c>
      <c r="K79" s="16">
        <v>18551.84</v>
      </c>
      <c r="L79" s="34">
        <f t="shared" si="16"/>
        <v>-0.02194320346941127</v>
      </c>
      <c r="M79" s="16">
        <f t="shared" si="17"/>
        <v>-416.22000000000116</v>
      </c>
    </row>
    <row r="80" spans="1:13" ht="15">
      <c r="A80" s="119">
        <v>90</v>
      </c>
      <c r="B80" s="8" t="s">
        <v>362</v>
      </c>
      <c r="C80" s="16">
        <v>3830</v>
      </c>
      <c r="D80" s="4">
        <v>4339</v>
      </c>
      <c r="E80" s="16">
        <v>4170</v>
      </c>
      <c r="F80" s="40">
        <f t="shared" si="12"/>
        <v>0.0014608625464971178</v>
      </c>
      <c r="G80" s="19">
        <f t="shared" si="13"/>
        <v>0.08877284595300261</v>
      </c>
      <c r="H80" s="16">
        <f t="shared" si="14"/>
        <v>340</v>
      </c>
      <c r="I80" s="34">
        <f t="shared" si="15"/>
        <v>0.0014514717496638136</v>
      </c>
      <c r="J80" s="16">
        <v>4102.133</v>
      </c>
      <c r="K80" s="16">
        <v>4169.445</v>
      </c>
      <c r="L80" s="34">
        <f t="shared" si="16"/>
        <v>0.01640902428078268</v>
      </c>
      <c r="M80" s="16">
        <f t="shared" si="17"/>
        <v>67.3119999999999</v>
      </c>
    </row>
    <row r="81" spans="1:13" ht="15">
      <c r="A81" s="119">
        <v>91</v>
      </c>
      <c r="B81" s="8" t="s">
        <v>363</v>
      </c>
      <c r="C81" s="16">
        <v>709</v>
      </c>
      <c r="D81" s="4">
        <v>753</v>
      </c>
      <c r="E81" s="16">
        <v>721</v>
      </c>
      <c r="F81" s="40">
        <f t="shared" si="12"/>
        <v>0.0002525855865766</v>
      </c>
      <c r="G81" s="19">
        <f t="shared" si="13"/>
        <v>0.01692524682651622</v>
      </c>
      <c r="H81" s="16">
        <f t="shared" si="14"/>
        <v>12</v>
      </c>
      <c r="I81" s="34">
        <f t="shared" si="15"/>
        <v>5.122841469401695E-05</v>
      </c>
      <c r="J81" s="16">
        <v>669.6959</v>
      </c>
      <c r="K81" s="16">
        <v>661.9642</v>
      </c>
      <c r="L81" s="34">
        <f t="shared" si="16"/>
        <v>-0.011545090838991318</v>
      </c>
      <c r="M81" s="16">
        <f t="shared" si="17"/>
        <v>-7.731700000000046</v>
      </c>
    </row>
    <row r="82" spans="1:13" ht="15">
      <c r="A82" s="119">
        <v>92</v>
      </c>
      <c r="B82" s="8" t="s">
        <v>364</v>
      </c>
      <c r="C82" s="16">
        <v>4986</v>
      </c>
      <c r="D82" s="4">
        <v>5284</v>
      </c>
      <c r="E82" s="16">
        <v>5422</v>
      </c>
      <c r="F82" s="40">
        <f t="shared" si="12"/>
        <v>0.0018994716371960128</v>
      </c>
      <c r="G82" s="19">
        <f t="shared" si="13"/>
        <v>0.08744484556758925</v>
      </c>
      <c r="H82" s="16">
        <f t="shared" si="14"/>
        <v>436</v>
      </c>
      <c r="I82" s="34">
        <f t="shared" si="15"/>
        <v>0.001861299067215949</v>
      </c>
      <c r="J82" s="16">
        <v>4762.841</v>
      </c>
      <c r="K82" s="16">
        <v>5109.983</v>
      </c>
      <c r="L82" s="34">
        <f t="shared" si="16"/>
        <v>0.07288548998381424</v>
      </c>
      <c r="M82" s="16">
        <f t="shared" si="17"/>
        <v>347.1419999999998</v>
      </c>
    </row>
    <row r="83" spans="1:13" ht="15">
      <c r="A83" s="119">
        <v>93</v>
      </c>
      <c r="B83" s="8" t="s">
        <v>365</v>
      </c>
      <c r="C83" s="16">
        <v>10226</v>
      </c>
      <c r="D83" s="4">
        <v>12250</v>
      </c>
      <c r="E83" s="16">
        <v>13139</v>
      </c>
      <c r="F83" s="40">
        <f t="shared" si="12"/>
        <v>0.00460294316509008</v>
      </c>
      <c r="G83" s="19">
        <f t="shared" si="13"/>
        <v>0.2848621161744573</v>
      </c>
      <c r="H83" s="16">
        <f t="shared" si="14"/>
        <v>2913</v>
      </c>
      <c r="I83" s="34">
        <f t="shared" si="15"/>
        <v>0.012435697666972613</v>
      </c>
      <c r="J83" s="16">
        <v>12348.1</v>
      </c>
      <c r="K83" s="16">
        <v>12943.02</v>
      </c>
      <c r="L83" s="34">
        <f t="shared" si="16"/>
        <v>0.04817907208396434</v>
      </c>
      <c r="M83" s="16">
        <f t="shared" si="17"/>
        <v>594.9200000000001</v>
      </c>
    </row>
    <row r="84" spans="1:13" ht="15">
      <c r="A84" s="119">
        <v>94</v>
      </c>
      <c r="B84" s="8" t="s">
        <v>366</v>
      </c>
      <c r="C84" s="16">
        <v>14688</v>
      </c>
      <c r="D84" s="4">
        <v>12715</v>
      </c>
      <c r="E84" s="16">
        <v>12671</v>
      </c>
      <c r="F84" s="40">
        <f t="shared" si="12"/>
        <v>0.004438990246202633</v>
      </c>
      <c r="G84" s="19">
        <f t="shared" si="13"/>
        <v>-0.13732298474945534</v>
      </c>
      <c r="H84" s="16">
        <f t="shared" si="14"/>
        <v>-2017</v>
      </c>
      <c r="I84" s="34">
        <f t="shared" si="15"/>
        <v>-0.008610642703152682</v>
      </c>
      <c r="J84" s="16">
        <v>12759.64</v>
      </c>
      <c r="K84" s="16">
        <v>12490.24</v>
      </c>
      <c r="L84" s="34">
        <f t="shared" si="16"/>
        <v>-0.021113448341802718</v>
      </c>
      <c r="M84" s="16">
        <f t="shared" si="17"/>
        <v>-269.39999999999964</v>
      </c>
    </row>
    <row r="85" spans="1:13" ht="15">
      <c r="A85" s="119">
        <v>95</v>
      </c>
      <c r="B85" s="8" t="s">
        <v>367</v>
      </c>
      <c r="C85" s="16">
        <v>14178</v>
      </c>
      <c r="D85" s="4">
        <v>15720</v>
      </c>
      <c r="E85" s="16">
        <v>15875</v>
      </c>
      <c r="F85" s="40">
        <f t="shared" si="12"/>
        <v>0.005561437152432074</v>
      </c>
      <c r="G85" s="19">
        <f t="shared" si="13"/>
        <v>0.1196924813090704</v>
      </c>
      <c r="H85" s="16">
        <f t="shared" si="14"/>
        <v>1697</v>
      </c>
      <c r="I85" s="34">
        <f t="shared" si="15"/>
        <v>0.007244551644645564</v>
      </c>
      <c r="J85" s="16">
        <v>15785.08</v>
      </c>
      <c r="K85" s="16">
        <v>15904.11</v>
      </c>
      <c r="L85" s="34">
        <f t="shared" si="16"/>
        <v>0.007540664982375804</v>
      </c>
      <c r="M85" s="16">
        <f t="shared" si="17"/>
        <v>119.03000000000065</v>
      </c>
    </row>
    <row r="86" spans="1:13" ht="15">
      <c r="A86" s="119">
        <v>96</v>
      </c>
      <c r="B86" s="8" t="s">
        <v>368</v>
      </c>
      <c r="C86" s="16">
        <v>97570</v>
      </c>
      <c r="D86" s="4">
        <v>107894</v>
      </c>
      <c r="E86" s="16">
        <v>109491</v>
      </c>
      <c r="F86" s="40">
        <f t="shared" si="12"/>
        <v>0.03835762615791749</v>
      </c>
      <c r="G86" s="19">
        <f t="shared" si="13"/>
        <v>0.12217894844726863</v>
      </c>
      <c r="H86" s="16">
        <f t="shared" si="14"/>
        <v>11921</v>
      </c>
      <c r="I86" s="34">
        <f t="shared" si="15"/>
        <v>0.050891160963948</v>
      </c>
      <c r="J86" s="16">
        <v>104813.1</v>
      </c>
      <c r="K86" s="16">
        <v>106282</v>
      </c>
      <c r="L86" s="34">
        <f t="shared" si="16"/>
        <v>0.014014469565350076</v>
      </c>
      <c r="M86" s="16">
        <f t="shared" si="17"/>
        <v>1468.8999999999942</v>
      </c>
    </row>
    <row r="87" spans="1:13" ht="15">
      <c r="A87" s="119">
        <v>97</v>
      </c>
      <c r="B87" s="8" t="s">
        <v>369</v>
      </c>
      <c r="C87" s="16">
        <v>2050</v>
      </c>
      <c r="D87" s="4">
        <v>3127</v>
      </c>
      <c r="E87" s="16">
        <v>3458</v>
      </c>
      <c r="F87" s="40">
        <f t="shared" si="12"/>
        <v>0.0012114299006683535</v>
      </c>
      <c r="G87" s="19">
        <f t="shared" si="13"/>
        <v>0.686829268292683</v>
      </c>
      <c r="H87" s="16">
        <f t="shared" si="14"/>
        <v>1408</v>
      </c>
      <c r="I87" s="34">
        <f t="shared" si="15"/>
        <v>0.006010800657431322</v>
      </c>
      <c r="J87" s="16">
        <v>3086.273</v>
      </c>
      <c r="K87" s="16">
        <v>3390.727</v>
      </c>
      <c r="L87" s="34">
        <f t="shared" si="16"/>
        <v>0.09864778650495265</v>
      </c>
      <c r="M87" s="16">
        <f t="shared" si="17"/>
        <v>304.4539999999997</v>
      </c>
    </row>
    <row r="88" spans="1:13" ht="15">
      <c r="A88" s="119">
        <v>98</v>
      </c>
      <c r="B88" s="8" t="s">
        <v>370</v>
      </c>
      <c r="C88" s="16">
        <v>1013</v>
      </c>
      <c r="D88" s="4">
        <v>899</v>
      </c>
      <c r="E88" s="16">
        <v>905</v>
      </c>
      <c r="F88" s="40">
        <f t="shared" si="12"/>
        <v>0.00031704570853234815</v>
      </c>
      <c r="G88" s="19">
        <f t="shared" si="13"/>
        <v>-0.10661401776900296</v>
      </c>
      <c r="H88" s="16">
        <f t="shared" si="14"/>
        <v>-108</v>
      </c>
      <c r="I88" s="34">
        <f t="shared" si="15"/>
        <v>-0.00046105573224615253</v>
      </c>
      <c r="J88" s="16">
        <v>910.086</v>
      </c>
      <c r="K88" s="16">
        <v>896.9975</v>
      </c>
      <c r="L88" s="34">
        <f t="shared" si="16"/>
        <v>-0.01438160789200149</v>
      </c>
      <c r="M88" s="16">
        <f t="shared" si="17"/>
        <v>-13.088500000000067</v>
      </c>
    </row>
    <row r="89" spans="1:13" ht="15.75" thickBot="1">
      <c r="A89" s="120">
        <v>99</v>
      </c>
      <c r="B89" s="9" t="s">
        <v>371</v>
      </c>
      <c r="C89" s="16">
        <v>1360</v>
      </c>
      <c r="D89" s="4">
        <v>1494</v>
      </c>
      <c r="E89" s="16">
        <v>1469</v>
      </c>
      <c r="F89" s="40">
        <f t="shared" si="12"/>
        <v>0.0005146299953967065</v>
      </c>
      <c r="G89" s="19">
        <f t="shared" si="13"/>
        <v>0.08014705882352942</v>
      </c>
      <c r="H89" s="21">
        <f t="shared" si="14"/>
        <v>109</v>
      </c>
      <c r="I89" s="63">
        <f t="shared" si="15"/>
        <v>0.00046532476680398726</v>
      </c>
      <c r="J89" s="16">
        <v>1346.352</v>
      </c>
      <c r="K89" s="16">
        <v>1441.359</v>
      </c>
      <c r="L89" s="34">
        <f t="shared" si="16"/>
        <v>0.07056624122072075</v>
      </c>
      <c r="M89" s="16">
        <f t="shared" si="17"/>
        <v>95.00699999999983</v>
      </c>
    </row>
    <row r="90" spans="1:13" ht="15.75" thickBot="1">
      <c r="A90" s="121" t="s">
        <v>372</v>
      </c>
      <c r="B90" s="122"/>
      <c r="C90" s="53">
        <v>2620233</v>
      </c>
      <c r="D90" s="83">
        <v>2795040</v>
      </c>
      <c r="E90" s="53">
        <v>2854478</v>
      </c>
      <c r="F90" s="42">
        <f t="shared" si="12"/>
        <v>1</v>
      </c>
      <c r="G90" s="28">
        <f t="shared" si="13"/>
        <v>0.0893985382216009</v>
      </c>
      <c r="H90" s="53">
        <f t="shared" si="14"/>
        <v>234245</v>
      </c>
      <c r="I90" s="64">
        <f t="shared" si="15"/>
        <v>1</v>
      </c>
      <c r="J90" s="53">
        <v>2788322</v>
      </c>
      <c r="K90" s="53">
        <v>2817575</v>
      </c>
      <c r="L90" s="36">
        <f t="shared" si="16"/>
        <v>0.010491256031405268</v>
      </c>
      <c r="M90" s="53">
        <f t="shared" si="17"/>
        <v>29253</v>
      </c>
    </row>
    <row r="91" spans="5:11" ht="15">
      <c r="E91" s="106">
        <f>E90/4a_Sector!E90</f>
        <v>0.24147970632728236</v>
      </c>
      <c r="H91" s="106">
        <f>H90/4a_Sector!H90</f>
        <v>0.2231820871233811</v>
      </c>
      <c r="I91" s="105">
        <f t="shared" si="15"/>
        <v>9.52772042619399E-07</v>
      </c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8" t="s">
        <v>274</v>
      </c>
      <c r="B1" s="20" t="s">
        <v>374</v>
      </c>
      <c r="C1" s="73">
        <v>40664</v>
      </c>
      <c r="D1" s="72">
        <v>41000</v>
      </c>
      <c r="E1" s="73">
        <v>41030</v>
      </c>
      <c r="F1" s="17" t="s">
        <v>412</v>
      </c>
      <c r="G1" s="17" t="s">
        <v>413</v>
      </c>
      <c r="H1" s="17" t="s">
        <v>279</v>
      </c>
      <c r="I1" s="17" t="s">
        <v>414</v>
      </c>
      <c r="J1" s="71" t="s">
        <v>380</v>
      </c>
      <c r="K1" s="70" t="s">
        <v>391</v>
      </c>
      <c r="L1" s="51" t="s">
        <v>415</v>
      </c>
      <c r="M1" s="41" t="s">
        <v>416</v>
      </c>
    </row>
    <row r="2" spans="1:13" ht="15">
      <c r="A2" s="5">
        <v>10</v>
      </c>
      <c r="B2" s="8" t="s">
        <v>292</v>
      </c>
      <c r="C2" s="16">
        <v>82408</v>
      </c>
      <c r="D2" s="4">
        <v>90344</v>
      </c>
      <c r="E2" s="16">
        <v>93207</v>
      </c>
      <c r="F2" s="40">
        <f aca="true" t="shared" si="0" ref="F2:F26">E2/$E$26</f>
        <v>0.13386809525177376</v>
      </c>
      <c r="G2" s="19">
        <f aca="true" t="shared" si="1" ref="G2:G26">(E2-C2)/C2</f>
        <v>0.13104310261139696</v>
      </c>
      <c r="H2" s="16">
        <f aca="true" t="shared" si="2" ref="H2:H26">E2-C2</f>
        <v>10799</v>
      </c>
      <c r="I2" s="101">
        <f aca="true" t="shared" si="3" ref="I2:I26">H2/$H$26</f>
        <v>0.1391623711340206</v>
      </c>
      <c r="J2" s="15">
        <v>95024.36</v>
      </c>
      <c r="K2" s="99">
        <v>96520.63</v>
      </c>
      <c r="L2" s="34">
        <f aca="true" t="shared" si="4" ref="L2:L26">(K2-J2)/J2</f>
        <v>0.015746172876092025</v>
      </c>
      <c r="M2" s="16">
        <f aca="true" t="shared" si="5" ref="M2:M26">K2-J2</f>
        <v>1496.270000000004</v>
      </c>
    </row>
    <row r="3" spans="1:13" ht="15">
      <c r="A3" s="5">
        <v>11</v>
      </c>
      <c r="B3" s="8" t="s">
        <v>293</v>
      </c>
      <c r="C3" s="16">
        <v>1689</v>
      </c>
      <c r="D3" s="4">
        <v>1767</v>
      </c>
      <c r="E3" s="16">
        <v>1793</v>
      </c>
      <c r="F3" s="40">
        <f t="shared" si="0"/>
        <v>0.0025751874299830523</v>
      </c>
      <c r="G3" s="19">
        <f t="shared" si="1"/>
        <v>0.0615748963883955</v>
      </c>
      <c r="H3" s="16">
        <f t="shared" si="2"/>
        <v>104</v>
      </c>
      <c r="I3" s="101">
        <f t="shared" si="3"/>
        <v>0.0013402061855670104</v>
      </c>
      <c r="J3" s="16">
        <v>1806.472</v>
      </c>
      <c r="K3" s="99">
        <v>1806.399</v>
      </c>
      <c r="L3" s="34">
        <f t="shared" si="4"/>
        <v>-4.0410258227137076E-05</v>
      </c>
      <c r="M3" s="16">
        <f t="shared" si="5"/>
        <v>-0.07300000000009277</v>
      </c>
    </row>
    <row r="4" spans="1:13" ht="15">
      <c r="A4" s="5">
        <v>12</v>
      </c>
      <c r="B4" s="8" t="s">
        <v>294</v>
      </c>
      <c r="C4" s="16">
        <v>3023</v>
      </c>
      <c r="D4" s="4">
        <v>1776</v>
      </c>
      <c r="E4" s="16">
        <v>1456</v>
      </c>
      <c r="F4" s="40">
        <f t="shared" si="0"/>
        <v>0.0020911728377330306</v>
      </c>
      <c r="G4" s="19">
        <f t="shared" si="1"/>
        <v>-0.5183592457823354</v>
      </c>
      <c r="H4" s="16">
        <f t="shared" si="2"/>
        <v>-1567</v>
      </c>
      <c r="I4" s="101">
        <f t="shared" si="3"/>
        <v>-0.020193298969072165</v>
      </c>
      <c r="J4" s="16">
        <v>837.0045</v>
      </c>
      <c r="K4" s="99">
        <v>641.2958</v>
      </c>
      <c r="L4" s="34">
        <f t="shared" si="4"/>
        <v>-0.2338203677519058</v>
      </c>
      <c r="M4" s="16">
        <f t="shared" si="5"/>
        <v>-195.70870000000002</v>
      </c>
    </row>
    <row r="5" spans="1:13" ht="15">
      <c r="A5" s="5">
        <v>13</v>
      </c>
      <c r="B5" s="8" t="s">
        <v>295</v>
      </c>
      <c r="C5" s="16">
        <v>106123</v>
      </c>
      <c r="D5" s="4">
        <v>118057</v>
      </c>
      <c r="E5" s="16">
        <v>119437</v>
      </c>
      <c r="F5" s="40">
        <f t="shared" si="0"/>
        <v>0.17154080372274724</v>
      </c>
      <c r="G5" s="19">
        <f t="shared" si="1"/>
        <v>0.12545819473629657</v>
      </c>
      <c r="H5" s="16">
        <f t="shared" si="2"/>
        <v>13314</v>
      </c>
      <c r="I5" s="101">
        <f t="shared" si="3"/>
        <v>0.17157216494845362</v>
      </c>
      <c r="J5" s="16">
        <v>118650.4</v>
      </c>
      <c r="K5" s="99">
        <v>120020.7</v>
      </c>
      <c r="L5" s="34">
        <f t="shared" si="4"/>
        <v>0.011549055039005373</v>
      </c>
      <c r="M5" s="16">
        <f t="shared" si="5"/>
        <v>1370.300000000003</v>
      </c>
    </row>
    <row r="6" spans="1:13" ht="15">
      <c r="A6" s="5">
        <v>14</v>
      </c>
      <c r="B6" s="8" t="s">
        <v>296</v>
      </c>
      <c r="C6" s="16">
        <v>182778</v>
      </c>
      <c r="D6" s="4">
        <v>202816</v>
      </c>
      <c r="E6" s="16">
        <v>205320</v>
      </c>
      <c r="F6" s="40">
        <f t="shared" si="0"/>
        <v>0.294889840002298</v>
      </c>
      <c r="G6" s="19">
        <f t="shared" si="1"/>
        <v>0.12332994124019302</v>
      </c>
      <c r="H6" s="16">
        <f t="shared" si="2"/>
        <v>22542</v>
      </c>
      <c r="I6" s="101">
        <f t="shared" si="3"/>
        <v>0.2904896907216495</v>
      </c>
      <c r="J6" s="16">
        <v>201367.7</v>
      </c>
      <c r="K6" s="99">
        <v>205900.7</v>
      </c>
      <c r="L6" s="34">
        <f t="shared" si="4"/>
        <v>0.022511058128984934</v>
      </c>
      <c r="M6" s="16">
        <f t="shared" si="5"/>
        <v>4533</v>
      </c>
    </row>
    <row r="7" spans="1:13" ht="15">
      <c r="A7" s="5">
        <v>15</v>
      </c>
      <c r="B7" s="8" t="s">
        <v>297</v>
      </c>
      <c r="C7" s="16">
        <v>8692</v>
      </c>
      <c r="D7" s="4">
        <v>10463</v>
      </c>
      <c r="E7" s="16">
        <v>10627</v>
      </c>
      <c r="F7" s="40">
        <f t="shared" si="0"/>
        <v>0.015262976474305575</v>
      </c>
      <c r="G7" s="19">
        <f t="shared" si="1"/>
        <v>0.22261849976990336</v>
      </c>
      <c r="H7" s="16">
        <f t="shared" si="2"/>
        <v>1935</v>
      </c>
      <c r="I7" s="101">
        <f t="shared" si="3"/>
        <v>0.02493556701030928</v>
      </c>
      <c r="J7" s="16">
        <v>10633.05</v>
      </c>
      <c r="K7" s="99">
        <v>10745.45</v>
      </c>
      <c r="L7" s="34">
        <f t="shared" si="4"/>
        <v>0.01057081458283385</v>
      </c>
      <c r="M7" s="16">
        <f t="shared" si="5"/>
        <v>112.40000000000146</v>
      </c>
    </row>
    <row r="8" spans="1:13" ht="15">
      <c r="A8" s="5">
        <v>16</v>
      </c>
      <c r="B8" s="8" t="s">
        <v>298</v>
      </c>
      <c r="C8" s="16">
        <v>5467</v>
      </c>
      <c r="D8" s="4">
        <v>6243</v>
      </c>
      <c r="E8" s="16">
        <v>6333</v>
      </c>
      <c r="F8" s="40">
        <f t="shared" si="0"/>
        <v>0.009095740097090167</v>
      </c>
      <c r="G8" s="19">
        <f t="shared" si="1"/>
        <v>0.15840497530638376</v>
      </c>
      <c r="H8" s="16">
        <f t="shared" si="2"/>
        <v>866</v>
      </c>
      <c r="I8" s="101">
        <f t="shared" si="3"/>
        <v>0.01115979381443299</v>
      </c>
      <c r="J8" s="16">
        <v>6366.806</v>
      </c>
      <c r="K8" s="99">
        <v>6433.558</v>
      </c>
      <c r="L8" s="34">
        <f t="shared" si="4"/>
        <v>0.010484377881154288</v>
      </c>
      <c r="M8" s="16">
        <f t="shared" si="5"/>
        <v>66.75200000000041</v>
      </c>
    </row>
    <row r="9" spans="1:13" ht="15">
      <c r="A9" s="5">
        <v>17</v>
      </c>
      <c r="B9" s="8" t="s">
        <v>299</v>
      </c>
      <c r="C9" s="16">
        <v>7332</v>
      </c>
      <c r="D9" s="4">
        <v>7230</v>
      </c>
      <c r="E9" s="16">
        <v>7220</v>
      </c>
      <c r="F9" s="40">
        <f t="shared" si="0"/>
        <v>0.010369689483813518</v>
      </c>
      <c r="G9" s="19">
        <f t="shared" si="1"/>
        <v>-0.015275504637206765</v>
      </c>
      <c r="H9" s="16">
        <f t="shared" si="2"/>
        <v>-112</v>
      </c>
      <c r="I9" s="101">
        <f t="shared" si="3"/>
        <v>-0.001443298969072165</v>
      </c>
      <c r="J9" s="16">
        <v>7270.494</v>
      </c>
      <c r="K9" s="99">
        <v>7298.995</v>
      </c>
      <c r="L9" s="34">
        <f t="shared" si="4"/>
        <v>0.003920091262024314</v>
      </c>
      <c r="M9" s="16">
        <f t="shared" si="5"/>
        <v>28.501000000000204</v>
      </c>
    </row>
    <row r="10" spans="1:13" ht="15">
      <c r="A10" s="5">
        <v>18</v>
      </c>
      <c r="B10" s="8" t="s">
        <v>300</v>
      </c>
      <c r="C10" s="16">
        <v>15228</v>
      </c>
      <c r="D10" s="4">
        <v>16530</v>
      </c>
      <c r="E10" s="16">
        <v>16486</v>
      </c>
      <c r="F10" s="40">
        <f t="shared" si="0"/>
        <v>0.02367793640306782</v>
      </c>
      <c r="G10" s="19">
        <f t="shared" si="1"/>
        <v>0.08261097977410034</v>
      </c>
      <c r="H10" s="16">
        <f t="shared" si="2"/>
        <v>1258</v>
      </c>
      <c r="I10" s="101">
        <f t="shared" si="3"/>
        <v>0.016211340206185566</v>
      </c>
      <c r="J10" s="16">
        <v>16441.74</v>
      </c>
      <c r="K10" s="99">
        <v>16486.15</v>
      </c>
      <c r="L10" s="34">
        <f t="shared" si="4"/>
        <v>0.0027010523217128996</v>
      </c>
      <c r="M10" s="16">
        <f t="shared" si="5"/>
        <v>44.409999999999854</v>
      </c>
    </row>
    <row r="11" spans="1:13" ht="15">
      <c r="A11" s="5">
        <v>19</v>
      </c>
      <c r="B11" s="8" t="s">
        <v>301</v>
      </c>
      <c r="C11" s="16">
        <v>947</v>
      </c>
      <c r="D11" s="4">
        <v>1021</v>
      </c>
      <c r="E11" s="16">
        <v>1047</v>
      </c>
      <c r="F11" s="40">
        <f t="shared" si="0"/>
        <v>0.0015037485996610461</v>
      </c>
      <c r="G11" s="19">
        <f t="shared" si="1"/>
        <v>0.10559662090813093</v>
      </c>
      <c r="H11" s="16">
        <f t="shared" si="2"/>
        <v>100</v>
      </c>
      <c r="I11" s="101">
        <f t="shared" si="3"/>
        <v>0.001288659793814433</v>
      </c>
      <c r="J11" s="16">
        <v>1013.278</v>
      </c>
      <c r="K11" s="99">
        <v>1031.365</v>
      </c>
      <c r="L11" s="34">
        <f t="shared" si="4"/>
        <v>0.01784998786117925</v>
      </c>
      <c r="M11" s="16">
        <f t="shared" si="5"/>
        <v>18.08699999999999</v>
      </c>
    </row>
    <row r="12" spans="1:13" ht="15">
      <c r="A12" s="5">
        <v>20</v>
      </c>
      <c r="B12" s="8" t="s">
        <v>302</v>
      </c>
      <c r="C12" s="16">
        <v>16524</v>
      </c>
      <c r="D12" s="4">
        <v>17228</v>
      </c>
      <c r="E12" s="16">
        <v>17339</v>
      </c>
      <c r="F12" s="40">
        <f t="shared" si="0"/>
        <v>0.02490305345704191</v>
      </c>
      <c r="G12" s="19">
        <f t="shared" si="1"/>
        <v>0.04932219801500847</v>
      </c>
      <c r="H12" s="16">
        <f t="shared" si="2"/>
        <v>815</v>
      </c>
      <c r="I12" s="101">
        <f t="shared" si="3"/>
        <v>0.01050257731958763</v>
      </c>
      <c r="J12" s="16">
        <v>17489.23</v>
      </c>
      <c r="K12" s="99">
        <v>17474.24</v>
      </c>
      <c r="L12" s="34">
        <f t="shared" si="4"/>
        <v>-0.0008570989117301312</v>
      </c>
      <c r="M12" s="16">
        <f t="shared" si="5"/>
        <v>-14.989999999997963</v>
      </c>
    </row>
    <row r="13" spans="1:13" ht="15">
      <c r="A13" s="5">
        <v>21</v>
      </c>
      <c r="B13" s="8" t="s">
        <v>303</v>
      </c>
      <c r="C13" s="16">
        <v>3262</v>
      </c>
      <c r="D13" s="4">
        <v>3600</v>
      </c>
      <c r="E13" s="16">
        <v>3561</v>
      </c>
      <c r="F13" s="40">
        <f t="shared" si="0"/>
        <v>0.00511446873294459</v>
      </c>
      <c r="G13" s="19">
        <f t="shared" si="1"/>
        <v>0.09166155732679337</v>
      </c>
      <c r="H13" s="16">
        <f t="shared" si="2"/>
        <v>299</v>
      </c>
      <c r="I13" s="101">
        <f t="shared" si="3"/>
        <v>0.0038530927835051547</v>
      </c>
      <c r="J13" s="16">
        <v>3632.03</v>
      </c>
      <c r="K13" s="99">
        <v>3625.142</v>
      </c>
      <c r="L13" s="34">
        <f t="shared" si="4"/>
        <v>-0.001896460106331824</v>
      </c>
      <c r="M13" s="16">
        <f t="shared" si="5"/>
        <v>-6.888000000000375</v>
      </c>
    </row>
    <row r="14" spans="1:13" ht="15">
      <c r="A14" s="5">
        <v>22</v>
      </c>
      <c r="B14" s="8" t="s">
        <v>304</v>
      </c>
      <c r="C14" s="16">
        <v>24160</v>
      </c>
      <c r="D14" s="4">
        <v>27828</v>
      </c>
      <c r="E14" s="16">
        <v>28311</v>
      </c>
      <c r="F14" s="40">
        <f t="shared" si="0"/>
        <v>0.040661534484244394</v>
      </c>
      <c r="G14" s="19">
        <f t="shared" si="1"/>
        <v>0.17181291390728476</v>
      </c>
      <c r="H14" s="16">
        <f t="shared" si="2"/>
        <v>4151</v>
      </c>
      <c r="I14" s="101">
        <f t="shared" si="3"/>
        <v>0.053492268041237113</v>
      </c>
      <c r="J14" s="16">
        <v>27800.34</v>
      </c>
      <c r="K14" s="99">
        <v>28231.28</v>
      </c>
      <c r="L14" s="34">
        <f t="shared" si="4"/>
        <v>0.015501249265296708</v>
      </c>
      <c r="M14" s="16">
        <f t="shared" si="5"/>
        <v>430.9399999999987</v>
      </c>
    </row>
    <row r="15" spans="1:13" ht="15">
      <c r="A15" s="5">
        <v>23</v>
      </c>
      <c r="B15" s="8" t="s">
        <v>305</v>
      </c>
      <c r="C15" s="16">
        <v>19548</v>
      </c>
      <c r="D15" s="4">
        <v>21696</v>
      </c>
      <c r="E15" s="16">
        <v>22206</v>
      </c>
      <c r="F15" s="40">
        <f t="shared" si="0"/>
        <v>0.03189325826559044</v>
      </c>
      <c r="G15" s="19">
        <f t="shared" si="1"/>
        <v>0.1359729895641498</v>
      </c>
      <c r="H15" s="16">
        <f t="shared" si="2"/>
        <v>2658</v>
      </c>
      <c r="I15" s="101">
        <f t="shared" si="3"/>
        <v>0.034252577319587627</v>
      </c>
      <c r="J15" s="16">
        <v>21669.18</v>
      </c>
      <c r="K15" s="99">
        <v>21877.44</v>
      </c>
      <c r="L15" s="34">
        <f t="shared" si="4"/>
        <v>0.009610885137323997</v>
      </c>
      <c r="M15" s="16">
        <f t="shared" si="5"/>
        <v>208.2599999999984</v>
      </c>
    </row>
    <row r="16" spans="1:13" ht="15">
      <c r="A16" s="5">
        <v>24</v>
      </c>
      <c r="B16" s="8" t="s">
        <v>306</v>
      </c>
      <c r="C16" s="16">
        <v>10872</v>
      </c>
      <c r="D16" s="4">
        <v>12296</v>
      </c>
      <c r="E16" s="16">
        <v>12391</v>
      </c>
      <c r="F16" s="40">
        <f t="shared" si="0"/>
        <v>0.01779651279694367</v>
      </c>
      <c r="G16" s="19">
        <f t="shared" si="1"/>
        <v>0.13971670345842532</v>
      </c>
      <c r="H16" s="16">
        <f t="shared" si="2"/>
        <v>1519</v>
      </c>
      <c r="I16" s="101">
        <f t="shared" si="3"/>
        <v>0.019574742268041238</v>
      </c>
      <c r="J16" s="16">
        <v>12365.71</v>
      </c>
      <c r="K16" s="99">
        <v>12407.85</v>
      </c>
      <c r="L16" s="34">
        <f t="shared" si="4"/>
        <v>0.0034078107929104953</v>
      </c>
      <c r="M16" s="16">
        <f t="shared" si="5"/>
        <v>42.14000000000124</v>
      </c>
    </row>
    <row r="17" spans="1:13" ht="15">
      <c r="A17" s="5">
        <v>25</v>
      </c>
      <c r="B17" s="8" t="s">
        <v>307</v>
      </c>
      <c r="C17" s="16">
        <v>35663</v>
      </c>
      <c r="D17" s="4">
        <v>40157</v>
      </c>
      <c r="E17" s="16">
        <v>40662</v>
      </c>
      <c r="F17" s="40">
        <f t="shared" si="0"/>
        <v>0.05840059747795364</v>
      </c>
      <c r="G17" s="19">
        <f t="shared" si="1"/>
        <v>0.14017328884277824</v>
      </c>
      <c r="H17" s="16">
        <f t="shared" si="2"/>
        <v>4999</v>
      </c>
      <c r="I17" s="101">
        <f t="shared" si="3"/>
        <v>0.06442010309278351</v>
      </c>
      <c r="J17" s="16">
        <v>40596.25</v>
      </c>
      <c r="K17" s="99">
        <v>40974.05</v>
      </c>
      <c r="L17" s="34">
        <f t="shared" si="4"/>
        <v>0.009306278289250926</v>
      </c>
      <c r="M17" s="16">
        <f t="shared" si="5"/>
        <v>377.8000000000029</v>
      </c>
    </row>
    <row r="18" spans="1:13" ht="15">
      <c r="A18" s="5">
        <v>26</v>
      </c>
      <c r="B18" s="8" t="s">
        <v>308</v>
      </c>
      <c r="C18" s="16">
        <v>10555</v>
      </c>
      <c r="D18" s="4">
        <v>11496</v>
      </c>
      <c r="E18" s="16">
        <v>11490</v>
      </c>
      <c r="F18" s="40">
        <f t="shared" si="0"/>
        <v>0.01650245597908827</v>
      </c>
      <c r="G18" s="19">
        <f t="shared" si="1"/>
        <v>0.0885836096636665</v>
      </c>
      <c r="H18" s="16">
        <f t="shared" si="2"/>
        <v>935</v>
      </c>
      <c r="I18" s="101">
        <f t="shared" si="3"/>
        <v>0.012048969072164949</v>
      </c>
      <c r="J18" s="16">
        <v>11724.62</v>
      </c>
      <c r="K18" s="99">
        <v>11765.88</v>
      </c>
      <c r="L18" s="34">
        <f t="shared" si="4"/>
        <v>0.0035190905973923586</v>
      </c>
      <c r="M18" s="16">
        <f t="shared" si="5"/>
        <v>41.2599999999984</v>
      </c>
    </row>
    <row r="19" spans="1:13" ht="15">
      <c r="A19" s="5">
        <v>27</v>
      </c>
      <c r="B19" s="8" t="s">
        <v>309</v>
      </c>
      <c r="C19" s="16">
        <v>14161</v>
      </c>
      <c r="D19" s="4">
        <v>16589</v>
      </c>
      <c r="E19" s="16">
        <v>16690</v>
      </c>
      <c r="F19" s="40">
        <f t="shared" si="0"/>
        <v>0.02397093039956338</v>
      </c>
      <c r="G19" s="19">
        <f t="shared" si="1"/>
        <v>0.1785890826919003</v>
      </c>
      <c r="H19" s="16">
        <f t="shared" si="2"/>
        <v>2529</v>
      </c>
      <c r="I19" s="101">
        <f t="shared" si="3"/>
        <v>0.03259020618556701</v>
      </c>
      <c r="J19" s="16">
        <v>16516.31</v>
      </c>
      <c r="K19" s="99">
        <v>16727.7</v>
      </c>
      <c r="L19" s="34">
        <f t="shared" si="4"/>
        <v>0.012798863668700781</v>
      </c>
      <c r="M19" s="16">
        <f t="shared" si="5"/>
        <v>211.38999999999942</v>
      </c>
    </row>
    <row r="20" spans="1:13" ht="15">
      <c r="A20" s="5">
        <v>28</v>
      </c>
      <c r="B20" s="8" t="s">
        <v>310</v>
      </c>
      <c r="C20" s="16">
        <v>20583</v>
      </c>
      <c r="D20" s="4">
        <v>23196</v>
      </c>
      <c r="E20" s="16">
        <v>23376</v>
      </c>
      <c r="F20" s="40">
        <f t="shared" si="0"/>
        <v>0.03357366501019734</v>
      </c>
      <c r="G20" s="19">
        <f t="shared" si="1"/>
        <v>0.13569450517417286</v>
      </c>
      <c r="H20" s="16">
        <f t="shared" si="2"/>
        <v>2793</v>
      </c>
      <c r="I20" s="101">
        <f t="shared" si="3"/>
        <v>0.03599226804123711</v>
      </c>
      <c r="J20" s="16">
        <v>23410.3</v>
      </c>
      <c r="K20" s="99">
        <v>23704.98</v>
      </c>
      <c r="L20" s="34">
        <f t="shared" si="4"/>
        <v>0.012587621687889532</v>
      </c>
      <c r="M20" s="16">
        <f t="shared" si="5"/>
        <v>294.6800000000003</v>
      </c>
    </row>
    <row r="21" spans="1:13" ht="15">
      <c r="A21" s="5">
        <v>29</v>
      </c>
      <c r="B21" s="8" t="s">
        <v>311</v>
      </c>
      <c r="C21" s="16">
        <v>10900</v>
      </c>
      <c r="D21" s="4">
        <v>12707</v>
      </c>
      <c r="E21" s="16">
        <v>12884</v>
      </c>
      <c r="F21" s="40">
        <f t="shared" si="0"/>
        <v>0.018504581621807945</v>
      </c>
      <c r="G21" s="19">
        <f t="shared" si="1"/>
        <v>0.18201834862385322</v>
      </c>
      <c r="H21" s="16">
        <f t="shared" si="2"/>
        <v>1984</v>
      </c>
      <c r="I21" s="101">
        <f t="shared" si="3"/>
        <v>0.02556701030927835</v>
      </c>
      <c r="J21" s="16">
        <v>12766.11</v>
      </c>
      <c r="K21" s="99">
        <v>13057.6</v>
      </c>
      <c r="L21" s="34">
        <f t="shared" si="4"/>
        <v>0.022833110477663107</v>
      </c>
      <c r="M21" s="16">
        <f t="shared" si="5"/>
        <v>291.4899999999998</v>
      </c>
    </row>
    <row r="22" spans="1:13" ht="15">
      <c r="A22" s="5">
        <v>30</v>
      </c>
      <c r="B22" s="8" t="s">
        <v>312</v>
      </c>
      <c r="C22" s="16">
        <v>2091</v>
      </c>
      <c r="D22" s="4">
        <v>2205</v>
      </c>
      <c r="E22" s="16">
        <v>2201</v>
      </c>
      <c r="F22" s="40">
        <f t="shared" si="0"/>
        <v>0.0031611754229741765</v>
      </c>
      <c r="G22" s="19">
        <f t="shared" si="1"/>
        <v>0.052606408417025345</v>
      </c>
      <c r="H22" s="16">
        <f t="shared" si="2"/>
        <v>110</v>
      </c>
      <c r="I22" s="101">
        <f t="shared" si="3"/>
        <v>0.0014175257731958762</v>
      </c>
      <c r="J22" s="16">
        <v>2215.701</v>
      </c>
      <c r="K22" s="99">
        <v>2221.778</v>
      </c>
      <c r="L22" s="34">
        <f t="shared" si="4"/>
        <v>0.0027426985861358417</v>
      </c>
      <c r="M22" s="16">
        <f t="shared" si="5"/>
        <v>6.076999999999771</v>
      </c>
    </row>
    <row r="23" spans="1:13" ht="15">
      <c r="A23" s="5">
        <v>31</v>
      </c>
      <c r="B23" s="8" t="s">
        <v>313</v>
      </c>
      <c r="C23" s="16">
        <v>10787</v>
      </c>
      <c r="D23" s="4">
        <v>13127</v>
      </c>
      <c r="E23" s="16">
        <v>13639</v>
      </c>
      <c r="F23" s="40">
        <f t="shared" si="0"/>
        <v>0.0195889466578577</v>
      </c>
      <c r="G23" s="19">
        <f t="shared" si="1"/>
        <v>0.26439232409381663</v>
      </c>
      <c r="H23" s="16">
        <f t="shared" si="2"/>
        <v>2852</v>
      </c>
      <c r="I23" s="101">
        <f t="shared" si="3"/>
        <v>0.03675257731958763</v>
      </c>
      <c r="J23" s="16">
        <v>13289.24</v>
      </c>
      <c r="K23" s="99">
        <v>13584.78</v>
      </c>
      <c r="L23" s="34">
        <f t="shared" si="4"/>
        <v>0.02223904452022846</v>
      </c>
      <c r="M23" s="16">
        <f t="shared" si="5"/>
        <v>295.5400000000009</v>
      </c>
    </row>
    <row r="24" spans="1:13" ht="15">
      <c r="A24" s="5">
        <v>32</v>
      </c>
      <c r="B24" s="8" t="s">
        <v>314</v>
      </c>
      <c r="C24" s="16">
        <v>7610</v>
      </c>
      <c r="D24" s="4">
        <v>8678</v>
      </c>
      <c r="E24" s="16">
        <v>8901</v>
      </c>
      <c r="F24" s="40">
        <f t="shared" si="0"/>
        <v>0.012784017464740184</v>
      </c>
      <c r="G24" s="19">
        <f t="shared" si="1"/>
        <v>0.16964520367936925</v>
      </c>
      <c r="H24" s="16">
        <f t="shared" si="2"/>
        <v>1291</v>
      </c>
      <c r="I24" s="101">
        <f t="shared" si="3"/>
        <v>0.01663659793814433</v>
      </c>
      <c r="J24" s="16">
        <v>8642</v>
      </c>
      <c r="K24" s="99">
        <v>8774.313</v>
      </c>
      <c r="L24" s="34">
        <f t="shared" si="4"/>
        <v>0.015310460541541322</v>
      </c>
      <c r="M24" s="16">
        <f t="shared" si="5"/>
        <v>132.3130000000001</v>
      </c>
    </row>
    <row r="25" spans="1:13" ht="15.75" thickBot="1">
      <c r="A25" s="5">
        <v>33</v>
      </c>
      <c r="B25" s="8" t="s">
        <v>315</v>
      </c>
      <c r="C25" s="16">
        <v>18257</v>
      </c>
      <c r="D25" s="4">
        <v>19607</v>
      </c>
      <c r="E25" s="16">
        <v>19683</v>
      </c>
      <c r="F25" s="40">
        <f t="shared" si="0"/>
        <v>0.02826961192657915</v>
      </c>
      <c r="G25" s="19">
        <f t="shared" si="1"/>
        <v>0.07810702744152928</v>
      </c>
      <c r="H25" s="16">
        <f t="shared" si="2"/>
        <v>1426</v>
      </c>
      <c r="I25" s="101">
        <f t="shared" si="3"/>
        <v>0.018376288659793814</v>
      </c>
      <c r="J25" s="103">
        <v>19689.36</v>
      </c>
      <c r="K25" s="99">
        <v>19845.83</v>
      </c>
      <c r="L25" s="34">
        <f t="shared" si="4"/>
        <v>0.007946931743845465</v>
      </c>
      <c r="M25" s="16">
        <f t="shared" si="5"/>
        <v>156.47000000000116</v>
      </c>
    </row>
    <row r="26" spans="1:13" ht="15.75" customHeight="1" thickBot="1">
      <c r="A26" s="109" t="s">
        <v>373</v>
      </c>
      <c r="B26" s="110"/>
      <c r="C26" s="53">
        <f>SUM(C2:C25)</f>
        <v>618660</v>
      </c>
      <c r="D26" s="53">
        <f>SUM(D2:D25)</f>
        <v>686657</v>
      </c>
      <c r="E26" s="53">
        <f>SUM(E2:E25)</f>
        <v>696260</v>
      </c>
      <c r="F26" s="42">
        <f t="shared" si="0"/>
        <v>1</v>
      </c>
      <c r="G26" s="28">
        <f t="shared" si="1"/>
        <v>0.12543238612485047</v>
      </c>
      <c r="H26" s="53">
        <f t="shared" si="2"/>
        <v>77600</v>
      </c>
      <c r="I26" s="102">
        <f t="shared" si="3"/>
        <v>1</v>
      </c>
      <c r="J26" s="53">
        <v>691534.5</v>
      </c>
      <c r="K26" s="67">
        <v>700302.7</v>
      </c>
      <c r="L26" s="36">
        <f t="shared" si="4"/>
        <v>0.012679338485643094</v>
      </c>
      <c r="M26" s="53">
        <f t="shared" si="5"/>
        <v>8768.199999999953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K80" sqref="K8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69" customFormat="1" ht="75.75" thickBot="1">
      <c r="A1" s="123" t="s">
        <v>387</v>
      </c>
      <c r="B1" s="29" t="s">
        <v>388</v>
      </c>
      <c r="C1" s="73">
        <v>40664</v>
      </c>
      <c r="D1" s="72">
        <v>41000</v>
      </c>
      <c r="E1" s="73">
        <v>41030</v>
      </c>
      <c r="F1" s="17" t="s">
        <v>418</v>
      </c>
      <c r="G1" s="17" t="s">
        <v>417</v>
      </c>
      <c r="H1" s="17" t="s">
        <v>413</v>
      </c>
      <c r="I1" s="17" t="s">
        <v>279</v>
      </c>
      <c r="J1" s="17" t="s">
        <v>390</v>
      </c>
      <c r="K1" s="71" t="s">
        <v>380</v>
      </c>
      <c r="L1" s="70" t="s">
        <v>391</v>
      </c>
      <c r="M1" s="51" t="s">
        <v>415</v>
      </c>
      <c r="N1" s="41" t="s">
        <v>416</v>
      </c>
    </row>
    <row r="2" spans="1:14" ht="15">
      <c r="A2" s="23">
        <v>1</v>
      </c>
      <c r="B2" s="24" t="s">
        <v>99</v>
      </c>
      <c r="C2" s="15">
        <v>47840</v>
      </c>
      <c r="D2" s="4">
        <v>52335</v>
      </c>
      <c r="E2" s="16">
        <v>52205</v>
      </c>
      <c r="F2" s="93">
        <f>E2/'4a_by province'!E2</f>
        <v>0.015167715036971396</v>
      </c>
      <c r="G2" s="78">
        <f aca="true" t="shared" si="0" ref="G2:G33">E2/$E$83</f>
        <v>0.018288807971194733</v>
      </c>
      <c r="H2" s="39">
        <f aca="true" t="shared" si="1" ref="H2:H33">(E2-C2)/C2</f>
        <v>0.09124163879598662</v>
      </c>
      <c r="I2" s="11">
        <f aca="true" t="shared" si="2" ref="I2:I33">E2-C2</f>
        <v>4365</v>
      </c>
      <c r="J2" s="44">
        <f aca="true" t="shared" si="3" ref="J2:J33">I2/$I$83</f>
        <v>0.018634335844948665</v>
      </c>
      <c r="K2" s="16">
        <v>51910.5</v>
      </c>
      <c r="L2" s="16">
        <v>52074.54</v>
      </c>
      <c r="M2" s="44">
        <f aca="true" t="shared" si="4" ref="M2:M33">(L2-K2)/K2</f>
        <v>0.0031600543242696734</v>
      </c>
      <c r="N2" s="52">
        <f aca="true" t="shared" si="5" ref="N2:N33">L2-K2</f>
        <v>164.04000000000087</v>
      </c>
    </row>
    <row r="3" spans="1:14" ht="15">
      <c r="A3" s="2">
        <v>2</v>
      </c>
      <c r="B3" s="25" t="s">
        <v>100</v>
      </c>
      <c r="C3" s="16">
        <v>7042</v>
      </c>
      <c r="D3" s="4">
        <v>6990</v>
      </c>
      <c r="E3" s="16">
        <v>6899</v>
      </c>
      <c r="F3" s="93">
        <f>E3/'4a_by province'!E3</f>
        <v>0.00686473126154238</v>
      </c>
      <c r="G3" s="79">
        <f t="shared" si="0"/>
        <v>0.002416904246590795</v>
      </c>
      <c r="H3" s="40">
        <f t="shared" si="1"/>
        <v>-0.020306731042317522</v>
      </c>
      <c r="I3" s="11">
        <f t="shared" si="2"/>
        <v>-143</v>
      </c>
      <c r="J3" s="34">
        <f t="shared" si="3"/>
        <v>-0.0006104719417703686</v>
      </c>
      <c r="K3" s="16">
        <v>6703.389</v>
      </c>
      <c r="L3" s="16">
        <v>6685.864</v>
      </c>
      <c r="M3" s="34">
        <f t="shared" si="4"/>
        <v>-0.0026143492493126306</v>
      </c>
      <c r="N3" s="52">
        <f t="shared" si="5"/>
        <v>-17.525000000000546</v>
      </c>
    </row>
    <row r="4" spans="1:14" ht="15">
      <c r="A4" s="2">
        <v>3</v>
      </c>
      <c r="B4" s="25" t="s">
        <v>101</v>
      </c>
      <c r="C4" s="16">
        <v>12478</v>
      </c>
      <c r="D4" s="4">
        <v>12196</v>
      </c>
      <c r="E4" s="16">
        <v>12444</v>
      </c>
      <c r="F4" s="93">
        <f>E4/'4a_by province'!E4</f>
        <v>0.016499295955789736</v>
      </c>
      <c r="G4" s="79">
        <f t="shared" si="0"/>
        <v>0.004359466074007227</v>
      </c>
      <c r="H4" s="40">
        <f t="shared" si="1"/>
        <v>-0.0027247956403269754</v>
      </c>
      <c r="I4" s="11">
        <f t="shared" si="2"/>
        <v>-34</v>
      </c>
      <c r="J4" s="34">
        <f t="shared" si="3"/>
        <v>-0.00014514717496638135</v>
      </c>
      <c r="K4" s="16">
        <v>12088.18</v>
      </c>
      <c r="L4" s="16">
        <v>12098.17</v>
      </c>
      <c r="M4" s="34">
        <f t="shared" si="4"/>
        <v>0.0008264271379148707</v>
      </c>
      <c r="N4" s="52">
        <f t="shared" si="5"/>
        <v>9.989999999999782</v>
      </c>
    </row>
    <row r="5" spans="1:14" ht="15">
      <c r="A5" s="2">
        <v>4</v>
      </c>
      <c r="B5" s="25" t="s">
        <v>102</v>
      </c>
      <c r="C5" s="16">
        <v>3199</v>
      </c>
      <c r="D5" s="4">
        <v>2245</v>
      </c>
      <c r="E5" s="16">
        <v>2246</v>
      </c>
      <c r="F5" s="93">
        <f>E5/'4a_by province'!E5</f>
        <v>0.004037266522504255</v>
      </c>
      <c r="G5" s="79">
        <f t="shared" si="0"/>
        <v>0.0007868338799598385</v>
      </c>
      <c r="H5" s="40">
        <f t="shared" si="1"/>
        <v>-0.2979055954985933</v>
      </c>
      <c r="I5" s="11">
        <f t="shared" si="2"/>
        <v>-953</v>
      </c>
      <c r="J5" s="34">
        <f t="shared" si="3"/>
        <v>-0.004068389933616513</v>
      </c>
      <c r="K5" s="16">
        <v>1650.471</v>
      </c>
      <c r="L5" s="16">
        <v>1552.141</v>
      </c>
      <c r="M5" s="34">
        <f t="shared" si="4"/>
        <v>-0.059576932887642334</v>
      </c>
      <c r="N5" s="52">
        <f t="shared" si="5"/>
        <v>-98.32999999999993</v>
      </c>
    </row>
    <row r="6" spans="1:14" ht="15">
      <c r="A6" s="2">
        <v>5</v>
      </c>
      <c r="B6" s="25" t="s">
        <v>103</v>
      </c>
      <c r="C6" s="16">
        <v>6138</v>
      </c>
      <c r="D6" s="4">
        <v>6140</v>
      </c>
      <c r="E6" s="16">
        <v>6218</v>
      </c>
      <c r="F6" s="93">
        <f>E6/'4a_by province'!E6</f>
        <v>0.01283657826121962</v>
      </c>
      <c r="G6" s="79">
        <f t="shared" si="0"/>
        <v>0.0021783317300045754</v>
      </c>
      <c r="H6" s="40">
        <f t="shared" si="1"/>
        <v>0.013033561420658195</v>
      </c>
      <c r="I6" s="11">
        <f t="shared" si="2"/>
        <v>80</v>
      </c>
      <c r="J6" s="34">
        <f t="shared" si="3"/>
        <v>0.00034152276462677967</v>
      </c>
      <c r="K6" s="16">
        <v>5988.367</v>
      </c>
      <c r="L6" s="16">
        <v>6015.488</v>
      </c>
      <c r="M6" s="34">
        <f t="shared" si="4"/>
        <v>0.004528947541124332</v>
      </c>
      <c r="N6" s="52">
        <f t="shared" si="5"/>
        <v>27.121000000000095</v>
      </c>
    </row>
    <row r="7" spans="1:14" ht="15">
      <c r="A7" s="2">
        <v>6</v>
      </c>
      <c r="B7" s="25" t="s">
        <v>104</v>
      </c>
      <c r="C7" s="16">
        <v>237201</v>
      </c>
      <c r="D7" s="4">
        <v>255052</v>
      </c>
      <c r="E7" s="16">
        <v>269260</v>
      </c>
      <c r="F7" s="93">
        <f>E7/'4a_by province'!E7</f>
        <v>3.4074486528897383</v>
      </c>
      <c r="G7" s="79">
        <f t="shared" si="0"/>
        <v>0.09432898064024316</v>
      </c>
      <c r="H7" s="40">
        <f t="shared" si="1"/>
        <v>0.13515541671409478</v>
      </c>
      <c r="I7" s="11">
        <f t="shared" si="2"/>
        <v>32059</v>
      </c>
      <c r="J7" s="34">
        <f t="shared" si="3"/>
        <v>0.13686097888962412</v>
      </c>
      <c r="K7" s="16">
        <v>256821.1</v>
      </c>
      <c r="L7" s="16">
        <v>261057.2</v>
      </c>
      <c r="M7" s="34">
        <f t="shared" si="4"/>
        <v>0.0164943612499129</v>
      </c>
      <c r="N7" s="52">
        <f t="shared" si="5"/>
        <v>4236.100000000006</v>
      </c>
    </row>
    <row r="8" spans="1:14" ht="15">
      <c r="A8" s="2">
        <v>7</v>
      </c>
      <c r="B8" s="25" t="s">
        <v>105</v>
      </c>
      <c r="C8" s="16">
        <v>113804</v>
      </c>
      <c r="D8" s="4">
        <v>117753</v>
      </c>
      <c r="E8" s="16">
        <v>127647</v>
      </c>
      <c r="F8" s="93">
        <f>E8/'4a_by province'!E8</f>
        <v>0.5290650684505677</v>
      </c>
      <c r="G8" s="79">
        <f t="shared" si="0"/>
        <v>0.044718158626550986</v>
      </c>
      <c r="H8" s="40">
        <f t="shared" si="1"/>
        <v>0.1216389582088503</v>
      </c>
      <c r="I8" s="11">
        <f t="shared" si="2"/>
        <v>13843</v>
      </c>
      <c r="J8" s="34">
        <f t="shared" si="3"/>
        <v>0.059096245384106384</v>
      </c>
      <c r="K8" s="16">
        <v>115148.8</v>
      </c>
      <c r="L8" s="16">
        <v>116020.4</v>
      </c>
      <c r="M8" s="34">
        <f t="shared" si="4"/>
        <v>0.007569336371720688</v>
      </c>
      <c r="N8" s="52">
        <f t="shared" si="5"/>
        <v>871.5999999999913</v>
      </c>
    </row>
    <row r="9" spans="1:14" ht="15">
      <c r="A9" s="2">
        <v>8</v>
      </c>
      <c r="B9" s="25" t="s">
        <v>106</v>
      </c>
      <c r="C9" s="16">
        <v>3005</v>
      </c>
      <c r="D9" s="4">
        <v>3444</v>
      </c>
      <c r="E9" s="16">
        <v>3497</v>
      </c>
      <c r="F9" s="93">
        <f>E9/'4a_by province'!E9</f>
        <v>0.009116243179762305</v>
      </c>
      <c r="G9" s="79">
        <f t="shared" si="0"/>
        <v>0.001225092643908974</v>
      </c>
      <c r="H9" s="40">
        <f t="shared" si="1"/>
        <v>0.1637271214642263</v>
      </c>
      <c r="I9" s="11">
        <f t="shared" si="2"/>
        <v>492</v>
      </c>
      <c r="J9" s="34">
        <f t="shared" si="3"/>
        <v>0.0021003650024546947</v>
      </c>
      <c r="K9" s="16">
        <v>3279.11</v>
      </c>
      <c r="L9" s="16">
        <v>3297.112</v>
      </c>
      <c r="M9" s="34">
        <f t="shared" si="4"/>
        <v>0.005489904272805716</v>
      </c>
      <c r="N9" s="52">
        <f t="shared" si="5"/>
        <v>18.001999999999953</v>
      </c>
    </row>
    <row r="10" spans="1:14" ht="15">
      <c r="A10" s="2">
        <v>9</v>
      </c>
      <c r="B10" s="25" t="s">
        <v>107</v>
      </c>
      <c r="C10" s="16">
        <v>28884</v>
      </c>
      <c r="D10" s="4">
        <v>31208</v>
      </c>
      <c r="E10" s="16">
        <v>32590</v>
      </c>
      <c r="F10" s="93">
        <f>E10/'4a_by province'!E10</f>
        <v>0.15217949615932386</v>
      </c>
      <c r="G10" s="79">
        <f t="shared" si="0"/>
        <v>0.011417148774662128</v>
      </c>
      <c r="H10" s="40">
        <f t="shared" si="1"/>
        <v>0.12830632876332917</v>
      </c>
      <c r="I10" s="11">
        <f t="shared" si="2"/>
        <v>3706</v>
      </c>
      <c r="J10" s="34">
        <f t="shared" si="3"/>
        <v>0.015821042071335566</v>
      </c>
      <c r="K10" s="16">
        <v>32243.81</v>
      </c>
      <c r="L10" s="16">
        <v>32780.56</v>
      </c>
      <c r="M10" s="34">
        <f t="shared" si="4"/>
        <v>0.0166466059687114</v>
      </c>
      <c r="N10" s="52">
        <f t="shared" si="5"/>
        <v>536.7499999999964</v>
      </c>
    </row>
    <row r="11" spans="1:14" ht="15">
      <c r="A11" s="2">
        <v>10</v>
      </c>
      <c r="B11" s="25" t="s">
        <v>108</v>
      </c>
      <c r="C11" s="16">
        <v>28838</v>
      </c>
      <c r="D11" s="4">
        <v>31132</v>
      </c>
      <c r="E11" s="16">
        <v>31862</v>
      </c>
      <c r="F11" s="93">
        <f>E11/'4a_by province'!E11</f>
        <v>0.16524305177394344</v>
      </c>
      <c r="G11" s="79">
        <f t="shared" si="0"/>
        <v>0.011162110900837212</v>
      </c>
      <c r="H11" s="40">
        <f t="shared" si="1"/>
        <v>0.10486164089049171</v>
      </c>
      <c r="I11" s="11">
        <f t="shared" si="2"/>
        <v>3024</v>
      </c>
      <c r="J11" s="34">
        <f t="shared" si="3"/>
        <v>0.012909560502892272</v>
      </c>
      <c r="K11" s="16">
        <v>32115.13</v>
      </c>
      <c r="L11" s="16">
        <v>32390.22</v>
      </c>
      <c r="M11" s="34">
        <f t="shared" si="4"/>
        <v>0.008565744557160445</v>
      </c>
      <c r="N11" s="52">
        <f t="shared" si="5"/>
        <v>275.09000000000015</v>
      </c>
    </row>
    <row r="12" spans="1:14" ht="15">
      <c r="A12" s="2">
        <v>11</v>
      </c>
      <c r="B12" s="25" t="s">
        <v>109</v>
      </c>
      <c r="C12" s="16">
        <v>6955</v>
      </c>
      <c r="D12" s="4">
        <v>7770</v>
      </c>
      <c r="E12" s="16">
        <v>8347</v>
      </c>
      <c r="F12" s="93">
        <f>E12/'4a_by province'!E12</f>
        <v>0.043438664418493304</v>
      </c>
      <c r="G12" s="79">
        <f t="shared" si="0"/>
        <v>0.0029241773802425523</v>
      </c>
      <c r="H12" s="40">
        <f t="shared" si="1"/>
        <v>0.20014378145219267</v>
      </c>
      <c r="I12" s="11">
        <f t="shared" si="2"/>
        <v>1392</v>
      </c>
      <c r="J12" s="34">
        <f t="shared" si="3"/>
        <v>0.005942496104505966</v>
      </c>
      <c r="K12" s="16">
        <v>7922.36</v>
      </c>
      <c r="L12" s="16">
        <v>8065.185</v>
      </c>
      <c r="M12" s="34">
        <f t="shared" si="4"/>
        <v>0.01802808759006164</v>
      </c>
      <c r="N12" s="52">
        <f t="shared" si="5"/>
        <v>142.82500000000073</v>
      </c>
    </row>
    <row r="13" spans="1:14" ht="15">
      <c r="A13" s="2">
        <v>12</v>
      </c>
      <c r="B13" s="25" t="s">
        <v>110</v>
      </c>
      <c r="C13" s="16">
        <v>2382</v>
      </c>
      <c r="D13" s="4">
        <v>2224</v>
      </c>
      <c r="E13" s="16">
        <v>2267</v>
      </c>
      <c r="F13" s="93">
        <f>E13/'4a_by province'!E13</f>
        <v>0.017570102149954272</v>
      </c>
      <c r="G13" s="79">
        <f t="shared" si="0"/>
        <v>0.000794190741704788</v>
      </c>
      <c r="H13" s="40">
        <f t="shared" si="1"/>
        <v>-0.04827875734676742</v>
      </c>
      <c r="I13" s="11">
        <f t="shared" si="2"/>
        <v>-115</v>
      </c>
      <c r="J13" s="34">
        <f t="shared" si="3"/>
        <v>-0.0004909389741509958</v>
      </c>
      <c r="K13" s="16">
        <v>1983.125</v>
      </c>
      <c r="L13" s="16">
        <v>1972.663</v>
      </c>
      <c r="M13" s="34">
        <f t="shared" si="4"/>
        <v>-0.005275512133627477</v>
      </c>
      <c r="N13" s="52">
        <f t="shared" si="5"/>
        <v>-10.461999999999989</v>
      </c>
    </row>
    <row r="14" spans="1:14" ht="15">
      <c r="A14" s="2">
        <v>13</v>
      </c>
      <c r="B14" s="25" t="s">
        <v>111</v>
      </c>
      <c r="C14" s="16">
        <v>2302</v>
      </c>
      <c r="D14" s="4">
        <v>1657</v>
      </c>
      <c r="E14" s="16">
        <v>1640</v>
      </c>
      <c r="F14" s="93">
        <f>E14/'4a_by province'!E14</f>
        <v>0.008554275312048488</v>
      </c>
      <c r="G14" s="79">
        <f t="shared" si="0"/>
        <v>0.0005745358696055812</v>
      </c>
      <c r="H14" s="40">
        <f t="shared" si="1"/>
        <v>-0.2875760208514335</v>
      </c>
      <c r="I14" s="11">
        <f t="shared" si="2"/>
        <v>-662</v>
      </c>
      <c r="J14" s="34">
        <f t="shared" si="3"/>
        <v>-0.0028261008772866017</v>
      </c>
      <c r="K14" s="16">
        <v>1575.333</v>
      </c>
      <c r="L14" s="16">
        <v>1588.193</v>
      </c>
      <c r="M14" s="34">
        <f t="shared" si="4"/>
        <v>0.008163353398932099</v>
      </c>
      <c r="N14" s="52">
        <f t="shared" si="5"/>
        <v>12.8599999999999</v>
      </c>
    </row>
    <row r="15" spans="1:14" ht="15">
      <c r="A15" s="2">
        <v>14</v>
      </c>
      <c r="B15" s="25" t="s">
        <v>112</v>
      </c>
      <c r="C15" s="16">
        <v>11119</v>
      </c>
      <c r="D15" s="4">
        <v>12525</v>
      </c>
      <c r="E15" s="16">
        <v>12641</v>
      </c>
      <c r="F15" s="93">
        <f>E15/'4a_by province'!E15</f>
        <v>0.12792333302974185</v>
      </c>
      <c r="G15" s="79">
        <f t="shared" si="0"/>
        <v>0.004428480443709848</v>
      </c>
      <c r="H15" s="40">
        <f t="shared" si="1"/>
        <v>0.13688281320262613</v>
      </c>
      <c r="I15" s="11">
        <f t="shared" si="2"/>
        <v>1522</v>
      </c>
      <c r="J15" s="34">
        <f t="shared" si="3"/>
        <v>0.006497470597024483</v>
      </c>
      <c r="K15" s="16">
        <v>12491.47</v>
      </c>
      <c r="L15" s="16">
        <v>12605.61</v>
      </c>
      <c r="M15" s="34">
        <f t="shared" si="4"/>
        <v>0.009137435385907442</v>
      </c>
      <c r="N15" s="52">
        <f t="shared" si="5"/>
        <v>114.14000000000124</v>
      </c>
    </row>
    <row r="16" spans="1:14" ht="15">
      <c r="A16" s="2">
        <v>15</v>
      </c>
      <c r="B16" s="25" t="s">
        <v>113</v>
      </c>
      <c r="C16" s="16">
        <v>5743</v>
      </c>
      <c r="D16" s="4">
        <v>6315</v>
      </c>
      <c r="E16" s="16">
        <v>6192</v>
      </c>
      <c r="F16" s="93">
        <f>E16/'4a_by province'!E16</f>
        <v>0.04588366061504261</v>
      </c>
      <c r="G16" s="79">
        <f t="shared" si="0"/>
        <v>0.0021692232345108284</v>
      </c>
      <c r="H16" s="40">
        <f t="shared" si="1"/>
        <v>0.07818213477276685</v>
      </c>
      <c r="I16" s="11">
        <f t="shared" si="2"/>
        <v>449</v>
      </c>
      <c r="J16" s="34">
        <f t="shared" si="3"/>
        <v>0.0019167965164678007</v>
      </c>
      <c r="K16" s="16">
        <v>6447.978</v>
      </c>
      <c r="L16" s="16">
        <v>6469.5</v>
      </c>
      <c r="M16" s="34">
        <f t="shared" si="4"/>
        <v>0.0033377905445707064</v>
      </c>
      <c r="N16" s="52">
        <f t="shared" si="5"/>
        <v>21.521999999999935</v>
      </c>
    </row>
    <row r="17" spans="1:14" ht="15">
      <c r="A17" s="2">
        <v>16</v>
      </c>
      <c r="B17" s="25" t="s">
        <v>114</v>
      </c>
      <c r="C17" s="16">
        <v>135950</v>
      </c>
      <c r="D17" s="4">
        <v>148330</v>
      </c>
      <c r="E17" s="16">
        <v>151566</v>
      </c>
      <c r="F17" s="93">
        <f>E17/'4a_by province'!E17</f>
        <v>1.835561691614591</v>
      </c>
      <c r="G17" s="79">
        <f t="shared" si="0"/>
        <v>0.05309762415404848</v>
      </c>
      <c r="H17" s="40">
        <f t="shared" si="1"/>
        <v>0.11486575947039353</v>
      </c>
      <c r="I17" s="11">
        <f t="shared" si="2"/>
        <v>15616</v>
      </c>
      <c r="J17" s="34">
        <f t="shared" si="3"/>
        <v>0.0666652436551474</v>
      </c>
      <c r="K17" s="16">
        <v>151261.9</v>
      </c>
      <c r="L17" s="16">
        <v>152971.8</v>
      </c>
      <c r="M17" s="34">
        <f t="shared" si="4"/>
        <v>0.011304234575924237</v>
      </c>
      <c r="N17" s="52">
        <f t="shared" si="5"/>
        <v>1709.8999999999942</v>
      </c>
    </row>
    <row r="18" spans="1:14" ht="15">
      <c r="A18" s="2">
        <v>17</v>
      </c>
      <c r="B18" s="25" t="s">
        <v>115</v>
      </c>
      <c r="C18" s="16">
        <v>13603</v>
      </c>
      <c r="D18" s="4">
        <v>14895</v>
      </c>
      <c r="E18" s="16">
        <v>15199</v>
      </c>
      <c r="F18" s="93">
        <f>E18/'4a_by province'!E18</f>
        <v>0.11531953960196967</v>
      </c>
      <c r="G18" s="79">
        <f t="shared" si="0"/>
        <v>0.005324616269594651</v>
      </c>
      <c r="H18" s="40">
        <f t="shared" si="1"/>
        <v>0.11732706020730721</v>
      </c>
      <c r="I18" s="11">
        <f t="shared" si="2"/>
        <v>1596</v>
      </c>
      <c r="J18" s="34">
        <f t="shared" si="3"/>
        <v>0.006813379154304254</v>
      </c>
      <c r="K18" s="16">
        <v>15142.97</v>
      </c>
      <c r="L18" s="16">
        <v>15359.74</v>
      </c>
      <c r="M18" s="34">
        <f t="shared" si="4"/>
        <v>0.014314893313530995</v>
      </c>
      <c r="N18" s="52">
        <f t="shared" si="5"/>
        <v>216.77000000000044</v>
      </c>
    </row>
    <row r="19" spans="1:14" ht="15">
      <c r="A19" s="2">
        <v>18</v>
      </c>
      <c r="B19" s="25" t="s">
        <v>116</v>
      </c>
      <c r="C19" s="16">
        <v>3222</v>
      </c>
      <c r="D19" s="4">
        <v>3942</v>
      </c>
      <c r="E19" s="16">
        <v>4017</v>
      </c>
      <c r="F19" s="93">
        <f>E19/'4a_by province'!E19</f>
        <v>0.035646147429697135</v>
      </c>
      <c r="G19" s="79">
        <f t="shared" si="0"/>
        <v>0.0014072625537839142</v>
      </c>
      <c r="H19" s="40">
        <f t="shared" si="1"/>
        <v>0.2467411545623836</v>
      </c>
      <c r="I19" s="11">
        <f t="shared" si="2"/>
        <v>795</v>
      </c>
      <c r="J19" s="34">
        <f t="shared" si="3"/>
        <v>0.0033938824734786226</v>
      </c>
      <c r="K19" s="16">
        <v>3923.588</v>
      </c>
      <c r="L19" s="16">
        <v>4031.272</v>
      </c>
      <c r="M19" s="34">
        <f t="shared" si="4"/>
        <v>0.027445287323745442</v>
      </c>
      <c r="N19" s="52">
        <f t="shared" si="5"/>
        <v>107.68399999999974</v>
      </c>
    </row>
    <row r="20" spans="1:14" ht="15">
      <c r="A20" s="2">
        <v>19</v>
      </c>
      <c r="B20" s="25" t="s">
        <v>117</v>
      </c>
      <c r="C20" s="16">
        <v>10079</v>
      </c>
      <c r="D20" s="4">
        <v>10473</v>
      </c>
      <c r="E20" s="16">
        <v>10678</v>
      </c>
      <c r="F20" s="93">
        <f>E20/'4a_by province'!E20</f>
        <v>0.0519108017054045</v>
      </c>
      <c r="G20" s="79">
        <f t="shared" si="0"/>
        <v>0.0037407890339319484</v>
      </c>
      <c r="H20" s="40">
        <f t="shared" si="1"/>
        <v>0.05943049905744618</v>
      </c>
      <c r="I20" s="11">
        <f t="shared" si="2"/>
        <v>599</v>
      </c>
      <c r="J20" s="34">
        <f t="shared" si="3"/>
        <v>0.0025571517001430127</v>
      </c>
      <c r="K20" s="16">
        <v>10401.25</v>
      </c>
      <c r="L20" s="16">
        <v>10538.63</v>
      </c>
      <c r="M20" s="34">
        <f t="shared" si="4"/>
        <v>0.013208027881264194</v>
      </c>
      <c r="N20" s="52">
        <f t="shared" si="5"/>
        <v>137.3799999999992</v>
      </c>
    </row>
    <row r="21" spans="1:14" ht="15">
      <c r="A21" s="2">
        <v>20</v>
      </c>
      <c r="B21" s="25" t="s">
        <v>118</v>
      </c>
      <c r="C21" s="16">
        <v>44885</v>
      </c>
      <c r="D21" s="4">
        <v>47902</v>
      </c>
      <c r="E21" s="16">
        <v>48412</v>
      </c>
      <c r="F21" s="93">
        <f>E21/'4a_by province'!E21</f>
        <v>0.3009910346799965</v>
      </c>
      <c r="G21" s="79">
        <f t="shared" si="0"/>
        <v>0.016960018609356947</v>
      </c>
      <c r="H21" s="40">
        <f t="shared" si="1"/>
        <v>0.07857858972930823</v>
      </c>
      <c r="I21" s="11">
        <f t="shared" si="2"/>
        <v>3527</v>
      </c>
      <c r="J21" s="34">
        <f t="shared" si="3"/>
        <v>0.015056884885483148</v>
      </c>
      <c r="K21" s="16">
        <v>48104.88</v>
      </c>
      <c r="L21" s="16">
        <v>48454.54</v>
      </c>
      <c r="M21" s="34">
        <f t="shared" si="4"/>
        <v>0.007268701221165161</v>
      </c>
      <c r="N21" s="52">
        <f t="shared" si="5"/>
        <v>349.6600000000035</v>
      </c>
    </row>
    <row r="22" spans="1:14" ht="15">
      <c r="A22" s="2">
        <v>21</v>
      </c>
      <c r="B22" s="25" t="s">
        <v>119</v>
      </c>
      <c r="C22" s="16">
        <v>16555</v>
      </c>
      <c r="D22" s="4">
        <v>15707</v>
      </c>
      <c r="E22" s="16">
        <v>15602</v>
      </c>
      <c r="F22" s="93">
        <f>E22/'4a_by province'!E22</f>
        <v>0.12494394259721955</v>
      </c>
      <c r="G22" s="79">
        <f t="shared" si="0"/>
        <v>0.00546579794974773</v>
      </c>
      <c r="H22" s="40">
        <f t="shared" si="1"/>
        <v>-0.05756569012382966</v>
      </c>
      <c r="I22" s="11">
        <f t="shared" si="2"/>
        <v>-953</v>
      </c>
      <c r="J22" s="34">
        <f t="shared" si="3"/>
        <v>-0.004068389933616513</v>
      </c>
      <c r="K22" s="16">
        <v>15239.68</v>
      </c>
      <c r="L22" s="16">
        <v>15297.2</v>
      </c>
      <c r="M22" s="34">
        <f t="shared" si="4"/>
        <v>0.003774357466823479</v>
      </c>
      <c r="N22" s="52">
        <f t="shared" si="5"/>
        <v>57.52000000000044</v>
      </c>
    </row>
    <row r="23" spans="1:14" ht="15">
      <c r="A23" s="2">
        <v>22</v>
      </c>
      <c r="B23" s="25" t="s">
        <v>120</v>
      </c>
      <c r="C23" s="16">
        <v>13437</v>
      </c>
      <c r="D23" s="4">
        <v>14395</v>
      </c>
      <c r="E23" s="16">
        <v>14706</v>
      </c>
      <c r="F23" s="93">
        <f>E23/'4a_by province'!E23</f>
        <v>0.058960079864326866</v>
      </c>
      <c r="G23" s="79">
        <f t="shared" si="0"/>
        <v>0.005151905181963217</v>
      </c>
      <c r="H23" s="40">
        <f t="shared" si="1"/>
        <v>0.09444072337575352</v>
      </c>
      <c r="I23" s="11">
        <f t="shared" si="2"/>
        <v>1269</v>
      </c>
      <c r="J23" s="34">
        <f t="shared" si="3"/>
        <v>0.005417404853892293</v>
      </c>
      <c r="K23" s="16">
        <v>14492.34</v>
      </c>
      <c r="L23" s="16">
        <v>14647.45</v>
      </c>
      <c r="M23" s="34">
        <f t="shared" si="4"/>
        <v>0.010702895460636486</v>
      </c>
      <c r="N23" s="52">
        <f t="shared" si="5"/>
        <v>155.11000000000058</v>
      </c>
    </row>
    <row r="24" spans="1:14" ht="15">
      <c r="A24" s="2">
        <v>23</v>
      </c>
      <c r="B24" s="25" t="s">
        <v>121</v>
      </c>
      <c r="C24" s="16">
        <v>7852</v>
      </c>
      <c r="D24" s="4">
        <v>8020</v>
      </c>
      <c r="E24" s="16">
        <v>8145</v>
      </c>
      <c r="F24" s="93">
        <f>E24/'4a_by province'!E24</f>
        <v>0.12322239031770045</v>
      </c>
      <c r="G24" s="79">
        <f t="shared" si="0"/>
        <v>0.002853411376791133</v>
      </c>
      <c r="H24" s="40">
        <f t="shared" si="1"/>
        <v>0.03731533367294957</v>
      </c>
      <c r="I24" s="11">
        <f t="shared" si="2"/>
        <v>293</v>
      </c>
      <c r="J24" s="34">
        <f t="shared" si="3"/>
        <v>0.0012508271254455805</v>
      </c>
      <c r="K24" s="16">
        <v>8006.177</v>
      </c>
      <c r="L24" s="16">
        <v>8057.901</v>
      </c>
      <c r="M24" s="34">
        <f t="shared" si="4"/>
        <v>0.006460511677421092</v>
      </c>
      <c r="N24" s="52">
        <f t="shared" si="5"/>
        <v>51.72400000000016</v>
      </c>
    </row>
    <row r="25" spans="1:14" ht="15">
      <c r="A25" s="2">
        <v>24</v>
      </c>
      <c r="B25" s="25" t="s">
        <v>122</v>
      </c>
      <c r="C25" s="16">
        <v>4680</v>
      </c>
      <c r="D25" s="4">
        <v>4156</v>
      </c>
      <c r="E25" s="16">
        <v>4579</v>
      </c>
      <c r="F25" s="93">
        <f>E25/'4a_by province'!E25</f>
        <v>0.02538121712331425</v>
      </c>
      <c r="G25" s="79">
        <f t="shared" si="0"/>
        <v>0.0016041461871487536</v>
      </c>
      <c r="H25" s="40">
        <f t="shared" si="1"/>
        <v>-0.02158119658119658</v>
      </c>
      <c r="I25" s="11">
        <f t="shared" si="2"/>
        <v>-101</v>
      </c>
      <c r="J25" s="34">
        <f t="shared" si="3"/>
        <v>-0.0004311724903413093</v>
      </c>
      <c r="K25" s="16">
        <v>4144.922</v>
      </c>
      <c r="L25" s="16">
        <v>3992.044</v>
      </c>
      <c r="M25" s="34">
        <f t="shared" si="4"/>
        <v>-0.036883203109732754</v>
      </c>
      <c r="N25" s="52">
        <f t="shared" si="5"/>
        <v>-152.8779999999997</v>
      </c>
    </row>
    <row r="26" spans="1:14" ht="15">
      <c r="A26" s="2">
        <v>25</v>
      </c>
      <c r="B26" s="25" t="s">
        <v>123</v>
      </c>
      <c r="C26" s="16">
        <v>10313</v>
      </c>
      <c r="D26" s="4">
        <v>8961</v>
      </c>
      <c r="E26" s="16">
        <v>9064</v>
      </c>
      <c r="F26" s="93">
        <f>E26/'4a_by province'!E26</f>
        <v>0.0620647626351504</v>
      </c>
      <c r="G26" s="79">
        <f t="shared" si="0"/>
        <v>0.003175361659820114</v>
      </c>
      <c r="H26" s="40">
        <f t="shared" si="1"/>
        <v>-0.12110927955008242</v>
      </c>
      <c r="I26" s="11">
        <f t="shared" si="2"/>
        <v>-1249</v>
      </c>
      <c r="J26" s="34">
        <f t="shared" si="3"/>
        <v>-0.005332024162735597</v>
      </c>
      <c r="K26" s="16">
        <v>8749.001</v>
      </c>
      <c r="L26" s="16">
        <v>8771.512</v>
      </c>
      <c r="M26" s="34">
        <f t="shared" si="4"/>
        <v>0.0025729794750281114</v>
      </c>
      <c r="N26" s="52">
        <f t="shared" si="5"/>
        <v>22.511000000000422</v>
      </c>
    </row>
    <row r="27" spans="1:14" ht="15">
      <c r="A27" s="2">
        <v>26</v>
      </c>
      <c r="B27" s="25" t="s">
        <v>124</v>
      </c>
      <c r="C27" s="16">
        <v>32346</v>
      </c>
      <c r="D27" s="4">
        <v>35595</v>
      </c>
      <c r="E27" s="16">
        <v>35706</v>
      </c>
      <c r="F27" s="93">
        <f>E27/'4a_by province'!E27</f>
        <v>2.0111524163568775</v>
      </c>
      <c r="G27" s="79">
        <f t="shared" si="0"/>
        <v>0.012508766926912732</v>
      </c>
      <c r="H27" s="40">
        <f t="shared" si="1"/>
        <v>0.10387683175663143</v>
      </c>
      <c r="I27" s="11">
        <f t="shared" si="2"/>
        <v>3360</v>
      </c>
      <c r="J27" s="34">
        <f t="shared" si="3"/>
        <v>0.014343956114324746</v>
      </c>
      <c r="K27" s="16">
        <v>35375.15</v>
      </c>
      <c r="L27" s="16">
        <v>35409.29</v>
      </c>
      <c r="M27" s="34">
        <f t="shared" si="4"/>
        <v>0.0009650842469925758</v>
      </c>
      <c r="N27" s="52">
        <f t="shared" si="5"/>
        <v>34.13999999999942</v>
      </c>
    </row>
    <row r="28" spans="1:14" ht="15">
      <c r="A28" s="2">
        <v>27</v>
      </c>
      <c r="B28" s="25" t="s">
        <v>125</v>
      </c>
      <c r="C28" s="16">
        <v>25924</v>
      </c>
      <c r="D28" s="4">
        <v>28019</v>
      </c>
      <c r="E28" s="16">
        <v>28074</v>
      </c>
      <c r="F28" s="93">
        <f>E28/'4a_by province'!E28</f>
        <v>0.6068348356137734</v>
      </c>
      <c r="G28" s="79">
        <f t="shared" si="0"/>
        <v>0.009835073172748222</v>
      </c>
      <c r="H28" s="40">
        <f t="shared" si="1"/>
        <v>0.08293473229439902</v>
      </c>
      <c r="I28" s="11">
        <f t="shared" si="2"/>
        <v>2150</v>
      </c>
      <c r="J28" s="34">
        <f t="shared" si="3"/>
        <v>0.009178424299344703</v>
      </c>
      <c r="K28" s="16">
        <v>27721.17</v>
      </c>
      <c r="L28" s="16">
        <v>27740.88</v>
      </c>
      <c r="M28" s="34">
        <f t="shared" si="4"/>
        <v>0.0007110089509210025</v>
      </c>
      <c r="N28" s="52">
        <f t="shared" si="5"/>
        <v>19.710000000002765</v>
      </c>
    </row>
    <row r="29" spans="1:14" ht="15">
      <c r="A29" s="2">
        <v>28</v>
      </c>
      <c r="B29" s="25" t="s">
        <v>126</v>
      </c>
      <c r="C29" s="16">
        <v>10820</v>
      </c>
      <c r="D29" s="4">
        <v>11357</v>
      </c>
      <c r="E29" s="16">
        <v>11270</v>
      </c>
      <c r="F29" s="93">
        <f>E29/'4a_by province'!E29</f>
        <v>0.10420615620752466</v>
      </c>
      <c r="G29" s="79">
        <f t="shared" si="0"/>
        <v>0.003948182469789572</v>
      </c>
      <c r="H29" s="40">
        <f t="shared" si="1"/>
        <v>0.041589648798521256</v>
      </c>
      <c r="I29" s="11">
        <f t="shared" si="2"/>
        <v>450</v>
      </c>
      <c r="J29" s="34">
        <f t="shared" si="3"/>
        <v>0.0019210655510256355</v>
      </c>
      <c r="K29" s="16">
        <v>11136.11</v>
      </c>
      <c r="L29" s="16">
        <v>11206.28</v>
      </c>
      <c r="M29" s="34">
        <f t="shared" si="4"/>
        <v>0.006301123103130273</v>
      </c>
      <c r="N29" s="52">
        <f t="shared" si="5"/>
        <v>70.17000000000007</v>
      </c>
    </row>
    <row r="30" spans="1:14" ht="15">
      <c r="A30" s="2">
        <v>29</v>
      </c>
      <c r="B30" s="25" t="s">
        <v>127</v>
      </c>
      <c r="C30" s="16">
        <v>1858</v>
      </c>
      <c r="D30" s="4">
        <v>1780</v>
      </c>
      <c r="E30" s="16">
        <v>1869</v>
      </c>
      <c r="F30" s="93">
        <f>E30/'4a_by province'!E30</f>
        <v>0.04078470737136124</v>
      </c>
      <c r="G30" s="79">
        <f t="shared" si="0"/>
        <v>0.0006547606953005067</v>
      </c>
      <c r="H30" s="40">
        <f t="shared" si="1"/>
        <v>0.005920344456404736</v>
      </c>
      <c r="I30" s="11">
        <f t="shared" si="2"/>
        <v>11</v>
      </c>
      <c r="J30" s="34">
        <f t="shared" si="3"/>
        <v>4.6959380136182205E-05</v>
      </c>
      <c r="K30" s="16">
        <v>1739.733</v>
      </c>
      <c r="L30" s="16">
        <v>1732.295</v>
      </c>
      <c r="M30" s="34">
        <f t="shared" si="4"/>
        <v>-0.004275368691632494</v>
      </c>
      <c r="N30" s="52">
        <f t="shared" si="5"/>
        <v>-7.4379999999998745</v>
      </c>
    </row>
    <row r="31" spans="1:14" ht="15">
      <c r="A31" s="2">
        <v>30</v>
      </c>
      <c r="B31" s="25" t="s">
        <v>128</v>
      </c>
      <c r="C31" s="16">
        <v>2101</v>
      </c>
      <c r="D31" s="4">
        <v>1308</v>
      </c>
      <c r="E31" s="16">
        <v>1322</v>
      </c>
      <c r="F31" s="93">
        <f>E31/'4a_by province'!E31</f>
        <v>0.03754615166145981</v>
      </c>
      <c r="G31" s="79">
        <f t="shared" si="0"/>
        <v>0.0004631319631820599</v>
      </c>
      <c r="H31" s="40">
        <f t="shared" si="1"/>
        <v>-0.37077582103760115</v>
      </c>
      <c r="I31" s="11">
        <f t="shared" si="2"/>
        <v>-779</v>
      </c>
      <c r="J31" s="34">
        <f t="shared" si="3"/>
        <v>-0.003325577920553267</v>
      </c>
      <c r="K31" s="16">
        <v>1119.407</v>
      </c>
      <c r="L31" s="16">
        <v>1138.238</v>
      </c>
      <c r="M31" s="34">
        <f t="shared" si="4"/>
        <v>0.016822299664018655</v>
      </c>
      <c r="N31" s="52">
        <f t="shared" si="5"/>
        <v>18.83100000000013</v>
      </c>
    </row>
    <row r="32" spans="1:14" ht="15">
      <c r="A32" s="2">
        <v>31</v>
      </c>
      <c r="B32" s="25" t="s">
        <v>129</v>
      </c>
      <c r="C32" s="16">
        <v>19875</v>
      </c>
      <c r="D32" s="4">
        <v>21202</v>
      </c>
      <c r="E32" s="16">
        <v>21864</v>
      </c>
      <c r="F32" s="93">
        <f>E32/'4a_by province'!E32</f>
        <v>0.6847264413892455</v>
      </c>
      <c r="G32" s="79">
        <f t="shared" si="0"/>
        <v>0.007659544056741723</v>
      </c>
      <c r="H32" s="40">
        <f t="shared" si="1"/>
        <v>0.1000754716981132</v>
      </c>
      <c r="I32" s="11">
        <f t="shared" si="2"/>
        <v>1989</v>
      </c>
      <c r="J32" s="34">
        <f t="shared" si="3"/>
        <v>0.00849110973553331</v>
      </c>
      <c r="K32" s="16">
        <v>21228.45</v>
      </c>
      <c r="L32" s="16">
        <v>21926.34</v>
      </c>
      <c r="M32" s="34">
        <f t="shared" si="4"/>
        <v>0.03287522169541344</v>
      </c>
      <c r="N32" s="52">
        <f t="shared" si="5"/>
        <v>697.8899999999994</v>
      </c>
    </row>
    <row r="33" spans="1:14" ht="15">
      <c r="A33" s="2">
        <v>32</v>
      </c>
      <c r="B33" s="25" t="s">
        <v>130</v>
      </c>
      <c r="C33" s="16">
        <v>9986</v>
      </c>
      <c r="D33" s="4">
        <v>10747</v>
      </c>
      <c r="E33" s="16">
        <v>10845</v>
      </c>
      <c r="F33" s="93">
        <f>E33/'4a_by province'!E33</f>
        <v>0.5215195960567444</v>
      </c>
      <c r="G33" s="79">
        <f t="shared" si="0"/>
        <v>0.003799293601141785</v>
      </c>
      <c r="H33" s="40">
        <f t="shared" si="1"/>
        <v>0.08602042860004006</v>
      </c>
      <c r="I33" s="11">
        <f t="shared" si="2"/>
        <v>859</v>
      </c>
      <c r="J33" s="34">
        <f t="shared" si="3"/>
        <v>0.0036671006851800463</v>
      </c>
      <c r="K33" s="16">
        <v>11183.04</v>
      </c>
      <c r="L33" s="16">
        <v>11356.21</v>
      </c>
      <c r="M33" s="34">
        <f t="shared" si="4"/>
        <v>0.015485055941854651</v>
      </c>
      <c r="N33" s="52">
        <f t="shared" si="5"/>
        <v>173.16999999999825</v>
      </c>
    </row>
    <row r="34" spans="1:14" ht="15">
      <c r="A34" s="2">
        <v>33</v>
      </c>
      <c r="B34" s="25" t="s">
        <v>131</v>
      </c>
      <c r="C34" s="16">
        <v>37549</v>
      </c>
      <c r="D34" s="4">
        <v>40131</v>
      </c>
      <c r="E34" s="16">
        <v>40382</v>
      </c>
      <c r="F34" s="93">
        <f>E34/'4a_by province'!E34</f>
        <v>0.6166414708262709</v>
      </c>
      <c r="G34" s="79">
        <f aca="true" t="shared" si="6" ref="G34:G65">E34/$E$83</f>
        <v>0.014146894808788156</v>
      </c>
      <c r="H34" s="40">
        <f aca="true" t="shared" si="7" ref="H34:H65">(E34-C34)/C34</f>
        <v>0.07544808117393273</v>
      </c>
      <c r="I34" s="11">
        <f aca="true" t="shared" si="8" ref="I34:I65">E34-C34</f>
        <v>2833</v>
      </c>
      <c r="J34" s="34">
        <f aca="true" t="shared" si="9" ref="J34:J65">I34/$I$83</f>
        <v>0.012094174902345834</v>
      </c>
      <c r="K34" s="16">
        <v>39826.44</v>
      </c>
      <c r="L34" s="16">
        <v>40125.56</v>
      </c>
      <c r="M34" s="34">
        <f aca="true" t="shared" si="10" ref="M34:M65">(L34-K34)/K34</f>
        <v>0.007510588443255167</v>
      </c>
      <c r="N34" s="52">
        <f aca="true" t="shared" si="11" ref="N34:N65">L34-K34</f>
        <v>299.11999999999534</v>
      </c>
    </row>
    <row r="35" spans="1:14" ht="15">
      <c r="A35" s="2">
        <v>34</v>
      </c>
      <c r="B35" s="25" t="s">
        <v>132</v>
      </c>
      <c r="C35" s="16">
        <v>902080</v>
      </c>
      <c r="D35" s="4">
        <v>981424</v>
      </c>
      <c r="E35" s="16">
        <v>990152</v>
      </c>
      <c r="F35" s="93">
        <f>E35/'4a_by province'!E35</f>
        <v>7.094812267125251</v>
      </c>
      <c r="G35" s="79">
        <f t="shared" si="6"/>
        <v>0.3468767319278691</v>
      </c>
      <c r="H35" s="40">
        <f t="shared" si="7"/>
        <v>0.09763213905640299</v>
      </c>
      <c r="I35" s="11">
        <f t="shared" si="8"/>
        <v>88072</v>
      </c>
      <c r="J35" s="34">
        <f t="shared" si="9"/>
        <v>0.37598241157762174</v>
      </c>
      <c r="K35" s="16">
        <v>979526.8</v>
      </c>
      <c r="L35" s="16">
        <v>986988.1</v>
      </c>
      <c r="M35" s="34">
        <f t="shared" si="10"/>
        <v>0.007617249471887783</v>
      </c>
      <c r="N35" s="52">
        <f t="shared" si="11"/>
        <v>7461.29999999993</v>
      </c>
    </row>
    <row r="36" spans="1:14" ht="15">
      <c r="A36" s="2">
        <v>35</v>
      </c>
      <c r="B36" s="25" t="s">
        <v>133</v>
      </c>
      <c r="C36" s="16">
        <v>201777</v>
      </c>
      <c r="D36" s="4">
        <v>216876</v>
      </c>
      <c r="E36" s="16">
        <v>219340</v>
      </c>
      <c r="F36" s="93">
        <f>E36/'4a_by province'!E36</f>
        <v>12.294843049327355</v>
      </c>
      <c r="G36" s="79">
        <f t="shared" si="6"/>
        <v>0.07684066929224888</v>
      </c>
      <c r="H36" s="40">
        <f t="shared" si="7"/>
        <v>0.08704163507238188</v>
      </c>
      <c r="I36" s="11">
        <f t="shared" si="8"/>
        <v>17563</v>
      </c>
      <c r="J36" s="34">
        <f t="shared" si="9"/>
        <v>0.07497705393925164</v>
      </c>
      <c r="K36" s="16">
        <v>217264.7</v>
      </c>
      <c r="L36" s="16">
        <v>218853.3</v>
      </c>
      <c r="M36" s="34">
        <f t="shared" si="10"/>
        <v>0.007311818256716239</v>
      </c>
      <c r="N36" s="52">
        <f t="shared" si="11"/>
        <v>1588.5999999999767</v>
      </c>
    </row>
    <row r="37" spans="1:14" ht="15">
      <c r="A37" s="2">
        <v>36</v>
      </c>
      <c r="B37" s="25" t="s">
        <v>134</v>
      </c>
      <c r="C37" s="16">
        <v>3213</v>
      </c>
      <c r="D37" s="4">
        <v>2742</v>
      </c>
      <c r="E37" s="16">
        <v>2601</v>
      </c>
      <c r="F37" s="93">
        <f>E37/'4a_by province'!E37</f>
        <v>0.05440284459318134</v>
      </c>
      <c r="G37" s="79">
        <f t="shared" si="6"/>
        <v>0.0009111998761244613</v>
      </c>
      <c r="H37" s="40">
        <f t="shared" si="7"/>
        <v>-0.19047619047619047</v>
      </c>
      <c r="I37" s="11">
        <f t="shared" si="8"/>
        <v>-612</v>
      </c>
      <c r="J37" s="34">
        <f t="shared" si="9"/>
        <v>-0.0026126491493948644</v>
      </c>
      <c r="K37" s="16">
        <v>2365.735</v>
      </c>
      <c r="L37" s="16">
        <v>2240.5</v>
      </c>
      <c r="M37" s="34">
        <f t="shared" si="10"/>
        <v>-0.052937036481262745</v>
      </c>
      <c r="N37" s="52">
        <f t="shared" si="11"/>
        <v>-125.23500000000013</v>
      </c>
    </row>
    <row r="38" spans="1:14" ht="15">
      <c r="A38" s="2">
        <v>37</v>
      </c>
      <c r="B38" s="25" t="s">
        <v>135</v>
      </c>
      <c r="C38" s="16">
        <v>7958</v>
      </c>
      <c r="D38" s="4">
        <v>8116</v>
      </c>
      <c r="E38" s="16">
        <v>8381</v>
      </c>
      <c r="F38" s="93">
        <f>E38/'4a_by province'!E38</f>
        <v>0.3532858407452683</v>
      </c>
      <c r="G38" s="79">
        <f t="shared" si="6"/>
        <v>0.0029360884897343753</v>
      </c>
      <c r="H38" s="40">
        <f t="shared" si="7"/>
        <v>0.053154058808745915</v>
      </c>
      <c r="I38" s="11">
        <f t="shared" si="8"/>
        <v>423</v>
      </c>
      <c r="J38" s="34">
        <f t="shared" si="9"/>
        <v>0.0018058016179640973</v>
      </c>
      <c r="K38" s="16">
        <v>7962.107</v>
      </c>
      <c r="L38" s="16">
        <v>8015.228</v>
      </c>
      <c r="M38" s="34">
        <f t="shared" si="10"/>
        <v>0.0066717264663738</v>
      </c>
      <c r="N38" s="52">
        <f t="shared" si="11"/>
        <v>53.121000000000095</v>
      </c>
    </row>
    <row r="39" spans="1:14" ht="15">
      <c r="A39" s="2">
        <v>38</v>
      </c>
      <c r="B39" s="25" t="s">
        <v>136</v>
      </c>
      <c r="C39" s="16">
        <v>27993</v>
      </c>
      <c r="D39" s="4">
        <v>30210</v>
      </c>
      <c r="E39" s="16">
        <v>31965</v>
      </c>
      <c r="F39" s="93">
        <f>E39/'4a_by province'!E39</f>
        <v>0.5533340257582052</v>
      </c>
      <c r="G39" s="79">
        <f t="shared" si="6"/>
        <v>0.011198194556062439</v>
      </c>
      <c r="H39" s="40">
        <f t="shared" si="7"/>
        <v>0.14189261601114564</v>
      </c>
      <c r="I39" s="11">
        <f t="shared" si="8"/>
        <v>3972</v>
      </c>
      <c r="J39" s="34">
        <f t="shared" si="9"/>
        <v>0.016956605263719608</v>
      </c>
      <c r="K39" s="16">
        <v>30670.98</v>
      </c>
      <c r="L39" s="16">
        <v>31236.14</v>
      </c>
      <c r="M39" s="34">
        <f t="shared" si="10"/>
        <v>0.018426538702056468</v>
      </c>
      <c r="N39" s="52">
        <f t="shared" si="11"/>
        <v>565.1599999999999</v>
      </c>
    </row>
    <row r="40" spans="1:14" ht="15">
      <c r="A40" s="2">
        <v>39</v>
      </c>
      <c r="B40" s="25" t="s">
        <v>137</v>
      </c>
      <c r="C40" s="16">
        <v>13758</v>
      </c>
      <c r="D40" s="4">
        <v>14694</v>
      </c>
      <c r="E40" s="16">
        <v>14825</v>
      </c>
      <c r="F40" s="93">
        <f>E40/'4a_by province'!E40</f>
        <v>0.2410412330905307</v>
      </c>
      <c r="G40" s="79">
        <f t="shared" si="6"/>
        <v>0.0051935940651845975</v>
      </c>
      <c r="H40" s="40">
        <f t="shared" si="7"/>
        <v>0.07755487716237826</v>
      </c>
      <c r="I40" s="11">
        <f t="shared" si="8"/>
        <v>1067</v>
      </c>
      <c r="J40" s="34">
        <f t="shared" si="9"/>
        <v>0.004555059873209674</v>
      </c>
      <c r="K40" s="16">
        <v>14788.97</v>
      </c>
      <c r="L40" s="16">
        <v>14882.26</v>
      </c>
      <c r="M40" s="34">
        <f t="shared" si="10"/>
        <v>0.0063080796025687304</v>
      </c>
      <c r="N40" s="52">
        <f t="shared" si="11"/>
        <v>93.29000000000087</v>
      </c>
    </row>
    <row r="41" spans="1:14" ht="15">
      <c r="A41" s="2">
        <v>40</v>
      </c>
      <c r="B41" s="25" t="s">
        <v>138</v>
      </c>
      <c r="C41" s="16">
        <v>3552</v>
      </c>
      <c r="D41" s="4">
        <v>3504</v>
      </c>
      <c r="E41" s="16">
        <v>3546</v>
      </c>
      <c r="F41" s="93">
        <f>E41/'4a_by province'!E41</f>
        <v>0.04329247448356693</v>
      </c>
      <c r="G41" s="79">
        <f t="shared" si="6"/>
        <v>0.0012422586546471895</v>
      </c>
      <c r="H41" s="40">
        <f t="shared" si="7"/>
        <v>-0.0016891891891891893</v>
      </c>
      <c r="I41" s="11">
        <f t="shared" si="8"/>
        <v>-6</v>
      </c>
      <c r="J41" s="34">
        <f t="shared" si="9"/>
        <v>-2.5614207347008475E-05</v>
      </c>
      <c r="K41" s="16">
        <v>3505.707</v>
      </c>
      <c r="L41" s="16">
        <v>3536.397</v>
      </c>
      <c r="M41" s="34">
        <f t="shared" si="10"/>
        <v>0.008754296922132983</v>
      </c>
      <c r="N41" s="52">
        <f t="shared" si="11"/>
        <v>30.690000000000055</v>
      </c>
    </row>
    <row r="42" spans="1:14" ht="15">
      <c r="A42" s="2">
        <v>41</v>
      </c>
      <c r="B42" s="25" t="s">
        <v>139</v>
      </c>
      <c r="C42" s="16">
        <v>72862</v>
      </c>
      <c r="D42" s="4">
        <v>78555</v>
      </c>
      <c r="E42" s="16">
        <v>79582</v>
      </c>
      <c r="F42" s="93">
        <f>E42/'4a_by province'!E42</f>
        <v>2.040302525317267</v>
      </c>
      <c r="G42" s="79">
        <f t="shared" si="6"/>
        <v>0.027879703399360585</v>
      </c>
      <c r="H42" s="40">
        <f t="shared" si="7"/>
        <v>0.09222914550794653</v>
      </c>
      <c r="I42" s="11">
        <f t="shared" si="8"/>
        <v>6720</v>
      </c>
      <c r="J42" s="34">
        <f t="shared" si="9"/>
        <v>0.02868791222864949</v>
      </c>
      <c r="K42" s="16">
        <v>77894.21</v>
      </c>
      <c r="L42" s="16">
        <v>78509.43</v>
      </c>
      <c r="M42" s="34">
        <f t="shared" si="10"/>
        <v>0.007898148013825245</v>
      </c>
      <c r="N42" s="52">
        <f t="shared" si="11"/>
        <v>615.2199999999866</v>
      </c>
    </row>
    <row r="43" spans="1:14" ht="15">
      <c r="A43" s="2">
        <v>42</v>
      </c>
      <c r="B43" s="25" t="s">
        <v>140</v>
      </c>
      <c r="C43" s="16">
        <v>31372</v>
      </c>
      <c r="D43" s="4">
        <v>34671</v>
      </c>
      <c r="E43" s="16">
        <v>35318</v>
      </c>
      <c r="F43" s="93">
        <f>E43/'4a_by province'!E43</f>
        <v>0.45703711372224237</v>
      </c>
      <c r="G43" s="79">
        <f t="shared" si="6"/>
        <v>0.012372840148006044</v>
      </c>
      <c r="H43" s="40">
        <f t="shared" si="7"/>
        <v>0.12578095116664542</v>
      </c>
      <c r="I43" s="11">
        <f t="shared" si="8"/>
        <v>3946</v>
      </c>
      <c r="J43" s="34">
        <f t="shared" si="9"/>
        <v>0.016845610365215907</v>
      </c>
      <c r="K43" s="16">
        <v>35972.57</v>
      </c>
      <c r="L43" s="16">
        <v>36935.78</v>
      </c>
      <c r="M43" s="34">
        <f t="shared" si="10"/>
        <v>0.026776235337091545</v>
      </c>
      <c r="N43" s="52">
        <f t="shared" si="11"/>
        <v>963.2099999999991</v>
      </c>
    </row>
    <row r="44" spans="1:14" ht="15">
      <c r="A44" s="2">
        <v>43</v>
      </c>
      <c r="B44" s="25" t="s">
        <v>141</v>
      </c>
      <c r="C44" s="16">
        <v>11658</v>
      </c>
      <c r="D44" s="4">
        <v>12198</v>
      </c>
      <c r="E44" s="16">
        <v>12258</v>
      </c>
      <c r="F44" s="93">
        <f>E44/'4a_by province'!E44</f>
        <v>0.16298798000212744</v>
      </c>
      <c r="G44" s="79">
        <f t="shared" si="6"/>
        <v>0.004294305298551959</v>
      </c>
      <c r="H44" s="40">
        <f t="shared" si="7"/>
        <v>0.0514668039114771</v>
      </c>
      <c r="I44" s="11">
        <f t="shared" si="8"/>
        <v>600</v>
      </c>
      <c r="J44" s="34">
        <f t="shared" si="9"/>
        <v>0.0025614207347008475</v>
      </c>
      <c r="K44" s="16">
        <v>11971.42</v>
      </c>
      <c r="L44" s="16">
        <v>12104.96</v>
      </c>
      <c r="M44" s="34">
        <f t="shared" si="10"/>
        <v>0.011154900588234233</v>
      </c>
      <c r="N44" s="52">
        <f t="shared" si="11"/>
        <v>133.53999999999905</v>
      </c>
    </row>
    <row r="45" spans="1:14" ht="15">
      <c r="A45" s="2">
        <v>44</v>
      </c>
      <c r="B45" s="25" t="s">
        <v>142</v>
      </c>
      <c r="C45" s="16">
        <v>13714</v>
      </c>
      <c r="D45" s="4">
        <v>14048</v>
      </c>
      <c r="E45" s="16">
        <v>14111</v>
      </c>
      <c r="F45" s="93">
        <f>E45/'4a_by province'!E45</f>
        <v>0.2853935765714748</v>
      </c>
      <c r="G45" s="79">
        <f t="shared" si="6"/>
        <v>0.004943460765856314</v>
      </c>
      <c r="H45" s="40">
        <f t="shared" si="7"/>
        <v>0.02894851976082835</v>
      </c>
      <c r="I45" s="11">
        <f t="shared" si="8"/>
        <v>397</v>
      </c>
      <c r="J45" s="34">
        <f t="shared" si="9"/>
        <v>0.0016948067194603941</v>
      </c>
      <c r="K45" s="16">
        <v>13971.28</v>
      </c>
      <c r="L45" s="16">
        <v>14096.55</v>
      </c>
      <c r="M45" s="34">
        <f t="shared" si="10"/>
        <v>0.008966250765856715</v>
      </c>
      <c r="N45" s="52">
        <f t="shared" si="11"/>
        <v>125.26999999999862</v>
      </c>
    </row>
    <row r="46" spans="1:14" ht="15">
      <c r="A46" s="2">
        <v>45</v>
      </c>
      <c r="B46" s="25" t="s">
        <v>143</v>
      </c>
      <c r="C46" s="16">
        <v>38940</v>
      </c>
      <c r="D46" s="4">
        <v>42001</v>
      </c>
      <c r="E46" s="16">
        <v>42608</v>
      </c>
      <c r="F46" s="93">
        <f>E46/'4a_by province'!E46</f>
        <v>2.4103637495050063</v>
      </c>
      <c r="G46" s="79">
        <f t="shared" si="6"/>
        <v>0.014926722153752806</v>
      </c>
      <c r="H46" s="40">
        <f t="shared" si="7"/>
        <v>0.09419619928094504</v>
      </c>
      <c r="I46" s="11">
        <f t="shared" si="8"/>
        <v>3668</v>
      </c>
      <c r="J46" s="34">
        <f t="shared" si="9"/>
        <v>0.015658818758137846</v>
      </c>
      <c r="K46" s="16">
        <v>42928.2</v>
      </c>
      <c r="L46" s="16">
        <v>43185.45</v>
      </c>
      <c r="M46" s="34">
        <f t="shared" si="10"/>
        <v>0.005992564328343606</v>
      </c>
      <c r="N46" s="52">
        <f t="shared" si="11"/>
        <v>257.25</v>
      </c>
    </row>
    <row r="47" spans="1:14" ht="15">
      <c r="A47" s="2">
        <v>46</v>
      </c>
      <c r="B47" s="25" t="s">
        <v>144</v>
      </c>
      <c r="C47" s="16">
        <v>14103</v>
      </c>
      <c r="D47" s="4">
        <v>14668</v>
      </c>
      <c r="E47" s="16">
        <v>14734</v>
      </c>
      <c r="F47" s="93">
        <f>E47/'4a_by province'!E47</f>
        <v>0.3032560819989297</v>
      </c>
      <c r="G47" s="79">
        <f t="shared" si="6"/>
        <v>0.005161714330956483</v>
      </c>
      <c r="H47" s="40">
        <f t="shared" si="7"/>
        <v>0.044742253421257885</v>
      </c>
      <c r="I47" s="11">
        <f t="shared" si="8"/>
        <v>631</v>
      </c>
      <c r="J47" s="34">
        <f t="shared" si="9"/>
        <v>0.0026937608059937244</v>
      </c>
      <c r="K47" s="16">
        <v>14370.57</v>
      </c>
      <c r="L47" s="16">
        <v>14453.74</v>
      </c>
      <c r="M47" s="34">
        <f t="shared" si="10"/>
        <v>0.0057875226939502105</v>
      </c>
      <c r="N47" s="52">
        <f t="shared" si="11"/>
        <v>83.17000000000007</v>
      </c>
    </row>
    <row r="48" spans="1:14" ht="15">
      <c r="A48" s="2">
        <v>47</v>
      </c>
      <c r="B48" s="25" t="s">
        <v>145</v>
      </c>
      <c r="C48" s="16">
        <v>5472</v>
      </c>
      <c r="D48" s="4">
        <v>4337</v>
      </c>
      <c r="E48" s="16">
        <v>4389</v>
      </c>
      <c r="F48" s="93">
        <f>E48/'4a_by province'!E48</f>
        <v>0.06852138073158166</v>
      </c>
      <c r="G48" s="79">
        <f t="shared" si="6"/>
        <v>0.0015375841046944485</v>
      </c>
      <c r="H48" s="40">
        <f t="shared" si="7"/>
        <v>-0.19791666666666666</v>
      </c>
      <c r="I48" s="11">
        <f t="shared" si="8"/>
        <v>-1083</v>
      </c>
      <c r="J48" s="34">
        <f t="shared" si="9"/>
        <v>-0.00462336442613503</v>
      </c>
      <c r="K48" s="16">
        <v>3868.355</v>
      </c>
      <c r="L48" s="16">
        <v>3832.566</v>
      </c>
      <c r="M48" s="34">
        <f t="shared" si="10"/>
        <v>-0.009251736203114817</v>
      </c>
      <c r="N48" s="52">
        <f t="shared" si="11"/>
        <v>-35.789000000000215</v>
      </c>
    </row>
    <row r="49" spans="1:14" ht="15">
      <c r="A49" s="2">
        <v>48</v>
      </c>
      <c r="B49" s="25" t="s">
        <v>146</v>
      </c>
      <c r="C49" s="16">
        <v>37103</v>
      </c>
      <c r="D49" s="4">
        <v>36235</v>
      </c>
      <c r="E49" s="16">
        <v>41641</v>
      </c>
      <c r="F49" s="93">
        <f>E49/'4a_by province'!E49</f>
        <v>0.8326201711589218</v>
      </c>
      <c r="G49" s="79">
        <f t="shared" si="6"/>
        <v>0.014587956186735368</v>
      </c>
      <c r="H49" s="40">
        <f t="shared" si="7"/>
        <v>0.12230816915074252</v>
      </c>
      <c r="I49" s="11">
        <f t="shared" si="8"/>
        <v>4538</v>
      </c>
      <c r="J49" s="34">
        <f t="shared" si="9"/>
        <v>0.019372878823454075</v>
      </c>
      <c r="K49" s="16">
        <v>37374.46</v>
      </c>
      <c r="L49" s="16">
        <v>37758.55</v>
      </c>
      <c r="M49" s="34">
        <f t="shared" si="10"/>
        <v>0.01027680399930872</v>
      </c>
      <c r="N49" s="52">
        <f t="shared" si="11"/>
        <v>384.0900000000038</v>
      </c>
    </row>
    <row r="50" spans="1:14" ht="15">
      <c r="A50" s="2">
        <v>49</v>
      </c>
      <c r="B50" s="25" t="s">
        <v>147</v>
      </c>
      <c r="C50" s="16">
        <v>3091</v>
      </c>
      <c r="D50" s="4">
        <v>2073</v>
      </c>
      <c r="E50" s="16">
        <v>2166</v>
      </c>
      <c r="F50" s="93">
        <f>E50/'4a_by province'!E50</f>
        <v>0.060445387062566275</v>
      </c>
      <c r="G50" s="79">
        <f t="shared" si="6"/>
        <v>0.0007588077399790785</v>
      </c>
      <c r="H50" s="40">
        <f t="shared" si="7"/>
        <v>-0.29925590423811066</v>
      </c>
      <c r="I50" s="11">
        <f t="shared" si="8"/>
        <v>-925</v>
      </c>
      <c r="J50" s="34">
        <f t="shared" si="9"/>
        <v>-0.00394885696599714</v>
      </c>
      <c r="K50" s="16">
        <v>1896.755</v>
      </c>
      <c r="L50" s="16">
        <v>1963.187</v>
      </c>
      <c r="M50" s="34">
        <f t="shared" si="10"/>
        <v>0.035024027879193564</v>
      </c>
      <c r="N50" s="52">
        <f t="shared" si="11"/>
        <v>66.43199999999979</v>
      </c>
    </row>
    <row r="51" spans="1:14" ht="15">
      <c r="A51" s="2">
        <v>50</v>
      </c>
      <c r="B51" s="25" t="s">
        <v>148</v>
      </c>
      <c r="C51" s="16">
        <v>6583</v>
      </c>
      <c r="D51" s="4">
        <v>6647</v>
      </c>
      <c r="E51" s="16">
        <v>6837</v>
      </c>
      <c r="F51" s="93">
        <f>E51/'4a_by province'!E51</f>
        <v>0.13033532226394953</v>
      </c>
      <c r="G51" s="79">
        <f t="shared" si="6"/>
        <v>0.002395183988105706</v>
      </c>
      <c r="H51" s="40">
        <f t="shared" si="7"/>
        <v>0.03858423211301838</v>
      </c>
      <c r="I51" s="11">
        <f t="shared" si="8"/>
        <v>254</v>
      </c>
      <c r="J51" s="34">
        <f t="shared" si="9"/>
        <v>0.0010843347776900254</v>
      </c>
      <c r="K51" s="16">
        <v>6659.453</v>
      </c>
      <c r="L51" s="16">
        <v>6647.455</v>
      </c>
      <c r="M51" s="34">
        <f t="shared" si="10"/>
        <v>-0.001801649474814298</v>
      </c>
      <c r="N51" s="52">
        <f t="shared" si="11"/>
        <v>-11.998000000000502</v>
      </c>
    </row>
    <row r="52" spans="1:14" ht="15">
      <c r="A52" s="2">
        <v>51</v>
      </c>
      <c r="B52" s="25" t="s">
        <v>149</v>
      </c>
      <c r="C52" s="16">
        <v>5137</v>
      </c>
      <c r="D52" s="4">
        <v>5013</v>
      </c>
      <c r="E52" s="16">
        <v>5025</v>
      </c>
      <c r="F52" s="93">
        <f>E52/'4a_by province'!E52</f>
        <v>0.2156004633801004</v>
      </c>
      <c r="G52" s="79">
        <f t="shared" si="6"/>
        <v>0.001760391917541491</v>
      </c>
      <c r="H52" s="40">
        <f t="shared" si="7"/>
        <v>-0.021802608526377262</v>
      </c>
      <c r="I52" s="11">
        <f t="shared" si="8"/>
        <v>-112</v>
      </c>
      <c r="J52" s="34">
        <f t="shared" si="9"/>
        <v>-0.00047813187047749154</v>
      </c>
      <c r="K52" s="16">
        <v>5175.275</v>
      </c>
      <c r="L52" s="16">
        <v>5222.97</v>
      </c>
      <c r="M52" s="34">
        <f t="shared" si="10"/>
        <v>0.009215935385076276</v>
      </c>
      <c r="N52" s="52">
        <f t="shared" si="11"/>
        <v>47.69500000000062</v>
      </c>
    </row>
    <row r="53" spans="1:14" ht="15">
      <c r="A53" s="2">
        <v>52</v>
      </c>
      <c r="B53" s="25" t="s">
        <v>150</v>
      </c>
      <c r="C53" s="16">
        <v>15828</v>
      </c>
      <c r="D53" s="4">
        <v>16827</v>
      </c>
      <c r="E53" s="16">
        <v>16644</v>
      </c>
      <c r="F53" s="93">
        <f>E53/'4a_by province'!E53</f>
        <v>0.46355660771480295</v>
      </c>
      <c r="G53" s="79">
        <f t="shared" si="6"/>
        <v>0.005830838422997129</v>
      </c>
      <c r="H53" s="40">
        <f t="shared" si="7"/>
        <v>0.05155420773313116</v>
      </c>
      <c r="I53" s="11">
        <f t="shared" si="8"/>
        <v>816</v>
      </c>
      <c r="J53" s="34">
        <f t="shared" si="9"/>
        <v>0.0034835321991931525</v>
      </c>
      <c r="K53" s="16">
        <v>16722.94</v>
      </c>
      <c r="L53" s="16">
        <v>16694.84</v>
      </c>
      <c r="M53" s="34">
        <f t="shared" si="10"/>
        <v>-0.0016803265454518493</v>
      </c>
      <c r="N53" s="52">
        <f t="shared" si="11"/>
        <v>-28.099999999998545</v>
      </c>
    </row>
    <row r="54" spans="1:14" ht="15">
      <c r="A54" s="2">
        <v>53</v>
      </c>
      <c r="B54" s="25" t="s">
        <v>151</v>
      </c>
      <c r="C54" s="16">
        <v>7923</v>
      </c>
      <c r="D54" s="4">
        <v>8401</v>
      </c>
      <c r="E54" s="16">
        <v>8312</v>
      </c>
      <c r="F54" s="93">
        <f>E54/'4a_by province'!E54</f>
        <v>0.6190050640452786</v>
      </c>
      <c r="G54" s="79">
        <f t="shared" si="6"/>
        <v>0.0029119159440009696</v>
      </c>
      <c r="H54" s="40">
        <f t="shared" si="7"/>
        <v>0.049097564054019945</v>
      </c>
      <c r="I54" s="11">
        <f t="shared" si="8"/>
        <v>389</v>
      </c>
      <c r="J54" s="34">
        <f t="shared" si="9"/>
        <v>0.001660654442997716</v>
      </c>
      <c r="K54" s="16">
        <v>8572.923</v>
      </c>
      <c r="L54" s="16">
        <v>7916.55</v>
      </c>
      <c r="M54" s="34">
        <f t="shared" si="10"/>
        <v>-0.07656350115357392</v>
      </c>
      <c r="N54" s="52">
        <f t="shared" si="11"/>
        <v>-656.3730000000005</v>
      </c>
    </row>
    <row r="55" spans="1:14" ht="15">
      <c r="A55" s="2">
        <v>54</v>
      </c>
      <c r="B55" s="25" t="s">
        <v>152</v>
      </c>
      <c r="C55" s="16">
        <v>27027</v>
      </c>
      <c r="D55" s="4">
        <v>28873</v>
      </c>
      <c r="E55" s="16">
        <v>30237</v>
      </c>
      <c r="F55" s="93">
        <f>E55/'4a_by province'!E55</f>
        <v>0.9761743341404359</v>
      </c>
      <c r="G55" s="79">
        <f t="shared" si="6"/>
        <v>0.010592829932478022</v>
      </c>
      <c r="H55" s="40">
        <f t="shared" si="7"/>
        <v>0.11877011877011877</v>
      </c>
      <c r="I55" s="11">
        <f t="shared" si="8"/>
        <v>3210</v>
      </c>
      <c r="J55" s="34">
        <f t="shared" si="9"/>
        <v>0.013703600930649533</v>
      </c>
      <c r="K55" s="16">
        <v>28965.32</v>
      </c>
      <c r="L55" s="16">
        <v>29309.84</v>
      </c>
      <c r="M55" s="34">
        <f t="shared" si="10"/>
        <v>0.011894223851143382</v>
      </c>
      <c r="N55" s="52">
        <f t="shared" si="11"/>
        <v>344.52000000000044</v>
      </c>
    </row>
    <row r="56" spans="1:14" ht="15">
      <c r="A56" s="2">
        <v>55</v>
      </c>
      <c r="B56" s="25" t="s">
        <v>153</v>
      </c>
      <c r="C56" s="16">
        <v>28197</v>
      </c>
      <c r="D56" s="4">
        <v>30135</v>
      </c>
      <c r="E56" s="16">
        <v>30582</v>
      </c>
      <c r="F56" s="93">
        <f>E56/'4a_by province'!E56</f>
        <v>2.8348164627363737</v>
      </c>
      <c r="G56" s="79">
        <f t="shared" si="6"/>
        <v>0.01071369266114505</v>
      </c>
      <c r="H56" s="40">
        <f t="shared" si="7"/>
        <v>0.08458346632620492</v>
      </c>
      <c r="I56" s="11">
        <f t="shared" si="8"/>
        <v>2385</v>
      </c>
      <c r="J56" s="34">
        <f t="shared" si="9"/>
        <v>0.010181647420435869</v>
      </c>
      <c r="K56" s="16">
        <v>29894.36</v>
      </c>
      <c r="L56" s="16">
        <v>30199.8</v>
      </c>
      <c r="M56" s="34">
        <f t="shared" si="10"/>
        <v>0.010217311894283694</v>
      </c>
      <c r="N56" s="52">
        <f t="shared" si="11"/>
        <v>305.4399999999987</v>
      </c>
    </row>
    <row r="57" spans="1:14" ht="15">
      <c r="A57" s="2">
        <v>56</v>
      </c>
      <c r="B57" s="25" t="s">
        <v>154</v>
      </c>
      <c r="C57" s="16">
        <v>2140</v>
      </c>
      <c r="D57" s="4">
        <v>1499</v>
      </c>
      <c r="E57" s="16">
        <v>1499</v>
      </c>
      <c r="F57" s="93">
        <f>E57/'4a_by province'!E57</f>
        <v>0.1185823906336524</v>
      </c>
      <c r="G57" s="79">
        <f t="shared" si="6"/>
        <v>0.0005251397978894916</v>
      </c>
      <c r="H57" s="40">
        <f t="shared" si="7"/>
        <v>-0.2995327102803738</v>
      </c>
      <c r="I57" s="11">
        <f t="shared" si="8"/>
        <v>-641</v>
      </c>
      <c r="J57" s="34">
        <f t="shared" si="9"/>
        <v>-0.002736451151572072</v>
      </c>
      <c r="K57" s="16">
        <v>1492.567</v>
      </c>
      <c r="L57" s="16">
        <v>1508.633</v>
      </c>
      <c r="M57" s="34">
        <f t="shared" si="10"/>
        <v>0.010764005903922591</v>
      </c>
      <c r="N57" s="52">
        <f t="shared" si="11"/>
        <v>16.06600000000003</v>
      </c>
    </row>
    <row r="58" spans="1:14" ht="15">
      <c r="A58" s="2">
        <v>57</v>
      </c>
      <c r="B58" s="25" t="s">
        <v>155</v>
      </c>
      <c r="C58" s="16">
        <v>5347</v>
      </c>
      <c r="D58" s="4">
        <v>5367</v>
      </c>
      <c r="E58" s="16">
        <v>5341</v>
      </c>
      <c r="F58" s="93">
        <f>E58/'4a_by province'!E58</f>
        <v>0.08442533550416516</v>
      </c>
      <c r="G58" s="79">
        <f t="shared" si="6"/>
        <v>0.0018710951704654932</v>
      </c>
      <c r="H58" s="40">
        <f t="shared" si="7"/>
        <v>-0.0011221245558256966</v>
      </c>
      <c r="I58" s="11">
        <f t="shared" si="8"/>
        <v>-6</v>
      </c>
      <c r="J58" s="34">
        <f t="shared" si="9"/>
        <v>-2.5614207347008475E-05</v>
      </c>
      <c r="K58" s="16">
        <v>5211.864</v>
      </c>
      <c r="L58" s="16">
        <v>5215.278</v>
      </c>
      <c r="M58" s="34">
        <f t="shared" si="10"/>
        <v>0.0006550439535645346</v>
      </c>
      <c r="N58" s="52">
        <f t="shared" si="11"/>
        <v>3.4140000000006694</v>
      </c>
    </row>
    <row r="59" spans="1:14" ht="15">
      <c r="A59" s="2">
        <v>58</v>
      </c>
      <c r="B59" s="25" t="s">
        <v>156</v>
      </c>
      <c r="C59" s="16">
        <v>9562</v>
      </c>
      <c r="D59" s="4">
        <v>8708</v>
      </c>
      <c r="E59" s="16">
        <v>9111</v>
      </c>
      <c r="F59" s="93">
        <f>E59/'4a_by province'!E59</f>
        <v>0.1742498135291755</v>
      </c>
      <c r="G59" s="79">
        <f t="shared" si="6"/>
        <v>0.003191827017058811</v>
      </c>
      <c r="H59" s="40">
        <f t="shared" si="7"/>
        <v>-0.04716586488182389</v>
      </c>
      <c r="I59" s="11">
        <f t="shared" si="8"/>
        <v>-451</v>
      </c>
      <c r="J59" s="34">
        <f t="shared" si="9"/>
        <v>-0.0019253345855834703</v>
      </c>
      <c r="K59" s="16">
        <v>8487.262</v>
      </c>
      <c r="L59" s="16">
        <v>8437.959</v>
      </c>
      <c r="M59" s="34">
        <f t="shared" si="10"/>
        <v>-0.005809058327644402</v>
      </c>
      <c r="N59" s="52">
        <f t="shared" si="11"/>
        <v>-49.302999999999884</v>
      </c>
    </row>
    <row r="60" spans="1:14" ht="15">
      <c r="A60" s="2">
        <v>59</v>
      </c>
      <c r="B60" s="25" t="s">
        <v>157</v>
      </c>
      <c r="C60" s="16">
        <v>51801</v>
      </c>
      <c r="D60" s="4">
        <v>56446</v>
      </c>
      <c r="E60" s="16">
        <v>57252</v>
      </c>
      <c r="F60" s="93">
        <f>E60/'4a_by province'!E60</f>
        <v>1.8061707363240582</v>
      </c>
      <c r="G60" s="79">
        <f t="shared" si="6"/>
        <v>0.020056907077230932</v>
      </c>
      <c r="H60" s="40">
        <f t="shared" si="7"/>
        <v>0.10522962877164534</v>
      </c>
      <c r="I60" s="11">
        <f t="shared" si="8"/>
        <v>5451</v>
      </c>
      <c r="J60" s="34">
        <f t="shared" si="9"/>
        <v>0.0232705073747572</v>
      </c>
      <c r="K60" s="16">
        <v>56996.42</v>
      </c>
      <c r="L60" s="16">
        <v>57551.95</v>
      </c>
      <c r="M60" s="34">
        <f t="shared" si="10"/>
        <v>0.009746752515333398</v>
      </c>
      <c r="N60" s="52">
        <f t="shared" si="11"/>
        <v>555.5299999999988</v>
      </c>
    </row>
    <row r="61" spans="1:14" ht="15">
      <c r="A61" s="2">
        <v>60</v>
      </c>
      <c r="B61" s="25" t="s">
        <v>158</v>
      </c>
      <c r="C61" s="16">
        <v>8470</v>
      </c>
      <c r="D61" s="4">
        <v>8669</v>
      </c>
      <c r="E61" s="16">
        <v>8738</v>
      </c>
      <c r="F61" s="93">
        <f>E61/'4a_by province'!E61</f>
        <v>0.40805080788269354</v>
      </c>
      <c r="G61" s="79">
        <f t="shared" si="6"/>
        <v>0.003061155139398517</v>
      </c>
      <c r="H61" s="40">
        <f t="shared" si="7"/>
        <v>0.03164108618654073</v>
      </c>
      <c r="I61" s="11">
        <f t="shared" si="8"/>
        <v>268</v>
      </c>
      <c r="J61" s="34">
        <f t="shared" si="9"/>
        <v>0.0011441012614997119</v>
      </c>
      <c r="K61" s="16">
        <v>8849.399</v>
      </c>
      <c r="L61" s="16">
        <v>8976.044</v>
      </c>
      <c r="M61" s="34">
        <f t="shared" si="10"/>
        <v>0.01431114135547515</v>
      </c>
      <c r="N61" s="52">
        <f t="shared" si="11"/>
        <v>126.64500000000044</v>
      </c>
    </row>
    <row r="62" spans="1:14" ht="15">
      <c r="A62" s="2">
        <v>61</v>
      </c>
      <c r="B62" s="25" t="s">
        <v>159</v>
      </c>
      <c r="C62" s="16">
        <v>22527</v>
      </c>
      <c r="D62" s="4">
        <v>22813</v>
      </c>
      <c r="E62" s="16">
        <v>22866</v>
      </c>
      <c r="F62" s="93">
        <f>E62/'4a_by province'!E62</f>
        <v>0.8487750556792873</v>
      </c>
      <c r="G62" s="79">
        <f t="shared" si="6"/>
        <v>0.008010571460000743</v>
      </c>
      <c r="H62" s="40">
        <f t="shared" si="7"/>
        <v>0.015048608336662671</v>
      </c>
      <c r="I62" s="11">
        <f t="shared" si="8"/>
        <v>339</v>
      </c>
      <c r="J62" s="34">
        <f t="shared" si="9"/>
        <v>0.0014472027151059789</v>
      </c>
      <c r="K62" s="16">
        <v>22913.34</v>
      </c>
      <c r="L62" s="16">
        <v>23011.77</v>
      </c>
      <c r="M62" s="34">
        <f t="shared" si="10"/>
        <v>0.004295750859542969</v>
      </c>
      <c r="N62" s="52">
        <f t="shared" si="11"/>
        <v>98.43000000000029</v>
      </c>
    </row>
    <row r="63" spans="1:14" ht="15">
      <c r="A63" s="2">
        <v>62</v>
      </c>
      <c r="B63" s="25" t="s">
        <v>160</v>
      </c>
      <c r="C63" s="16">
        <v>1419</v>
      </c>
      <c r="D63" s="4">
        <v>1472</v>
      </c>
      <c r="E63" s="16">
        <v>1456</v>
      </c>
      <c r="F63" s="93">
        <f>E63/'4a_by province'!E63</f>
        <v>0.03712959657265263</v>
      </c>
      <c r="G63" s="79">
        <f t="shared" si="6"/>
        <v>0.000510075747649833</v>
      </c>
      <c r="H63" s="40">
        <f t="shared" si="7"/>
        <v>0.026074700493305146</v>
      </c>
      <c r="I63" s="11">
        <f t="shared" si="8"/>
        <v>37</v>
      </c>
      <c r="J63" s="34">
        <f t="shared" si="9"/>
        <v>0.00015795427863988558</v>
      </c>
      <c r="K63" s="16">
        <v>1371.69</v>
      </c>
      <c r="L63" s="16">
        <v>1369.404</v>
      </c>
      <c r="M63" s="34">
        <f t="shared" si="10"/>
        <v>-0.0016665573125123447</v>
      </c>
      <c r="N63" s="52">
        <f t="shared" si="11"/>
        <v>-2.286000000000058</v>
      </c>
    </row>
    <row r="64" spans="1:14" ht="15">
      <c r="A64" s="2">
        <v>63</v>
      </c>
      <c r="B64" s="25" t="s">
        <v>161</v>
      </c>
      <c r="C64" s="16">
        <v>11449</v>
      </c>
      <c r="D64" s="4">
        <v>10666</v>
      </c>
      <c r="E64" s="16">
        <v>10353</v>
      </c>
      <c r="F64" s="93">
        <f>E64/'4a_by province'!E64</f>
        <v>1.0982284926275592</v>
      </c>
      <c r="G64" s="79">
        <f t="shared" si="6"/>
        <v>0.0036269328402601104</v>
      </c>
      <c r="H64" s="40">
        <f t="shared" si="7"/>
        <v>-0.095728884618744</v>
      </c>
      <c r="I64" s="11">
        <f t="shared" si="8"/>
        <v>-1096</v>
      </c>
      <c r="J64" s="34">
        <f t="shared" si="9"/>
        <v>-0.004678861875386881</v>
      </c>
      <c r="K64" s="16">
        <v>10730.09</v>
      </c>
      <c r="L64" s="16">
        <v>10719.04</v>
      </c>
      <c r="M64" s="34">
        <f t="shared" si="10"/>
        <v>-0.0010298142886032897</v>
      </c>
      <c r="N64" s="52">
        <f t="shared" si="11"/>
        <v>-11.049999999999272</v>
      </c>
    </row>
    <row r="65" spans="1:14" ht="15">
      <c r="A65" s="2">
        <v>64</v>
      </c>
      <c r="B65" s="25" t="s">
        <v>162</v>
      </c>
      <c r="C65" s="16">
        <v>11939</v>
      </c>
      <c r="D65" s="4">
        <v>12303</v>
      </c>
      <c r="E65" s="16">
        <v>12477</v>
      </c>
      <c r="F65" s="93">
        <f>E65/'4a_by province'!E65</f>
        <v>0.31708556761289997</v>
      </c>
      <c r="G65" s="79">
        <f t="shared" si="6"/>
        <v>0.00437102685674929</v>
      </c>
      <c r="H65" s="40">
        <f t="shared" si="7"/>
        <v>0.0450624005360583</v>
      </c>
      <c r="I65" s="11">
        <f t="shared" si="8"/>
        <v>538</v>
      </c>
      <c r="J65" s="34">
        <f t="shared" si="9"/>
        <v>0.0022967405921150933</v>
      </c>
      <c r="K65" s="16">
        <v>12375.24</v>
      </c>
      <c r="L65" s="16">
        <v>12507.98</v>
      </c>
      <c r="M65" s="34">
        <f t="shared" si="10"/>
        <v>0.010726256622093776</v>
      </c>
      <c r="N65" s="52">
        <f t="shared" si="11"/>
        <v>132.73999999999978</v>
      </c>
    </row>
    <row r="66" spans="1:14" ht="15">
      <c r="A66" s="2">
        <v>65</v>
      </c>
      <c r="B66" s="25" t="s">
        <v>163</v>
      </c>
      <c r="C66" s="16">
        <v>7704</v>
      </c>
      <c r="D66" s="4">
        <v>5257</v>
      </c>
      <c r="E66" s="16">
        <v>5625</v>
      </c>
      <c r="F66" s="93">
        <f>E66/'4a_by province'!E66</f>
        <v>0.20985673780032832</v>
      </c>
      <c r="G66" s="79">
        <f aca="true" t="shared" si="12" ref="G66:G82">E66/$E$83</f>
        <v>0.001970587967397191</v>
      </c>
      <c r="H66" s="40">
        <f aca="true" t="shared" si="13" ref="H66:H82">(E66-C66)/C66</f>
        <v>-0.26985981308411217</v>
      </c>
      <c r="I66" s="11">
        <f aca="true" t="shared" si="14" ref="I66:I82">E66-C66</f>
        <v>-2079</v>
      </c>
      <c r="J66" s="34">
        <f aca="true" t="shared" si="15" ref="J66:J82">I66/$I$83</f>
        <v>-0.008875322845738436</v>
      </c>
      <c r="K66" s="16">
        <v>4697.139</v>
      </c>
      <c r="L66" s="16">
        <v>4988.016</v>
      </c>
      <c r="M66" s="34">
        <f aca="true" t="shared" si="16" ref="M66:M82">(L66-K66)/K66</f>
        <v>0.061926419465125365</v>
      </c>
      <c r="N66" s="52">
        <f aca="true" t="shared" si="17" ref="N66:N82">L66-K66</f>
        <v>290.8769999999995</v>
      </c>
    </row>
    <row r="67" spans="1:14" ht="15">
      <c r="A67" s="2">
        <v>66</v>
      </c>
      <c r="B67" s="25" t="s">
        <v>164</v>
      </c>
      <c r="C67" s="16">
        <v>4973</v>
      </c>
      <c r="D67" s="4">
        <v>4534</v>
      </c>
      <c r="E67" s="16">
        <v>4660</v>
      </c>
      <c r="F67" s="93">
        <f>E67/'4a_by province'!E67</f>
        <v>0.13166445342299324</v>
      </c>
      <c r="G67" s="79">
        <f t="shared" si="12"/>
        <v>0.0016325226538792732</v>
      </c>
      <c r="H67" s="40">
        <f t="shared" si="13"/>
        <v>-0.06293987532676452</v>
      </c>
      <c r="I67" s="11">
        <f t="shared" si="14"/>
        <v>-313</v>
      </c>
      <c r="J67" s="34">
        <f t="shared" si="15"/>
        <v>-0.0013362078166022754</v>
      </c>
      <c r="K67" s="16">
        <v>4475.145</v>
      </c>
      <c r="L67" s="16">
        <v>4574.965</v>
      </c>
      <c r="M67" s="34">
        <f t="shared" si="16"/>
        <v>0.02230542250586287</v>
      </c>
      <c r="N67" s="52">
        <f t="shared" si="17"/>
        <v>99.81999999999971</v>
      </c>
    </row>
    <row r="68" spans="1:14" ht="15">
      <c r="A68" s="2">
        <v>67</v>
      </c>
      <c r="B68" s="25" t="s">
        <v>165</v>
      </c>
      <c r="C68" s="16">
        <v>13363</v>
      </c>
      <c r="D68" s="4">
        <v>13779</v>
      </c>
      <c r="E68" s="16">
        <v>13981</v>
      </c>
      <c r="F68" s="93">
        <f>E68/'4a_by province'!E68</f>
        <v>0.3828418083737233</v>
      </c>
      <c r="G68" s="79">
        <f t="shared" si="12"/>
        <v>0.004897918288387579</v>
      </c>
      <c r="H68" s="40">
        <f t="shared" si="13"/>
        <v>0.04624710020205044</v>
      </c>
      <c r="I68" s="11">
        <f t="shared" si="14"/>
        <v>618</v>
      </c>
      <c r="J68" s="34">
        <f t="shared" si="15"/>
        <v>0.0026382633567418727</v>
      </c>
      <c r="K68" s="16">
        <v>13761.91</v>
      </c>
      <c r="L68" s="16">
        <v>13903.1</v>
      </c>
      <c r="M68" s="34">
        <f t="shared" si="16"/>
        <v>0.010259477063866899</v>
      </c>
      <c r="N68" s="52">
        <f t="shared" si="17"/>
        <v>141.1900000000005</v>
      </c>
    </row>
    <row r="69" spans="1:14" ht="15">
      <c r="A69" s="2">
        <v>68</v>
      </c>
      <c r="B69" s="25" t="s">
        <v>166</v>
      </c>
      <c r="C69" s="16">
        <v>5077</v>
      </c>
      <c r="D69" s="4">
        <v>5405</v>
      </c>
      <c r="E69" s="16">
        <v>5377</v>
      </c>
      <c r="F69" s="93">
        <f>E69/'4a_by province'!E69</f>
        <v>0.15733263108614232</v>
      </c>
      <c r="G69" s="79">
        <f t="shared" si="12"/>
        <v>0.0018837069334568352</v>
      </c>
      <c r="H69" s="40">
        <f t="shared" si="13"/>
        <v>0.059090013787669884</v>
      </c>
      <c r="I69" s="11">
        <f t="shared" si="14"/>
        <v>300</v>
      </c>
      <c r="J69" s="34">
        <f t="shared" si="15"/>
        <v>0.0012807103673504237</v>
      </c>
      <c r="K69" s="16">
        <v>5437.948</v>
      </c>
      <c r="L69" s="16">
        <v>5408.502</v>
      </c>
      <c r="M69" s="34">
        <f t="shared" si="16"/>
        <v>-0.00541491018303226</v>
      </c>
      <c r="N69" s="52">
        <f t="shared" si="17"/>
        <v>-29.445999999999913</v>
      </c>
    </row>
    <row r="70" spans="1:14" ht="15">
      <c r="A70" s="2">
        <v>69</v>
      </c>
      <c r="B70" s="25" t="s">
        <v>167</v>
      </c>
      <c r="C70" s="16">
        <v>691</v>
      </c>
      <c r="D70" s="4">
        <v>724</v>
      </c>
      <c r="E70" s="16">
        <v>725</v>
      </c>
      <c r="F70" s="93">
        <f>E70/'4a_by province'!E70</f>
        <v>0.04163077806488659</v>
      </c>
      <c r="G70" s="79">
        <f t="shared" si="12"/>
        <v>0.000253986893575638</v>
      </c>
      <c r="H70" s="40">
        <f t="shared" si="13"/>
        <v>0.049204052098408106</v>
      </c>
      <c r="I70" s="11">
        <f t="shared" si="14"/>
        <v>34</v>
      </c>
      <c r="J70" s="34">
        <f t="shared" si="15"/>
        <v>0.00014514717496638135</v>
      </c>
      <c r="K70" s="16">
        <v>694.3265</v>
      </c>
      <c r="L70" s="16">
        <v>698.0586</v>
      </c>
      <c r="M70" s="34">
        <f t="shared" si="16"/>
        <v>0.005375136913253269</v>
      </c>
      <c r="N70" s="52">
        <f t="shared" si="17"/>
        <v>3.732099999999946</v>
      </c>
    </row>
    <row r="71" spans="1:14" ht="15">
      <c r="A71" s="2">
        <v>70</v>
      </c>
      <c r="B71" s="25" t="s">
        <v>168</v>
      </c>
      <c r="C71" s="16">
        <v>8571</v>
      </c>
      <c r="D71" s="4">
        <v>9423</v>
      </c>
      <c r="E71" s="16">
        <v>9791</v>
      </c>
      <c r="F71" s="93">
        <f>E71/'4a_by province'!E71</f>
        <v>0.5575422811912761</v>
      </c>
      <c r="G71" s="79">
        <f t="shared" si="12"/>
        <v>0.0034300492068952714</v>
      </c>
      <c r="H71" s="40">
        <f t="shared" si="13"/>
        <v>0.14234045035585113</v>
      </c>
      <c r="I71" s="11">
        <f t="shared" si="14"/>
        <v>1220</v>
      </c>
      <c r="J71" s="34">
        <f t="shared" si="15"/>
        <v>0.00520822216055839</v>
      </c>
      <c r="K71" s="16">
        <v>9361.578</v>
      </c>
      <c r="L71" s="16">
        <v>9721.165</v>
      </c>
      <c r="M71" s="34">
        <f t="shared" si="16"/>
        <v>0.03841093883958467</v>
      </c>
      <c r="N71" s="52">
        <f t="shared" si="17"/>
        <v>359.58700000000135</v>
      </c>
    </row>
    <row r="72" spans="1:14" ht="15">
      <c r="A72" s="2">
        <v>71</v>
      </c>
      <c r="B72" s="25" t="s">
        <v>169</v>
      </c>
      <c r="C72" s="16">
        <v>3487</v>
      </c>
      <c r="D72" s="4">
        <v>3587</v>
      </c>
      <c r="E72" s="16">
        <v>3658</v>
      </c>
      <c r="F72" s="93">
        <f>E72/'4a_by province'!E72</f>
        <v>0.5503234541898601</v>
      </c>
      <c r="G72" s="79">
        <f t="shared" si="12"/>
        <v>0.0012814952506202536</v>
      </c>
      <c r="H72" s="40">
        <f t="shared" si="13"/>
        <v>0.049039288786922854</v>
      </c>
      <c r="I72" s="11">
        <f t="shared" si="14"/>
        <v>171</v>
      </c>
      <c r="J72" s="34">
        <f t="shared" si="15"/>
        <v>0.0007300049093897415</v>
      </c>
      <c r="K72" s="16">
        <v>3473.856</v>
      </c>
      <c r="L72" s="16">
        <v>3524.457</v>
      </c>
      <c r="M72" s="34">
        <f t="shared" si="16"/>
        <v>0.014566234178964141</v>
      </c>
      <c r="N72" s="52">
        <f t="shared" si="17"/>
        <v>50.60099999999966</v>
      </c>
    </row>
    <row r="73" spans="1:14" ht="15">
      <c r="A73" s="2">
        <v>72</v>
      </c>
      <c r="B73" s="25" t="s">
        <v>170</v>
      </c>
      <c r="C73" s="16">
        <v>4993</v>
      </c>
      <c r="D73" s="4">
        <v>4275</v>
      </c>
      <c r="E73" s="16">
        <v>4344</v>
      </c>
      <c r="F73" s="93">
        <f>E73/'4a_by province'!E73</f>
        <v>0.09436708448287098</v>
      </c>
      <c r="G73" s="79">
        <f t="shared" si="12"/>
        <v>0.001521819400955271</v>
      </c>
      <c r="H73" s="40">
        <f t="shared" si="13"/>
        <v>-0.12998197476467055</v>
      </c>
      <c r="I73" s="11">
        <f t="shared" si="14"/>
        <v>-649</v>
      </c>
      <c r="J73" s="34">
        <f t="shared" si="15"/>
        <v>-0.00277060342803475</v>
      </c>
      <c r="K73" s="16">
        <v>4169.516</v>
      </c>
      <c r="L73" s="16">
        <v>4238.406</v>
      </c>
      <c r="M73" s="34">
        <f t="shared" si="16"/>
        <v>0.016522301389417942</v>
      </c>
      <c r="N73" s="52">
        <f t="shared" si="17"/>
        <v>68.89000000000033</v>
      </c>
    </row>
    <row r="74" spans="1:14" ht="15">
      <c r="A74" s="2">
        <v>73</v>
      </c>
      <c r="B74" s="25" t="s">
        <v>171</v>
      </c>
      <c r="C74" s="16">
        <v>2781</v>
      </c>
      <c r="D74" s="4">
        <v>2090</v>
      </c>
      <c r="E74" s="16">
        <v>2045</v>
      </c>
      <c r="F74" s="93">
        <f>E74/'4a_by province'!E74</f>
        <v>0.09154803473900976</v>
      </c>
      <c r="G74" s="79">
        <f t="shared" si="12"/>
        <v>0.0007164182032581789</v>
      </c>
      <c r="H74" s="40">
        <f t="shared" si="13"/>
        <v>-0.2646530025170802</v>
      </c>
      <c r="I74" s="11">
        <f t="shared" si="14"/>
        <v>-736</v>
      </c>
      <c r="J74" s="34">
        <f t="shared" si="15"/>
        <v>-0.0031420094345663728</v>
      </c>
      <c r="K74" s="16">
        <v>1889.324</v>
      </c>
      <c r="L74" s="16">
        <v>1908.565</v>
      </c>
      <c r="M74" s="34">
        <f t="shared" si="16"/>
        <v>0.010184065835187604</v>
      </c>
      <c r="N74" s="52">
        <f t="shared" si="17"/>
        <v>19.240999999999985</v>
      </c>
    </row>
    <row r="75" spans="1:14" ht="15">
      <c r="A75" s="2">
        <v>74</v>
      </c>
      <c r="B75" s="25" t="s">
        <v>172</v>
      </c>
      <c r="C75" s="16">
        <v>5020</v>
      </c>
      <c r="D75" s="4">
        <v>5544</v>
      </c>
      <c r="E75" s="16">
        <v>5565</v>
      </c>
      <c r="F75" s="93">
        <f>E75/'4a_by province'!E75</f>
        <v>0.9362382234185733</v>
      </c>
      <c r="G75" s="79">
        <f t="shared" si="12"/>
        <v>0.0019495683624116214</v>
      </c>
      <c r="H75" s="40">
        <f t="shared" si="13"/>
        <v>0.10856573705179283</v>
      </c>
      <c r="I75" s="11">
        <f t="shared" si="14"/>
        <v>545</v>
      </c>
      <c r="J75" s="34">
        <f t="shared" si="15"/>
        <v>0.0023266238340199363</v>
      </c>
      <c r="K75" s="16">
        <v>5441.116</v>
      </c>
      <c r="L75" s="16">
        <v>5496.123</v>
      </c>
      <c r="M75" s="34">
        <f t="shared" si="16"/>
        <v>0.01010950694673659</v>
      </c>
      <c r="N75" s="52">
        <f t="shared" si="17"/>
        <v>55.00699999999961</v>
      </c>
    </row>
    <row r="76" spans="1:14" ht="15">
      <c r="A76" s="2">
        <v>75</v>
      </c>
      <c r="B76" s="25" t="s">
        <v>173</v>
      </c>
      <c r="C76" s="16">
        <v>1316</v>
      </c>
      <c r="D76" s="4">
        <v>1145</v>
      </c>
      <c r="E76" s="16">
        <v>1166</v>
      </c>
      <c r="F76" s="93">
        <f>E76/'4a_by province'!E76</f>
        <v>0.026496386856337772</v>
      </c>
      <c r="G76" s="79">
        <f t="shared" si="12"/>
        <v>0.0004084809902195778</v>
      </c>
      <c r="H76" s="40">
        <f t="shared" si="13"/>
        <v>-0.11398176291793313</v>
      </c>
      <c r="I76" s="11">
        <f t="shared" si="14"/>
        <v>-150</v>
      </c>
      <c r="J76" s="34">
        <f t="shared" si="15"/>
        <v>-0.0006403551836752119</v>
      </c>
      <c r="K76" s="16">
        <v>1035.809</v>
      </c>
      <c r="L76" s="16">
        <v>1051.001</v>
      </c>
      <c r="M76" s="34">
        <f t="shared" si="16"/>
        <v>0.01466679667776589</v>
      </c>
      <c r="N76" s="52">
        <f t="shared" si="17"/>
        <v>15.192000000000007</v>
      </c>
    </row>
    <row r="77" spans="1:14" ht="15">
      <c r="A77" s="2">
        <v>76</v>
      </c>
      <c r="B77" s="25" t="s">
        <v>174</v>
      </c>
      <c r="C77" s="16">
        <v>2098</v>
      </c>
      <c r="D77" s="4">
        <v>1946</v>
      </c>
      <c r="E77" s="16">
        <v>1943</v>
      </c>
      <c r="F77" s="93">
        <f>E77/'4a_by province'!E77</f>
        <v>0.08875388269687558</v>
      </c>
      <c r="G77" s="79">
        <f t="shared" si="12"/>
        <v>0.0006806848747827098</v>
      </c>
      <c r="H77" s="40">
        <f t="shared" si="13"/>
        <v>-0.07387988560533841</v>
      </c>
      <c r="I77" s="11">
        <f t="shared" si="14"/>
        <v>-155</v>
      </c>
      <c r="J77" s="34">
        <f t="shared" si="15"/>
        <v>-0.0006617003564643856</v>
      </c>
      <c r="K77" s="16">
        <v>1846.556</v>
      </c>
      <c r="L77" s="16">
        <v>1849.762</v>
      </c>
      <c r="M77" s="34">
        <f t="shared" si="16"/>
        <v>0.0017362051299824666</v>
      </c>
      <c r="N77" s="52">
        <f t="shared" si="17"/>
        <v>3.2059999999999036</v>
      </c>
    </row>
    <row r="78" spans="1:14" ht="15">
      <c r="A78" s="2">
        <v>77</v>
      </c>
      <c r="B78" s="25" t="s">
        <v>175</v>
      </c>
      <c r="C78" s="16">
        <v>7467</v>
      </c>
      <c r="D78" s="4">
        <v>8316</v>
      </c>
      <c r="E78" s="16">
        <v>8572</v>
      </c>
      <c r="F78" s="93">
        <f>E78/'4a_by province'!E78</f>
        <v>0.20516502716545798</v>
      </c>
      <c r="G78" s="79">
        <f t="shared" si="12"/>
        <v>0.0030030008989384398</v>
      </c>
      <c r="H78" s="40">
        <f t="shared" si="13"/>
        <v>0.147984464979242</v>
      </c>
      <c r="I78" s="11">
        <f t="shared" si="14"/>
        <v>1105</v>
      </c>
      <c r="J78" s="34">
        <f t="shared" si="15"/>
        <v>0.004717283186407394</v>
      </c>
      <c r="K78" s="16">
        <v>8271.899</v>
      </c>
      <c r="L78" s="16">
        <v>8405.69</v>
      </c>
      <c r="M78" s="34">
        <f t="shared" si="16"/>
        <v>0.016174157832439817</v>
      </c>
      <c r="N78" s="52">
        <f t="shared" si="17"/>
        <v>133.79100000000108</v>
      </c>
    </row>
    <row r="79" spans="1:14" ht="15">
      <c r="A79" s="2">
        <v>78</v>
      </c>
      <c r="B79" s="25" t="s">
        <v>176</v>
      </c>
      <c r="C79" s="16">
        <v>4958</v>
      </c>
      <c r="D79" s="4">
        <v>5833</v>
      </c>
      <c r="E79" s="16">
        <v>5899</v>
      </c>
      <c r="F79" s="93">
        <f>E79/'4a_by province'!E79</f>
        <v>0.7725248821372447</v>
      </c>
      <c r="G79" s="79">
        <f t="shared" si="12"/>
        <v>0.0020665774968312944</v>
      </c>
      <c r="H79" s="40">
        <f t="shared" si="13"/>
        <v>0.1897942718838241</v>
      </c>
      <c r="I79" s="11">
        <f t="shared" si="14"/>
        <v>941</v>
      </c>
      <c r="J79" s="34">
        <f t="shared" si="15"/>
        <v>0.004017161518922495</v>
      </c>
      <c r="K79" s="16">
        <v>5800.42</v>
      </c>
      <c r="L79" s="16">
        <v>5892.558</v>
      </c>
      <c r="M79" s="34">
        <f t="shared" si="16"/>
        <v>0.015884711796731947</v>
      </c>
      <c r="N79" s="52">
        <f t="shared" si="17"/>
        <v>92.13799999999992</v>
      </c>
    </row>
    <row r="80" spans="1:14" ht="15">
      <c r="A80" s="2">
        <v>79</v>
      </c>
      <c r="B80" s="25" t="s">
        <v>177</v>
      </c>
      <c r="C80" s="16">
        <v>1451</v>
      </c>
      <c r="D80" s="4">
        <v>1415</v>
      </c>
      <c r="E80" s="16">
        <v>1425</v>
      </c>
      <c r="F80" s="93">
        <f>E80/'4a_by province'!E80</f>
        <v>0.01380011621150494</v>
      </c>
      <c r="G80" s="79">
        <f t="shared" si="12"/>
        <v>0.0004992156184072885</v>
      </c>
      <c r="H80" s="40">
        <f t="shared" si="13"/>
        <v>-0.01791867677463818</v>
      </c>
      <c r="I80" s="11">
        <f t="shared" si="14"/>
        <v>-26</v>
      </c>
      <c r="J80" s="34">
        <f t="shared" si="15"/>
        <v>-0.0001109948985037034</v>
      </c>
      <c r="K80" s="16">
        <v>1250.913</v>
      </c>
      <c r="L80" s="16">
        <v>1251.681</v>
      </c>
      <c r="M80" s="34">
        <f t="shared" si="16"/>
        <v>0.0006139515697734608</v>
      </c>
      <c r="N80" s="52">
        <f t="shared" si="17"/>
        <v>0.7680000000000291</v>
      </c>
    </row>
    <row r="81" spans="1:14" ht="15">
      <c r="A81" s="2">
        <v>80</v>
      </c>
      <c r="B81" s="25" t="s">
        <v>178</v>
      </c>
      <c r="C81" s="16">
        <v>7507</v>
      </c>
      <c r="D81" s="4">
        <v>8387</v>
      </c>
      <c r="E81" s="16">
        <v>8416</v>
      </c>
      <c r="F81" s="93">
        <f>E81/'4a_by province'!E81</f>
        <v>0.33995798998222654</v>
      </c>
      <c r="G81" s="79">
        <f t="shared" si="12"/>
        <v>0.0029483499259759577</v>
      </c>
      <c r="H81" s="40">
        <f t="shared" si="13"/>
        <v>0.12108698548021846</v>
      </c>
      <c r="I81" s="11">
        <f t="shared" si="14"/>
        <v>909</v>
      </c>
      <c r="J81" s="34">
        <f t="shared" si="15"/>
        <v>0.003880552413071784</v>
      </c>
      <c r="K81" s="16">
        <v>8214.212</v>
      </c>
      <c r="L81" s="16">
        <v>8332.057</v>
      </c>
      <c r="M81" s="34">
        <f t="shared" si="16"/>
        <v>0.01434647657012032</v>
      </c>
      <c r="N81" s="52">
        <f t="shared" si="17"/>
        <v>117.84500000000116</v>
      </c>
    </row>
    <row r="82" spans="1:14" ht="15.75" thickBot="1">
      <c r="A82" s="46">
        <v>81</v>
      </c>
      <c r="B82" s="47" t="s">
        <v>179</v>
      </c>
      <c r="C82" s="16">
        <v>16816</v>
      </c>
      <c r="D82" s="4">
        <v>17283</v>
      </c>
      <c r="E82" s="16">
        <v>17684</v>
      </c>
      <c r="F82" s="93">
        <f>E82/'4a_by province'!E82</f>
        <v>0.37505832449628845</v>
      </c>
      <c r="G82" s="79">
        <f t="shared" si="12"/>
        <v>0.00619517824274701</v>
      </c>
      <c r="H82" s="40">
        <f t="shared" si="13"/>
        <v>0.05161750713606089</v>
      </c>
      <c r="I82" s="65">
        <f t="shared" si="14"/>
        <v>868</v>
      </c>
      <c r="J82" s="34">
        <f t="shared" si="15"/>
        <v>0.0037055219962005594</v>
      </c>
      <c r="K82" s="16">
        <v>17373.84</v>
      </c>
      <c r="L82" s="16">
        <v>17491.86</v>
      </c>
      <c r="M82" s="34">
        <f t="shared" si="16"/>
        <v>0.006792971501982316</v>
      </c>
      <c r="N82" s="52">
        <f t="shared" si="17"/>
        <v>118.02000000000044</v>
      </c>
    </row>
    <row r="83" spans="1:14" ht="15.75" thickBot="1">
      <c r="A83" s="111" t="s">
        <v>372</v>
      </c>
      <c r="B83" s="112"/>
      <c r="C83" s="53">
        <v>2620233</v>
      </c>
      <c r="D83" s="83">
        <v>2795040</v>
      </c>
      <c r="E83" s="53">
        <v>2854478</v>
      </c>
      <c r="F83" s="94">
        <f>E83/'4a_by province'!E83</f>
        <v>0.24147970632728236</v>
      </c>
      <c r="G83" s="80">
        <f>E83/$E$83</f>
        <v>1</v>
      </c>
      <c r="H83" s="42">
        <f>(E83-C83)/C83</f>
        <v>0.0893985382216009</v>
      </c>
      <c r="I83" s="54">
        <f>E83-C83</f>
        <v>234245</v>
      </c>
      <c r="J83" s="36">
        <f>I83/$I$83</f>
        <v>1</v>
      </c>
      <c r="K83" s="53">
        <v>2788322</v>
      </c>
      <c r="L83" s="53">
        <v>2817575</v>
      </c>
      <c r="M83" s="36">
        <f>(L83-K83)/K83</f>
        <v>0.010491256031405268</v>
      </c>
      <c r="N83" s="56">
        <f>L83-K83</f>
        <v>29253</v>
      </c>
    </row>
    <row r="84" spans="10:14" ht="15">
      <c r="J84" s="60"/>
      <c r="K84" s="61"/>
      <c r="L84" s="61"/>
      <c r="M84" s="60"/>
      <c r="N84" s="61"/>
    </row>
    <row r="85" spans="10:14" ht="15">
      <c r="J85" s="60"/>
      <c r="K85" s="61"/>
      <c r="L85" s="61"/>
      <c r="M85" s="60"/>
      <c r="N85" s="61"/>
    </row>
    <row r="86" spans="10:14" ht="15">
      <c r="J86" s="60"/>
      <c r="K86" s="61"/>
      <c r="L86" s="61"/>
      <c r="M86" s="60"/>
      <c r="N86" s="61"/>
    </row>
    <row r="87" spans="10:14" ht="15">
      <c r="J87" s="60"/>
      <c r="K87" s="61"/>
      <c r="L87" s="61"/>
      <c r="M87" s="60"/>
      <c r="N87" s="61"/>
    </row>
    <row r="88" spans="10:14" ht="15">
      <c r="J88" s="60"/>
      <c r="K88" s="61"/>
      <c r="L88" s="61"/>
      <c r="M88" s="60"/>
      <c r="N88" s="61"/>
    </row>
    <row r="89" spans="10:14" ht="15">
      <c r="J89" s="60"/>
      <c r="K89" s="61"/>
      <c r="L89" s="61"/>
      <c r="M89" s="60"/>
      <c r="N89" s="61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82" activePane="bottomLeft" state="frozen"/>
      <selection pane="topLeft" activeCell="A1" sqref="A1"/>
      <selection pane="bottomLeft" activeCell="N86" sqref="N86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9" t="s">
        <v>388</v>
      </c>
      <c r="B1" s="73">
        <v>40664</v>
      </c>
      <c r="C1" s="72">
        <v>41000</v>
      </c>
      <c r="D1" s="73">
        <v>41030</v>
      </c>
      <c r="E1" s="17" t="s">
        <v>389</v>
      </c>
      <c r="F1" s="17" t="s">
        <v>419</v>
      </c>
      <c r="G1" s="43" t="s">
        <v>420</v>
      </c>
    </row>
    <row r="2" spans="1:7" ht="15">
      <c r="A2" s="31" t="s">
        <v>180</v>
      </c>
      <c r="B2" s="4">
        <v>643</v>
      </c>
      <c r="C2" s="15">
        <v>829</v>
      </c>
      <c r="D2" s="4">
        <v>892</v>
      </c>
      <c r="E2" s="34">
        <f aca="true" t="shared" si="0" ref="E2:E33">D2/$D$83</f>
        <v>0.023983007555185114</v>
      </c>
      <c r="F2" s="35">
        <f aca="true" t="shared" si="1" ref="F2:F33">(D2-B2)/B2</f>
        <v>0.38724727838258166</v>
      </c>
      <c r="G2" s="15">
        <f aca="true" t="shared" si="2" ref="G2:G33">D2-B2</f>
        <v>249</v>
      </c>
    </row>
    <row r="3" spans="1:7" ht="15">
      <c r="A3" s="31" t="s">
        <v>181</v>
      </c>
      <c r="B3" s="4">
        <v>106</v>
      </c>
      <c r="C3" s="16">
        <v>173</v>
      </c>
      <c r="D3" s="4">
        <v>111</v>
      </c>
      <c r="E3" s="34">
        <f t="shared" si="0"/>
        <v>0.002984432554512946</v>
      </c>
      <c r="F3" s="35">
        <f t="shared" si="1"/>
        <v>0.04716981132075472</v>
      </c>
      <c r="G3" s="16">
        <f t="shared" si="2"/>
        <v>5</v>
      </c>
    </row>
    <row r="4" spans="1:7" ht="15">
      <c r="A4" s="31" t="s">
        <v>182</v>
      </c>
      <c r="B4" s="4">
        <v>150</v>
      </c>
      <c r="C4" s="16">
        <v>172</v>
      </c>
      <c r="D4" s="4">
        <v>152</v>
      </c>
      <c r="E4" s="34">
        <f t="shared" si="0"/>
        <v>0.004086790525098809</v>
      </c>
      <c r="F4" s="35">
        <f t="shared" si="1"/>
        <v>0.013333333333333334</v>
      </c>
      <c r="G4" s="16">
        <f t="shared" si="2"/>
        <v>2</v>
      </c>
    </row>
    <row r="5" spans="1:7" ht="15">
      <c r="A5" s="31" t="s">
        <v>183</v>
      </c>
      <c r="B5" s="4">
        <v>18</v>
      </c>
      <c r="C5" s="16">
        <v>38</v>
      </c>
      <c r="D5" s="4">
        <v>22</v>
      </c>
      <c r="E5" s="34">
        <f t="shared" si="0"/>
        <v>0.0005915091549485119</v>
      </c>
      <c r="F5" s="35">
        <f t="shared" si="1"/>
        <v>0.2222222222222222</v>
      </c>
      <c r="G5" s="16">
        <f t="shared" si="2"/>
        <v>4</v>
      </c>
    </row>
    <row r="6" spans="1:7" ht="15">
      <c r="A6" s="31" t="s">
        <v>184</v>
      </c>
      <c r="B6" s="4">
        <v>42</v>
      </c>
      <c r="C6" s="16">
        <v>66</v>
      </c>
      <c r="D6" s="4">
        <v>79</v>
      </c>
      <c r="E6" s="34">
        <f t="shared" si="0"/>
        <v>0.002124055601860565</v>
      </c>
      <c r="F6" s="35">
        <f t="shared" si="1"/>
        <v>0.8809523809523809</v>
      </c>
      <c r="G6" s="16">
        <f t="shared" si="2"/>
        <v>37</v>
      </c>
    </row>
    <row r="7" spans="1:7" ht="15">
      <c r="A7" s="31" t="s">
        <v>185</v>
      </c>
      <c r="B7" s="4">
        <v>70</v>
      </c>
      <c r="C7" s="16">
        <v>51</v>
      </c>
      <c r="D7" s="4">
        <v>65</v>
      </c>
      <c r="E7" s="34">
        <f t="shared" si="0"/>
        <v>0.0017476406850751485</v>
      </c>
      <c r="F7" s="35">
        <f t="shared" si="1"/>
        <v>-0.07142857142857142</v>
      </c>
      <c r="G7" s="16">
        <f t="shared" si="2"/>
        <v>-5</v>
      </c>
    </row>
    <row r="8" spans="1:7" ht="15">
      <c r="A8" s="31" t="s">
        <v>186</v>
      </c>
      <c r="B8" s="4">
        <v>2144</v>
      </c>
      <c r="C8" s="16">
        <v>2700</v>
      </c>
      <c r="D8" s="4">
        <v>2625</v>
      </c>
      <c r="E8" s="34">
        <f t="shared" si="0"/>
        <v>0.07057779689726562</v>
      </c>
      <c r="F8" s="35">
        <f t="shared" si="1"/>
        <v>0.22434701492537312</v>
      </c>
      <c r="G8" s="16">
        <f t="shared" si="2"/>
        <v>481</v>
      </c>
    </row>
    <row r="9" spans="1:7" ht="15">
      <c r="A9" s="31" t="s">
        <v>187</v>
      </c>
      <c r="B9" s="4">
        <v>763</v>
      </c>
      <c r="C9" s="16">
        <v>979</v>
      </c>
      <c r="D9" s="4">
        <v>1116</v>
      </c>
      <c r="E9" s="34">
        <f t="shared" si="0"/>
        <v>0.03000564622375178</v>
      </c>
      <c r="F9" s="35">
        <f t="shared" si="1"/>
        <v>0.46264744429882043</v>
      </c>
      <c r="G9" s="16">
        <f t="shared" si="2"/>
        <v>353</v>
      </c>
    </row>
    <row r="10" spans="1:7" ht="15">
      <c r="A10" s="31" t="s">
        <v>188</v>
      </c>
      <c r="B10" s="4">
        <v>5</v>
      </c>
      <c r="C10" s="16">
        <v>11</v>
      </c>
      <c r="D10" s="4">
        <v>9</v>
      </c>
      <c r="E10" s="34">
        <f t="shared" si="0"/>
        <v>0.00024198101793348212</v>
      </c>
      <c r="F10" s="35">
        <f t="shared" si="1"/>
        <v>0.8</v>
      </c>
      <c r="G10" s="16">
        <f t="shared" si="2"/>
        <v>4</v>
      </c>
    </row>
    <row r="11" spans="1:7" ht="15">
      <c r="A11" s="31" t="s">
        <v>189</v>
      </c>
      <c r="B11" s="4">
        <v>57</v>
      </c>
      <c r="C11" s="16">
        <v>109</v>
      </c>
      <c r="D11" s="4">
        <v>100</v>
      </c>
      <c r="E11" s="34">
        <f t="shared" si="0"/>
        <v>0.00268867797703869</v>
      </c>
      <c r="F11" s="35">
        <f t="shared" si="1"/>
        <v>0.7543859649122807</v>
      </c>
      <c r="G11" s="16">
        <f t="shared" si="2"/>
        <v>43</v>
      </c>
    </row>
    <row r="12" spans="1:7" ht="15">
      <c r="A12" s="31" t="s">
        <v>190</v>
      </c>
      <c r="B12" s="4">
        <v>271</v>
      </c>
      <c r="C12" s="16">
        <v>348</v>
      </c>
      <c r="D12" s="4">
        <v>284</v>
      </c>
      <c r="E12" s="34">
        <f t="shared" si="0"/>
        <v>0.00763584545478988</v>
      </c>
      <c r="F12" s="35">
        <f t="shared" si="1"/>
        <v>0.04797047970479705</v>
      </c>
      <c r="G12" s="16">
        <f t="shared" si="2"/>
        <v>13</v>
      </c>
    </row>
    <row r="13" spans="1:7" ht="15">
      <c r="A13" s="31" t="s">
        <v>191</v>
      </c>
      <c r="B13" s="4">
        <v>359</v>
      </c>
      <c r="C13" s="16">
        <v>365</v>
      </c>
      <c r="D13" s="4">
        <v>618</v>
      </c>
      <c r="E13" s="34">
        <f t="shared" si="0"/>
        <v>0.016616029898099103</v>
      </c>
      <c r="F13" s="35">
        <f t="shared" si="1"/>
        <v>0.7214484679665738</v>
      </c>
      <c r="G13" s="16">
        <f t="shared" si="2"/>
        <v>259</v>
      </c>
    </row>
    <row r="14" spans="1:7" ht="15">
      <c r="A14" s="31" t="s">
        <v>192</v>
      </c>
      <c r="B14" s="4">
        <v>41</v>
      </c>
      <c r="C14" s="16">
        <v>71</v>
      </c>
      <c r="D14" s="4">
        <v>75</v>
      </c>
      <c r="E14" s="34">
        <f t="shared" si="0"/>
        <v>0.0020165084827790175</v>
      </c>
      <c r="F14" s="35">
        <f t="shared" si="1"/>
        <v>0.8292682926829268</v>
      </c>
      <c r="G14" s="16">
        <f t="shared" si="2"/>
        <v>34</v>
      </c>
    </row>
    <row r="15" spans="1:7" ht="15">
      <c r="A15" s="31" t="s">
        <v>193</v>
      </c>
      <c r="B15" s="4">
        <v>58</v>
      </c>
      <c r="C15" s="16">
        <v>84</v>
      </c>
      <c r="D15" s="4">
        <v>82</v>
      </c>
      <c r="E15" s="34">
        <f t="shared" si="0"/>
        <v>0.002204715941171726</v>
      </c>
      <c r="F15" s="35">
        <f t="shared" si="1"/>
        <v>0.41379310344827586</v>
      </c>
      <c r="G15" s="16">
        <f t="shared" si="2"/>
        <v>24</v>
      </c>
    </row>
    <row r="16" spans="1:7" ht="15">
      <c r="A16" s="31" t="s">
        <v>194</v>
      </c>
      <c r="B16" s="4">
        <v>1</v>
      </c>
      <c r="C16" s="16">
        <v>4</v>
      </c>
      <c r="D16" s="4">
        <v>5</v>
      </c>
      <c r="E16" s="34">
        <f t="shared" si="0"/>
        <v>0.0001344338988519345</v>
      </c>
      <c r="F16" s="35">
        <f t="shared" si="1"/>
        <v>4</v>
      </c>
      <c r="G16" s="16">
        <f t="shared" si="2"/>
        <v>4</v>
      </c>
    </row>
    <row r="17" spans="1:7" ht="15">
      <c r="A17" s="31" t="s">
        <v>195</v>
      </c>
      <c r="B17" s="4">
        <v>114</v>
      </c>
      <c r="C17" s="16">
        <v>133</v>
      </c>
      <c r="D17" s="4">
        <v>176</v>
      </c>
      <c r="E17" s="34">
        <f t="shared" si="0"/>
        <v>0.004732073239588095</v>
      </c>
      <c r="F17" s="35">
        <f t="shared" si="1"/>
        <v>0.543859649122807</v>
      </c>
      <c r="G17" s="16">
        <f t="shared" si="2"/>
        <v>62</v>
      </c>
    </row>
    <row r="18" spans="1:7" ht="15">
      <c r="A18" s="31" t="s">
        <v>196</v>
      </c>
      <c r="B18" s="4">
        <v>25</v>
      </c>
      <c r="C18" s="16">
        <v>22</v>
      </c>
      <c r="D18" s="4">
        <v>39</v>
      </c>
      <c r="E18" s="34">
        <f t="shared" si="0"/>
        <v>0.0010485844110450892</v>
      </c>
      <c r="F18" s="35">
        <f t="shared" si="1"/>
        <v>0.56</v>
      </c>
      <c r="G18" s="16">
        <f t="shared" si="2"/>
        <v>14</v>
      </c>
    </row>
    <row r="19" spans="1:7" ht="15">
      <c r="A19" s="31" t="s">
        <v>197</v>
      </c>
      <c r="B19" s="4">
        <v>20</v>
      </c>
      <c r="C19" s="16">
        <v>19</v>
      </c>
      <c r="D19" s="4">
        <v>17</v>
      </c>
      <c r="E19" s="34">
        <f t="shared" si="0"/>
        <v>0.0004570752560965773</v>
      </c>
      <c r="F19" s="35">
        <f t="shared" si="1"/>
        <v>-0.15</v>
      </c>
      <c r="G19" s="16">
        <f t="shared" si="2"/>
        <v>-3</v>
      </c>
    </row>
    <row r="20" spans="1:7" ht="15">
      <c r="A20" s="31" t="s">
        <v>198</v>
      </c>
      <c r="B20" s="4">
        <v>115</v>
      </c>
      <c r="C20" s="16">
        <v>135</v>
      </c>
      <c r="D20" s="4">
        <v>118</v>
      </c>
      <c r="E20" s="34">
        <f t="shared" si="0"/>
        <v>0.0031726400129056544</v>
      </c>
      <c r="F20" s="35">
        <f t="shared" si="1"/>
        <v>0.02608695652173913</v>
      </c>
      <c r="G20" s="16">
        <f t="shared" si="2"/>
        <v>3</v>
      </c>
    </row>
    <row r="21" spans="1:7" ht="15">
      <c r="A21" s="31" t="s">
        <v>199</v>
      </c>
      <c r="B21" s="4">
        <v>37</v>
      </c>
      <c r="C21" s="16">
        <v>45</v>
      </c>
      <c r="D21" s="4">
        <v>57</v>
      </c>
      <c r="E21" s="34">
        <f t="shared" si="0"/>
        <v>0.0015325464469120532</v>
      </c>
      <c r="F21" s="35">
        <f t="shared" si="1"/>
        <v>0.5405405405405406</v>
      </c>
      <c r="G21" s="16">
        <f t="shared" si="2"/>
        <v>20</v>
      </c>
    </row>
    <row r="22" spans="1:7" ht="15">
      <c r="A22" s="31" t="s">
        <v>200</v>
      </c>
      <c r="B22" s="4">
        <v>1960</v>
      </c>
      <c r="C22" s="16">
        <v>2102</v>
      </c>
      <c r="D22" s="4">
        <v>2420</v>
      </c>
      <c r="E22" s="34">
        <f t="shared" si="0"/>
        <v>0.0650660070443363</v>
      </c>
      <c r="F22" s="35">
        <f t="shared" si="1"/>
        <v>0.23469387755102042</v>
      </c>
      <c r="G22" s="16">
        <f t="shared" si="2"/>
        <v>460</v>
      </c>
    </row>
    <row r="23" spans="1:7" ht="15">
      <c r="A23" s="31" t="s">
        <v>201</v>
      </c>
      <c r="B23" s="4">
        <v>92</v>
      </c>
      <c r="C23" s="16">
        <v>128</v>
      </c>
      <c r="D23" s="4">
        <v>152</v>
      </c>
      <c r="E23" s="34">
        <f t="shared" si="0"/>
        <v>0.004086790525098809</v>
      </c>
      <c r="F23" s="35">
        <f t="shared" si="1"/>
        <v>0.6521739130434783</v>
      </c>
      <c r="G23" s="16">
        <f t="shared" si="2"/>
        <v>60</v>
      </c>
    </row>
    <row r="24" spans="1:7" ht="15">
      <c r="A24" s="31" t="s">
        <v>202</v>
      </c>
      <c r="B24" s="4">
        <v>316</v>
      </c>
      <c r="C24" s="16">
        <v>40</v>
      </c>
      <c r="D24" s="4">
        <v>45</v>
      </c>
      <c r="E24" s="34">
        <f t="shared" si="0"/>
        <v>0.0012099050896674105</v>
      </c>
      <c r="F24" s="35">
        <f t="shared" si="1"/>
        <v>-0.8575949367088608</v>
      </c>
      <c r="G24" s="16">
        <f t="shared" si="2"/>
        <v>-271</v>
      </c>
    </row>
    <row r="25" spans="1:7" ht="15">
      <c r="A25" s="31" t="s">
        <v>203</v>
      </c>
      <c r="B25" s="4">
        <v>165</v>
      </c>
      <c r="C25" s="16">
        <v>154</v>
      </c>
      <c r="D25" s="4">
        <v>186</v>
      </c>
      <c r="E25" s="34">
        <f t="shared" si="0"/>
        <v>0.005000941037291964</v>
      </c>
      <c r="F25" s="35">
        <f t="shared" si="1"/>
        <v>0.12727272727272726</v>
      </c>
      <c r="G25" s="16">
        <f t="shared" si="2"/>
        <v>21</v>
      </c>
    </row>
    <row r="26" spans="1:7" ht="15">
      <c r="A26" s="31" t="s">
        <v>204</v>
      </c>
      <c r="B26" s="4">
        <v>554</v>
      </c>
      <c r="C26" s="16">
        <v>547</v>
      </c>
      <c r="D26" s="4">
        <v>621</v>
      </c>
      <c r="E26" s="34">
        <f t="shared" si="0"/>
        <v>0.016696690237410265</v>
      </c>
      <c r="F26" s="35">
        <f t="shared" si="1"/>
        <v>0.12093862815884476</v>
      </c>
      <c r="G26" s="16">
        <f t="shared" si="2"/>
        <v>67</v>
      </c>
    </row>
    <row r="27" spans="1:7" ht="15">
      <c r="A27" s="31" t="s">
        <v>119</v>
      </c>
      <c r="B27" s="4">
        <v>172</v>
      </c>
      <c r="C27" s="16">
        <v>271</v>
      </c>
      <c r="D27" s="4">
        <v>290</v>
      </c>
      <c r="E27" s="34">
        <f t="shared" si="0"/>
        <v>0.007797166133412201</v>
      </c>
      <c r="F27" s="35">
        <f t="shared" si="1"/>
        <v>0.686046511627907</v>
      </c>
      <c r="G27" s="16">
        <f t="shared" si="2"/>
        <v>118</v>
      </c>
    </row>
    <row r="28" spans="1:7" ht="15">
      <c r="A28" s="31" t="s">
        <v>205</v>
      </c>
      <c r="B28" s="4">
        <v>170</v>
      </c>
      <c r="C28" s="16">
        <v>269</v>
      </c>
      <c r="D28" s="4">
        <v>240</v>
      </c>
      <c r="E28" s="34">
        <f t="shared" si="0"/>
        <v>0.006452827144892856</v>
      </c>
      <c r="F28" s="35">
        <f t="shared" si="1"/>
        <v>0.4117647058823529</v>
      </c>
      <c r="G28" s="16">
        <f t="shared" si="2"/>
        <v>70</v>
      </c>
    </row>
    <row r="29" spans="1:7" ht="15">
      <c r="A29" s="31" t="s">
        <v>206</v>
      </c>
      <c r="B29" s="4">
        <v>136</v>
      </c>
      <c r="C29" s="16">
        <v>176</v>
      </c>
      <c r="D29" s="4">
        <v>126</v>
      </c>
      <c r="E29" s="34">
        <f t="shared" si="0"/>
        <v>0.0033877342510687494</v>
      </c>
      <c r="F29" s="35">
        <f t="shared" si="1"/>
        <v>-0.07352941176470588</v>
      </c>
      <c r="G29" s="16">
        <f t="shared" si="2"/>
        <v>-10</v>
      </c>
    </row>
    <row r="30" spans="1:7" ht="15">
      <c r="A30" s="31" t="s">
        <v>207</v>
      </c>
      <c r="B30" s="4">
        <v>100</v>
      </c>
      <c r="C30" s="16">
        <v>174</v>
      </c>
      <c r="D30" s="4">
        <v>143</v>
      </c>
      <c r="E30" s="34">
        <f t="shared" si="0"/>
        <v>0.003844809507165327</v>
      </c>
      <c r="F30" s="35">
        <f t="shared" si="1"/>
        <v>0.43</v>
      </c>
      <c r="G30" s="16">
        <f t="shared" si="2"/>
        <v>43</v>
      </c>
    </row>
    <row r="31" spans="1:7" ht="15">
      <c r="A31" s="31" t="s">
        <v>208</v>
      </c>
      <c r="B31" s="4">
        <v>30</v>
      </c>
      <c r="C31" s="16">
        <v>28</v>
      </c>
      <c r="D31" s="4">
        <v>50</v>
      </c>
      <c r="E31" s="34">
        <f t="shared" si="0"/>
        <v>0.001344338988519345</v>
      </c>
      <c r="F31" s="35">
        <f t="shared" si="1"/>
        <v>0.6666666666666666</v>
      </c>
      <c r="G31" s="16">
        <f t="shared" si="2"/>
        <v>20</v>
      </c>
    </row>
    <row r="32" spans="1:7" ht="15">
      <c r="A32" s="31" t="s">
        <v>209</v>
      </c>
      <c r="B32" s="4">
        <v>147</v>
      </c>
      <c r="C32" s="16">
        <v>169</v>
      </c>
      <c r="D32" s="4">
        <v>187</v>
      </c>
      <c r="E32" s="34">
        <f t="shared" si="0"/>
        <v>0.00502782781706235</v>
      </c>
      <c r="F32" s="35">
        <f t="shared" si="1"/>
        <v>0.272108843537415</v>
      </c>
      <c r="G32" s="16">
        <f t="shared" si="2"/>
        <v>40</v>
      </c>
    </row>
    <row r="33" spans="1:7" ht="15">
      <c r="A33" s="31" t="s">
        <v>210</v>
      </c>
      <c r="B33" s="4">
        <v>320</v>
      </c>
      <c r="C33" s="16">
        <v>383</v>
      </c>
      <c r="D33" s="4">
        <v>307</v>
      </c>
      <c r="E33" s="34">
        <f t="shared" si="0"/>
        <v>0.008254241389508778</v>
      </c>
      <c r="F33" s="35">
        <f t="shared" si="1"/>
        <v>-0.040625</v>
      </c>
      <c r="G33" s="16">
        <f t="shared" si="2"/>
        <v>-13</v>
      </c>
    </row>
    <row r="34" spans="1:7" ht="15">
      <c r="A34" s="31" t="s">
        <v>211</v>
      </c>
      <c r="B34" s="4">
        <v>474</v>
      </c>
      <c r="C34" s="16">
        <v>549</v>
      </c>
      <c r="D34" s="4">
        <v>493</v>
      </c>
      <c r="E34" s="34">
        <f aca="true" t="shared" si="3" ref="E34:E65">D34/$D$83</f>
        <v>0.013255182426800741</v>
      </c>
      <c r="F34" s="35">
        <f aca="true" t="shared" si="4" ref="F34:F65">(D34-B34)/B34</f>
        <v>0.04008438818565401</v>
      </c>
      <c r="G34" s="16">
        <f aca="true" t="shared" si="5" ref="G34:G65">D34-B34</f>
        <v>19</v>
      </c>
    </row>
    <row r="35" spans="1:7" ht="15">
      <c r="A35" s="31" t="s">
        <v>212</v>
      </c>
      <c r="B35" s="4">
        <v>99</v>
      </c>
      <c r="C35" s="16">
        <v>129</v>
      </c>
      <c r="D35" s="4">
        <v>124</v>
      </c>
      <c r="E35" s="34">
        <f t="shared" si="3"/>
        <v>0.003333960691527976</v>
      </c>
      <c r="F35" s="35">
        <f t="shared" si="4"/>
        <v>0.25252525252525254</v>
      </c>
      <c r="G35" s="16">
        <f t="shared" si="5"/>
        <v>25</v>
      </c>
    </row>
    <row r="36" spans="1:7" ht="15">
      <c r="A36" s="31" t="s">
        <v>213</v>
      </c>
      <c r="B36" s="4">
        <v>9</v>
      </c>
      <c r="C36" s="16">
        <v>26</v>
      </c>
      <c r="D36" s="4">
        <v>35</v>
      </c>
      <c r="E36" s="34">
        <f t="shared" si="3"/>
        <v>0.0009410372919635415</v>
      </c>
      <c r="F36" s="35">
        <f t="shared" si="4"/>
        <v>2.888888888888889</v>
      </c>
      <c r="G36" s="16">
        <f t="shared" si="5"/>
        <v>26</v>
      </c>
    </row>
    <row r="37" spans="1:7" ht="15">
      <c r="A37" s="31" t="s">
        <v>214</v>
      </c>
      <c r="B37" s="4">
        <v>4</v>
      </c>
      <c r="C37" s="16">
        <v>19</v>
      </c>
      <c r="D37" s="4">
        <v>11</v>
      </c>
      <c r="E37" s="34">
        <f t="shared" si="3"/>
        <v>0.00029575457747425593</v>
      </c>
      <c r="F37" s="35">
        <f t="shared" si="4"/>
        <v>1.75</v>
      </c>
      <c r="G37" s="16">
        <f t="shared" si="5"/>
        <v>7</v>
      </c>
    </row>
    <row r="38" spans="1:7" ht="15">
      <c r="A38" s="31" t="s">
        <v>215</v>
      </c>
      <c r="B38" s="4">
        <v>244</v>
      </c>
      <c r="C38" s="16">
        <v>291</v>
      </c>
      <c r="D38" s="4">
        <v>240</v>
      </c>
      <c r="E38" s="34">
        <f t="shared" si="3"/>
        <v>0.006452827144892856</v>
      </c>
      <c r="F38" s="35">
        <f t="shared" si="4"/>
        <v>-0.01639344262295082</v>
      </c>
      <c r="G38" s="16">
        <f t="shared" si="5"/>
        <v>-4</v>
      </c>
    </row>
    <row r="39" spans="1:7" ht="15">
      <c r="A39" s="31" t="s">
        <v>216</v>
      </c>
      <c r="B39" s="4">
        <v>9</v>
      </c>
      <c r="C39" s="16">
        <v>17</v>
      </c>
      <c r="D39" s="4">
        <v>23</v>
      </c>
      <c r="E39" s="34">
        <f t="shared" si="3"/>
        <v>0.0006183959347188987</v>
      </c>
      <c r="F39" s="35">
        <f t="shared" si="4"/>
        <v>1.5555555555555556</v>
      </c>
      <c r="G39" s="16">
        <f t="shared" si="5"/>
        <v>14</v>
      </c>
    </row>
    <row r="40" spans="1:7" ht="15">
      <c r="A40" s="31" t="s">
        <v>217</v>
      </c>
      <c r="B40" s="4">
        <v>67</v>
      </c>
      <c r="C40" s="16">
        <v>105</v>
      </c>
      <c r="D40" s="4">
        <v>98</v>
      </c>
      <c r="E40" s="34">
        <f t="shared" si="3"/>
        <v>0.0026349044174979164</v>
      </c>
      <c r="F40" s="35">
        <f t="shared" si="4"/>
        <v>0.4626865671641791</v>
      </c>
      <c r="G40" s="16">
        <f t="shared" si="5"/>
        <v>31</v>
      </c>
    </row>
    <row r="41" spans="1:7" ht="15">
      <c r="A41" s="31" t="s">
        <v>218</v>
      </c>
      <c r="B41" s="4">
        <v>10567</v>
      </c>
      <c r="C41" s="16">
        <v>12078</v>
      </c>
      <c r="D41" s="4">
        <v>12653</v>
      </c>
      <c r="E41" s="34">
        <f t="shared" si="3"/>
        <v>0.34019842443470544</v>
      </c>
      <c r="F41" s="35">
        <f t="shared" si="4"/>
        <v>0.19740702186050912</v>
      </c>
      <c r="G41" s="16">
        <f t="shared" si="5"/>
        <v>2086</v>
      </c>
    </row>
    <row r="42" spans="1:7" ht="15">
      <c r="A42" s="31" t="s">
        <v>219</v>
      </c>
      <c r="B42" s="4">
        <v>2275</v>
      </c>
      <c r="C42" s="16">
        <v>2700</v>
      </c>
      <c r="D42" s="4">
        <v>3061</v>
      </c>
      <c r="E42" s="34">
        <f t="shared" si="3"/>
        <v>0.0823004328771543</v>
      </c>
      <c r="F42" s="35">
        <f t="shared" si="4"/>
        <v>0.3454945054945055</v>
      </c>
      <c r="G42" s="16">
        <f t="shared" si="5"/>
        <v>786</v>
      </c>
    </row>
    <row r="43" spans="1:7" ht="15">
      <c r="A43" s="31" t="s">
        <v>220</v>
      </c>
      <c r="B43" s="4">
        <v>335</v>
      </c>
      <c r="C43" s="16">
        <v>355</v>
      </c>
      <c r="D43" s="4">
        <v>280</v>
      </c>
      <c r="E43" s="34">
        <f t="shared" si="3"/>
        <v>0.007528298335708332</v>
      </c>
      <c r="F43" s="35">
        <f t="shared" si="4"/>
        <v>-0.16417910447761194</v>
      </c>
      <c r="G43" s="16">
        <f t="shared" si="5"/>
        <v>-55</v>
      </c>
    </row>
    <row r="44" spans="1:7" ht="15">
      <c r="A44" s="31" t="s">
        <v>221</v>
      </c>
      <c r="B44" s="4">
        <v>158</v>
      </c>
      <c r="C44" s="16">
        <v>64</v>
      </c>
      <c r="D44" s="4">
        <v>72</v>
      </c>
      <c r="E44" s="34">
        <f t="shared" si="3"/>
        <v>0.001935848143467857</v>
      </c>
      <c r="F44" s="35">
        <f t="shared" si="4"/>
        <v>-0.5443037974683544</v>
      </c>
      <c r="G44" s="16">
        <f t="shared" si="5"/>
        <v>-86</v>
      </c>
    </row>
    <row r="45" spans="1:7" ht="15">
      <c r="A45" s="31" t="s">
        <v>222</v>
      </c>
      <c r="B45" s="4">
        <v>52</v>
      </c>
      <c r="C45" s="16">
        <v>92</v>
      </c>
      <c r="D45" s="4">
        <v>89</v>
      </c>
      <c r="E45" s="34">
        <f t="shared" si="3"/>
        <v>0.002392923399564434</v>
      </c>
      <c r="F45" s="35">
        <f t="shared" si="4"/>
        <v>0.7115384615384616</v>
      </c>
      <c r="G45" s="16">
        <f t="shared" si="5"/>
        <v>37</v>
      </c>
    </row>
    <row r="46" spans="1:7" ht="15">
      <c r="A46" s="31" t="s">
        <v>223</v>
      </c>
      <c r="B46" s="4">
        <v>11</v>
      </c>
      <c r="C46" s="16">
        <v>43</v>
      </c>
      <c r="D46" s="4">
        <v>41</v>
      </c>
      <c r="E46" s="34">
        <f t="shared" si="3"/>
        <v>0.001102357970585863</v>
      </c>
      <c r="F46" s="35">
        <f t="shared" si="4"/>
        <v>2.727272727272727</v>
      </c>
      <c r="G46" s="16">
        <f t="shared" si="5"/>
        <v>30</v>
      </c>
    </row>
    <row r="47" spans="1:7" ht="15">
      <c r="A47" s="31" t="s">
        <v>224</v>
      </c>
      <c r="B47" s="4">
        <v>70</v>
      </c>
      <c r="C47" s="16">
        <v>85</v>
      </c>
      <c r="D47" s="4">
        <v>91</v>
      </c>
      <c r="E47" s="34">
        <f t="shared" si="3"/>
        <v>0.002446696959105208</v>
      </c>
      <c r="F47" s="35">
        <f t="shared" si="4"/>
        <v>0.3</v>
      </c>
      <c r="G47" s="16">
        <f t="shared" si="5"/>
        <v>21</v>
      </c>
    </row>
    <row r="48" spans="1:7" ht="15">
      <c r="A48" s="31" t="s">
        <v>225</v>
      </c>
      <c r="B48" s="4">
        <v>479</v>
      </c>
      <c r="C48" s="16">
        <v>412</v>
      </c>
      <c r="D48" s="4">
        <v>637</v>
      </c>
      <c r="E48" s="34">
        <f t="shared" si="3"/>
        <v>0.017126878713736457</v>
      </c>
      <c r="F48" s="35">
        <f t="shared" si="4"/>
        <v>0.3298538622129436</v>
      </c>
      <c r="G48" s="16">
        <f t="shared" si="5"/>
        <v>158</v>
      </c>
    </row>
    <row r="49" spans="1:7" ht="15">
      <c r="A49" s="31" t="s">
        <v>227</v>
      </c>
      <c r="B49" s="4">
        <v>52</v>
      </c>
      <c r="C49" s="16">
        <v>72</v>
      </c>
      <c r="D49" s="4">
        <v>64</v>
      </c>
      <c r="E49" s="34">
        <f t="shared" si="3"/>
        <v>0.0017207539053047617</v>
      </c>
      <c r="F49" s="35">
        <f t="shared" si="4"/>
        <v>0.23076923076923078</v>
      </c>
      <c r="G49" s="16">
        <f t="shared" si="5"/>
        <v>12</v>
      </c>
    </row>
    <row r="50" spans="1:7" ht="15">
      <c r="A50" s="31" t="s">
        <v>137</v>
      </c>
      <c r="B50" s="4">
        <v>186</v>
      </c>
      <c r="C50" s="16">
        <v>194</v>
      </c>
      <c r="D50" s="4">
        <v>188</v>
      </c>
      <c r="E50" s="34">
        <f t="shared" si="3"/>
        <v>0.005054714596832737</v>
      </c>
      <c r="F50" s="35">
        <f t="shared" si="4"/>
        <v>0.010752688172043012</v>
      </c>
      <c r="G50" s="16">
        <f t="shared" si="5"/>
        <v>2</v>
      </c>
    </row>
    <row r="51" spans="1:7" ht="15">
      <c r="A51" s="31" t="s">
        <v>228</v>
      </c>
      <c r="B51" s="4">
        <v>41</v>
      </c>
      <c r="C51" s="16">
        <v>44</v>
      </c>
      <c r="D51" s="4">
        <v>56</v>
      </c>
      <c r="E51" s="34">
        <f t="shared" si="3"/>
        <v>0.0015056596671416665</v>
      </c>
      <c r="F51" s="35">
        <f t="shared" si="4"/>
        <v>0.36585365853658536</v>
      </c>
      <c r="G51" s="16">
        <f t="shared" si="5"/>
        <v>15</v>
      </c>
    </row>
    <row r="52" spans="1:7" ht="15">
      <c r="A52" s="31" t="s">
        <v>226</v>
      </c>
      <c r="B52" s="4">
        <v>16</v>
      </c>
      <c r="C52" s="16">
        <v>30</v>
      </c>
      <c r="D52" s="4">
        <v>16</v>
      </c>
      <c r="E52" s="34">
        <f t="shared" si="3"/>
        <v>0.0004301884763261904</v>
      </c>
      <c r="F52" s="35">
        <f t="shared" si="4"/>
        <v>0</v>
      </c>
      <c r="G52" s="16">
        <f t="shared" si="5"/>
        <v>0</v>
      </c>
    </row>
    <row r="53" spans="1:7" ht="15">
      <c r="A53" s="31" t="s">
        <v>229</v>
      </c>
      <c r="B53" s="4">
        <v>970</v>
      </c>
      <c r="C53" s="16">
        <v>1094</v>
      </c>
      <c r="D53" s="4">
        <v>1183</v>
      </c>
      <c r="E53" s="34">
        <f t="shared" si="3"/>
        <v>0.031807060468367704</v>
      </c>
      <c r="F53" s="35">
        <f t="shared" si="4"/>
        <v>0.21958762886597938</v>
      </c>
      <c r="G53" s="16">
        <f t="shared" si="5"/>
        <v>213</v>
      </c>
    </row>
    <row r="54" spans="1:7" ht="15">
      <c r="A54" s="31" t="s">
        <v>230</v>
      </c>
      <c r="B54" s="4">
        <v>341</v>
      </c>
      <c r="C54" s="16">
        <v>353</v>
      </c>
      <c r="D54" s="4">
        <v>431</v>
      </c>
      <c r="E54" s="34">
        <f t="shared" si="3"/>
        <v>0.011588202081036754</v>
      </c>
      <c r="F54" s="35">
        <f t="shared" si="4"/>
        <v>0.26392961876832843</v>
      </c>
      <c r="G54" s="16">
        <f t="shared" si="5"/>
        <v>90</v>
      </c>
    </row>
    <row r="55" spans="1:7" ht="15">
      <c r="A55" s="31" t="s">
        <v>231</v>
      </c>
      <c r="B55" s="4">
        <v>204</v>
      </c>
      <c r="C55" s="16">
        <v>235</v>
      </c>
      <c r="D55" s="4">
        <v>189</v>
      </c>
      <c r="E55" s="34">
        <f t="shared" si="3"/>
        <v>0.005081601376603124</v>
      </c>
      <c r="F55" s="35">
        <f t="shared" si="4"/>
        <v>-0.07352941176470588</v>
      </c>
      <c r="G55" s="16">
        <f t="shared" si="5"/>
        <v>-15</v>
      </c>
    </row>
    <row r="56" spans="1:7" ht="15">
      <c r="A56" s="31" t="s">
        <v>232</v>
      </c>
      <c r="B56" s="4">
        <v>201</v>
      </c>
      <c r="C56" s="16">
        <v>156</v>
      </c>
      <c r="D56" s="4">
        <v>199</v>
      </c>
      <c r="E56" s="34">
        <f t="shared" si="3"/>
        <v>0.005350469174306993</v>
      </c>
      <c r="F56" s="35">
        <f t="shared" si="4"/>
        <v>-0.009950248756218905</v>
      </c>
      <c r="G56" s="16">
        <f t="shared" si="5"/>
        <v>-2</v>
      </c>
    </row>
    <row r="57" spans="1:7" ht="15">
      <c r="A57" s="31" t="s">
        <v>233</v>
      </c>
      <c r="B57" s="4">
        <v>504</v>
      </c>
      <c r="C57" s="16">
        <v>639</v>
      </c>
      <c r="D57" s="4">
        <v>834</v>
      </c>
      <c r="E57" s="34">
        <f t="shared" si="3"/>
        <v>0.022423574328502675</v>
      </c>
      <c r="F57" s="35">
        <f t="shared" si="4"/>
        <v>0.6547619047619048</v>
      </c>
      <c r="G57" s="16">
        <f t="shared" si="5"/>
        <v>330</v>
      </c>
    </row>
    <row r="58" spans="1:7" ht="15">
      <c r="A58" s="31" t="s">
        <v>234</v>
      </c>
      <c r="B58" s="4">
        <v>48</v>
      </c>
      <c r="C58" s="16">
        <v>82</v>
      </c>
      <c r="D58" s="4">
        <v>46</v>
      </c>
      <c r="E58" s="34">
        <f t="shared" si="3"/>
        <v>0.0012367918694377975</v>
      </c>
      <c r="F58" s="35">
        <f t="shared" si="4"/>
        <v>-0.041666666666666664</v>
      </c>
      <c r="G58" s="16">
        <f t="shared" si="5"/>
        <v>-2</v>
      </c>
    </row>
    <row r="59" spans="1:7" ht="15">
      <c r="A59" s="31" t="s">
        <v>235</v>
      </c>
      <c r="B59" s="4">
        <v>466</v>
      </c>
      <c r="C59" s="16">
        <v>448</v>
      </c>
      <c r="D59" s="4">
        <v>487</v>
      </c>
      <c r="E59" s="34">
        <f t="shared" si="3"/>
        <v>0.01309386174817842</v>
      </c>
      <c r="F59" s="35">
        <f t="shared" si="4"/>
        <v>0.045064377682403435</v>
      </c>
      <c r="G59" s="16">
        <f t="shared" si="5"/>
        <v>21</v>
      </c>
    </row>
    <row r="60" spans="1:7" ht="15">
      <c r="A60" s="31" t="s">
        <v>236</v>
      </c>
      <c r="B60" s="4">
        <v>220</v>
      </c>
      <c r="C60" s="16">
        <v>271</v>
      </c>
      <c r="D60" s="4">
        <v>258</v>
      </c>
      <c r="E60" s="34">
        <f t="shared" si="3"/>
        <v>0.006936789180759821</v>
      </c>
      <c r="F60" s="35">
        <f t="shared" si="4"/>
        <v>0.17272727272727273</v>
      </c>
      <c r="G60" s="16">
        <f t="shared" si="5"/>
        <v>38</v>
      </c>
    </row>
    <row r="61" spans="1:7" ht="15">
      <c r="A61" s="31" t="s">
        <v>237</v>
      </c>
      <c r="B61" s="4">
        <v>11</v>
      </c>
      <c r="C61" s="16">
        <v>20</v>
      </c>
      <c r="D61" s="4">
        <v>29</v>
      </c>
      <c r="E61" s="34">
        <f t="shared" si="3"/>
        <v>0.0007797166133412201</v>
      </c>
      <c r="F61" s="35">
        <f t="shared" si="4"/>
        <v>1.6363636363636365</v>
      </c>
      <c r="G61" s="16">
        <f t="shared" si="5"/>
        <v>18</v>
      </c>
    </row>
    <row r="62" spans="1:7" ht="15">
      <c r="A62" s="31" t="s">
        <v>238</v>
      </c>
      <c r="B62" s="4">
        <v>61</v>
      </c>
      <c r="C62" s="16">
        <v>77</v>
      </c>
      <c r="D62" s="4">
        <v>58</v>
      </c>
      <c r="E62" s="34">
        <f t="shared" si="3"/>
        <v>0.0015594332266824402</v>
      </c>
      <c r="F62" s="35">
        <f t="shared" si="4"/>
        <v>-0.04918032786885246</v>
      </c>
      <c r="G62" s="16">
        <f t="shared" si="5"/>
        <v>-3</v>
      </c>
    </row>
    <row r="63" spans="1:7" ht="15">
      <c r="A63" s="31" t="s">
        <v>239</v>
      </c>
      <c r="B63" s="4">
        <v>48</v>
      </c>
      <c r="C63" s="16">
        <v>60</v>
      </c>
      <c r="D63" s="4">
        <v>56</v>
      </c>
      <c r="E63" s="34">
        <f t="shared" si="3"/>
        <v>0.0015056596671416665</v>
      </c>
      <c r="F63" s="35">
        <f t="shared" si="4"/>
        <v>0.16666666666666666</v>
      </c>
      <c r="G63" s="16">
        <f t="shared" si="5"/>
        <v>8</v>
      </c>
    </row>
    <row r="64" spans="1:7" ht="15">
      <c r="A64" s="31" t="s">
        <v>240</v>
      </c>
      <c r="B64" s="4">
        <v>140</v>
      </c>
      <c r="C64" s="16">
        <v>131</v>
      </c>
      <c r="D64" s="4">
        <v>135</v>
      </c>
      <c r="E64" s="34">
        <f t="shared" si="3"/>
        <v>0.0036297152690022315</v>
      </c>
      <c r="F64" s="35">
        <f t="shared" si="4"/>
        <v>-0.03571428571428571</v>
      </c>
      <c r="G64" s="16">
        <f t="shared" si="5"/>
        <v>-5</v>
      </c>
    </row>
    <row r="65" spans="1:7" ht="15">
      <c r="A65" s="31" t="s">
        <v>241</v>
      </c>
      <c r="B65" s="4">
        <v>140</v>
      </c>
      <c r="C65" s="16">
        <v>114</v>
      </c>
      <c r="D65" s="4">
        <v>208</v>
      </c>
      <c r="E65" s="34">
        <f t="shared" si="3"/>
        <v>0.005592450192240475</v>
      </c>
      <c r="F65" s="35">
        <f t="shared" si="4"/>
        <v>0.4857142857142857</v>
      </c>
      <c r="G65" s="16">
        <f t="shared" si="5"/>
        <v>68</v>
      </c>
    </row>
    <row r="66" spans="1:7" ht="15">
      <c r="A66" s="31" t="s">
        <v>242</v>
      </c>
      <c r="B66" s="4">
        <v>84</v>
      </c>
      <c r="C66" s="16">
        <v>89</v>
      </c>
      <c r="D66" s="4">
        <v>108</v>
      </c>
      <c r="E66" s="34">
        <f aca="true" t="shared" si="6" ref="E66:E82">D66/$D$83</f>
        <v>0.0029037722152017854</v>
      </c>
      <c r="F66" s="35">
        <f aca="true" t="shared" si="7" ref="F66:F82">(D66-B66)/B66</f>
        <v>0.2857142857142857</v>
      </c>
      <c r="G66" s="16">
        <f aca="true" t="shared" si="8" ref="G66:G82">D66-B66</f>
        <v>24</v>
      </c>
    </row>
    <row r="67" spans="1:7" ht="15">
      <c r="A67" s="31" t="s">
        <v>243</v>
      </c>
      <c r="B67" s="4">
        <v>354</v>
      </c>
      <c r="C67" s="16">
        <v>490</v>
      </c>
      <c r="D67" s="4">
        <v>428</v>
      </c>
      <c r="E67" s="34">
        <f t="shared" si="6"/>
        <v>0.011507541741725594</v>
      </c>
      <c r="F67" s="35">
        <f t="shared" si="7"/>
        <v>0.20903954802259886</v>
      </c>
      <c r="G67" s="16">
        <f t="shared" si="8"/>
        <v>74</v>
      </c>
    </row>
    <row r="68" spans="1:7" ht="15">
      <c r="A68" s="31" t="s">
        <v>244</v>
      </c>
      <c r="B68" s="4">
        <v>289</v>
      </c>
      <c r="C68" s="16">
        <v>272</v>
      </c>
      <c r="D68" s="4">
        <v>321</v>
      </c>
      <c r="E68" s="34">
        <f t="shared" si="6"/>
        <v>0.008630656306294195</v>
      </c>
      <c r="F68" s="35">
        <f t="shared" si="7"/>
        <v>0.11072664359861592</v>
      </c>
      <c r="G68" s="16">
        <f t="shared" si="8"/>
        <v>32</v>
      </c>
    </row>
    <row r="69" spans="1:7" ht="15">
      <c r="A69" s="31" t="s">
        <v>245</v>
      </c>
      <c r="B69" s="4">
        <v>21</v>
      </c>
      <c r="C69" s="16">
        <v>27</v>
      </c>
      <c r="D69" s="4">
        <v>20</v>
      </c>
      <c r="E69" s="34">
        <f t="shared" si="6"/>
        <v>0.000537735595407738</v>
      </c>
      <c r="F69" s="35">
        <f t="shared" si="7"/>
        <v>-0.047619047619047616</v>
      </c>
      <c r="G69" s="16">
        <f t="shared" si="8"/>
        <v>-1</v>
      </c>
    </row>
    <row r="70" spans="1:7" ht="15">
      <c r="A70" s="31" t="s">
        <v>246</v>
      </c>
      <c r="B70" s="4">
        <v>46</v>
      </c>
      <c r="C70" s="16">
        <v>62</v>
      </c>
      <c r="D70" s="4">
        <v>124</v>
      </c>
      <c r="E70" s="34">
        <f t="shared" si="6"/>
        <v>0.003333960691527976</v>
      </c>
      <c r="F70" s="35">
        <f t="shared" si="7"/>
        <v>1.6956521739130435</v>
      </c>
      <c r="G70" s="16">
        <f t="shared" si="8"/>
        <v>78</v>
      </c>
    </row>
    <row r="71" spans="1:7" ht="15">
      <c r="A71" s="31" t="s">
        <v>247</v>
      </c>
      <c r="B71" s="4">
        <v>290</v>
      </c>
      <c r="C71" s="16">
        <v>129</v>
      </c>
      <c r="D71" s="4">
        <v>147</v>
      </c>
      <c r="E71" s="34">
        <f t="shared" si="6"/>
        <v>0.003952356626246874</v>
      </c>
      <c r="F71" s="35">
        <f t="shared" si="7"/>
        <v>-0.49310344827586206</v>
      </c>
      <c r="G71" s="16">
        <f t="shared" si="8"/>
        <v>-143</v>
      </c>
    </row>
    <row r="72" spans="1:7" ht="15">
      <c r="A72" s="31" t="s">
        <v>248</v>
      </c>
      <c r="B72" s="4">
        <v>127</v>
      </c>
      <c r="C72" s="16">
        <v>144</v>
      </c>
      <c r="D72" s="4">
        <v>170</v>
      </c>
      <c r="E72" s="34">
        <f t="shared" si="6"/>
        <v>0.004570752560965773</v>
      </c>
      <c r="F72" s="35">
        <f t="shared" si="7"/>
        <v>0.33858267716535434</v>
      </c>
      <c r="G72" s="16">
        <f t="shared" si="8"/>
        <v>43</v>
      </c>
    </row>
    <row r="73" spans="1:7" ht="15">
      <c r="A73" s="31" t="s">
        <v>249</v>
      </c>
      <c r="B73" s="4">
        <v>38</v>
      </c>
      <c r="C73" s="16">
        <v>24</v>
      </c>
      <c r="D73" s="4">
        <v>31</v>
      </c>
      <c r="E73" s="34">
        <f t="shared" si="6"/>
        <v>0.000833490172881994</v>
      </c>
      <c r="F73" s="35">
        <f t="shared" si="7"/>
        <v>-0.18421052631578946</v>
      </c>
      <c r="G73" s="16">
        <f t="shared" si="8"/>
        <v>-7</v>
      </c>
    </row>
    <row r="74" spans="1:7" ht="15">
      <c r="A74" s="31" t="s">
        <v>250</v>
      </c>
      <c r="B74" s="4">
        <v>751</v>
      </c>
      <c r="C74" s="16">
        <v>995</v>
      </c>
      <c r="D74" s="4">
        <v>860</v>
      </c>
      <c r="E74" s="34">
        <f t="shared" si="6"/>
        <v>0.023122630602532734</v>
      </c>
      <c r="F74" s="35">
        <f t="shared" si="7"/>
        <v>0.14513981358189082</v>
      </c>
      <c r="G74" s="16">
        <f t="shared" si="8"/>
        <v>109</v>
      </c>
    </row>
    <row r="75" spans="1:7" ht="15">
      <c r="A75" s="31" t="s">
        <v>251</v>
      </c>
      <c r="B75" s="4">
        <v>87</v>
      </c>
      <c r="C75" s="16">
        <v>101</v>
      </c>
      <c r="D75" s="4">
        <v>159</v>
      </c>
      <c r="E75" s="34">
        <f t="shared" si="6"/>
        <v>0.004274997983491517</v>
      </c>
      <c r="F75" s="35">
        <f t="shared" si="7"/>
        <v>0.8275862068965517</v>
      </c>
      <c r="G75" s="16">
        <f t="shared" si="8"/>
        <v>72</v>
      </c>
    </row>
    <row r="76" spans="1:7" ht="15">
      <c r="A76" s="31" t="s">
        <v>252</v>
      </c>
      <c r="B76" s="4">
        <v>202</v>
      </c>
      <c r="C76" s="16">
        <v>313</v>
      </c>
      <c r="D76" s="4">
        <v>325</v>
      </c>
      <c r="E76" s="34">
        <f t="shared" si="6"/>
        <v>0.008738203425375743</v>
      </c>
      <c r="F76" s="35">
        <f t="shared" si="7"/>
        <v>0.6089108910891089</v>
      </c>
      <c r="G76" s="16">
        <f t="shared" si="8"/>
        <v>123</v>
      </c>
    </row>
    <row r="77" spans="1:7" ht="15">
      <c r="A77" s="31" t="s">
        <v>253</v>
      </c>
      <c r="B77" s="4">
        <v>11</v>
      </c>
      <c r="C77" s="16">
        <v>16</v>
      </c>
      <c r="D77" s="4">
        <v>9</v>
      </c>
      <c r="E77" s="34">
        <f t="shared" si="6"/>
        <v>0.00024198101793348212</v>
      </c>
      <c r="F77" s="35">
        <f t="shared" si="7"/>
        <v>-0.18181818181818182</v>
      </c>
      <c r="G77" s="16">
        <f t="shared" si="8"/>
        <v>-2</v>
      </c>
    </row>
    <row r="78" spans="1:7" ht="15">
      <c r="A78" s="31" t="s">
        <v>254</v>
      </c>
      <c r="B78" s="4">
        <v>200</v>
      </c>
      <c r="C78" s="16">
        <v>248</v>
      </c>
      <c r="D78" s="4">
        <v>199</v>
      </c>
      <c r="E78" s="34">
        <f t="shared" si="6"/>
        <v>0.005350469174306993</v>
      </c>
      <c r="F78" s="35">
        <f t="shared" si="7"/>
        <v>-0.005</v>
      </c>
      <c r="G78" s="16">
        <f t="shared" si="8"/>
        <v>-1</v>
      </c>
    </row>
    <row r="79" spans="1:7" ht="15">
      <c r="A79" s="31" t="s">
        <v>255</v>
      </c>
      <c r="B79" s="4">
        <v>60</v>
      </c>
      <c r="C79" s="16">
        <v>89</v>
      </c>
      <c r="D79" s="4">
        <v>83</v>
      </c>
      <c r="E79" s="34">
        <f t="shared" si="6"/>
        <v>0.002231602720942113</v>
      </c>
      <c r="F79" s="35">
        <f t="shared" si="7"/>
        <v>0.38333333333333336</v>
      </c>
      <c r="G79" s="16">
        <f t="shared" si="8"/>
        <v>23</v>
      </c>
    </row>
    <row r="80" spans="1:7" ht="15">
      <c r="A80" s="31" t="s">
        <v>256</v>
      </c>
      <c r="B80" s="4">
        <v>111</v>
      </c>
      <c r="C80" s="16">
        <v>113</v>
      </c>
      <c r="D80" s="4">
        <v>113</v>
      </c>
      <c r="E80" s="34">
        <f t="shared" si="6"/>
        <v>0.00303820611405372</v>
      </c>
      <c r="F80" s="35">
        <f t="shared" si="7"/>
        <v>0.018018018018018018</v>
      </c>
      <c r="G80" s="16">
        <f t="shared" si="8"/>
        <v>2</v>
      </c>
    </row>
    <row r="81" spans="1:7" ht="15">
      <c r="A81" s="31" t="s">
        <v>257</v>
      </c>
      <c r="B81" s="4">
        <v>87</v>
      </c>
      <c r="C81" s="16">
        <v>66</v>
      </c>
      <c r="D81" s="4">
        <v>114</v>
      </c>
      <c r="E81" s="34">
        <f t="shared" si="6"/>
        <v>0.0030650928938241065</v>
      </c>
      <c r="F81" s="35">
        <f t="shared" si="7"/>
        <v>0.3103448275862069</v>
      </c>
      <c r="G81" s="16">
        <f t="shared" si="8"/>
        <v>27</v>
      </c>
    </row>
    <row r="82" spans="1:7" ht="15.75" thickBot="1">
      <c r="A82" s="31" t="s">
        <v>258</v>
      </c>
      <c r="B82" s="4">
        <v>163</v>
      </c>
      <c r="C82" s="16">
        <v>147</v>
      </c>
      <c r="D82" s="4">
        <v>188</v>
      </c>
      <c r="E82" s="34">
        <f t="shared" si="6"/>
        <v>0.005054714596832737</v>
      </c>
      <c r="F82" s="35">
        <f t="shared" si="7"/>
        <v>0.15337423312883436</v>
      </c>
      <c r="G82" s="16">
        <f t="shared" si="8"/>
        <v>25</v>
      </c>
    </row>
    <row r="83" spans="1:7" ht="15.75" thickBot="1">
      <c r="A83" s="33" t="s">
        <v>372</v>
      </c>
      <c r="B83" s="54">
        <v>30624</v>
      </c>
      <c r="C83" s="53">
        <v>35105</v>
      </c>
      <c r="D83" s="67">
        <v>37193</v>
      </c>
      <c r="E83" s="36">
        <f>D83/$D$83</f>
        <v>1</v>
      </c>
      <c r="F83" s="37">
        <f>(D83-B83)/B83</f>
        <v>0.2145049634273772</v>
      </c>
      <c r="G83" s="53">
        <f>D83-B83</f>
        <v>6569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K77" sqref="K77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3" t="s">
        <v>388</v>
      </c>
      <c r="B1" s="73">
        <v>40664</v>
      </c>
      <c r="C1" s="72">
        <v>41000</v>
      </c>
      <c r="D1" s="73">
        <v>41030</v>
      </c>
      <c r="E1" s="17" t="s">
        <v>389</v>
      </c>
      <c r="F1" s="126" t="s">
        <v>421</v>
      </c>
      <c r="G1" s="127" t="s">
        <v>422</v>
      </c>
    </row>
    <row r="2" spans="1:7" ht="15">
      <c r="A2" s="30" t="s">
        <v>180</v>
      </c>
      <c r="B2" s="15">
        <v>532</v>
      </c>
      <c r="C2" s="4">
        <v>619</v>
      </c>
      <c r="D2" s="16">
        <v>704</v>
      </c>
      <c r="E2" s="34">
        <f aca="true" t="shared" si="0" ref="E2:E33">D2/$D$83</f>
        <v>0.029039310316379987</v>
      </c>
      <c r="F2" s="35">
        <f aca="true" t="shared" si="1" ref="F2:F33">(D2-B2)/B2</f>
        <v>0.3233082706766917</v>
      </c>
      <c r="G2" s="15">
        <f aca="true" t="shared" si="2" ref="G2:G33">D2-B2</f>
        <v>172</v>
      </c>
    </row>
    <row r="3" spans="1:7" ht="15">
      <c r="A3" s="30" t="s">
        <v>181</v>
      </c>
      <c r="B3" s="16">
        <v>66</v>
      </c>
      <c r="C3" s="4">
        <v>84</v>
      </c>
      <c r="D3" s="16">
        <v>72</v>
      </c>
      <c r="E3" s="34">
        <f t="shared" si="0"/>
        <v>0.0029699294641752257</v>
      </c>
      <c r="F3" s="35">
        <f t="shared" si="1"/>
        <v>0.09090909090909091</v>
      </c>
      <c r="G3" s="16">
        <f t="shared" si="2"/>
        <v>6</v>
      </c>
    </row>
    <row r="4" spans="1:7" ht="15">
      <c r="A4" s="30" t="s">
        <v>182</v>
      </c>
      <c r="B4" s="16">
        <v>119</v>
      </c>
      <c r="C4" s="4">
        <v>120</v>
      </c>
      <c r="D4" s="16">
        <v>113</v>
      </c>
      <c r="E4" s="34">
        <f t="shared" si="0"/>
        <v>0.004661139297941674</v>
      </c>
      <c r="F4" s="35">
        <f t="shared" si="1"/>
        <v>-0.05042016806722689</v>
      </c>
      <c r="G4" s="16">
        <f t="shared" si="2"/>
        <v>-6</v>
      </c>
    </row>
    <row r="5" spans="1:7" ht="15">
      <c r="A5" s="30" t="s">
        <v>183</v>
      </c>
      <c r="B5" s="16">
        <v>14</v>
      </c>
      <c r="C5" s="4">
        <v>20</v>
      </c>
      <c r="D5" s="16">
        <v>18</v>
      </c>
      <c r="E5" s="34">
        <f t="shared" si="0"/>
        <v>0.0007424823660438064</v>
      </c>
      <c r="F5" s="35">
        <f t="shared" si="1"/>
        <v>0.2857142857142857</v>
      </c>
      <c r="G5" s="16">
        <f t="shared" si="2"/>
        <v>4</v>
      </c>
    </row>
    <row r="6" spans="1:7" ht="15">
      <c r="A6" s="30" t="s">
        <v>184</v>
      </c>
      <c r="B6" s="16">
        <v>35</v>
      </c>
      <c r="C6" s="4">
        <v>50</v>
      </c>
      <c r="D6" s="16">
        <v>66</v>
      </c>
      <c r="E6" s="34">
        <f t="shared" si="0"/>
        <v>0.0027224353421606237</v>
      </c>
      <c r="F6" s="35">
        <f t="shared" si="1"/>
        <v>0.8857142857142857</v>
      </c>
      <c r="G6" s="16">
        <f t="shared" si="2"/>
        <v>31</v>
      </c>
    </row>
    <row r="7" spans="1:7" ht="15">
      <c r="A7" s="30" t="s">
        <v>185</v>
      </c>
      <c r="B7" s="16">
        <v>55</v>
      </c>
      <c r="C7" s="4">
        <v>40</v>
      </c>
      <c r="D7" s="16">
        <v>52</v>
      </c>
      <c r="E7" s="34">
        <f t="shared" si="0"/>
        <v>0.0021449490574598855</v>
      </c>
      <c r="F7" s="35">
        <f t="shared" si="1"/>
        <v>-0.05454545454545454</v>
      </c>
      <c r="G7" s="16">
        <f t="shared" si="2"/>
        <v>-3</v>
      </c>
    </row>
    <row r="8" spans="1:7" ht="15">
      <c r="A8" s="30" t="s">
        <v>186</v>
      </c>
      <c r="B8" s="16">
        <v>1370</v>
      </c>
      <c r="C8" s="4">
        <v>1601</v>
      </c>
      <c r="D8" s="16">
        <v>1547</v>
      </c>
      <c r="E8" s="34">
        <f t="shared" si="0"/>
        <v>0.06381223445943159</v>
      </c>
      <c r="F8" s="35">
        <f t="shared" si="1"/>
        <v>0.1291970802919708</v>
      </c>
      <c r="G8" s="16">
        <f t="shared" si="2"/>
        <v>177</v>
      </c>
    </row>
    <row r="9" spans="1:7" ht="15">
      <c r="A9" s="30" t="s">
        <v>187</v>
      </c>
      <c r="B9" s="16">
        <v>491</v>
      </c>
      <c r="C9" s="4">
        <v>520</v>
      </c>
      <c r="D9" s="16">
        <v>667</v>
      </c>
      <c r="E9" s="34">
        <f t="shared" si="0"/>
        <v>0.027513096563956604</v>
      </c>
      <c r="F9" s="35">
        <f t="shared" si="1"/>
        <v>0.35845213849287166</v>
      </c>
      <c r="G9" s="16">
        <f t="shared" si="2"/>
        <v>176</v>
      </c>
    </row>
    <row r="10" spans="1:7" ht="15">
      <c r="A10" s="30" t="s">
        <v>188</v>
      </c>
      <c r="B10" s="16">
        <v>4</v>
      </c>
      <c r="C10" s="4">
        <v>4</v>
      </c>
      <c r="D10" s="16">
        <v>4</v>
      </c>
      <c r="E10" s="34">
        <f t="shared" si="0"/>
        <v>0.0001649960813430681</v>
      </c>
      <c r="F10" s="35">
        <f t="shared" si="1"/>
        <v>0</v>
      </c>
      <c r="G10" s="16">
        <f t="shared" si="2"/>
        <v>0</v>
      </c>
    </row>
    <row r="11" spans="1:7" ht="15">
      <c r="A11" s="30" t="s">
        <v>189</v>
      </c>
      <c r="B11" s="16">
        <v>43</v>
      </c>
      <c r="C11" s="4">
        <v>83</v>
      </c>
      <c r="D11" s="16">
        <v>77</v>
      </c>
      <c r="E11" s="34">
        <f t="shared" si="0"/>
        <v>0.003176174565854061</v>
      </c>
      <c r="F11" s="35">
        <f t="shared" si="1"/>
        <v>0.7906976744186046</v>
      </c>
      <c r="G11" s="16">
        <f t="shared" si="2"/>
        <v>34</v>
      </c>
    </row>
    <row r="12" spans="1:7" ht="15">
      <c r="A12" s="30" t="s">
        <v>190</v>
      </c>
      <c r="B12" s="16">
        <v>172</v>
      </c>
      <c r="C12" s="4">
        <v>212</v>
      </c>
      <c r="D12" s="16">
        <v>166</v>
      </c>
      <c r="E12" s="34">
        <f t="shared" si="0"/>
        <v>0.006847337375737326</v>
      </c>
      <c r="F12" s="35">
        <f t="shared" si="1"/>
        <v>-0.03488372093023256</v>
      </c>
      <c r="G12" s="16">
        <f t="shared" si="2"/>
        <v>-6</v>
      </c>
    </row>
    <row r="13" spans="1:7" ht="15">
      <c r="A13" s="30" t="s">
        <v>191</v>
      </c>
      <c r="B13" s="16">
        <v>285</v>
      </c>
      <c r="C13" s="4">
        <v>272</v>
      </c>
      <c r="D13" s="16">
        <v>336</v>
      </c>
      <c r="E13" s="34">
        <f t="shared" si="0"/>
        <v>0.01385967083281772</v>
      </c>
      <c r="F13" s="35">
        <f t="shared" si="1"/>
        <v>0.17894736842105263</v>
      </c>
      <c r="G13" s="16">
        <f t="shared" si="2"/>
        <v>51</v>
      </c>
    </row>
    <row r="14" spans="1:7" ht="15">
      <c r="A14" s="30" t="s">
        <v>192</v>
      </c>
      <c r="B14" s="16">
        <v>31</v>
      </c>
      <c r="C14" s="4">
        <v>53</v>
      </c>
      <c r="D14" s="16">
        <v>60</v>
      </c>
      <c r="E14" s="34">
        <f t="shared" si="0"/>
        <v>0.0024749412201460217</v>
      </c>
      <c r="F14" s="35">
        <f t="shared" si="1"/>
        <v>0.9354838709677419</v>
      </c>
      <c r="G14" s="16">
        <f t="shared" si="2"/>
        <v>29</v>
      </c>
    </row>
    <row r="15" spans="1:7" ht="15">
      <c r="A15" s="30" t="s">
        <v>193</v>
      </c>
      <c r="B15" s="16">
        <v>50</v>
      </c>
      <c r="C15" s="4">
        <v>69</v>
      </c>
      <c r="D15" s="16">
        <v>64</v>
      </c>
      <c r="E15" s="34">
        <f t="shared" si="0"/>
        <v>0.0026399373014890895</v>
      </c>
      <c r="F15" s="35">
        <f t="shared" si="1"/>
        <v>0.28</v>
      </c>
      <c r="G15" s="16">
        <f t="shared" si="2"/>
        <v>14</v>
      </c>
    </row>
    <row r="16" spans="1:7" ht="15">
      <c r="A16" s="30" t="s">
        <v>194</v>
      </c>
      <c r="B16" s="16">
        <v>0</v>
      </c>
      <c r="C16" s="4">
        <v>3</v>
      </c>
      <c r="D16" s="16">
        <v>4</v>
      </c>
      <c r="E16" s="34">
        <f t="shared" si="0"/>
        <v>0.0001649960813430681</v>
      </c>
      <c r="F16" s="35"/>
      <c r="G16" s="16">
        <f t="shared" si="2"/>
        <v>4</v>
      </c>
    </row>
    <row r="17" spans="1:7" ht="15">
      <c r="A17" s="30" t="s">
        <v>195</v>
      </c>
      <c r="B17" s="16">
        <v>72</v>
      </c>
      <c r="C17" s="4">
        <v>79</v>
      </c>
      <c r="D17" s="16">
        <v>113</v>
      </c>
      <c r="E17" s="34">
        <f t="shared" si="0"/>
        <v>0.004661139297941674</v>
      </c>
      <c r="F17" s="35">
        <f t="shared" si="1"/>
        <v>0.5694444444444444</v>
      </c>
      <c r="G17" s="16">
        <f t="shared" si="2"/>
        <v>41</v>
      </c>
    </row>
    <row r="18" spans="1:7" ht="15">
      <c r="A18" s="30" t="s">
        <v>196</v>
      </c>
      <c r="B18" s="16">
        <v>30</v>
      </c>
      <c r="C18" s="4">
        <v>14</v>
      </c>
      <c r="D18" s="16">
        <v>28</v>
      </c>
      <c r="E18" s="34">
        <f t="shared" si="0"/>
        <v>0.0011549725694014767</v>
      </c>
      <c r="F18" s="35">
        <f t="shared" si="1"/>
        <v>-0.06666666666666667</v>
      </c>
      <c r="G18" s="16">
        <f t="shared" si="2"/>
        <v>-2</v>
      </c>
    </row>
    <row r="19" spans="1:7" ht="15">
      <c r="A19" s="30" t="s">
        <v>197</v>
      </c>
      <c r="B19" s="16">
        <v>17</v>
      </c>
      <c r="C19" s="4">
        <v>11</v>
      </c>
      <c r="D19" s="16">
        <v>12</v>
      </c>
      <c r="E19" s="34">
        <f t="shared" si="0"/>
        <v>0.0004949882440292043</v>
      </c>
      <c r="F19" s="35">
        <f t="shared" si="1"/>
        <v>-0.29411764705882354</v>
      </c>
      <c r="G19" s="16">
        <f t="shared" si="2"/>
        <v>-5</v>
      </c>
    </row>
    <row r="20" spans="1:7" ht="15">
      <c r="A20" s="30" t="s">
        <v>198</v>
      </c>
      <c r="B20" s="16">
        <v>65</v>
      </c>
      <c r="C20" s="4">
        <v>65</v>
      </c>
      <c r="D20" s="16">
        <v>59</v>
      </c>
      <c r="E20" s="34">
        <f t="shared" si="0"/>
        <v>0.0024336921998102546</v>
      </c>
      <c r="F20" s="35">
        <f t="shared" si="1"/>
        <v>-0.09230769230769231</v>
      </c>
      <c r="G20" s="16">
        <f t="shared" si="2"/>
        <v>-6</v>
      </c>
    </row>
    <row r="21" spans="1:7" ht="15">
      <c r="A21" s="30" t="s">
        <v>199</v>
      </c>
      <c r="B21" s="16">
        <v>21</v>
      </c>
      <c r="C21" s="4">
        <v>31</v>
      </c>
      <c r="D21" s="16">
        <v>40</v>
      </c>
      <c r="E21" s="34">
        <f t="shared" si="0"/>
        <v>0.0016499608134306811</v>
      </c>
      <c r="F21" s="35">
        <f t="shared" si="1"/>
        <v>0.9047619047619048</v>
      </c>
      <c r="G21" s="16">
        <f t="shared" si="2"/>
        <v>19</v>
      </c>
    </row>
    <row r="22" spans="1:7" ht="15">
      <c r="A22" s="30" t="s">
        <v>200</v>
      </c>
      <c r="B22" s="16">
        <v>1259</v>
      </c>
      <c r="C22" s="4">
        <v>1326</v>
      </c>
      <c r="D22" s="16">
        <v>1598</v>
      </c>
      <c r="E22" s="34">
        <f t="shared" si="0"/>
        <v>0.06591593449655571</v>
      </c>
      <c r="F22" s="35">
        <f t="shared" si="1"/>
        <v>0.2692613185067514</v>
      </c>
      <c r="G22" s="16">
        <f t="shared" si="2"/>
        <v>339</v>
      </c>
    </row>
    <row r="23" spans="1:7" ht="15">
      <c r="A23" s="30" t="s">
        <v>201</v>
      </c>
      <c r="B23" s="16">
        <v>63</v>
      </c>
      <c r="C23" s="4">
        <v>91</v>
      </c>
      <c r="D23" s="16">
        <v>94</v>
      </c>
      <c r="E23" s="34">
        <f t="shared" si="0"/>
        <v>0.0038774079115621004</v>
      </c>
      <c r="F23" s="35">
        <f t="shared" si="1"/>
        <v>0.49206349206349204</v>
      </c>
      <c r="G23" s="16">
        <f t="shared" si="2"/>
        <v>31</v>
      </c>
    </row>
    <row r="24" spans="1:7" ht="15">
      <c r="A24" s="30" t="s">
        <v>202</v>
      </c>
      <c r="B24" s="16">
        <v>246</v>
      </c>
      <c r="C24" s="4">
        <v>30</v>
      </c>
      <c r="D24" s="16">
        <v>26</v>
      </c>
      <c r="E24" s="34">
        <f t="shared" si="0"/>
        <v>0.0010724745287299428</v>
      </c>
      <c r="F24" s="35">
        <f t="shared" si="1"/>
        <v>-0.8943089430894309</v>
      </c>
      <c r="G24" s="16">
        <f t="shared" si="2"/>
        <v>-220</v>
      </c>
    </row>
    <row r="25" spans="1:7" ht="15">
      <c r="A25" s="30" t="s">
        <v>203</v>
      </c>
      <c r="B25" s="16">
        <v>97</v>
      </c>
      <c r="C25" s="4">
        <v>84</v>
      </c>
      <c r="D25" s="16">
        <v>114</v>
      </c>
      <c r="E25" s="34">
        <f t="shared" si="0"/>
        <v>0.004702388318277441</v>
      </c>
      <c r="F25" s="35">
        <f t="shared" si="1"/>
        <v>0.17525773195876287</v>
      </c>
      <c r="G25" s="16">
        <f t="shared" si="2"/>
        <v>17</v>
      </c>
    </row>
    <row r="26" spans="1:7" ht="15">
      <c r="A26" s="30" t="s">
        <v>204</v>
      </c>
      <c r="B26" s="16">
        <v>320</v>
      </c>
      <c r="C26" s="4">
        <v>307</v>
      </c>
      <c r="D26" s="16">
        <v>375</v>
      </c>
      <c r="E26" s="34">
        <f t="shared" si="0"/>
        <v>0.015468382625912635</v>
      </c>
      <c r="F26" s="35">
        <f t="shared" si="1"/>
        <v>0.171875</v>
      </c>
      <c r="G26" s="16">
        <f t="shared" si="2"/>
        <v>55</v>
      </c>
    </row>
    <row r="27" spans="1:7" ht="15">
      <c r="A27" s="30" t="s">
        <v>119</v>
      </c>
      <c r="B27" s="16">
        <v>137</v>
      </c>
      <c r="C27" s="4">
        <v>226</v>
      </c>
      <c r="D27" s="16">
        <v>243</v>
      </c>
      <c r="E27" s="34">
        <f t="shared" si="0"/>
        <v>0.010023511941591387</v>
      </c>
      <c r="F27" s="35">
        <f t="shared" si="1"/>
        <v>0.7737226277372263</v>
      </c>
      <c r="G27" s="16">
        <f t="shared" si="2"/>
        <v>106</v>
      </c>
    </row>
    <row r="28" spans="1:7" ht="15">
      <c r="A28" s="30" t="s">
        <v>205</v>
      </c>
      <c r="B28" s="16">
        <v>141</v>
      </c>
      <c r="C28" s="4">
        <v>179</v>
      </c>
      <c r="D28" s="16">
        <v>164</v>
      </c>
      <c r="E28" s="34">
        <f t="shared" si="0"/>
        <v>0.006764839335065792</v>
      </c>
      <c r="F28" s="35">
        <f t="shared" si="1"/>
        <v>0.16312056737588654</v>
      </c>
      <c r="G28" s="16">
        <f t="shared" si="2"/>
        <v>23</v>
      </c>
    </row>
    <row r="29" spans="1:7" ht="15">
      <c r="A29" s="30" t="s">
        <v>206</v>
      </c>
      <c r="B29" s="16">
        <v>106</v>
      </c>
      <c r="C29" s="4">
        <v>131</v>
      </c>
      <c r="D29" s="16">
        <v>103</v>
      </c>
      <c r="E29" s="34">
        <f t="shared" si="0"/>
        <v>0.004248649094584004</v>
      </c>
      <c r="F29" s="35">
        <f t="shared" si="1"/>
        <v>-0.02830188679245283</v>
      </c>
      <c r="G29" s="16">
        <f t="shared" si="2"/>
        <v>-3</v>
      </c>
    </row>
    <row r="30" spans="1:7" ht="15">
      <c r="A30" s="30" t="s">
        <v>207</v>
      </c>
      <c r="B30" s="16">
        <v>55</v>
      </c>
      <c r="C30" s="4">
        <v>90</v>
      </c>
      <c r="D30" s="16">
        <v>84</v>
      </c>
      <c r="E30" s="34">
        <f t="shared" si="0"/>
        <v>0.00346491770820443</v>
      </c>
      <c r="F30" s="35">
        <f t="shared" si="1"/>
        <v>0.5272727272727272</v>
      </c>
      <c r="G30" s="16">
        <f t="shared" si="2"/>
        <v>29</v>
      </c>
    </row>
    <row r="31" spans="1:7" ht="15">
      <c r="A31" s="30" t="s">
        <v>208</v>
      </c>
      <c r="B31" s="16">
        <v>18</v>
      </c>
      <c r="C31" s="4">
        <v>18</v>
      </c>
      <c r="D31" s="16">
        <v>39</v>
      </c>
      <c r="E31" s="34">
        <f t="shared" si="0"/>
        <v>0.001608711793094914</v>
      </c>
      <c r="F31" s="35">
        <f t="shared" si="1"/>
        <v>1.1666666666666667</v>
      </c>
      <c r="G31" s="16">
        <f t="shared" si="2"/>
        <v>21</v>
      </c>
    </row>
    <row r="32" spans="1:7" ht="15">
      <c r="A32" s="30" t="s">
        <v>209</v>
      </c>
      <c r="B32" s="16">
        <v>57</v>
      </c>
      <c r="C32" s="4">
        <v>91</v>
      </c>
      <c r="D32" s="16">
        <v>105</v>
      </c>
      <c r="E32" s="34">
        <f t="shared" si="0"/>
        <v>0.004331147135255537</v>
      </c>
      <c r="F32" s="35">
        <f t="shared" si="1"/>
        <v>0.8421052631578947</v>
      </c>
      <c r="G32" s="16">
        <f t="shared" si="2"/>
        <v>48</v>
      </c>
    </row>
    <row r="33" spans="1:7" ht="15">
      <c r="A33" s="30" t="s">
        <v>210</v>
      </c>
      <c r="B33" s="16">
        <v>210</v>
      </c>
      <c r="C33" s="4">
        <v>232</v>
      </c>
      <c r="D33" s="16">
        <v>191</v>
      </c>
      <c r="E33" s="34">
        <f t="shared" si="0"/>
        <v>0.007878562884131501</v>
      </c>
      <c r="F33" s="35">
        <f t="shared" si="1"/>
        <v>-0.09047619047619047</v>
      </c>
      <c r="G33" s="16">
        <f t="shared" si="2"/>
        <v>-19</v>
      </c>
    </row>
    <row r="34" spans="1:7" ht="15">
      <c r="A34" s="30" t="s">
        <v>211</v>
      </c>
      <c r="B34" s="16">
        <v>410</v>
      </c>
      <c r="C34" s="4">
        <v>393</v>
      </c>
      <c r="D34" s="16">
        <v>380</v>
      </c>
      <c r="E34" s="34">
        <f aca="true" t="shared" si="3" ref="E34:E65">D34/$D$83</f>
        <v>0.01567462772759147</v>
      </c>
      <c r="F34" s="35">
        <f aca="true" t="shared" si="4" ref="F34:F65">(D34-B34)/B34</f>
        <v>-0.07317073170731707</v>
      </c>
      <c r="G34" s="16">
        <f aca="true" t="shared" si="5" ref="G34:G65">D34-B34</f>
        <v>-30</v>
      </c>
    </row>
    <row r="35" spans="1:7" ht="15">
      <c r="A35" s="30" t="s">
        <v>212</v>
      </c>
      <c r="B35" s="16">
        <v>88</v>
      </c>
      <c r="C35" s="4">
        <v>97</v>
      </c>
      <c r="D35" s="16">
        <v>106</v>
      </c>
      <c r="E35" s="34">
        <f t="shared" si="3"/>
        <v>0.004372396155591304</v>
      </c>
      <c r="F35" s="35">
        <f t="shared" si="4"/>
        <v>0.20454545454545456</v>
      </c>
      <c r="G35" s="16">
        <f t="shared" si="5"/>
        <v>18</v>
      </c>
    </row>
    <row r="36" spans="1:7" ht="15">
      <c r="A36" s="30" t="s">
        <v>213</v>
      </c>
      <c r="B36" s="16">
        <v>4</v>
      </c>
      <c r="C36" s="4">
        <v>12</v>
      </c>
      <c r="D36" s="16">
        <v>20</v>
      </c>
      <c r="E36" s="34">
        <f t="shared" si="3"/>
        <v>0.0008249804067153406</v>
      </c>
      <c r="F36" s="35">
        <f t="shared" si="4"/>
        <v>4</v>
      </c>
      <c r="G36" s="16">
        <f t="shared" si="5"/>
        <v>16</v>
      </c>
    </row>
    <row r="37" spans="1:7" ht="15">
      <c r="A37" s="30" t="s">
        <v>214</v>
      </c>
      <c r="B37" s="16">
        <v>2</v>
      </c>
      <c r="C37" s="4">
        <v>11</v>
      </c>
      <c r="D37" s="16">
        <v>6</v>
      </c>
      <c r="E37" s="34">
        <f t="shared" si="3"/>
        <v>0.00024749412201460216</v>
      </c>
      <c r="F37" s="35">
        <f t="shared" si="4"/>
        <v>2</v>
      </c>
      <c r="G37" s="16">
        <f t="shared" si="5"/>
        <v>4</v>
      </c>
    </row>
    <row r="38" spans="1:7" ht="15">
      <c r="A38" s="30" t="s">
        <v>215</v>
      </c>
      <c r="B38" s="16">
        <v>173</v>
      </c>
      <c r="C38" s="4">
        <v>211</v>
      </c>
      <c r="D38" s="16">
        <v>169</v>
      </c>
      <c r="E38" s="34">
        <f t="shared" si="3"/>
        <v>0.006971084436744627</v>
      </c>
      <c r="F38" s="35">
        <f t="shared" si="4"/>
        <v>-0.023121387283236993</v>
      </c>
      <c r="G38" s="16">
        <f t="shared" si="5"/>
        <v>-4</v>
      </c>
    </row>
    <row r="39" spans="1:7" ht="15">
      <c r="A39" s="30" t="s">
        <v>216</v>
      </c>
      <c r="B39" s="16">
        <v>6</v>
      </c>
      <c r="C39" s="4">
        <v>10</v>
      </c>
      <c r="D39" s="16">
        <v>18</v>
      </c>
      <c r="E39" s="34">
        <f t="shared" si="3"/>
        <v>0.0007424823660438064</v>
      </c>
      <c r="F39" s="35">
        <f t="shared" si="4"/>
        <v>2</v>
      </c>
      <c r="G39" s="16">
        <f t="shared" si="5"/>
        <v>12</v>
      </c>
    </row>
    <row r="40" spans="1:7" ht="15">
      <c r="A40" s="30" t="s">
        <v>217</v>
      </c>
      <c r="B40" s="16">
        <v>50</v>
      </c>
      <c r="C40" s="4">
        <v>72</v>
      </c>
      <c r="D40" s="16">
        <v>76</v>
      </c>
      <c r="E40" s="34">
        <f t="shared" si="3"/>
        <v>0.003134925545518294</v>
      </c>
      <c r="F40" s="35">
        <f t="shared" si="4"/>
        <v>0.52</v>
      </c>
      <c r="G40" s="16">
        <f t="shared" si="5"/>
        <v>26</v>
      </c>
    </row>
    <row r="41" spans="1:7" ht="15">
      <c r="A41" s="30" t="s">
        <v>218</v>
      </c>
      <c r="B41" s="16">
        <v>7120</v>
      </c>
      <c r="C41" s="4">
        <v>7361</v>
      </c>
      <c r="D41" s="16">
        <v>7873</v>
      </c>
      <c r="E41" s="34">
        <f t="shared" si="3"/>
        <v>0.3247535371034938</v>
      </c>
      <c r="F41" s="35">
        <f t="shared" si="4"/>
        <v>0.10575842696629213</v>
      </c>
      <c r="G41" s="16">
        <f t="shared" si="5"/>
        <v>753</v>
      </c>
    </row>
    <row r="42" spans="1:7" ht="15">
      <c r="A42" s="30" t="s">
        <v>219</v>
      </c>
      <c r="B42" s="16">
        <v>1512</v>
      </c>
      <c r="C42" s="4">
        <v>1713</v>
      </c>
      <c r="D42" s="16">
        <v>2014</v>
      </c>
      <c r="E42" s="34">
        <f t="shared" si="3"/>
        <v>0.08307552695623478</v>
      </c>
      <c r="F42" s="35">
        <f t="shared" si="4"/>
        <v>0.33201058201058203</v>
      </c>
      <c r="G42" s="16">
        <f t="shared" si="5"/>
        <v>502</v>
      </c>
    </row>
    <row r="43" spans="1:7" ht="15">
      <c r="A43" s="30" t="s">
        <v>220</v>
      </c>
      <c r="B43" s="16">
        <v>274</v>
      </c>
      <c r="C43" s="4">
        <v>214</v>
      </c>
      <c r="D43" s="16">
        <v>192</v>
      </c>
      <c r="E43" s="34">
        <f t="shared" si="3"/>
        <v>0.007919811904467269</v>
      </c>
      <c r="F43" s="35">
        <f t="shared" si="4"/>
        <v>-0.29927007299270075</v>
      </c>
      <c r="G43" s="16">
        <f t="shared" si="5"/>
        <v>-82</v>
      </c>
    </row>
    <row r="44" spans="1:7" ht="15">
      <c r="A44" s="30" t="s">
        <v>221</v>
      </c>
      <c r="B44" s="16">
        <v>104</v>
      </c>
      <c r="C44" s="4">
        <v>23</v>
      </c>
      <c r="D44" s="16">
        <v>38</v>
      </c>
      <c r="E44" s="34">
        <f t="shared" si="3"/>
        <v>0.001567462772759147</v>
      </c>
      <c r="F44" s="35">
        <f t="shared" si="4"/>
        <v>-0.6346153846153846</v>
      </c>
      <c r="G44" s="16">
        <f t="shared" si="5"/>
        <v>-66</v>
      </c>
    </row>
    <row r="45" spans="1:7" ht="15">
      <c r="A45" s="30" t="s">
        <v>222</v>
      </c>
      <c r="B45" s="16">
        <v>35</v>
      </c>
      <c r="C45" s="4">
        <v>63</v>
      </c>
      <c r="D45" s="16">
        <v>61</v>
      </c>
      <c r="E45" s="34">
        <f t="shared" si="3"/>
        <v>0.0025161902404817887</v>
      </c>
      <c r="F45" s="35">
        <f t="shared" si="4"/>
        <v>0.7428571428571429</v>
      </c>
      <c r="G45" s="16">
        <f t="shared" si="5"/>
        <v>26</v>
      </c>
    </row>
    <row r="46" spans="1:7" ht="15">
      <c r="A46" s="30" t="s">
        <v>223</v>
      </c>
      <c r="B46" s="16">
        <v>9</v>
      </c>
      <c r="C46" s="4">
        <v>26</v>
      </c>
      <c r="D46" s="16">
        <v>32</v>
      </c>
      <c r="E46" s="34">
        <f t="shared" si="3"/>
        <v>0.0013199686507445448</v>
      </c>
      <c r="F46" s="35">
        <f t="shared" si="4"/>
        <v>2.5555555555555554</v>
      </c>
      <c r="G46" s="16">
        <f t="shared" si="5"/>
        <v>23</v>
      </c>
    </row>
    <row r="47" spans="1:7" ht="15">
      <c r="A47" s="30" t="s">
        <v>224</v>
      </c>
      <c r="B47" s="16">
        <v>40</v>
      </c>
      <c r="C47" s="4">
        <v>55</v>
      </c>
      <c r="D47" s="16">
        <v>57</v>
      </c>
      <c r="E47" s="34">
        <f t="shared" si="3"/>
        <v>0.0023511941591387205</v>
      </c>
      <c r="F47" s="35">
        <f t="shared" si="4"/>
        <v>0.425</v>
      </c>
      <c r="G47" s="16">
        <f t="shared" si="5"/>
        <v>17</v>
      </c>
    </row>
    <row r="48" spans="1:7" ht="15">
      <c r="A48" s="30" t="s">
        <v>225</v>
      </c>
      <c r="B48" s="16">
        <v>348</v>
      </c>
      <c r="C48" s="4">
        <v>270</v>
      </c>
      <c r="D48" s="16">
        <v>427</v>
      </c>
      <c r="E48" s="34">
        <f t="shared" si="3"/>
        <v>0.01761333168337252</v>
      </c>
      <c r="F48" s="35">
        <f t="shared" si="4"/>
        <v>0.22701149425287356</v>
      </c>
      <c r="G48" s="16">
        <f t="shared" si="5"/>
        <v>79</v>
      </c>
    </row>
    <row r="49" spans="1:7" ht="15">
      <c r="A49" s="30" t="s">
        <v>227</v>
      </c>
      <c r="B49" s="16">
        <v>32</v>
      </c>
      <c r="C49" s="4">
        <v>39</v>
      </c>
      <c r="D49" s="16">
        <v>50</v>
      </c>
      <c r="E49" s="34">
        <f t="shared" si="3"/>
        <v>0.0020624510167883514</v>
      </c>
      <c r="F49" s="35">
        <f t="shared" si="4"/>
        <v>0.5625</v>
      </c>
      <c r="G49" s="16">
        <f t="shared" si="5"/>
        <v>18</v>
      </c>
    </row>
    <row r="50" spans="1:7" ht="15">
      <c r="A50" s="30" t="s">
        <v>137</v>
      </c>
      <c r="B50" s="16">
        <v>146</v>
      </c>
      <c r="C50" s="4">
        <v>134</v>
      </c>
      <c r="D50" s="16">
        <v>121</v>
      </c>
      <c r="E50" s="34">
        <f t="shared" si="3"/>
        <v>0.00499113146062781</v>
      </c>
      <c r="F50" s="35">
        <f t="shared" si="4"/>
        <v>-0.17123287671232876</v>
      </c>
      <c r="G50" s="16">
        <f t="shared" si="5"/>
        <v>-25</v>
      </c>
    </row>
    <row r="51" spans="1:7" ht="15">
      <c r="A51" s="30" t="s">
        <v>228</v>
      </c>
      <c r="B51" s="16">
        <v>34</v>
      </c>
      <c r="C51" s="4">
        <v>29</v>
      </c>
      <c r="D51" s="16">
        <v>44</v>
      </c>
      <c r="E51" s="34">
        <f t="shared" si="3"/>
        <v>0.0018149568947737492</v>
      </c>
      <c r="F51" s="35">
        <f t="shared" si="4"/>
        <v>0.29411764705882354</v>
      </c>
      <c r="G51" s="16">
        <f t="shared" si="5"/>
        <v>10</v>
      </c>
    </row>
    <row r="52" spans="1:7" ht="15">
      <c r="A52" s="30" t="s">
        <v>226</v>
      </c>
      <c r="B52" s="16">
        <v>6</v>
      </c>
      <c r="C52" s="4">
        <v>20</v>
      </c>
      <c r="D52" s="16">
        <v>7</v>
      </c>
      <c r="E52" s="34">
        <f t="shared" si="3"/>
        <v>0.0002887431423503692</v>
      </c>
      <c r="F52" s="35">
        <f t="shared" si="4"/>
        <v>0.16666666666666666</v>
      </c>
      <c r="G52" s="16">
        <f t="shared" si="5"/>
        <v>1</v>
      </c>
    </row>
    <row r="53" spans="1:7" ht="15">
      <c r="A53" s="30" t="s">
        <v>229</v>
      </c>
      <c r="B53" s="16">
        <v>739</v>
      </c>
      <c r="C53" s="4">
        <v>753</v>
      </c>
      <c r="D53" s="16">
        <v>823</v>
      </c>
      <c r="E53" s="34">
        <f t="shared" si="3"/>
        <v>0.033947943736336264</v>
      </c>
      <c r="F53" s="35">
        <f t="shared" si="4"/>
        <v>0.11366711772665765</v>
      </c>
      <c r="G53" s="16">
        <f t="shared" si="5"/>
        <v>84</v>
      </c>
    </row>
    <row r="54" spans="1:7" ht="15">
      <c r="A54" s="30" t="s">
        <v>230</v>
      </c>
      <c r="B54" s="16">
        <v>213</v>
      </c>
      <c r="C54" s="4">
        <v>204</v>
      </c>
      <c r="D54" s="16">
        <v>268</v>
      </c>
      <c r="E54" s="34">
        <f t="shared" si="3"/>
        <v>0.011054737449985563</v>
      </c>
      <c r="F54" s="35">
        <f t="shared" si="4"/>
        <v>0.25821596244131456</v>
      </c>
      <c r="G54" s="16">
        <f t="shared" si="5"/>
        <v>55</v>
      </c>
    </row>
    <row r="55" spans="1:7" ht="15">
      <c r="A55" s="30" t="s">
        <v>231</v>
      </c>
      <c r="B55" s="16">
        <v>144</v>
      </c>
      <c r="C55" s="4">
        <v>169</v>
      </c>
      <c r="D55" s="16">
        <v>112</v>
      </c>
      <c r="E55" s="34">
        <f t="shared" si="3"/>
        <v>0.004619890277605907</v>
      </c>
      <c r="F55" s="35">
        <f t="shared" si="4"/>
        <v>-0.2222222222222222</v>
      </c>
      <c r="G55" s="16">
        <f t="shared" si="5"/>
        <v>-32</v>
      </c>
    </row>
    <row r="56" spans="1:7" ht="15">
      <c r="A56" s="30" t="s">
        <v>232</v>
      </c>
      <c r="B56" s="16">
        <v>146</v>
      </c>
      <c r="C56" s="4">
        <v>111</v>
      </c>
      <c r="D56" s="16">
        <v>143</v>
      </c>
      <c r="E56" s="34">
        <f t="shared" si="3"/>
        <v>0.005898609908014684</v>
      </c>
      <c r="F56" s="35">
        <f t="shared" si="4"/>
        <v>-0.02054794520547945</v>
      </c>
      <c r="G56" s="16">
        <f t="shared" si="5"/>
        <v>-3</v>
      </c>
    </row>
    <row r="57" spans="1:7" ht="15">
      <c r="A57" s="30" t="s">
        <v>233</v>
      </c>
      <c r="B57" s="16">
        <v>350</v>
      </c>
      <c r="C57" s="4">
        <v>426</v>
      </c>
      <c r="D57" s="16">
        <v>574</v>
      </c>
      <c r="E57" s="34">
        <f t="shared" si="3"/>
        <v>0.023676937672730273</v>
      </c>
      <c r="F57" s="35">
        <f t="shared" si="4"/>
        <v>0.64</v>
      </c>
      <c r="G57" s="16">
        <f t="shared" si="5"/>
        <v>224</v>
      </c>
    </row>
    <row r="58" spans="1:7" ht="15">
      <c r="A58" s="30" t="s">
        <v>234</v>
      </c>
      <c r="B58" s="16">
        <v>36</v>
      </c>
      <c r="C58" s="4">
        <v>70</v>
      </c>
      <c r="D58" s="16">
        <v>39</v>
      </c>
      <c r="E58" s="34">
        <f t="shared" si="3"/>
        <v>0.001608711793094914</v>
      </c>
      <c r="F58" s="35">
        <f t="shared" si="4"/>
        <v>0.08333333333333333</v>
      </c>
      <c r="G58" s="16">
        <f t="shared" si="5"/>
        <v>3</v>
      </c>
    </row>
    <row r="59" spans="1:7" ht="15">
      <c r="A59" s="30" t="s">
        <v>235</v>
      </c>
      <c r="B59" s="16">
        <v>381</v>
      </c>
      <c r="C59" s="4">
        <v>328</v>
      </c>
      <c r="D59" s="16">
        <v>372</v>
      </c>
      <c r="E59" s="34">
        <f t="shared" si="3"/>
        <v>0.015344635564905333</v>
      </c>
      <c r="F59" s="35">
        <f t="shared" si="4"/>
        <v>-0.023622047244094488</v>
      </c>
      <c r="G59" s="16">
        <f t="shared" si="5"/>
        <v>-9</v>
      </c>
    </row>
    <row r="60" spans="1:7" ht="15">
      <c r="A60" s="30" t="s">
        <v>236</v>
      </c>
      <c r="B60" s="16">
        <v>139</v>
      </c>
      <c r="C60" s="4">
        <v>145</v>
      </c>
      <c r="D60" s="16">
        <v>144</v>
      </c>
      <c r="E60" s="34">
        <f t="shared" si="3"/>
        <v>0.005939858928350451</v>
      </c>
      <c r="F60" s="35">
        <f t="shared" si="4"/>
        <v>0.03597122302158273</v>
      </c>
      <c r="G60" s="16">
        <f t="shared" si="5"/>
        <v>5</v>
      </c>
    </row>
    <row r="61" spans="1:7" ht="15">
      <c r="A61" s="30" t="s">
        <v>237</v>
      </c>
      <c r="B61" s="16">
        <v>7</v>
      </c>
      <c r="C61" s="4">
        <v>17</v>
      </c>
      <c r="D61" s="16">
        <v>20</v>
      </c>
      <c r="E61" s="34">
        <f t="shared" si="3"/>
        <v>0.0008249804067153406</v>
      </c>
      <c r="F61" s="35">
        <f t="shared" si="4"/>
        <v>1.8571428571428572</v>
      </c>
      <c r="G61" s="16">
        <f t="shared" si="5"/>
        <v>13</v>
      </c>
    </row>
    <row r="62" spans="1:7" ht="15">
      <c r="A62" s="30" t="s">
        <v>238</v>
      </c>
      <c r="B62" s="16">
        <v>47</v>
      </c>
      <c r="C62" s="4">
        <v>48</v>
      </c>
      <c r="D62" s="16">
        <v>45</v>
      </c>
      <c r="E62" s="34">
        <f t="shared" si="3"/>
        <v>0.0018562059151095163</v>
      </c>
      <c r="F62" s="35">
        <f t="shared" si="4"/>
        <v>-0.0425531914893617</v>
      </c>
      <c r="G62" s="16">
        <f t="shared" si="5"/>
        <v>-2</v>
      </c>
    </row>
    <row r="63" spans="1:7" ht="15">
      <c r="A63" s="30" t="s">
        <v>239</v>
      </c>
      <c r="B63" s="16">
        <v>38</v>
      </c>
      <c r="C63" s="4">
        <v>47</v>
      </c>
      <c r="D63" s="16">
        <v>36</v>
      </c>
      <c r="E63" s="34">
        <f t="shared" si="3"/>
        <v>0.0014849647320876128</v>
      </c>
      <c r="F63" s="35">
        <f t="shared" si="4"/>
        <v>-0.05263157894736842</v>
      </c>
      <c r="G63" s="16">
        <f t="shared" si="5"/>
        <v>-2</v>
      </c>
    </row>
    <row r="64" spans="1:7" ht="15">
      <c r="A64" s="30" t="s">
        <v>240</v>
      </c>
      <c r="B64" s="16">
        <v>130</v>
      </c>
      <c r="C64" s="4">
        <v>112</v>
      </c>
      <c r="D64" s="16">
        <v>113</v>
      </c>
      <c r="E64" s="34">
        <f t="shared" si="3"/>
        <v>0.004661139297941674</v>
      </c>
      <c r="F64" s="35">
        <f t="shared" si="4"/>
        <v>-0.13076923076923078</v>
      </c>
      <c r="G64" s="16">
        <f t="shared" si="5"/>
        <v>-17</v>
      </c>
    </row>
    <row r="65" spans="1:7" ht="15">
      <c r="A65" s="30" t="s">
        <v>241</v>
      </c>
      <c r="B65" s="16">
        <v>84</v>
      </c>
      <c r="C65" s="4">
        <v>81</v>
      </c>
      <c r="D65" s="16">
        <v>117</v>
      </c>
      <c r="E65" s="34">
        <f t="shared" si="3"/>
        <v>0.004826135379284742</v>
      </c>
      <c r="F65" s="35">
        <f t="shared" si="4"/>
        <v>0.39285714285714285</v>
      </c>
      <c r="G65" s="16">
        <f t="shared" si="5"/>
        <v>33</v>
      </c>
    </row>
    <row r="66" spans="1:7" ht="15">
      <c r="A66" s="30" t="s">
        <v>242</v>
      </c>
      <c r="B66" s="16">
        <v>62</v>
      </c>
      <c r="C66" s="4">
        <v>68</v>
      </c>
      <c r="D66" s="16">
        <v>89</v>
      </c>
      <c r="E66" s="34">
        <f aca="true" t="shared" si="6" ref="E66:E83">D66/$D$83</f>
        <v>0.0036711628098832654</v>
      </c>
      <c r="F66" s="35">
        <f aca="true" t="shared" si="7" ref="F66:F83">(D66-B66)/B66</f>
        <v>0.43548387096774194</v>
      </c>
      <c r="G66" s="16">
        <f aca="true" t="shared" si="8" ref="G66:G83">D66-B66</f>
        <v>27</v>
      </c>
    </row>
    <row r="67" spans="1:7" ht="15">
      <c r="A67" s="30" t="s">
        <v>243</v>
      </c>
      <c r="B67" s="16">
        <v>268</v>
      </c>
      <c r="C67" s="4">
        <v>383</v>
      </c>
      <c r="D67" s="16">
        <v>306</v>
      </c>
      <c r="E67" s="34">
        <f t="shared" si="6"/>
        <v>0.01262220022274471</v>
      </c>
      <c r="F67" s="35">
        <f t="shared" si="7"/>
        <v>0.1417910447761194</v>
      </c>
      <c r="G67" s="16">
        <f t="shared" si="8"/>
        <v>38</v>
      </c>
    </row>
    <row r="68" spans="1:7" ht="15">
      <c r="A68" s="30" t="s">
        <v>244</v>
      </c>
      <c r="B68" s="16">
        <v>243</v>
      </c>
      <c r="C68" s="4">
        <v>233</v>
      </c>
      <c r="D68" s="16">
        <v>263</v>
      </c>
      <c r="E68" s="34">
        <f t="shared" si="6"/>
        <v>0.010848492348306728</v>
      </c>
      <c r="F68" s="35">
        <f t="shared" si="7"/>
        <v>0.0823045267489712</v>
      </c>
      <c r="G68" s="16">
        <f t="shared" si="8"/>
        <v>20</v>
      </c>
    </row>
    <row r="69" spans="1:7" ht="15">
      <c r="A69" s="30" t="s">
        <v>245</v>
      </c>
      <c r="B69" s="16">
        <v>15</v>
      </c>
      <c r="C69" s="4">
        <v>23</v>
      </c>
      <c r="D69" s="16">
        <v>16</v>
      </c>
      <c r="E69" s="34">
        <f t="shared" si="6"/>
        <v>0.0006599843253722724</v>
      </c>
      <c r="F69" s="35">
        <f t="shared" si="7"/>
        <v>0.06666666666666667</v>
      </c>
      <c r="G69" s="16">
        <f t="shared" si="8"/>
        <v>1</v>
      </c>
    </row>
    <row r="70" spans="1:7" ht="15">
      <c r="A70" s="30" t="s">
        <v>246</v>
      </c>
      <c r="B70" s="16">
        <v>29</v>
      </c>
      <c r="C70" s="4">
        <v>53</v>
      </c>
      <c r="D70" s="16">
        <v>110</v>
      </c>
      <c r="E70" s="34">
        <f t="shared" si="6"/>
        <v>0.004537392236934373</v>
      </c>
      <c r="F70" s="35">
        <f t="shared" si="7"/>
        <v>2.793103448275862</v>
      </c>
      <c r="G70" s="16">
        <f t="shared" si="8"/>
        <v>81</v>
      </c>
    </row>
    <row r="71" spans="1:7" ht="15">
      <c r="A71" s="30" t="s">
        <v>247</v>
      </c>
      <c r="B71" s="16">
        <v>82</v>
      </c>
      <c r="C71" s="4">
        <v>94</v>
      </c>
      <c r="D71" s="16">
        <v>115</v>
      </c>
      <c r="E71" s="34">
        <f t="shared" si="6"/>
        <v>0.004743637338613208</v>
      </c>
      <c r="F71" s="35">
        <f t="shared" si="7"/>
        <v>0.4024390243902439</v>
      </c>
      <c r="G71" s="16">
        <f t="shared" si="8"/>
        <v>33</v>
      </c>
    </row>
    <row r="72" spans="1:7" ht="15">
      <c r="A72" s="30" t="s">
        <v>248</v>
      </c>
      <c r="B72" s="16">
        <v>92</v>
      </c>
      <c r="C72" s="4">
        <v>90</v>
      </c>
      <c r="D72" s="16">
        <v>114</v>
      </c>
      <c r="E72" s="34">
        <f t="shared" si="6"/>
        <v>0.004702388318277441</v>
      </c>
      <c r="F72" s="35">
        <f t="shared" si="7"/>
        <v>0.2391304347826087</v>
      </c>
      <c r="G72" s="16">
        <f t="shared" si="8"/>
        <v>22</v>
      </c>
    </row>
    <row r="73" spans="1:7" ht="15">
      <c r="A73" s="30" t="s">
        <v>249</v>
      </c>
      <c r="B73" s="16">
        <v>21</v>
      </c>
      <c r="C73" s="4">
        <v>11</v>
      </c>
      <c r="D73" s="16">
        <v>16</v>
      </c>
      <c r="E73" s="34">
        <f t="shared" si="6"/>
        <v>0.0006599843253722724</v>
      </c>
      <c r="F73" s="35">
        <f t="shared" si="7"/>
        <v>-0.23809523809523808</v>
      </c>
      <c r="G73" s="16">
        <f t="shared" si="8"/>
        <v>-5</v>
      </c>
    </row>
    <row r="74" spans="1:7" ht="15">
      <c r="A74" s="30" t="s">
        <v>250</v>
      </c>
      <c r="B74" s="16">
        <v>491</v>
      </c>
      <c r="C74" s="4">
        <v>590</v>
      </c>
      <c r="D74" s="16">
        <v>517</v>
      </c>
      <c r="E74" s="34">
        <f t="shared" si="6"/>
        <v>0.021325743513591552</v>
      </c>
      <c r="F74" s="35">
        <f t="shared" si="7"/>
        <v>0.05295315682281059</v>
      </c>
      <c r="G74" s="16">
        <f t="shared" si="8"/>
        <v>26</v>
      </c>
    </row>
    <row r="75" spans="1:7" ht="15">
      <c r="A75" s="30" t="s">
        <v>251</v>
      </c>
      <c r="B75" s="16">
        <v>73</v>
      </c>
      <c r="C75" s="4">
        <v>79</v>
      </c>
      <c r="D75" s="16">
        <v>126</v>
      </c>
      <c r="E75" s="34">
        <f t="shared" si="6"/>
        <v>0.005197376562306645</v>
      </c>
      <c r="F75" s="35">
        <f t="shared" si="7"/>
        <v>0.726027397260274</v>
      </c>
      <c r="G75" s="16">
        <f t="shared" si="8"/>
        <v>53</v>
      </c>
    </row>
    <row r="76" spans="1:7" ht="15">
      <c r="A76" s="30" t="s">
        <v>252</v>
      </c>
      <c r="B76" s="16">
        <v>122</v>
      </c>
      <c r="C76" s="4">
        <v>178</v>
      </c>
      <c r="D76" s="16">
        <v>205</v>
      </c>
      <c r="E76" s="34">
        <f t="shared" si="6"/>
        <v>0.00845604916883224</v>
      </c>
      <c r="F76" s="35">
        <f t="shared" si="7"/>
        <v>0.680327868852459</v>
      </c>
      <c r="G76" s="16">
        <f t="shared" si="8"/>
        <v>83</v>
      </c>
    </row>
    <row r="77" spans="1:7" ht="15">
      <c r="A77" s="30" t="s">
        <v>253</v>
      </c>
      <c r="B77" s="16">
        <v>9</v>
      </c>
      <c r="C77" s="4">
        <v>8</v>
      </c>
      <c r="D77" s="16">
        <v>6</v>
      </c>
      <c r="E77" s="34">
        <f t="shared" si="6"/>
        <v>0.00024749412201460216</v>
      </c>
      <c r="F77" s="35">
        <f t="shared" si="7"/>
        <v>-0.3333333333333333</v>
      </c>
      <c r="G77" s="16">
        <f t="shared" si="8"/>
        <v>-3</v>
      </c>
    </row>
    <row r="78" spans="1:7" ht="15">
      <c r="A78" s="30" t="s">
        <v>254</v>
      </c>
      <c r="B78" s="16">
        <v>178</v>
      </c>
      <c r="C78" s="4">
        <v>217</v>
      </c>
      <c r="D78" s="16">
        <v>172</v>
      </c>
      <c r="E78" s="34">
        <f t="shared" si="6"/>
        <v>0.0070948314977519284</v>
      </c>
      <c r="F78" s="35">
        <f t="shared" si="7"/>
        <v>-0.033707865168539325</v>
      </c>
      <c r="G78" s="16">
        <f t="shared" si="8"/>
        <v>-6</v>
      </c>
    </row>
    <row r="79" spans="1:7" ht="15">
      <c r="A79" s="30" t="s">
        <v>255</v>
      </c>
      <c r="B79" s="16">
        <v>45</v>
      </c>
      <c r="C79" s="4">
        <v>60</v>
      </c>
      <c r="D79" s="16">
        <v>58</v>
      </c>
      <c r="E79" s="34">
        <f t="shared" si="6"/>
        <v>0.0023924431794744875</v>
      </c>
      <c r="F79" s="35">
        <f t="shared" si="7"/>
        <v>0.28888888888888886</v>
      </c>
      <c r="G79" s="16">
        <f t="shared" si="8"/>
        <v>13</v>
      </c>
    </row>
    <row r="80" spans="1:7" ht="15">
      <c r="A80" s="30" t="s">
        <v>256</v>
      </c>
      <c r="B80" s="16">
        <v>73</v>
      </c>
      <c r="C80" s="4">
        <v>73</v>
      </c>
      <c r="D80" s="16">
        <v>69</v>
      </c>
      <c r="E80" s="34">
        <f t="shared" si="6"/>
        <v>0.002846182403167925</v>
      </c>
      <c r="F80" s="35">
        <f t="shared" si="7"/>
        <v>-0.0547945205479452</v>
      </c>
      <c r="G80" s="16">
        <f t="shared" si="8"/>
        <v>-4</v>
      </c>
    </row>
    <row r="81" spans="1:7" ht="15">
      <c r="A81" s="30" t="s">
        <v>257</v>
      </c>
      <c r="B81" s="16">
        <v>64</v>
      </c>
      <c r="C81" s="4">
        <v>39</v>
      </c>
      <c r="D81" s="16">
        <v>84</v>
      </c>
      <c r="E81" s="34">
        <f t="shared" si="6"/>
        <v>0.00346491770820443</v>
      </c>
      <c r="F81" s="35">
        <f t="shared" si="7"/>
        <v>0.3125</v>
      </c>
      <c r="G81" s="16">
        <f t="shared" si="8"/>
        <v>20</v>
      </c>
    </row>
    <row r="82" spans="1:7" ht="15.75" thickBot="1">
      <c r="A82" s="30" t="s">
        <v>258</v>
      </c>
      <c r="B82" s="16">
        <v>114</v>
      </c>
      <c r="C82" s="4">
        <v>101</v>
      </c>
      <c r="D82" s="16">
        <v>142</v>
      </c>
      <c r="E82" s="34">
        <f t="shared" si="6"/>
        <v>0.005857360887678918</v>
      </c>
      <c r="F82" s="35">
        <f t="shared" si="7"/>
        <v>0.24561403508771928</v>
      </c>
      <c r="G82" s="16">
        <f t="shared" si="8"/>
        <v>28</v>
      </c>
    </row>
    <row r="83" spans="1:7" ht="15.75" thickBot="1">
      <c r="A83" s="32" t="s">
        <v>372</v>
      </c>
      <c r="B83" s="53">
        <v>21009</v>
      </c>
      <c r="C83" s="83">
        <v>22319</v>
      </c>
      <c r="D83" s="53">
        <v>24243</v>
      </c>
      <c r="E83" s="36">
        <f t="shared" si="6"/>
        <v>1</v>
      </c>
      <c r="F83" s="36">
        <f t="shared" si="7"/>
        <v>0.15393402827359703</v>
      </c>
      <c r="G83" s="53">
        <f t="shared" si="8"/>
        <v>3234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R16" sqref="R16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90.75" thickBot="1">
      <c r="A1" s="22" t="s">
        <v>423</v>
      </c>
      <c r="B1" s="22" t="s">
        <v>424</v>
      </c>
      <c r="C1" s="22" t="s">
        <v>425</v>
      </c>
    </row>
    <row r="2" spans="1:4" ht="15">
      <c r="A2" s="59">
        <v>39722</v>
      </c>
      <c r="B2" s="85">
        <v>0.22645685232878826</v>
      </c>
      <c r="C2" s="85">
        <v>0.23260447762804495</v>
      </c>
      <c r="D2" s="84"/>
    </row>
    <row r="3" spans="1:4" ht="15">
      <c r="A3" s="59">
        <v>39753</v>
      </c>
      <c r="B3" s="85">
        <v>0.2274872287752957</v>
      </c>
      <c r="C3" s="85">
        <v>0.23271730236906796</v>
      </c>
      <c r="D3" s="84"/>
    </row>
    <row r="4" spans="1:4" ht="15">
      <c r="A4" s="59">
        <v>39783</v>
      </c>
      <c r="B4" s="85">
        <v>0.23042877822521418</v>
      </c>
      <c r="C4" s="85">
        <v>0.2316827736757976</v>
      </c>
      <c r="D4" s="84"/>
    </row>
    <row r="5" spans="1:4" ht="15">
      <c r="A5" s="59">
        <v>39814</v>
      </c>
      <c r="B5" s="85">
        <v>0.23536168034683602</v>
      </c>
      <c r="C5" s="85">
        <v>0.23122674073828625</v>
      </c>
      <c r="D5" s="84"/>
    </row>
    <row r="6" spans="1:4" ht="15">
      <c r="A6" s="59">
        <v>39845</v>
      </c>
      <c r="B6" s="85">
        <v>0.23670968119976704</v>
      </c>
      <c r="C6" s="85">
        <v>0.232065886664284</v>
      </c>
      <c r="D6" s="84"/>
    </row>
    <row r="7" spans="1:4" ht="15">
      <c r="A7" s="59">
        <v>39873</v>
      </c>
      <c r="B7" s="85">
        <v>0.23721361379481237</v>
      </c>
      <c r="C7" s="85">
        <v>0.2307222865484579</v>
      </c>
      <c r="D7" s="84"/>
    </row>
    <row r="8" spans="1:4" ht="15">
      <c r="A8" s="59">
        <v>39904</v>
      </c>
      <c r="B8" s="85">
        <v>0.23647000671405904</v>
      </c>
      <c r="C8" s="85">
        <v>0.23076634022326983</v>
      </c>
      <c r="D8" s="84"/>
    </row>
    <row r="9" spans="1:4" ht="15">
      <c r="A9" s="59">
        <v>39934</v>
      </c>
      <c r="B9" s="85">
        <v>0.23470216811458944</v>
      </c>
      <c r="C9" s="85">
        <v>0.23116845470087544</v>
      </c>
      <c r="D9" s="84"/>
    </row>
    <row r="10" spans="1:4" ht="15">
      <c r="A10" s="59">
        <v>39965</v>
      </c>
      <c r="B10" s="85">
        <v>0.2345513033379982</v>
      </c>
      <c r="C10" s="85">
        <v>0.23228884299849858</v>
      </c>
      <c r="D10" s="84"/>
    </row>
    <row r="11" spans="1:4" ht="15">
      <c r="A11" s="59">
        <v>39995</v>
      </c>
      <c r="B11" s="85">
        <v>0.23114660266677792</v>
      </c>
      <c r="C11" s="85">
        <v>0.23364261230179442</v>
      </c>
      <c r="D11" s="84"/>
    </row>
    <row r="12" spans="1:4" ht="15">
      <c r="A12" s="59">
        <v>40026</v>
      </c>
      <c r="B12" s="85">
        <v>0.229076352137914</v>
      </c>
      <c r="C12" s="85">
        <v>0.23575028518965097</v>
      </c>
      <c r="D12" s="84"/>
    </row>
    <row r="13" spans="1:4" ht="15">
      <c r="A13" s="59">
        <v>40057</v>
      </c>
      <c r="B13" s="85">
        <v>0.23377973994132653</v>
      </c>
      <c r="C13" s="85">
        <v>0.23598815964393166</v>
      </c>
      <c r="D13" s="84"/>
    </row>
    <row r="14" spans="1:4" ht="15">
      <c r="A14" s="59">
        <v>40087</v>
      </c>
      <c r="B14" s="85">
        <v>0.2346934026943763</v>
      </c>
      <c r="C14" s="85">
        <v>0.23648649784532394</v>
      </c>
      <c r="D14" s="84"/>
    </row>
    <row r="15" spans="1:4" ht="15">
      <c r="A15" s="59">
        <v>40118</v>
      </c>
      <c r="B15" s="85">
        <v>0.23747265062169806</v>
      </c>
      <c r="C15" s="85">
        <v>0.23768922272351417</v>
      </c>
      <c r="D15" s="84"/>
    </row>
    <row r="16" spans="1:4" ht="15">
      <c r="A16" s="59">
        <v>40148</v>
      </c>
      <c r="B16" s="85">
        <v>0.23913662174998965</v>
      </c>
      <c r="C16" s="85">
        <v>0.238558155454856</v>
      </c>
      <c r="D16" s="84"/>
    </row>
    <row r="17" spans="1:4" ht="15">
      <c r="A17" s="59">
        <v>40179</v>
      </c>
      <c r="B17" s="85">
        <v>0.2422480266403274</v>
      </c>
      <c r="C17" s="85">
        <v>0.2384953754624729</v>
      </c>
      <c r="D17" s="84"/>
    </row>
    <row r="18" spans="1:4" ht="15">
      <c r="A18" s="59">
        <v>40210</v>
      </c>
      <c r="B18" s="85">
        <v>0.23973201239130335</v>
      </c>
      <c r="C18" s="85">
        <v>0.23681269375721017</v>
      </c>
      <c r="D18" s="84"/>
    </row>
    <row r="19" spans="1:4" ht="15">
      <c r="A19" s="59">
        <v>40238</v>
      </c>
      <c r="B19" s="85">
        <v>0.2425300206785525</v>
      </c>
      <c r="C19" s="85">
        <v>0.23947071270833373</v>
      </c>
      <c r="D19" s="84"/>
    </row>
    <row r="20" spans="1:4" ht="15">
      <c r="A20" s="59">
        <v>40269</v>
      </c>
      <c r="B20" s="85">
        <v>0.24122461122033315</v>
      </c>
      <c r="C20" s="85">
        <v>0.23985443529358358</v>
      </c>
      <c r="D20" s="84"/>
    </row>
    <row r="21" spans="1:4" ht="15">
      <c r="A21" s="59">
        <v>40299</v>
      </c>
      <c r="B21" s="85">
        <v>0.23962430875490873</v>
      </c>
      <c r="C21" s="85">
        <v>0.23946109751399</v>
      </c>
      <c r="D21" s="84"/>
    </row>
    <row r="22" spans="1:4" ht="15">
      <c r="A22" s="59">
        <v>40330</v>
      </c>
      <c r="B22" s="85">
        <v>0.2410910029198183</v>
      </c>
      <c r="C22" s="85">
        <v>0.23957287152206827</v>
      </c>
      <c r="D22" s="84"/>
    </row>
    <row r="23" spans="1:4" ht="15">
      <c r="A23" s="59">
        <v>40360</v>
      </c>
      <c r="B23" s="85">
        <v>0.23630332404349869</v>
      </c>
      <c r="C23" s="85">
        <v>0.2398825869427614</v>
      </c>
      <c r="D23" s="84"/>
    </row>
    <row r="24" spans="1:4" ht="15">
      <c r="A24" s="59">
        <v>40391</v>
      </c>
      <c r="B24" s="85">
        <v>0.23365646268600096</v>
      </c>
      <c r="C24" s="85">
        <v>0.2406721100422397</v>
      </c>
      <c r="D24" s="84"/>
    </row>
    <row r="25" spans="1:4" ht="15">
      <c r="A25" s="59">
        <v>40422</v>
      </c>
      <c r="B25" s="85">
        <v>0.23743672616152017</v>
      </c>
      <c r="C25" s="85">
        <v>0.24014554693676676</v>
      </c>
      <c r="D25" s="84"/>
    </row>
    <row r="26" spans="1:4" ht="15">
      <c r="A26" s="59">
        <v>40452</v>
      </c>
      <c r="B26" s="85">
        <v>0.23926347030514908</v>
      </c>
      <c r="C26" s="85">
        <v>0.23949656231381966</v>
      </c>
      <c r="D26" s="84"/>
    </row>
    <row r="27" spans="1:4" ht="15">
      <c r="A27" s="59">
        <v>40483</v>
      </c>
      <c r="B27" s="85">
        <v>0.24172171470712586</v>
      </c>
      <c r="C27" s="85">
        <v>0.23958444329769585</v>
      </c>
      <c r="D27" s="84"/>
    </row>
    <row r="28" spans="1:4" ht="15">
      <c r="A28" s="59">
        <v>40513</v>
      </c>
      <c r="B28" s="85">
        <v>0.2424198045820826</v>
      </c>
      <c r="C28" s="85">
        <v>0.2404864682982209</v>
      </c>
      <c r="D28" s="84"/>
    </row>
    <row r="29" spans="1:4" ht="15">
      <c r="A29" s="59">
        <v>40544</v>
      </c>
      <c r="B29" s="85">
        <v>0.24513811962784732</v>
      </c>
      <c r="C29" s="85">
        <v>0.24154837288028647</v>
      </c>
      <c r="D29" s="84"/>
    </row>
    <row r="30" spans="1:4" ht="15">
      <c r="A30" s="59">
        <v>40575</v>
      </c>
      <c r="B30" s="85">
        <v>0.24666992175354233</v>
      </c>
      <c r="C30" s="85">
        <v>0.2431134929842228</v>
      </c>
      <c r="D30" s="84"/>
    </row>
    <row r="31" spans="1:4" ht="15">
      <c r="A31" s="59">
        <v>40603</v>
      </c>
      <c r="B31" s="85">
        <v>0.24543636901711408</v>
      </c>
      <c r="C31" s="85">
        <v>0.24287259226254782</v>
      </c>
      <c r="D31" s="84"/>
    </row>
    <row r="32" spans="1:4" ht="15">
      <c r="A32" s="59">
        <v>40634</v>
      </c>
      <c r="B32" s="85">
        <v>0.2443101043095221</v>
      </c>
      <c r="C32" s="85">
        <v>0.24354971614177956</v>
      </c>
      <c r="D32" s="84"/>
    </row>
    <row r="33" spans="1:4" ht="15">
      <c r="A33" s="59">
        <v>40664</v>
      </c>
      <c r="B33" s="85">
        <v>0.24326266438614272</v>
      </c>
      <c r="C33" s="85">
        <v>0.24411377792476305</v>
      </c>
      <c r="D33" s="84"/>
    </row>
    <row r="34" spans="1:4" ht="15">
      <c r="A34" s="59">
        <v>40695</v>
      </c>
      <c r="B34" s="85">
        <v>0.24262720252357683</v>
      </c>
      <c r="C34" s="85">
        <v>0.24319174697435883</v>
      </c>
      <c r="D34" s="84"/>
    </row>
    <row r="35" spans="1:4" ht="15">
      <c r="A35" s="59">
        <v>40725</v>
      </c>
      <c r="B35" s="85">
        <v>0.23806624873913979</v>
      </c>
      <c r="C35" s="85">
        <v>0.24184934951086207</v>
      </c>
      <c r="D35" s="84"/>
    </row>
    <row r="36" spans="1:4" ht="15">
      <c r="A36" s="59">
        <v>40756</v>
      </c>
      <c r="B36" s="85">
        <v>0.23427765214212362</v>
      </c>
      <c r="C36" s="85">
        <v>0.23922476918002536</v>
      </c>
      <c r="D36" s="84"/>
    </row>
    <row r="37" spans="1:4" ht="15">
      <c r="A37" s="59">
        <v>40787</v>
      </c>
      <c r="B37" s="85">
        <v>0.23677602790989402</v>
      </c>
      <c r="C37" s="85">
        <v>0.23978156001982995</v>
      </c>
      <c r="D37" s="84"/>
    </row>
    <row r="38" spans="1:4" ht="15">
      <c r="A38" s="59">
        <v>40817</v>
      </c>
      <c r="B38" s="85">
        <v>0.23965770007386633</v>
      </c>
      <c r="C38" s="85">
        <v>0.2401602417872863</v>
      </c>
      <c r="D38" s="84"/>
    </row>
    <row r="39" spans="1:7" ht="15">
      <c r="A39" s="59">
        <v>40848</v>
      </c>
      <c r="B39" s="85">
        <v>0.24180406185580713</v>
      </c>
      <c r="C39" s="85">
        <v>0.23995329609212052</v>
      </c>
      <c r="D39" s="84"/>
      <c r="G39" s="86"/>
    </row>
    <row r="40" spans="1:4" ht="15">
      <c r="A40" s="59">
        <v>40878</v>
      </c>
      <c r="B40" s="85">
        <v>0.24292428776915545</v>
      </c>
      <c r="C40" s="85">
        <v>0.2404466231667326</v>
      </c>
      <c r="D40" s="84"/>
    </row>
    <row r="41" spans="1:4" ht="15">
      <c r="A41" s="59">
        <v>40909</v>
      </c>
      <c r="B41" s="85">
        <v>0.24509552677580726</v>
      </c>
      <c r="C41" s="85">
        <v>0.24111518847391902</v>
      </c>
      <c r="D41" s="84"/>
    </row>
    <row r="42" spans="1:3" ht="15">
      <c r="A42" s="59">
        <v>40940</v>
      </c>
      <c r="B42" s="85">
        <v>0.2470967034041066</v>
      </c>
      <c r="C42" s="85">
        <v>0.24157198771234994</v>
      </c>
    </row>
    <row r="43" spans="1:3" ht="15">
      <c r="A43" s="59">
        <v>40969</v>
      </c>
      <c r="B43" s="86">
        <v>0.2445764511217256</v>
      </c>
      <c r="C43" s="86">
        <v>0.24168606805285744</v>
      </c>
    </row>
    <row r="44" spans="1:3" ht="15">
      <c r="A44" s="59">
        <v>41000</v>
      </c>
      <c r="B44" s="95">
        <v>0.242585643006356</v>
      </c>
      <c r="C44" s="95">
        <v>0.2417355160535287</v>
      </c>
    </row>
    <row r="45" spans="1:3" ht="15">
      <c r="A45" s="59">
        <v>41030</v>
      </c>
      <c r="B45" s="86">
        <v>0.24147970632728236</v>
      </c>
      <c r="C45" s="86">
        <v>0.24229444626035035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D41" sqref="D41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2" t="s">
        <v>263</v>
      </c>
      <c r="B1" s="88" t="s">
        <v>259</v>
      </c>
      <c r="C1" s="88" t="s">
        <v>260</v>
      </c>
      <c r="D1" s="88" t="s">
        <v>426</v>
      </c>
      <c r="E1" s="88" t="s">
        <v>427</v>
      </c>
      <c r="F1" s="89" t="s">
        <v>428</v>
      </c>
      <c r="G1" s="89" t="s">
        <v>429</v>
      </c>
      <c r="H1" s="89" t="s">
        <v>430</v>
      </c>
      <c r="I1" s="89" t="s">
        <v>431</v>
      </c>
      <c r="J1" s="90" t="s">
        <v>432</v>
      </c>
      <c r="K1" s="90" t="s">
        <v>433</v>
      </c>
      <c r="L1" s="90" t="s">
        <v>434</v>
      </c>
      <c r="M1" s="90" t="s">
        <v>435</v>
      </c>
      <c r="N1" s="22" t="s">
        <v>261</v>
      </c>
      <c r="O1" s="22" t="s">
        <v>262</v>
      </c>
      <c r="P1" s="22" t="s">
        <v>436</v>
      </c>
      <c r="Q1" s="22" t="s">
        <v>437</v>
      </c>
    </row>
    <row r="2" spans="1:24" ht="15">
      <c r="A2" s="59">
        <v>39722</v>
      </c>
      <c r="B2" s="16">
        <v>9119936</v>
      </c>
      <c r="C2" s="4">
        <v>8804349</v>
      </c>
      <c r="D2" s="91">
        <f aca="true" t="shared" si="0" ref="D2:D45">(B2/$B$2)*100</f>
        <v>100</v>
      </c>
      <c r="E2" s="91">
        <f>(C2/$C$2)*100</f>
        <v>100</v>
      </c>
      <c r="F2" s="16">
        <v>1910373</v>
      </c>
      <c r="G2" s="16">
        <v>1927338</v>
      </c>
      <c r="H2" s="91">
        <f>(F2/$F$2)*100</f>
        <v>100</v>
      </c>
      <c r="I2" s="91">
        <f>(G2/$G$2)*100</f>
        <v>100</v>
      </c>
      <c r="J2" s="16">
        <v>1137405</v>
      </c>
      <c r="K2" s="87">
        <v>1139029</v>
      </c>
      <c r="L2" s="91">
        <f>(J2/$J$2)*100</f>
        <v>100</v>
      </c>
      <c r="M2" s="91">
        <f>(K2/$K$2)*100</f>
        <v>100</v>
      </c>
      <c r="N2" s="52">
        <v>2444205</v>
      </c>
      <c r="O2" s="4">
        <v>2423992</v>
      </c>
      <c r="P2" s="91">
        <f>(N2/$N$2)*100</f>
        <v>100</v>
      </c>
      <c r="Q2" s="91">
        <f>(O2/$O$2)*100</f>
        <v>100</v>
      </c>
      <c r="W2" s="12"/>
      <c r="X2" s="61"/>
    </row>
    <row r="3" spans="1:24" ht="15">
      <c r="A3" s="59">
        <v>39753</v>
      </c>
      <c r="B3" s="16">
        <v>9022823</v>
      </c>
      <c r="C3" s="4">
        <v>8804644</v>
      </c>
      <c r="D3" s="91">
        <f t="shared" si="0"/>
        <v>98.93515700110176</v>
      </c>
      <c r="E3" s="91">
        <f aca="true" t="shared" si="1" ref="E3:E45">(C3/$C$2)*100</f>
        <v>100.00335061683721</v>
      </c>
      <c r="F3" s="16">
        <v>1911654</v>
      </c>
      <c r="G3" s="16">
        <v>1923701</v>
      </c>
      <c r="H3" s="91">
        <f aca="true" t="shared" si="2" ref="H3:H45">(F3/$F$2)*100</f>
        <v>100.06705496779948</v>
      </c>
      <c r="I3" s="91">
        <f aca="true" t="shared" si="3" ref="I3:I42">(G3/$G$2)*100</f>
        <v>99.81129412692532</v>
      </c>
      <c r="J3" s="16">
        <v>1140518</v>
      </c>
      <c r="K3" s="87">
        <v>1145639</v>
      </c>
      <c r="L3" s="91">
        <f aca="true" t="shared" si="4" ref="L3:L45">(J3/$J$2)*100</f>
        <v>100.27369318756291</v>
      </c>
      <c r="M3" s="91">
        <f aca="true" t="shared" si="5" ref="M3:M45">(K3/$K$2)*100</f>
        <v>100.58031885052972</v>
      </c>
      <c r="N3" s="52">
        <v>2457221</v>
      </c>
      <c r="O3" s="4">
        <v>2445398</v>
      </c>
      <c r="P3" s="91">
        <f aca="true" t="shared" si="6" ref="P3:P45">(N3/$N$2)*100</f>
        <v>100.53252489050632</v>
      </c>
      <c r="Q3" s="91">
        <f aca="true" t="shared" si="7" ref="Q3:Q45">(O3/$O$2)*100</f>
        <v>100.88308872306509</v>
      </c>
      <c r="W3" s="12"/>
      <c r="X3" s="61"/>
    </row>
    <row r="4" spans="1:24" ht="15">
      <c r="A4" s="59">
        <v>39783</v>
      </c>
      <c r="B4" s="16">
        <v>8802989</v>
      </c>
      <c r="C4" s="4">
        <v>8765956</v>
      </c>
      <c r="D4" s="91">
        <f t="shared" si="0"/>
        <v>96.5246795591548</v>
      </c>
      <c r="E4" s="91">
        <f t="shared" si="1"/>
        <v>99.56393141616718</v>
      </c>
      <c r="F4" s="16">
        <v>1897864</v>
      </c>
      <c r="G4" s="16">
        <v>1917078</v>
      </c>
      <c r="H4" s="91">
        <f t="shared" si="2"/>
        <v>99.34520640733511</v>
      </c>
      <c r="I4" s="91">
        <f t="shared" si="3"/>
        <v>99.46765953870053</v>
      </c>
      <c r="J4" s="16">
        <v>1141467</v>
      </c>
      <c r="K4" s="87">
        <v>1153056</v>
      </c>
      <c r="L4" s="91">
        <f t="shared" si="4"/>
        <v>100.35712872723437</v>
      </c>
      <c r="M4" s="91">
        <f t="shared" si="5"/>
        <v>101.23148752138884</v>
      </c>
      <c r="N4" s="52">
        <v>2464205</v>
      </c>
      <c r="O4" s="4">
        <v>2462438</v>
      </c>
      <c r="P4" s="91">
        <f t="shared" si="6"/>
        <v>100.81826197066121</v>
      </c>
      <c r="Q4" s="91">
        <f t="shared" si="7"/>
        <v>101.58606134013644</v>
      </c>
      <c r="W4" s="12"/>
      <c r="X4" s="61"/>
    </row>
    <row r="5" spans="1:24" ht="15">
      <c r="A5" s="59">
        <v>39814</v>
      </c>
      <c r="B5" s="16">
        <v>8481011</v>
      </c>
      <c r="C5" s="4">
        <v>8751890</v>
      </c>
      <c r="D5" s="91">
        <f t="shared" si="0"/>
        <v>92.99419425750357</v>
      </c>
      <c r="E5" s="91">
        <f t="shared" si="1"/>
        <v>99.40416946216011</v>
      </c>
      <c r="F5" s="16">
        <v>1912296</v>
      </c>
      <c r="G5" s="16">
        <v>1918196</v>
      </c>
      <c r="H5" s="91">
        <f t="shared" si="2"/>
        <v>100.10066097039687</v>
      </c>
      <c r="I5" s="91">
        <f t="shared" si="3"/>
        <v>99.5256670080702</v>
      </c>
      <c r="J5" s="16">
        <v>1144082</v>
      </c>
      <c r="K5" s="87">
        <v>1156350</v>
      </c>
      <c r="L5" s="91">
        <f t="shared" si="4"/>
        <v>100.58703803834166</v>
      </c>
      <c r="M5" s="91">
        <f t="shared" si="5"/>
        <v>101.52068121180409</v>
      </c>
      <c r="N5" s="52">
        <v>2467890</v>
      </c>
      <c r="O5" s="4">
        <v>2472800</v>
      </c>
      <c r="P5" s="91">
        <f t="shared" si="6"/>
        <v>100.96902673875555</v>
      </c>
      <c r="Q5" s="91">
        <f t="shared" si="7"/>
        <v>102.01353799847523</v>
      </c>
      <c r="W5" s="12"/>
      <c r="X5" s="61"/>
    </row>
    <row r="6" spans="1:24" ht="15">
      <c r="A6" s="59">
        <v>39845</v>
      </c>
      <c r="B6" s="16">
        <v>8362290</v>
      </c>
      <c r="C6" s="4">
        <v>8740828</v>
      </c>
      <c r="D6" s="91">
        <f t="shared" si="0"/>
        <v>91.69241977136681</v>
      </c>
      <c r="E6" s="91">
        <f t="shared" si="1"/>
        <v>99.27852700977664</v>
      </c>
      <c r="F6" s="16">
        <v>1918636</v>
      </c>
      <c r="G6" s="16">
        <v>1914753</v>
      </c>
      <c r="H6" s="91">
        <f t="shared" si="2"/>
        <v>100.4325333324958</v>
      </c>
      <c r="I6" s="91">
        <f t="shared" si="3"/>
        <v>99.34702683182711</v>
      </c>
      <c r="J6" s="16">
        <v>1146634</v>
      </c>
      <c r="K6" s="87">
        <v>1148401</v>
      </c>
      <c r="L6" s="91">
        <f t="shared" si="4"/>
        <v>100.81140842531904</v>
      </c>
      <c r="M6" s="91">
        <f t="shared" si="5"/>
        <v>100.82280609185543</v>
      </c>
      <c r="N6" s="52">
        <v>2472895</v>
      </c>
      <c r="O6" s="4">
        <v>2474228</v>
      </c>
      <c r="P6" s="91">
        <f t="shared" si="6"/>
        <v>101.17379679691352</v>
      </c>
      <c r="Q6" s="91">
        <f t="shared" si="7"/>
        <v>102.07244908399038</v>
      </c>
      <c r="W6" s="12"/>
      <c r="X6" s="61"/>
    </row>
    <row r="7" spans="1:24" ht="15">
      <c r="A7" s="59">
        <v>39873</v>
      </c>
      <c r="B7" s="16">
        <v>8410234</v>
      </c>
      <c r="C7" s="4">
        <v>8727215</v>
      </c>
      <c r="D7" s="91">
        <f t="shared" si="0"/>
        <v>92.2181252149138</v>
      </c>
      <c r="E7" s="91">
        <f t="shared" si="1"/>
        <v>99.12391024026876</v>
      </c>
      <c r="F7" s="16">
        <v>1916016</v>
      </c>
      <c r="G7" s="16">
        <v>1910591</v>
      </c>
      <c r="H7" s="91">
        <f t="shared" si="2"/>
        <v>100.29538734058741</v>
      </c>
      <c r="I7" s="91">
        <f t="shared" si="3"/>
        <v>99.1310813152649</v>
      </c>
      <c r="J7" s="16">
        <v>1150295</v>
      </c>
      <c r="K7" s="87">
        <v>1147437</v>
      </c>
      <c r="L7" s="91">
        <f t="shared" si="4"/>
        <v>101.13328146086926</v>
      </c>
      <c r="M7" s="91">
        <f t="shared" si="5"/>
        <v>100.73817260139997</v>
      </c>
      <c r="N7" s="52">
        <v>2279020</v>
      </c>
      <c r="O7" s="4">
        <v>2286713</v>
      </c>
      <c r="P7" s="91">
        <f t="shared" si="6"/>
        <v>93.24176981881635</v>
      </c>
      <c r="Q7" s="91">
        <f t="shared" si="7"/>
        <v>94.33665622658822</v>
      </c>
      <c r="W7" s="12"/>
      <c r="X7" s="61"/>
    </row>
    <row r="8" spans="1:24" ht="15">
      <c r="A8" s="59">
        <v>39904</v>
      </c>
      <c r="B8" s="16">
        <v>8503053</v>
      </c>
      <c r="C8" s="4">
        <v>8728721</v>
      </c>
      <c r="D8" s="91">
        <f t="shared" si="0"/>
        <v>93.23588455006701</v>
      </c>
      <c r="E8" s="91">
        <f t="shared" si="1"/>
        <v>99.14101542317326</v>
      </c>
      <c r="F8" s="16">
        <v>1931510</v>
      </c>
      <c r="G8" s="16">
        <v>1910631</v>
      </c>
      <c r="H8" s="91">
        <f t="shared" si="2"/>
        <v>101.10643314159067</v>
      </c>
      <c r="I8" s="91">
        <f t="shared" si="3"/>
        <v>99.13315671667347</v>
      </c>
      <c r="J8" s="16">
        <v>1149546</v>
      </c>
      <c r="K8" s="87">
        <v>1141307</v>
      </c>
      <c r="L8" s="91">
        <f t="shared" si="4"/>
        <v>101.06742980732457</v>
      </c>
      <c r="M8" s="91">
        <f t="shared" si="5"/>
        <v>100.1999949079435</v>
      </c>
      <c r="N8" s="52">
        <v>2271908</v>
      </c>
      <c r="O8" s="4">
        <v>2290438</v>
      </c>
      <c r="P8" s="91">
        <f t="shared" si="6"/>
        <v>92.95079586204922</v>
      </c>
      <c r="Q8" s="91">
        <f t="shared" si="7"/>
        <v>94.49032835091865</v>
      </c>
      <c r="W8" s="12"/>
      <c r="X8" s="61"/>
    </row>
    <row r="9" spans="1:24" ht="15">
      <c r="A9" s="59">
        <v>39934</v>
      </c>
      <c r="B9" s="16">
        <v>8674726</v>
      </c>
      <c r="C9" s="4">
        <v>8734639</v>
      </c>
      <c r="D9" s="91">
        <f t="shared" si="0"/>
        <v>95.11827714580453</v>
      </c>
      <c r="E9" s="91">
        <f t="shared" si="1"/>
        <v>99.20823220433446</v>
      </c>
      <c r="F9" s="16">
        <v>1945342</v>
      </c>
      <c r="G9" s="16">
        <v>1909581</v>
      </c>
      <c r="H9" s="91">
        <f t="shared" si="2"/>
        <v>101.83048022558945</v>
      </c>
      <c r="I9" s="91">
        <f t="shared" si="3"/>
        <v>99.07867742969837</v>
      </c>
      <c r="J9" s="16">
        <v>1153672</v>
      </c>
      <c r="K9" s="87">
        <v>1142663</v>
      </c>
      <c r="L9" s="91">
        <f t="shared" si="4"/>
        <v>101.4301853781195</v>
      </c>
      <c r="M9" s="91">
        <f t="shared" si="5"/>
        <v>100.31904367667548</v>
      </c>
      <c r="N9" s="52">
        <v>2270276</v>
      </c>
      <c r="O9" s="4">
        <v>2295467</v>
      </c>
      <c r="P9" s="91">
        <f t="shared" si="6"/>
        <v>92.88402568524326</v>
      </c>
      <c r="Q9" s="91">
        <f t="shared" si="7"/>
        <v>94.69779603233015</v>
      </c>
      <c r="W9" s="12"/>
      <c r="X9" s="61"/>
    </row>
    <row r="10" spans="1:24" ht="15">
      <c r="A10" s="59">
        <v>39965</v>
      </c>
      <c r="B10" s="16">
        <v>8922743</v>
      </c>
      <c r="C10" s="4">
        <v>8781795</v>
      </c>
      <c r="D10" s="91">
        <f t="shared" si="0"/>
        <v>97.83778087916406</v>
      </c>
      <c r="E10" s="91">
        <f t="shared" si="1"/>
        <v>99.74383114526695</v>
      </c>
      <c r="F10" s="16">
        <v>1894680</v>
      </c>
      <c r="G10" s="16">
        <v>1858760</v>
      </c>
      <c r="H10" s="91">
        <f t="shared" si="2"/>
        <v>99.17853738510752</v>
      </c>
      <c r="I10" s="91">
        <f t="shared" si="3"/>
        <v>96.4418280550687</v>
      </c>
      <c r="J10" s="16">
        <v>1158562</v>
      </c>
      <c r="K10" s="87">
        <v>1151404</v>
      </c>
      <c r="L10" s="91">
        <f t="shared" si="4"/>
        <v>101.86011139391861</v>
      </c>
      <c r="M10" s="91">
        <f t="shared" si="5"/>
        <v>101.08645170579503</v>
      </c>
      <c r="N10" s="52">
        <v>2271485</v>
      </c>
      <c r="O10" s="4">
        <v>2256451</v>
      </c>
      <c r="P10" s="91">
        <f t="shared" si="6"/>
        <v>92.93348962136973</v>
      </c>
      <c r="Q10" s="91">
        <f t="shared" si="7"/>
        <v>93.08821976310153</v>
      </c>
      <c r="W10" s="12"/>
      <c r="X10" s="61"/>
    </row>
    <row r="11" spans="1:61" ht="15">
      <c r="A11" s="59">
        <v>39995</v>
      </c>
      <c r="B11" s="16">
        <v>9013349</v>
      </c>
      <c r="C11" s="4">
        <v>8786458</v>
      </c>
      <c r="D11" s="91">
        <f t="shared" si="0"/>
        <v>98.83127469315575</v>
      </c>
      <c r="E11" s="91">
        <f t="shared" si="1"/>
        <v>99.7967936073411</v>
      </c>
      <c r="F11" s="16">
        <v>1830370</v>
      </c>
      <c r="G11" s="16">
        <v>1850402</v>
      </c>
      <c r="H11" s="91">
        <f t="shared" si="2"/>
        <v>95.81217908753945</v>
      </c>
      <c r="I11" s="91">
        <f t="shared" si="3"/>
        <v>96.00817293074697</v>
      </c>
      <c r="J11" s="16">
        <v>1049015</v>
      </c>
      <c r="K11" s="87">
        <v>1044848</v>
      </c>
      <c r="L11" s="91">
        <f t="shared" si="4"/>
        <v>92.22880152628132</v>
      </c>
      <c r="M11" s="91">
        <f t="shared" si="5"/>
        <v>91.73146601183991</v>
      </c>
      <c r="N11" s="52">
        <v>2260614</v>
      </c>
      <c r="O11" s="4">
        <v>2257137</v>
      </c>
      <c r="P11" s="91">
        <f t="shared" si="6"/>
        <v>92.48872332721683</v>
      </c>
      <c r="Q11" s="91">
        <f t="shared" si="7"/>
        <v>93.11652018653527</v>
      </c>
      <c r="W11" s="12"/>
      <c r="X11" s="61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1:61" ht="15">
      <c r="A12" s="59">
        <v>40026</v>
      </c>
      <c r="B12" s="16">
        <v>8977653</v>
      </c>
      <c r="C12" s="4">
        <v>8830089</v>
      </c>
      <c r="D12" s="91">
        <f t="shared" si="0"/>
        <v>98.43986843767325</v>
      </c>
      <c r="E12" s="91">
        <f t="shared" si="1"/>
        <v>100.29235551657483</v>
      </c>
      <c r="F12" s="16">
        <v>1786003</v>
      </c>
      <c r="G12" s="16">
        <v>1786770</v>
      </c>
      <c r="H12" s="91">
        <f t="shared" si="2"/>
        <v>93.4897530482267</v>
      </c>
      <c r="I12" s="91">
        <f t="shared" si="3"/>
        <v>92.70662436998596</v>
      </c>
      <c r="J12" s="16">
        <v>1053385</v>
      </c>
      <c r="K12" s="87">
        <v>1053553</v>
      </c>
      <c r="L12" s="91">
        <f t="shared" si="4"/>
        <v>92.61300943815088</v>
      </c>
      <c r="M12" s="91">
        <f t="shared" si="5"/>
        <v>92.49571345417895</v>
      </c>
      <c r="N12" s="52">
        <v>2248048</v>
      </c>
      <c r="O12" s="4">
        <v>2248527</v>
      </c>
      <c r="P12" s="91">
        <f t="shared" si="6"/>
        <v>91.97460933105039</v>
      </c>
      <c r="Q12" s="91">
        <f t="shared" si="7"/>
        <v>92.76132099445873</v>
      </c>
      <c r="W12" s="12"/>
      <c r="X12" s="61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</row>
    <row r="13" spans="1:61" ht="15">
      <c r="A13" s="59">
        <v>40057</v>
      </c>
      <c r="B13" s="16">
        <v>8950211</v>
      </c>
      <c r="C13" s="4">
        <v>8861220</v>
      </c>
      <c r="D13" s="91">
        <f t="shared" si="0"/>
        <v>98.13896720327861</v>
      </c>
      <c r="E13" s="91">
        <f t="shared" si="1"/>
        <v>100.64594213609661</v>
      </c>
      <c r="F13" s="16">
        <v>1820914</v>
      </c>
      <c r="G13" s="16">
        <v>1848148</v>
      </c>
      <c r="H13" s="91">
        <f t="shared" si="2"/>
        <v>95.31719721750673</v>
      </c>
      <c r="I13" s="91">
        <f t="shared" si="3"/>
        <v>95.89122406137378</v>
      </c>
      <c r="J13" s="16">
        <v>1059182</v>
      </c>
      <c r="K13" s="87">
        <v>1060580</v>
      </c>
      <c r="L13" s="91">
        <f t="shared" si="4"/>
        <v>93.12267837753483</v>
      </c>
      <c r="M13" s="91">
        <f t="shared" si="5"/>
        <v>93.11264243491605</v>
      </c>
      <c r="N13" s="52">
        <v>2262750</v>
      </c>
      <c r="O13" s="4">
        <v>2255497</v>
      </c>
      <c r="P13" s="91">
        <f t="shared" si="6"/>
        <v>92.57611370568344</v>
      </c>
      <c r="Q13" s="91">
        <f t="shared" si="7"/>
        <v>93.04886319756831</v>
      </c>
      <c r="W13" s="12"/>
      <c r="X13" s="61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</row>
    <row r="14" spans="1:24" ht="15">
      <c r="A14" s="59">
        <v>40087</v>
      </c>
      <c r="B14" s="16">
        <v>9046769</v>
      </c>
      <c r="C14" s="4">
        <v>8922687</v>
      </c>
      <c r="D14" s="91">
        <f t="shared" si="0"/>
        <v>99.19772463315532</v>
      </c>
      <c r="E14" s="91">
        <f t="shared" si="1"/>
        <v>101.3440857467145</v>
      </c>
      <c r="F14" s="16">
        <v>1831341</v>
      </c>
      <c r="G14" s="16">
        <v>1845830</v>
      </c>
      <c r="H14" s="91">
        <f t="shared" si="2"/>
        <v>95.86300685782305</v>
      </c>
      <c r="I14" s="91">
        <f t="shared" si="3"/>
        <v>95.77095454974686</v>
      </c>
      <c r="J14" s="16">
        <v>1061647</v>
      </c>
      <c r="K14" s="87">
        <v>1063181</v>
      </c>
      <c r="L14" s="91">
        <f t="shared" si="4"/>
        <v>93.33939977404707</v>
      </c>
      <c r="M14" s="91">
        <f t="shared" si="5"/>
        <v>93.34099482980679</v>
      </c>
      <c r="N14" s="52">
        <v>2279402</v>
      </c>
      <c r="O14" s="4">
        <v>2260314</v>
      </c>
      <c r="P14" s="91">
        <f t="shared" si="6"/>
        <v>93.25739862245597</v>
      </c>
      <c r="Q14" s="91">
        <f t="shared" si="7"/>
        <v>93.24758497552797</v>
      </c>
      <c r="W14" s="12"/>
      <c r="X14" s="61"/>
    </row>
    <row r="15" spans="1:24" ht="15">
      <c r="A15" s="59">
        <v>40118</v>
      </c>
      <c r="B15" s="16">
        <v>8975981</v>
      </c>
      <c r="C15" s="4">
        <v>8971042</v>
      </c>
      <c r="D15" s="91">
        <f t="shared" si="0"/>
        <v>98.42153497568404</v>
      </c>
      <c r="E15" s="91">
        <f t="shared" si="1"/>
        <v>101.89330295743615</v>
      </c>
      <c r="F15" s="16">
        <v>1833978</v>
      </c>
      <c r="G15" s="16">
        <v>1841262</v>
      </c>
      <c r="H15" s="91">
        <f t="shared" si="2"/>
        <v>96.00104272830488</v>
      </c>
      <c r="I15" s="91">
        <f t="shared" si="3"/>
        <v>95.53394370888759</v>
      </c>
      <c r="J15" s="16">
        <v>1066653</v>
      </c>
      <c r="K15" s="87">
        <v>1071460</v>
      </c>
      <c r="L15" s="91">
        <f t="shared" si="4"/>
        <v>93.7795244437997</v>
      </c>
      <c r="M15" s="91">
        <f t="shared" si="5"/>
        <v>94.06784199524331</v>
      </c>
      <c r="N15" s="52">
        <v>2266276</v>
      </c>
      <c r="O15" s="4">
        <v>2255468</v>
      </c>
      <c r="P15" s="91">
        <f t="shared" si="6"/>
        <v>92.72037329111102</v>
      </c>
      <c r="Q15" s="91">
        <f t="shared" si="7"/>
        <v>93.04766682398292</v>
      </c>
      <c r="W15" s="12"/>
      <c r="X15" s="61"/>
    </row>
    <row r="16" spans="1:24" ht="15">
      <c r="A16" s="59">
        <v>40148</v>
      </c>
      <c r="B16" s="16">
        <v>9030202</v>
      </c>
      <c r="C16" s="4">
        <v>9065693</v>
      </c>
      <c r="D16" s="91">
        <f t="shared" si="0"/>
        <v>99.01606765661514</v>
      </c>
      <c r="E16" s="91">
        <f t="shared" si="1"/>
        <v>102.9683512091581</v>
      </c>
      <c r="F16" s="16">
        <v>1832133</v>
      </c>
      <c r="G16" s="16">
        <v>1842625</v>
      </c>
      <c r="H16" s="91">
        <f t="shared" si="2"/>
        <v>95.9044647301862</v>
      </c>
      <c r="I16" s="91">
        <f t="shared" si="3"/>
        <v>95.60466301188478</v>
      </c>
      <c r="J16" s="16">
        <v>1016692</v>
      </c>
      <c r="K16" s="87">
        <v>1027034</v>
      </c>
      <c r="L16" s="91">
        <f t="shared" si="4"/>
        <v>89.38698176990606</v>
      </c>
      <c r="M16" s="91">
        <f t="shared" si="5"/>
        <v>90.16750231995849</v>
      </c>
      <c r="N16" s="52">
        <v>2241418</v>
      </c>
      <c r="O16" s="4">
        <v>2240103</v>
      </c>
      <c r="P16" s="91">
        <f t="shared" si="6"/>
        <v>91.70335548777618</v>
      </c>
      <c r="Q16" s="91">
        <f t="shared" si="7"/>
        <v>92.41379509503331</v>
      </c>
      <c r="W16" s="12"/>
      <c r="X16" s="61"/>
    </row>
    <row r="17" spans="1:24" ht="15">
      <c r="A17" s="59">
        <v>40179</v>
      </c>
      <c r="B17" s="16">
        <v>8874966</v>
      </c>
      <c r="C17" s="4">
        <v>9132697</v>
      </c>
      <c r="D17" s="91">
        <f t="shared" si="0"/>
        <v>97.31390658881817</v>
      </c>
      <c r="E17" s="91">
        <f t="shared" si="1"/>
        <v>103.7293841941068</v>
      </c>
      <c r="F17" s="16">
        <v>1829450</v>
      </c>
      <c r="G17" s="16">
        <v>1832413</v>
      </c>
      <c r="H17" s="91">
        <f t="shared" si="2"/>
        <v>95.76402095297621</v>
      </c>
      <c r="I17" s="91">
        <f t="shared" si="3"/>
        <v>95.07481303227561</v>
      </c>
      <c r="J17" s="16">
        <v>1023665</v>
      </c>
      <c r="K17" s="87">
        <v>1034658</v>
      </c>
      <c r="L17" s="91">
        <f t="shared" si="4"/>
        <v>90.00004395971531</v>
      </c>
      <c r="M17" s="91">
        <f t="shared" si="5"/>
        <v>90.83684436480546</v>
      </c>
      <c r="N17" s="52">
        <v>2224741</v>
      </c>
      <c r="O17" s="4">
        <v>2229501</v>
      </c>
      <c r="P17" s="91">
        <f t="shared" si="6"/>
        <v>91.02104774354032</v>
      </c>
      <c r="Q17" s="91">
        <f t="shared" si="7"/>
        <v>91.97641741391885</v>
      </c>
      <c r="W17" s="12"/>
      <c r="X17" s="61"/>
    </row>
    <row r="18" spans="1:24" ht="15">
      <c r="A18" s="59">
        <v>40210</v>
      </c>
      <c r="B18" s="16">
        <v>8900113</v>
      </c>
      <c r="C18" s="4">
        <v>9224818</v>
      </c>
      <c r="D18" s="91">
        <f t="shared" si="0"/>
        <v>97.58964317293454</v>
      </c>
      <c r="E18" s="91">
        <f t="shared" si="1"/>
        <v>104.77569664719107</v>
      </c>
      <c r="F18" s="16">
        <v>1836308</v>
      </c>
      <c r="G18" s="16">
        <v>1831648</v>
      </c>
      <c r="H18" s="91">
        <f t="shared" si="2"/>
        <v>96.12300843866618</v>
      </c>
      <c r="I18" s="91">
        <f t="shared" si="3"/>
        <v>95.0351209803366</v>
      </c>
      <c r="J18" s="16">
        <v>1036251</v>
      </c>
      <c r="K18" s="87">
        <v>1037844</v>
      </c>
      <c r="L18" s="91">
        <f t="shared" si="4"/>
        <v>91.10659791367192</v>
      </c>
      <c r="M18" s="91">
        <f t="shared" si="5"/>
        <v>91.11655629487923</v>
      </c>
      <c r="N18" s="52">
        <v>2232394</v>
      </c>
      <c r="O18" s="4">
        <v>2233817</v>
      </c>
      <c r="P18" s="91">
        <f t="shared" si="6"/>
        <v>91.33415568661385</v>
      </c>
      <c r="Q18" s="91">
        <f t="shared" si="7"/>
        <v>92.15447080683434</v>
      </c>
      <c r="W18" s="12"/>
      <c r="X18" s="61"/>
    </row>
    <row r="19" spans="1:24" ht="15">
      <c r="A19" s="59">
        <v>40238</v>
      </c>
      <c r="B19" s="16">
        <v>9136036</v>
      </c>
      <c r="C19" s="4">
        <v>9318342</v>
      </c>
      <c r="D19" s="91">
        <f t="shared" si="0"/>
        <v>100.17653632657071</v>
      </c>
      <c r="E19" s="91">
        <f t="shared" si="1"/>
        <v>105.83794440679259</v>
      </c>
      <c r="F19" s="16">
        <v>1836519</v>
      </c>
      <c r="G19" s="16">
        <v>1827304</v>
      </c>
      <c r="H19" s="91">
        <f t="shared" si="2"/>
        <v>96.13405340213666</v>
      </c>
      <c r="I19" s="91">
        <f t="shared" si="3"/>
        <v>94.80973238736537</v>
      </c>
      <c r="J19" s="16">
        <v>1044023</v>
      </c>
      <c r="K19" s="87">
        <v>1041417</v>
      </c>
      <c r="L19" s="91">
        <f t="shared" si="4"/>
        <v>91.78990772855755</v>
      </c>
      <c r="M19" s="91">
        <f t="shared" si="5"/>
        <v>91.43024453284333</v>
      </c>
      <c r="N19" s="52">
        <v>2233661</v>
      </c>
      <c r="O19" s="4">
        <v>2241305</v>
      </c>
      <c r="P19" s="91">
        <f t="shared" si="6"/>
        <v>91.38599258245523</v>
      </c>
      <c r="Q19" s="91">
        <f t="shared" si="7"/>
        <v>92.46338271743471</v>
      </c>
      <c r="W19" s="12"/>
      <c r="X19" s="61"/>
    </row>
    <row r="20" spans="1:24" ht="15">
      <c r="A20" s="59">
        <v>40269</v>
      </c>
      <c r="B20" s="16">
        <v>9361665</v>
      </c>
      <c r="C20" s="4">
        <v>9406401</v>
      </c>
      <c r="D20" s="91">
        <f t="shared" si="0"/>
        <v>102.65055588109391</v>
      </c>
      <c r="E20" s="91">
        <f t="shared" si="1"/>
        <v>106.83812056973207</v>
      </c>
      <c r="F20" s="16">
        <v>1840882</v>
      </c>
      <c r="G20" s="16">
        <v>1823250</v>
      </c>
      <c r="H20" s="91">
        <f t="shared" si="2"/>
        <v>96.36243812072303</v>
      </c>
      <c r="I20" s="91">
        <f t="shared" si="3"/>
        <v>94.59939045460631</v>
      </c>
      <c r="J20" s="16">
        <v>1049270</v>
      </c>
      <c r="K20" s="87">
        <v>1041722</v>
      </c>
      <c r="L20" s="91">
        <f t="shared" si="4"/>
        <v>92.25122098109293</v>
      </c>
      <c r="M20" s="91">
        <f t="shared" si="5"/>
        <v>91.45702172640028</v>
      </c>
      <c r="N20" s="52">
        <v>2228659</v>
      </c>
      <c r="O20" s="4">
        <v>2246896</v>
      </c>
      <c r="P20" s="91">
        <f t="shared" si="6"/>
        <v>91.18134526359286</v>
      </c>
      <c r="Q20" s="91">
        <f t="shared" si="7"/>
        <v>92.69403529384586</v>
      </c>
      <c r="W20" s="12"/>
      <c r="X20" s="61"/>
    </row>
    <row r="21" spans="1:24" ht="15">
      <c r="A21" s="59">
        <v>40299</v>
      </c>
      <c r="B21" s="16">
        <v>9604589</v>
      </c>
      <c r="C21" s="4">
        <v>9507323</v>
      </c>
      <c r="D21" s="91">
        <f t="shared" si="0"/>
        <v>105.31421492431525</v>
      </c>
      <c r="E21" s="91">
        <f t="shared" si="1"/>
        <v>107.98439498479672</v>
      </c>
      <c r="F21" s="16">
        <v>1850444</v>
      </c>
      <c r="G21" s="16">
        <v>1828306</v>
      </c>
      <c r="H21" s="91">
        <f t="shared" si="2"/>
        <v>96.8629686453902</v>
      </c>
      <c r="I21" s="91">
        <f t="shared" si="3"/>
        <v>94.86172119265018</v>
      </c>
      <c r="J21" s="16">
        <v>1047511</v>
      </c>
      <c r="K21" s="87">
        <v>1037483</v>
      </c>
      <c r="L21" s="91">
        <f t="shared" si="4"/>
        <v>92.09657070260813</v>
      </c>
      <c r="M21" s="91">
        <f t="shared" si="5"/>
        <v>91.08486263299706</v>
      </c>
      <c r="N21" s="52">
        <v>2220139</v>
      </c>
      <c r="O21" s="4">
        <v>2244803</v>
      </c>
      <c r="P21" s="91">
        <f t="shared" si="6"/>
        <v>90.83276566409118</v>
      </c>
      <c r="Q21" s="91">
        <f t="shared" si="7"/>
        <v>92.60769012438985</v>
      </c>
      <c r="W21" s="12"/>
      <c r="X21" s="61"/>
    </row>
    <row r="22" spans="1:24" ht="15">
      <c r="A22" s="59">
        <v>40330</v>
      </c>
      <c r="B22" s="16">
        <v>9743072</v>
      </c>
      <c r="C22" s="4">
        <v>9543639</v>
      </c>
      <c r="D22" s="91">
        <f t="shared" si="0"/>
        <v>106.83267952757562</v>
      </c>
      <c r="E22" s="91">
        <f t="shared" si="1"/>
        <v>108.396872954491</v>
      </c>
      <c r="F22" s="16">
        <v>1849129</v>
      </c>
      <c r="G22" s="16">
        <v>1825450</v>
      </c>
      <c r="H22" s="91">
        <f t="shared" si="2"/>
        <v>96.7941339204438</v>
      </c>
      <c r="I22" s="91">
        <f t="shared" si="3"/>
        <v>94.71353753207792</v>
      </c>
      <c r="J22" s="16">
        <v>1054916</v>
      </c>
      <c r="K22" s="87">
        <v>1048378</v>
      </c>
      <c r="L22" s="91">
        <f t="shared" si="4"/>
        <v>92.74761408645118</v>
      </c>
      <c r="M22" s="91">
        <f t="shared" si="5"/>
        <v>92.04137910448286</v>
      </c>
      <c r="N22" s="52">
        <v>2250200</v>
      </c>
      <c r="O22" s="4">
        <v>2235411</v>
      </c>
      <c r="P22" s="91">
        <f t="shared" si="6"/>
        <v>92.06265431909353</v>
      </c>
      <c r="Q22" s="91">
        <f t="shared" si="7"/>
        <v>92.22023009976931</v>
      </c>
      <c r="W22" s="12"/>
      <c r="X22" s="61"/>
    </row>
    <row r="23" spans="1:24" ht="15">
      <c r="A23" s="59">
        <v>40360</v>
      </c>
      <c r="B23" s="16">
        <v>9976855</v>
      </c>
      <c r="C23" s="4">
        <v>9679673</v>
      </c>
      <c r="D23" s="91">
        <f t="shared" si="0"/>
        <v>109.39610760426388</v>
      </c>
      <c r="E23" s="91">
        <f t="shared" si="1"/>
        <v>109.94195027934491</v>
      </c>
      <c r="F23" s="16">
        <v>1859828.0926363636</v>
      </c>
      <c r="G23" s="16">
        <v>1877765</v>
      </c>
      <c r="H23" s="91">
        <f t="shared" si="2"/>
        <v>97.35418646705976</v>
      </c>
      <c r="I23" s="91">
        <f t="shared" si="3"/>
        <v>97.42790314931786</v>
      </c>
      <c r="J23" s="16">
        <v>1068099</v>
      </c>
      <c r="K23" s="87">
        <v>1063844</v>
      </c>
      <c r="L23" s="91">
        <f t="shared" si="4"/>
        <v>93.90665594049614</v>
      </c>
      <c r="M23" s="91">
        <f t="shared" si="5"/>
        <v>93.39920230301423</v>
      </c>
      <c r="N23" s="52">
        <v>2238883</v>
      </c>
      <c r="O23" s="4">
        <v>2235417</v>
      </c>
      <c r="P23" s="91">
        <f t="shared" si="6"/>
        <v>91.59964078299488</v>
      </c>
      <c r="Q23" s="91">
        <f t="shared" si="7"/>
        <v>92.22047762533869</v>
      </c>
      <c r="W23" s="12"/>
      <c r="X23" s="61"/>
    </row>
    <row r="24" spans="1:24" ht="15">
      <c r="A24" s="59">
        <v>40391</v>
      </c>
      <c r="B24" s="16">
        <v>9937919</v>
      </c>
      <c r="C24" s="4">
        <v>9781553</v>
      </c>
      <c r="D24" s="91">
        <f t="shared" si="0"/>
        <v>108.96917478368269</v>
      </c>
      <c r="E24" s="91">
        <f t="shared" si="1"/>
        <v>111.09910568061308</v>
      </c>
      <c r="F24" s="16">
        <v>1861234</v>
      </c>
      <c r="G24" s="16">
        <v>1864172</v>
      </c>
      <c r="H24" s="91">
        <f t="shared" si="2"/>
        <v>97.42777981053962</v>
      </c>
      <c r="I24" s="91">
        <f t="shared" si="3"/>
        <v>96.72262986564888</v>
      </c>
      <c r="J24" s="16">
        <v>1075781</v>
      </c>
      <c r="K24" s="87">
        <v>1075955</v>
      </c>
      <c r="L24" s="91">
        <f t="shared" si="4"/>
        <v>94.58205300662473</v>
      </c>
      <c r="M24" s="91">
        <f t="shared" si="5"/>
        <v>94.46247637241896</v>
      </c>
      <c r="N24" s="52">
        <v>2244536</v>
      </c>
      <c r="O24" s="4">
        <v>2244688</v>
      </c>
      <c r="P24" s="91">
        <f t="shared" si="6"/>
        <v>91.83092252900227</v>
      </c>
      <c r="Q24" s="91">
        <f t="shared" si="7"/>
        <v>92.60294588430985</v>
      </c>
      <c r="W24" s="12"/>
      <c r="X24" s="61"/>
    </row>
    <row r="25" spans="1:24" ht="15">
      <c r="A25" s="59">
        <v>40422</v>
      </c>
      <c r="B25" s="16">
        <v>9959685</v>
      </c>
      <c r="C25" s="4">
        <v>9856889</v>
      </c>
      <c r="D25" s="91">
        <f t="shared" si="0"/>
        <v>109.20783873921923</v>
      </c>
      <c r="E25" s="91">
        <f t="shared" si="1"/>
        <v>111.95477371467216</v>
      </c>
      <c r="F25" s="16">
        <v>1817693.7794</v>
      </c>
      <c r="G25" s="16">
        <v>1847194</v>
      </c>
      <c r="H25" s="91">
        <f t="shared" si="2"/>
        <v>95.14863219905223</v>
      </c>
      <c r="I25" s="91">
        <f t="shared" si="3"/>
        <v>95.84172573777926</v>
      </c>
      <c r="J25" s="16">
        <v>1083929</v>
      </c>
      <c r="K25" s="87">
        <v>1085374</v>
      </c>
      <c r="L25" s="91">
        <f t="shared" si="4"/>
        <v>95.29842052742866</v>
      </c>
      <c r="M25" s="91">
        <f t="shared" si="5"/>
        <v>95.28940878590448</v>
      </c>
      <c r="N25" s="52">
        <v>2246536</v>
      </c>
      <c r="O25" s="4">
        <v>2239040</v>
      </c>
      <c r="P25" s="91">
        <f t="shared" si="6"/>
        <v>91.9127487260684</v>
      </c>
      <c r="Q25" s="91">
        <f t="shared" si="7"/>
        <v>92.36994181498949</v>
      </c>
      <c r="W25" s="12"/>
      <c r="X25" s="61"/>
    </row>
    <row r="26" spans="1:24" ht="15">
      <c r="A26" s="59">
        <v>40452</v>
      </c>
      <c r="B26" s="16">
        <v>9992591</v>
      </c>
      <c r="C26" s="4">
        <v>9943316</v>
      </c>
      <c r="D26" s="91">
        <f t="shared" si="0"/>
        <v>109.56865267475561</v>
      </c>
      <c r="E26" s="91">
        <f t="shared" si="1"/>
        <v>112.93641358378683</v>
      </c>
      <c r="F26" s="16">
        <v>1824281.3330515001</v>
      </c>
      <c r="G26" s="16">
        <v>1843468</v>
      </c>
      <c r="H26" s="91">
        <f t="shared" si="2"/>
        <v>95.49346295469525</v>
      </c>
      <c r="I26" s="91">
        <f t="shared" si="3"/>
        <v>95.6484020965705</v>
      </c>
      <c r="J26" s="16">
        <v>1089543</v>
      </c>
      <c r="K26" s="87">
        <v>1091135</v>
      </c>
      <c r="L26" s="91">
        <f t="shared" si="4"/>
        <v>95.79200021100664</v>
      </c>
      <c r="M26" s="91">
        <f t="shared" si="5"/>
        <v>95.79519046486085</v>
      </c>
      <c r="N26" s="52">
        <v>2263440</v>
      </c>
      <c r="O26" s="4">
        <v>2244462</v>
      </c>
      <c r="P26" s="91">
        <f t="shared" si="6"/>
        <v>92.60434374367125</v>
      </c>
      <c r="Q26" s="91">
        <f t="shared" si="7"/>
        <v>92.5936224211961</v>
      </c>
      <c r="W26" s="12"/>
      <c r="X26" s="61"/>
    </row>
    <row r="27" spans="1:24" ht="15">
      <c r="A27" s="59">
        <v>40483</v>
      </c>
      <c r="B27" s="16">
        <v>9914976</v>
      </c>
      <c r="C27" s="4">
        <v>10032229</v>
      </c>
      <c r="D27" s="91">
        <f t="shared" si="0"/>
        <v>108.71760503582482</v>
      </c>
      <c r="E27" s="91">
        <f t="shared" si="1"/>
        <v>113.94628949851942</v>
      </c>
      <c r="F27" s="16">
        <v>1832451.5024645755</v>
      </c>
      <c r="G27" s="16">
        <v>1841878</v>
      </c>
      <c r="H27" s="91">
        <f t="shared" si="2"/>
        <v>95.92113699599896</v>
      </c>
      <c r="I27" s="91">
        <f t="shared" si="3"/>
        <v>95.56590489057965</v>
      </c>
      <c r="J27" s="16">
        <v>1095643</v>
      </c>
      <c r="K27" s="87">
        <v>1100604</v>
      </c>
      <c r="L27" s="91">
        <f t="shared" si="4"/>
        <v>96.32830873787262</v>
      </c>
      <c r="M27" s="91">
        <f t="shared" si="5"/>
        <v>96.62651258220818</v>
      </c>
      <c r="N27" s="52">
        <v>2260300</v>
      </c>
      <c r="O27" s="4">
        <v>2249774</v>
      </c>
      <c r="P27" s="91">
        <f t="shared" si="6"/>
        <v>92.47587661427744</v>
      </c>
      <c r="Q27" s="91">
        <f t="shared" si="7"/>
        <v>92.81276505863055</v>
      </c>
      <c r="W27" s="12"/>
      <c r="X27" s="61"/>
    </row>
    <row r="28" spans="1:24" ht="15">
      <c r="A28" s="59">
        <v>40513</v>
      </c>
      <c r="B28" s="16">
        <v>10030810</v>
      </c>
      <c r="C28" s="4">
        <v>10140188</v>
      </c>
      <c r="D28" s="91">
        <f t="shared" si="0"/>
        <v>109.98772359806033</v>
      </c>
      <c r="E28" s="91">
        <f t="shared" si="1"/>
        <v>115.1724903226803</v>
      </c>
      <c r="F28" s="16">
        <v>1862191.7550279992</v>
      </c>
      <c r="G28" s="16">
        <v>1872707</v>
      </c>
      <c r="H28" s="91">
        <f t="shared" si="2"/>
        <v>97.47791426218855</v>
      </c>
      <c r="I28" s="91">
        <f t="shared" si="3"/>
        <v>97.16546864120357</v>
      </c>
      <c r="J28" s="16">
        <v>1101131</v>
      </c>
      <c r="K28" s="87">
        <v>1112368</v>
      </c>
      <c r="L28" s="91">
        <f t="shared" si="4"/>
        <v>96.81081057319074</v>
      </c>
      <c r="M28" s="91">
        <f t="shared" si="5"/>
        <v>97.65932210681203</v>
      </c>
      <c r="N28" s="52">
        <v>2282510</v>
      </c>
      <c r="O28" s="4">
        <v>2281324</v>
      </c>
      <c r="P28" s="91">
        <f t="shared" si="6"/>
        <v>93.38455653269673</v>
      </c>
      <c r="Q28" s="91">
        <f t="shared" si="7"/>
        <v>94.11433701101323</v>
      </c>
      <c r="W28" s="12"/>
      <c r="X28" s="61"/>
    </row>
    <row r="29" spans="1:24" ht="15">
      <c r="A29" s="59">
        <v>40544</v>
      </c>
      <c r="B29" s="16">
        <v>9960858</v>
      </c>
      <c r="C29" s="4">
        <v>10237999</v>
      </c>
      <c r="D29" s="91">
        <f t="shared" si="0"/>
        <v>109.22070067158367</v>
      </c>
      <c r="E29" s="91">
        <f t="shared" si="1"/>
        <v>116.28342992764145</v>
      </c>
      <c r="F29" s="16">
        <v>1876534.0000000005</v>
      </c>
      <c r="G29" s="16">
        <v>1875138</v>
      </c>
      <c r="H29" s="91">
        <f t="shared" si="2"/>
        <v>98.22867052664587</v>
      </c>
      <c r="I29" s="91">
        <f t="shared" si="3"/>
        <v>97.29160116180971</v>
      </c>
      <c r="J29" s="16">
        <v>1115031</v>
      </c>
      <c r="K29" s="87">
        <v>1127042</v>
      </c>
      <c r="L29" s="91">
        <f t="shared" si="4"/>
        <v>98.03289065900009</v>
      </c>
      <c r="M29" s="91">
        <f t="shared" si="5"/>
        <v>98.94761239617253</v>
      </c>
      <c r="N29" s="52">
        <v>2287487</v>
      </c>
      <c r="O29" s="4">
        <v>2292394</v>
      </c>
      <c r="P29" s="91">
        <f t="shared" si="6"/>
        <v>93.58818102409577</v>
      </c>
      <c r="Q29" s="91">
        <f t="shared" si="7"/>
        <v>94.57102168654022</v>
      </c>
      <c r="W29" s="12"/>
      <c r="X29" s="61"/>
    </row>
    <row r="30" spans="1:24" ht="15">
      <c r="A30" s="59">
        <v>40575</v>
      </c>
      <c r="B30" s="16">
        <v>9970036</v>
      </c>
      <c r="C30" s="4">
        <v>10344613</v>
      </c>
      <c r="D30" s="91">
        <f t="shared" si="0"/>
        <v>109.32133734271821</v>
      </c>
      <c r="E30" s="91">
        <f t="shared" si="1"/>
        <v>117.49435421062933</v>
      </c>
      <c r="F30" s="16">
        <v>1883401.7738148256</v>
      </c>
      <c r="G30" s="16">
        <v>1871510</v>
      </c>
      <c r="H30" s="91">
        <f t="shared" si="2"/>
        <v>98.58816963047664</v>
      </c>
      <c r="I30" s="91">
        <f t="shared" si="3"/>
        <v>97.10336225405196</v>
      </c>
      <c r="J30" s="16">
        <v>1144364</v>
      </c>
      <c r="K30" s="87">
        <v>1146134</v>
      </c>
      <c r="L30" s="91">
        <f t="shared" si="4"/>
        <v>100.61183131778037</v>
      </c>
      <c r="M30" s="91">
        <f t="shared" si="5"/>
        <v>100.6237769187615</v>
      </c>
      <c r="N30" s="52">
        <v>2301439</v>
      </c>
      <c r="O30" s="4">
        <v>2302929</v>
      </c>
      <c r="P30" s="91">
        <f t="shared" si="6"/>
        <v>94.15900057482904</v>
      </c>
      <c r="Q30" s="91">
        <f t="shared" si="7"/>
        <v>95.00563533212981</v>
      </c>
      <c r="W30" s="12"/>
      <c r="X30" s="61"/>
    </row>
    <row r="31" spans="1:24" ht="15">
      <c r="A31" s="59">
        <v>40603</v>
      </c>
      <c r="B31" s="16">
        <v>10252034</v>
      </c>
      <c r="C31" s="4">
        <v>10418339</v>
      </c>
      <c r="D31" s="91">
        <f t="shared" si="0"/>
        <v>112.41344237503421</v>
      </c>
      <c r="E31" s="91">
        <f t="shared" si="1"/>
        <v>118.33173582737348</v>
      </c>
      <c r="F31" s="16">
        <v>1901118.795957645</v>
      </c>
      <c r="G31" s="16">
        <v>1878229</v>
      </c>
      <c r="H31" s="91">
        <f t="shared" si="2"/>
        <v>99.51558130049185</v>
      </c>
      <c r="I31" s="91">
        <f t="shared" si="3"/>
        <v>97.45197780565734</v>
      </c>
      <c r="J31" s="16">
        <v>1157888</v>
      </c>
      <c r="K31" s="87">
        <v>1154993</v>
      </c>
      <c r="L31" s="91">
        <f t="shared" si="4"/>
        <v>101.80085369767144</v>
      </c>
      <c r="M31" s="91">
        <f t="shared" si="5"/>
        <v>101.40154464899489</v>
      </c>
      <c r="N31" s="52">
        <v>2306477</v>
      </c>
      <c r="O31" s="4">
        <v>2314492</v>
      </c>
      <c r="P31" s="91">
        <f t="shared" si="6"/>
        <v>94.3651207652386</v>
      </c>
      <c r="Q31" s="91">
        <f t="shared" si="7"/>
        <v>95.48265835860845</v>
      </c>
      <c r="W31" s="12"/>
      <c r="X31" s="61"/>
    </row>
    <row r="32" spans="1:24" ht="15">
      <c r="A32" s="59">
        <v>40634</v>
      </c>
      <c r="B32" s="16">
        <v>10511792</v>
      </c>
      <c r="C32" s="4">
        <v>10518103</v>
      </c>
      <c r="D32" s="91">
        <f t="shared" si="0"/>
        <v>115.26168604691962</v>
      </c>
      <c r="E32" s="91">
        <f t="shared" si="1"/>
        <v>119.46485765159922</v>
      </c>
      <c r="F32" s="16">
        <v>1906281.7196028521</v>
      </c>
      <c r="G32" s="16">
        <v>1880027</v>
      </c>
      <c r="H32" s="91">
        <f t="shared" si="2"/>
        <v>99.78583866097627</v>
      </c>
      <c r="I32" s="91">
        <f t="shared" si="3"/>
        <v>97.54526709897277</v>
      </c>
      <c r="J32" s="16">
        <v>1195761</v>
      </c>
      <c r="K32" s="87">
        <v>1187127</v>
      </c>
      <c r="L32" s="91">
        <f t="shared" si="4"/>
        <v>105.13062629406411</v>
      </c>
      <c r="M32" s="91">
        <f t="shared" si="5"/>
        <v>104.22271952689528</v>
      </c>
      <c r="N32" s="52">
        <v>2305863</v>
      </c>
      <c r="O32" s="4">
        <v>2324960</v>
      </c>
      <c r="P32" s="91">
        <f t="shared" si="6"/>
        <v>94.3400001227393</v>
      </c>
      <c r="Q32" s="91">
        <f t="shared" si="7"/>
        <v>95.91450796867316</v>
      </c>
      <c r="W32" s="12"/>
      <c r="X32" s="61"/>
    </row>
    <row r="33" spans="1:24" ht="15">
      <c r="A33" s="59">
        <v>40664</v>
      </c>
      <c r="B33" s="16">
        <v>10771209</v>
      </c>
      <c r="C33" s="4">
        <v>10595166</v>
      </c>
      <c r="D33" s="91">
        <f t="shared" si="0"/>
        <v>118.1061906574783</v>
      </c>
      <c r="E33" s="91">
        <f t="shared" si="1"/>
        <v>120.3401409916849</v>
      </c>
      <c r="F33" s="16">
        <v>1885039.9718485156</v>
      </c>
      <c r="G33" s="16">
        <v>1871479</v>
      </c>
      <c r="H33" s="91">
        <f t="shared" si="2"/>
        <v>98.67392241455022</v>
      </c>
      <c r="I33" s="91">
        <f t="shared" si="3"/>
        <v>97.10175381796032</v>
      </c>
      <c r="J33" s="16">
        <v>1218210</v>
      </c>
      <c r="K33" s="87">
        <v>1206490</v>
      </c>
      <c r="L33" s="91">
        <f t="shared" si="4"/>
        <v>107.10432959236155</v>
      </c>
      <c r="M33" s="91">
        <f t="shared" si="5"/>
        <v>105.9226762444152</v>
      </c>
      <c r="N33" s="52">
        <v>2312097</v>
      </c>
      <c r="O33" s="4">
        <v>2337957</v>
      </c>
      <c r="P33" s="91">
        <f t="shared" si="6"/>
        <v>94.5950523789944</v>
      </c>
      <c r="Q33" s="91">
        <f t="shared" si="7"/>
        <v>96.45068960623632</v>
      </c>
      <c r="W33" s="12"/>
      <c r="X33" s="61"/>
    </row>
    <row r="34" spans="1:24" ht="15">
      <c r="A34" s="59">
        <v>40695</v>
      </c>
      <c r="B34" s="16">
        <v>11045909</v>
      </c>
      <c r="C34" s="4">
        <v>10707152</v>
      </c>
      <c r="D34" s="91">
        <f t="shared" si="0"/>
        <v>121.1182731984084</v>
      </c>
      <c r="E34" s="91">
        <f t="shared" si="1"/>
        <v>121.61208057517938</v>
      </c>
      <c r="F34" s="16">
        <v>1889623.9999999995</v>
      </c>
      <c r="G34" s="16">
        <v>1874918</v>
      </c>
      <c r="H34" s="91">
        <f t="shared" si="2"/>
        <v>98.91387702820337</v>
      </c>
      <c r="I34" s="91">
        <f t="shared" si="3"/>
        <v>97.28018645406254</v>
      </c>
      <c r="J34" s="16">
        <v>1199684</v>
      </c>
      <c r="K34" s="87">
        <v>1192206</v>
      </c>
      <c r="L34" s="91">
        <f t="shared" si="4"/>
        <v>105.47553422044038</v>
      </c>
      <c r="M34" s="91">
        <f t="shared" si="5"/>
        <v>104.66862564517672</v>
      </c>
      <c r="N34" s="52">
        <v>2370549</v>
      </c>
      <c r="O34" s="4">
        <v>2355013</v>
      </c>
      <c r="P34" s="91">
        <f t="shared" si="6"/>
        <v>96.98650481444886</v>
      </c>
      <c r="Q34" s="91">
        <f t="shared" si="7"/>
        <v>97.15432229149272</v>
      </c>
      <c r="W34" s="12"/>
      <c r="X34" s="61"/>
    </row>
    <row r="35" spans="1:24" ht="15">
      <c r="A35" s="59">
        <v>40725</v>
      </c>
      <c r="B35" s="16">
        <v>11112453</v>
      </c>
      <c r="C35" s="4">
        <v>10768435</v>
      </c>
      <c r="D35" s="91">
        <f t="shared" si="0"/>
        <v>121.84792744159607</v>
      </c>
      <c r="E35" s="91">
        <f t="shared" si="1"/>
        <v>122.30813430953272</v>
      </c>
      <c r="F35" s="16">
        <v>1868398.0000000002</v>
      </c>
      <c r="G35" s="16">
        <v>1882722</v>
      </c>
      <c r="H35" s="91">
        <f t="shared" si="2"/>
        <v>97.80278511055172</v>
      </c>
      <c r="I35" s="91">
        <f t="shared" si="3"/>
        <v>97.68509726887552</v>
      </c>
      <c r="J35" s="16">
        <v>1184844</v>
      </c>
      <c r="K35" s="87">
        <v>1180100</v>
      </c>
      <c r="L35" s="91">
        <f t="shared" si="4"/>
        <v>104.1708098698353</v>
      </c>
      <c r="M35" s="91">
        <f t="shared" si="5"/>
        <v>103.60579054615818</v>
      </c>
      <c r="N35" s="52">
        <v>2376533</v>
      </c>
      <c r="O35" s="4">
        <v>2372770</v>
      </c>
      <c r="P35" s="91">
        <f t="shared" si="6"/>
        <v>97.2313287960707</v>
      </c>
      <c r="Q35" s="91">
        <f t="shared" si="7"/>
        <v>97.88687421410631</v>
      </c>
      <c r="W35" s="12"/>
      <c r="X35" s="61"/>
    </row>
    <row r="36" spans="1:24" ht="15">
      <c r="A36" s="59">
        <v>40756</v>
      </c>
      <c r="B36" s="16">
        <v>10886860</v>
      </c>
      <c r="C36" s="4">
        <v>10829652</v>
      </c>
      <c r="D36" s="91">
        <f t="shared" si="0"/>
        <v>119.3743026266851</v>
      </c>
      <c r="E36" s="91">
        <f t="shared" si="1"/>
        <v>123.00343841435637</v>
      </c>
      <c r="F36" s="16">
        <v>1876833</v>
      </c>
      <c r="G36" s="16">
        <v>1881249</v>
      </c>
      <c r="H36" s="91">
        <f t="shared" si="2"/>
        <v>98.2443219203789</v>
      </c>
      <c r="I36" s="91">
        <f t="shared" si="3"/>
        <v>97.60867061200474</v>
      </c>
      <c r="J36" s="16">
        <v>1166692</v>
      </c>
      <c r="K36" s="87">
        <v>1166874</v>
      </c>
      <c r="L36" s="91">
        <f t="shared" si="4"/>
        <v>102.57489636497115</v>
      </c>
      <c r="M36" s="91">
        <f t="shared" si="5"/>
        <v>102.44462608063536</v>
      </c>
      <c r="N36" s="52">
        <v>2509484</v>
      </c>
      <c r="O36" s="4">
        <v>2509367</v>
      </c>
      <c r="P36" s="91">
        <f t="shared" si="6"/>
        <v>102.67076615913967</v>
      </c>
      <c r="Q36" s="91">
        <f t="shared" si="7"/>
        <v>103.52208258113063</v>
      </c>
      <c r="W36" s="12"/>
      <c r="X36" s="61"/>
    </row>
    <row r="37" spans="1:24" ht="15">
      <c r="A37" s="59">
        <v>40787</v>
      </c>
      <c r="B37" s="16">
        <v>11061597</v>
      </c>
      <c r="C37" s="4">
        <v>10945066</v>
      </c>
      <c r="D37" s="91">
        <f t="shared" si="0"/>
        <v>121.29029194941718</v>
      </c>
      <c r="E37" s="91">
        <f t="shared" si="1"/>
        <v>124.31431330130142</v>
      </c>
      <c r="F37" s="16">
        <v>1864766</v>
      </c>
      <c r="G37" s="16">
        <v>1889444</v>
      </c>
      <c r="H37" s="91">
        <f t="shared" si="2"/>
        <v>97.61266517062374</v>
      </c>
      <c r="I37" s="91">
        <f t="shared" si="3"/>
        <v>98.03386847558654</v>
      </c>
      <c r="J37" s="16">
        <v>1155959</v>
      </c>
      <c r="K37" s="87">
        <v>1157504</v>
      </c>
      <c r="L37" s="91">
        <f t="shared" si="4"/>
        <v>101.63125711597891</v>
      </c>
      <c r="M37" s="91">
        <f t="shared" si="5"/>
        <v>101.62199557693438</v>
      </c>
      <c r="N37" s="52">
        <v>2537648</v>
      </c>
      <c r="O37" s="4">
        <v>2528768</v>
      </c>
      <c r="P37" s="91">
        <f t="shared" si="6"/>
        <v>103.8230426662248</v>
      </c>
      <c r="Q37" s="91">
        <f t="shared" si="7"/>
        <v>104.32245650975747</v>
      </c>
      <c r="W37" s="12"/>
      <c r="X37" s="61"/>
    </row>
    <row r="38" spans="1:24" ht="15">
      <c r="A38" s="59">
        <v>40817</v>
      </c>
      <c r="B38" s="16">
        <v>11078121</v>
      </c>
      <c r="C38" s="4">
        <v>11020596</v>
      </c>
      <c r="D38" s="91">
        <f t="shared" si="0"/>
        <v>121.47147743142057</v>
      </c>
      <c r="E38" s="91">
        <f t="shared" si="1"/>
        <v>125.17218479185684</v>
      </c>
      <c r="F38" s="16">
        <v>1869097</v>
      </c>
      <c r="G38" s="16">
        <v>1889144</v>
      </c>
      <c r="H38" s="91">
        <f t="shared" si="2"/>
        <v>97.8393748236601</v>
      </c>
      <c r="I38" s="91">
        <f t="shared" si="3"/>
        <v>98.01830296502222</v>
      </c>
      <c r="J38" s="16">
        <v>1154076</v>
      </c>
      <c r="K38" s="87">
        <v>1155762</v>
      </c>
      <c r="L38" s="91">
        <f t="shared" si="4"/>
        <v>101.46570482809554</v>
      </c>
      <c r="M38" s="91">
        <f t="shared" si="5"/>
        <v>101.46905829438934</v>
      </c>
      <c r="N38" s="52">
        <v>2579366</v>
      </c>
      <c r="O38" s="4">
        <v>2557612</v>
      </c>
      <c r="P38" s="91">
        <f t="shared" si="6"/>
        <v>105.52985531082703</v>
      </c>
      <c r="Q38" s="91">
        <f t="shared" si="7"/>
        <v>105.51239443034466</v>
      </c>
      <c r="W38" s="12"/>
      <c r="X38" s="61"/>
    </row>
    <row r="39" spans="1:23" ht="15">
      <c r="A39" s="59">
        <v>40848</v>
      </c>
      <c r="B39" s="16">
        <v>10984191</v>
      </c>
      <c r="C39" s="4">
        <v>11111704</v>
      </c>
      <c r="D39" s="91">
        <f t="shared" si="0"/>
        <v>120.44153599323504</v>
      </c>
      <c r="E39" s="91">
        <f t="shared" si="1"/>
        <v>126.20699156746285</v>
      </c>
      <c r="F39" s="4">
        <v>1878909</v>
      </c>
      <c r="G39" s="16">
        <v>1891640</v>
      </c>
      <c r="H39" s="91">
        <f t="shared" si="2"/>
        <v>98.35299179793684</v>
      </c>
      <c r="I39" s="91">
        <f t="shared" si="3"/>
        <v>98.14780801291731</v>
      </c>
      <c r="J39" s="16">
        <v>1142647</v>
      </c>
      <c r="K39" s="87">
        <v>1147825</v>
      </c>
      <c r="L39" s="91">
        <f t="shared" si="4"/>
        <v>100.46087365538222</v>
      </c>
      <c r="M39" s="91">
        <f t="shared" si="5"/>
        <v>100.77223670336753</v>
      </c>
      <c r="N39" s="16">
        <v>2543634</v>
      </c>
      <c r="O39" s="4">
        <v>2531934</v>
      </c>
      <c r="P39" s="91">
        <f t="shared" si="6"/>
        <v>104.0679484740437</v>
      </c>
      <c r="Q39" s="91">
        <f t="shared" si="7"/>
        <v>104.45306750187295</v>
      </c>
      <c r="W39" s="61"/>
    </row>
    <row r="40" spans="1:23" ht="15">
      <c r="A40" s="59">
        <v>40878</v>
      </c>
      <c r="B40" s="16">
        <v>11030939</v>
      </c>
      <c r="C40" s="4">
        <v>11183925</v>
      </c>
      <c r="D40" s="91">
        <f t="shared" si="0"/>
        <v>120.95412730966532</v>
      </c>
      <c r="E40" s="91">
        <f t="shared" si="1"/>
        <v>127.02727935932572</v>
      </c>
      <c r="F40" s="4">
        <v>1880740</v>
      </c>
      <c r="G40" s="16">
        <v>1895473</v>
      </c>
      <c r="H40" s="91">
        <f t="shared" si="2"/>
        <v>98.4488369548774</v>
      </c>
      <c r="I40" s="91">
        <f t="shared" si="3"/>
        <v>98.34668335289399</v>
      </c>
      <c r="J40" s="16">
        <v>1121777</v>
      </c>
      <c r="K40" s="87">
        <v>1133241</v>
      </c>
      <c r="L40" s="91">
        <f t="shared" si="4"/>
        <v>98.62599513805549</v>
      </c>
      <c r="M40" s="91">
        <f t="shared" si="5"/>
        <v>99.49184788095825</v>
      </c>
      <c r="N40" s="16">
        <v>2554200</v>
      </c>
      <c r="O40" s="4">
        <v>2552809</v>
      </c>
      <c r="P40" s="91">
        <f t="shared" si="6"/>
        <v>104.50023627314403</v>
      </c>
      <c r="Q40" s="91">
        <f t="shared" si="7"/>
        <v>105.3142502120469</v>
      </c>
      <c r="W40" s="61"/>
    </row>
    <row r="41" spans="1:17" ht="15">
      <c r="A41" s="59">
        <v>40909</v>
      </c>
      <c r="B41" s="16">
        <v>10957242</v>
      </c>
      <c r="C41" s="4">
        <v>11280712</v>
      </c>
      <c r="D41" s="91">
        <f t="shared" si="0"/>
        <v>120.14604049852981</v>
      </c>
      <c r="E41" s="91">
        <f t="shared" si="1"/>
        <v>128.12658834855367</v>
      </c>
      <c r="F41" s="4">
        <v>1900471</v>
      </c>
      <c r="G41" s="16">
        <v>1899574</v>
      </c>
      <c r="H41" s="91">
        <f t="shared" si="2"/>
        <v>99.4816719038638</v>
      </c>
      <c r="I41" s="91">
        <f t="shared" si="3"/>
        <v>98.55946388230814</v>
      </c>
      <c r="J41" s="16">
        <v>1139504</v>
      </c>
      <c r="K41" s="87">
        <v>1151806</v>
      </c>
      <c r="L41" s="91">
        <f t="shared" si="4"/>
        <v>100.18454288490028</v>
      </c>
      <c r="M41" s="91">
        <f t="shared" si="5"/>
        <v>101.12174492484387</v>
      </c>
      <c r="N41" s="16">
        <v>2563237</v>
      </c>
      <c r="O41" s="4">
        <v>2568562</v>
      </c>
      <c r="P41" s="91">
        <f t="shared" si="6"/>
        <v>104.8699679445873</v>
      </c>
      <c r="Q41" s="91">
        <f t="shared" si="7"/>
        <v>105.96412859448381</v>
      </c>
    </row>
    <row r="42" spans="1:17" ht="15">
      <c r="A42" s="59">
        <v>40940</v>
      </c>
      <c r="B42" s="16">
        <v>10845430</v>
      </c>
      <c r="C42" s="4">
        <v>11343422</v>
      </c>
      <c r="D42" s="91">
        <f t="shared" si="0"/>
        <v>118.92002312296927</v>
      </c>
      <c r="E42" s="91">
        <f t="shared" si="1"/>
        <v>128.8388499819805</v>
      </c>
      <c r="F42" s="4">
        <v>1921116</v>
      </c>
      <c r="G42" s="16">
        <v>1906260</v>
      </c>
      <c r="H42" s="91">
        <f t="shared" si="2"/>
        <v>100.56235091262282</v>
      </c>
      <c r="I42" s="91">
        <f t="shared" si="3"/>
        <v>98.90636722775143</v>
      </c>
      <c r="J42" s="16">
        <v>1138592</v>
      </c>
      <c r="K42" s="87">
        <v>1140367</v>
      </c>
      <c r="L42" s="91">
        <f t="shared" si="4"/>
        <v>100.10436036416228</v>
      </c>
      <c r="M42" s="91">
        <f t="shared" si="5"/>
        <v>100.11746847534171</v>
      </c>
      <c r="N42" s="16">
        <v>2576419</v>
      </c>
      <c r="O42" s="4">
        <v>2577974</v>
      </c>
      <c r="P42" s="91">
        <f t="shared" si="6"/>
        <v>105.4092844094501</v>
      </c>
      <c r="Q42" s="91">
        <f t="shared" si="7"/>
        <v>106.35241370433566</v>
      </c>
    </row>
    <row r="43" spans="1:17" ht="15">
      <c r="A43" s="59">
        <v>40969</v>
      </c>
      <c r="B43" s="16">
        <v>11257343</v>
      </c>
      <c r="C43" s="4">
        <v>11454508</v>
      </c>
      <c r="D43" s="91">
        <f t="shared" si="0"/>
        <v>123.43664473084021</v>
      </c>
      <c r="E43" s="91">
        <f t="shared" si="1"/>
        <v>130.1005673446157</v>
      </c>
      <c r="F43" s="4">
        <v>1932074</v>
      </c>
      <c r="G43" s="16">
        <v>1908313</v>
      </c>
      <c r="H43" s="91">
        <f t="shared" si="2"/>
        <v>101.1359561719099</v>
      </c>
      <c r="I43" s="91">
        <f>(G43/$G$2)*100</f>
        <v>99.01288720504655</v>
      </c>
      <c r="J43" s="16">
        <v>1136096</v>
      </c>
      <c r="K43" s="87">
        <v>1133258</v>
      </c>
      <c r="L43" s="91">
        <f t="shared" si="4"/>
        <v>99.8849134653004</v>
      </c>
      <c r="M43" s="91">
        <f t="shared" si="5"/>
        <v>99.49334038027126</v>
      </c>
      <c r="N43" s="16">
        <v>2574644</v>
      </c>
      <c r="O43" s="4">
        <v>2583624</v>
      </c>
      <c r="P43" s="91">
        <f t="shared" si="6"/>
        <v>105.33666365955392</v>
      </c>
      <c r="Q43" s="91">
        <f t="shared" si="7"/>
        <v>106.58550028217914</v>
      </c>
    </row>
    <row r="44" spans="1:17" ht="15">
      <c r="A44" s="59">
        <v>41000</v>
      </c>
      <c r="B44" s="16">
        <v>11521869</v>
      </c>
      <c r="C44" s="4">
        <v>11534598</v>
      </c>
      <c r="D44" s="91">
        <f t="shared" si="0"/>
        <v>126.3371694713647</v>
      </c>
      <c r="E44" s="91">
        <f t="shared" si="1"/>
        <v>131.01023142085805</v>
      </c>
      <c r="F44" s="4">
        <v>1937480</v>
      </c>
      <c r="G44" s="16">
        <v>1912152</v>
      </c>
      <c r="H44" s="91">
        <f t="shared" si="2"/>
        <v>101.4189375582674</v>
      </c>
      <c r="I44" s="91">
        <f>(G44/$G$2)*100</f>
        <v>99.21207385523452</v>
      </c>
      <c r="J44" s="16">
        <v>1121103</v>
      </c>
      <c r="K44" s="87">
        <v>1113019</v>
      </c>
      <c r="L44" s="91">
        <f t="shared" si="4"/>
        <v>98.56673744180833</v>
      </c>
      <c r="M44" s="91">
        <f t="shared" si="5"/>
        <v>97.71647605109264</v>
      </c>
      <c r="N44" s="16">
        <v>2569269</v>
      </c>
      <c r="O44" s="4">
        <v>2590696</v>
      </c>
      <c r="P44" s="91">
        <f t="shared" si="6"/>
        <v>105.11675575493872</v>
      </c>
      <c r="Q44" s="91">
        <f t="shared" si="7"/>
        <v>106.87725041996839</v>
      </c>
    </row>
    <row r="45" spans="1:17" ht="15">
      <c r="A45" s="59">
        <v>41030</v>
      </c>
      <c r="B45" s="16">
        <v>11820778</v>
      </c>
      <c r="C45" s="4">
        <v>11628723</v>
      </c>
      <c r="D45" s="91">
        <f t="shared" si="0"/>
        <v>129.61470343651536</v>
      </c>
      <c r="E45" s="91">
        <f t="shared" si="1"/>
        <v>132.07930535238893</v>
      </c>
      <c r="F45" s="4">
        <v>1931182</v>
      </c>
      <c r="G45" s="16">
        <v>1919234</v>
      </c>
      <c r="H45" s="91">
        <f t="shared" si="2"/>
        <v>101.0892637197029</v>
      </c>
      <c r="I45" s="91">
        <f>(G45/$G$2)*100</f>
        <v>99.57952367462272</v>
      </c>
      <c r="J45" s="16">
        <v>1113613</v>
      </c>
      <c r="K45" s="16">
        <v>1102907</v>
      </c>
      <c r="L45" s="91">
        <f t="shared" si="4"/>
        <v>97.90822090636141</v>
      </c>
      <c r="M45" s="91">
        <f t="shared" si="5"/>
        <v>96.8287023420826</v>
      </c>
      <c r="N45" s="16">
        <v>2574350</v>
      </c>
      <c r="O45" s="16">
        <v>2603256</v>
      </c>
      <c r="P45" s="91">
        <f t="shared" si="6"/>
        <v>105.32463520858522</v>
      </c>
      <c r="Q45" s="91">
        <f t="shared" si="7"/>
        <v>107.39540394522756</v>
      </c>
    </row>
    <row r="46" ht="15">
      <c r="A46" s="97"/>
    </row>
    <row r="47" ht="15">
      <c r="A47" s="97"/>
    </row>
    <row r="48" ht="15">
      <c r="A48" s="97"/>
    </row>
    <row r="50" spans="3:14" ht="15">
      <c r="C50" s="86"/>
      <c r="F50" s="86"/>
      <c r="G50" s="86"/>
      <c r="H50" s="86"/>
      <c r="I50" s="86"/>
      <c r="J50" s="86"/>
      <c r="L50" s="86"/>
      <c r="M50" s="86"/>
      <c r="N50" s="8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B6" sqref="B6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274</v>
      </c>
      <c r="B1" s="115" t="s">
        <v>275</v>
      </c>
      <c r="C1" s="116">
        <v>40634</v>
      </c>
      <c r="D1" s="117">
        <v>40969</v>
      </c>
      <c r="E1" s="116">
        <v>40634</v>
      </c>
      <c r="F1" s="41" t="s">
        <v>277</v>
      </c>
      <c r="G1" s="43" t="s">
        <v>278</v>
      </c>
      <c r="H1" s="17" t="s">
        <v>279</v>
      </c>
      <c r="I1" s="41" t="s">
        <v>280</v>
      </c>
      <c r="J1" s="71" t="s">
        <v>281</v>
      </c>
      <c r="K1" s="70" t="s">
        <v>276</v>
      </c>
      <c r="L1" s="51" t="s">
        <v>282</v>
      </c>
      <c r="M1" s="41" t="s">
        <v>283</v>
      </c>
    </row>
    <row r="2" spans="1:13" ht="15">
      <c r="A2" s="1">
        <v>41</v>
      </c>
      <c r="B2" s="7" t="s">
        <v>46</v>
      </c>
      <c r="C2" s="16">
        <v>900133</v>
      </c>
      <c r="D2" s="15">
        <v>996138</v>
      </c>
      <c r="E2" s="4">
        <v>1049714</v>
      </c>
      <c r="F2" s="39">
        <f aca="true" t="shared" si="0" ref="F2:F33">E2/$E$90</f>
        <v>0.08880244599805528</v>
      </c>
      <c r="G2" s="18">
        <f aca="true" t="shared" si="1" ref="G2:G33">(E2-C2)/C2</f>
        <v>0.16617655390925562</v>
      </c>
      <c r="H2" s="11">
        <f aca="true" t="shared" si="2" ref="H2:H33">E2-C2</f>
        <v>149581</v>
      </c>
      <c r="I2" s="44">
        <f aca="true" t="shared" si="3" ref="I2:I33">H2/$H$90</f>
        <v>0.14251659490705232</v>
      </c>
      <c r="J2" s="98">
        <v>993852.3</v>
      </c>
      <c r="K2" s="15">
        <v>1010535</v>
      </c>
      <c r="L2" s="44">
        <f aca="true" t="shared" si="4" ref="L2:L33">(K2-J2)/J2</f>
        <v>0.016785894644505982</v>
      </c>
      <c r="M2" s="16">
        <f aca="true" t="shared" si="5" ref="M2:M33">K2-J2</f>
        <v>16682.699999999953</v>
      </c>
    </row>
    <row r="3" spans="1:13" ht="15">
      <c r="A3" s="5">
        <v>47</v>
      </c>
      <c r="B3" s="8" t="s">
        <v>51</v>
      </c>
      <c r="C3" s="16">
        <v>1001723</v>
      </c>
      <c r="D3" s="16">
        <v>1111633</v>
      </c>
      <c r="E3" s="4">
        <v>1125300</v>
      </c>
      <c r="F3" s="40">
        <f t="shared" si="0"/>
        <v>0.09519677977202516</v>
      </c>
      <c r="G3" s="19">
        <f t="shared" si="1"/>
        <v>0.12336444306459969</v>
      </c>
      <c r="H3" s="11">
        <f t="shared" si="2"/>
        <v>123577</v>
      </c>
      <c r="I3" s="34">
        <f t="shared" si="3"/>
        <v>0.11774071071077748</v>
      </c>
      <c r="J3" s="11">
        <v>1120234</v>
      </c>
      <c r="K3" s="16">
        <v>1129883</v>
      </c>
      <c r="L3" s="34">
        <f t="shared" si="4"/>
        <v>0.008613378990460921</v>
      </c>
      <c r="M3" s="16">
        <f t="shared" si="5"/>
        <v>9649</v>
      </c>
    </row>
    <row r="4" spans="1:13" ht="15">
      <c r="A4" s="5">
        <v>14</v>
      </c>
      <c r="B4" s="8" t="s">
        <v>21</v>
      </c>
      <c r="C4" s="16">
        <v>399922</v>
      </c>
      <c r="D4" s="16">
        <v>441421</v>
      </c>
      <c r="E4" s="4">
        <v>446677</v>
      </c>
      <c r="F4" s="40">
        <f t="shared" si="0"/>
        <v>0.03778744512417034</v>
      </c>
      <c r="G4" s="19">
        <f t="shared" si="1"/>
        <v>0.11691029750801406</v>
      </c>
      <c r="H4" s="11">
        <f t="shared" si="2"/>
        <v>46755</v>
      </c>
      <c r="I4" s="34">
        <f t="shared" si="3"/>
        <v>0.04454685685267</v>
      </c>
      <c r="J4" s="11">
        <v>436384.2</v>
      </c>
      <c r="K4" s="16">
        <v>442570.7</v>
      </c>
      <c r="L4" s="34">
        <f t="shared" si="4"/>
        <v>0.014176727755037876</v>
      </c>
      <c r="M4" s="16">
        <f t="shared" si="5"/>
        <v>6186.5</v>
      </c>
    </row>
    <row r="5" spans="1:13" ht="15">
      <c r="A5" s="5">
        <v>43</v>
      </c>
      <c r="B5" s="8" t="s">
        <v>48</v>
      </c>
      <c r="C5" s="16">
        <v>371519</v>
      </c>
      <c r="D5" s="16">
        <v>411988</v>
      </c>
      <c r="E5" s="4">
        <v>427612</v>
      </c>
      <c r="F5" s="40">
        <f t="shared" si="0"/>
        <v>0.03617460711976826</v>
      </c>
      <c r="G5" s="19">
        <f>(E5-C5)/C5</f>
        <v>0.15098285686600146</v>
      </c>
      <c r="H5" s="11">
        <f t="shared" si="2"/>
        <v>56093</v>
      </c>
      <c r="I5" s="34">
        <f t="shared" si="3"/>
        <v>0.05344384218664995</v>
      </c>
      <c r="J5" s="11">
        <v>422713.6</v>
      </c>
      <c r="K5" s="16">
        <v>428089.1</v>
      </c>
      <c r="L5" s="34">
        <f t="shared" si="4"/>
        <v>0.012716647867492317</v>
      </c>
      <c r="M5" s="16">
        <f t="shared" si="5"/>
        <v>5375.5</v>
      </c>
    </row>
    <row r="6" spans="1:13" ht="15">
      <c r="A6" s="5">
        <v>81</v>
      </c>
      <c r="B6" s="8" t="s">
        <v>80</v>
      </c>
      <c r="C6" s="16">
        <v>233888</v>
      </c>
      <c r="D6" s="16">
        <v>285719</v>
      </c>
      <c r="E6" s="4">
        <v>291842</v>
      </c>
      <c r="F6" s="40">
        <f t="shared" si="0"/>
        <v>0.024688899495447763</v>
      </c>
      <c r="G6" s="19">
        <f t="shared" si="1"/>
        <v>0.24778526474209878</v>
      </c>
      <c r="H6" s="11">
        <f t="shared" si="2"/>
        <v>57954</v>
      </c>
      <c r="I6" s="34">
        <f t="shared" si="3"/>
        <v>0.05521695095796465</v>
      </c>
      <c r="J6" s="11">
        <v>275657.1</v>
      </c>
      <c r="K6" s="16">
        <v>280449.7</v>
      </c>
      <c r="L6" s="34">
        <f t="shared" si="4"/>
        <v>0.017386093084488068</v>
      </c>
      <c r="M6" s="16">
        <f t="shared" si="5"/>
        <v>4792.600000000035</v>
      </c>
    </row>
    <row r="7" spans="1:13" ht="15">
      <c r="A7" s="5" t="s">
        <v>7</v>
      </c>
      <c r="B7" s="8" t="s">
        <v>8</v>
      </c>
      <c r="C7" s="16">
        <v>52426</v>
      </c>
      <c r="D7" s="16">
        <v>52432</v>
      </c>
      <c r="E7" s="4">
        <v>56848</v>
      </c>
      <c r="F7" s="40">
        <f t="shared" si="0"/>
        <v>0.004809158923380508</v>
      </c>
      <c r="G7" s="19">
        <f t="shared" si="1"/>
        <v>0.0843474611833823</v>
      </c>
      <c r="H7" s="11">
        <f t="shared" si="2"/>
        <v>4422</v>
      </c>
      <c r="I7" s="34">
        <f t="shared" si="3"/>
        <v>0.004213157972462982</v>
      </c>
      <c r="J7" s="11">
        <v>51988.74</v>
      </c>
      <c r="K7" s="16">
        <v>56205.32</v>
      </c>
      <c r="L7" s="34">
        <f t="shared" si="4"/>
        <v>0.08110563941345764</v>
      </c>
      <c r="M7" s="16">
        <f t="shared" si="5"/>
        <v>4216.580000000002</v>
      </c>
    </row>
    <row r="8" spans="1:13" ht="15">
      <c r="A8" s="5">
        <v>56</v>
      </c>
      <c r="B8" s="8" t="s">
        <v>58</v>
      </c>
      <c r="C8" s="16">
        <v>356213</v>
      </c>
      <c r="D8" s="16">
        <v>394806</v>
      </c>
      <c r="E8" s="4">
        <v>405413</v>
      </c>
      <c r="F8" s="40">
        <f t="shared" si="0"/>
        <v>0.034296642742127466</v>
      </c>
      <c r="G8" s="19">
        <f>(E8-C8)/C8</f>
        <v>0.1381196082119406</v>
      </c>
      <c r="H8" s="11">
        <f t="shared" si="2"/>
        <v>49200</v>
      </c>
      <c r="I8" s="34">
        <f t="shared" si="3"/>
        <v>0.04687638449687443</v>
      </c>
      <c r="J8" s="11">
        <v>393833.7</v>
      </c>
      <c r="K8" s="16">
        <v>398031.7</v>
      </c>
      <c r="L8" s="34">
        <f t="shared" si="4"/>
        <v>0.010659321434402388</v>
      </c>
      <c r="M8" s="16">
        <f t="shared" si="5"/>
        <v>4198</v>
      </c>
    </row>
    <row r="9" spans="1:13" ht="15">
      <c r="A9" s="5">
        <v>46</v>
      </c>
      <c r="B9" s="8" t="s">
        <v>50</v>
      </c>
      <c r="C9" s="16">
        <v>454844</v>
      </c>
      <c r="D9" s="16">
        <v>500397</v>
      </c>
      <c r="E9" s="4">
        <v>503610</v>
      </c>
      <c r="F9" s="40">
        <f t="shared" si="0"/>
        <v>0.04260379477560614</v>
      </c>
      <c r="G9" s="19">
        <f t="shared" si="1"/>
        <v>0.10721478133162139</v>
      </c>
      <c r="H9" s="11">
        <f t="shared" si="2"/>
        <v>48766</v>
      </c>
      <c r="I9" s="34">
        <f t="shared" si="3"/>
        <v>0.04646288143037761</v>
      </c>
      <c r="J9" s="11">
        <v>497915.3</v>
      </c>
      <c r="K9" s="16">
        <v>501702.1</v>
      </c>
      <c r="L9" s="34">
        <f t="shared" si="4"/>
        <v>0.0076053095777534625</v>
      </c>
      <c r="M9" s="16">
        <f t="shared" si="5"/>
        <v>3786.7999999999884</v>
      </c>
    </row>
    <row r="10" spans="1:13" ht="15">
      <c r="A10" s="5">
        <v>25</v>
      </c>
      <c r="B10" s="8" t="s">
        <v>32</v>
      </c>
      <c r="C10" s="16">
        <v>339384</v>
      </c>
      <c r="D10" s="16">
        <v>360438</v>
      </c>
      <c r="E10" s="4">
        <v>362450</v>
      </c>
      <c r="F10" s="40">
        <f t="shared" si="0"/>
        <v>0.030662110395779364</v>
      </c>
      <c r="G10" s="19">
        <f>(E10-C10)/C10</f>
        <v>0.06796431181198878</v>
      </c>
      <c r="H10" s="11">
        <f t="shared" si="2"/>
        <v>23066</v>
      </c>
      <c r="I10" s="34">
        <f t="shared" si="3"/>
        <v>0.021976639935059057</v>
      </c>
      <c r="J10" s="11">
        <v>363526.3</v>
      </c>
      <c r="K10" s="16">
        <v>366771.9</v>
      </c>
      <c r="L10" s="34">
        <f t="shared" si="4"/>
        <v>0.008928102313367796</v>
      </c>
      <c r="M10" s="16">
        <f t="shared" si="5"/>
        <v>3245.600000000035</v>
      </c>
    </row>
    <row r="11" spans="1:13" ht="15">
      <c r="A11" s="5">
        <v>85</v>
      </c>
      <c r="B11" s="8" t="s">
        <v>83</v>
      </c>
      <c r="C11" s="16">
        <v>468359</v>
      </c>
      <c r="D11" s="16">
        <v>427611</v>
      </c>
      <c r="E11" s="4">
        <v>460782</v>
      </c>
      <c r="F11" s="40">
        <f t="shared" si="0"/>
        <v>0.03898068299734586</v>
      </c>
      <c r="G11" s="19">
        <f t="shared" si="1"/>
        <v>-0.01617776107643923</v>
      </c>
      <c r="H11" s="11">
        <f t="shared" si="2"/>
        <v>-7577</v>
      </c>
      <c r="I11" s="34">
        <f t="shared" si="3"/>
        <v>-0.0072191537669271865</v>
      </c>
      <c r="J11" s="11">
        <v>435590.1</v>
      </c>
      <c r="K11" s="16">
        <v>438638.9</v>
      </c>
      <c r="L11" s="34">
        <f t="shared" si="4"/>
        <v>0.006999240800009106</v>
      </c>
      <c r="M11" s="16">
        <f t="shared" si="5"/>
        <v>3048.8000000000466</v>
      </c>
    </row>
    <row r="12" spans="1:13" ht="15">
      <c r="A12" s="5">
        <v>86</v>
      </c>
      <c r="B12" s="8" t="s">
        <v>84</v>
      </c>
      <c r="C12" s="16">
        <v>239473</v>
      </c>
      <c r="D12" s="16">
        <v>217328</v>
      </c>
      <c r="E12" s="4">
        <v>221920</v>
      </c>
      <c r="F12" s="40">
        <f t="shared" si="0"/>
        <v>0.01877372200036241</v>
      </c>
      <c r="G12" s="19">
        <f t="shared" si="1"/>
        <v>-0.073298451182388</v>
      </c>
      <c r="H12" s="11">
        <f t="shared" si="2"/>
        <v>-17553</v>
      </c>
      <c r="I12" s="34">
        <f t="shared" si="3"/>
        <v>-0.01672400766409831</v>
      </c>
      <c r="J12" s="11">
        <v>220512.1</v>
      </c>
      <c r="K12" s="16">
        <v>223423.3</v>
      </c>
      <c r="L12" s="34">
        <f t="shared" si="4"/>
        <v>0.013201996625128429</v>
      </c>
      <c r="M12" s="16">
        <f t="shared" si="5"/>
        <v>2911.1999999999825</v>
      </c>
    </row>
    <row r="13" spans="1:13" ht="15">
      <c r="A13" s="5">
        <v>96</v>
      </c>
      <c r="B13" s="8" t="s">
        <v>93</v>
      </c>
      <c r="C13" s="16">
        <v>273123</v>
      </c>
      <c r="D13" s="16">
        <v>289773</v>
      </c>
      <c r="E13" s="4">
        <v>294535</v>
      </c>
      <c r="F13" s="40">
        <f t="shared" si="0"/>
        <v>0.0249167186795996</v>
      </c>
      <c r="G13" s="19">
        <f t="shared" si="1"/>
        <v>0.07839691274627182</v>
      </c>
      <c r="H13" s="11">
        <f t="shared" si="2"/>
        <v>21412</v>
      </c>
      <c r="I13" s="34">
        <f t="shared" si="3"/>
        <v>0.02040075497656657</v>
      </c>
      <c r="J13" s="11">
        <v>288523.9</v>
      </c>
      <c r="K13" s="16">
        <v>291388</v>
      </c>
      <c r="L13" s="34">
        <f t="shared" si="4"/>
        <v>0.009926733972471524</v>
      </c>
      <c r="M13" s="16">
        <f t="shared" si="5"/>
        <v>2864.0999999999767</v>
      </c>
    </row>
    <row r="14" spans="1:13" ht="15">
      <c r="A14" s="5">
        <v>80</v>
      </c>
      <c r="B14" s="8" t="s">
        <v>79</v>
      </c>
      <c r="C14" s="16">
        <v>196880</v>
      </c>
      <c r="D14" s="16">
        <v>212827</v>
      </c>
      <c r="E14" s="4">
        <v>218390</v>
      </c>
      <c r="F14" s="40">
        <f t="shared" si="0"/>
        <v>0.01847509529406609</v>
      </c>
      <c r="G14" s="19">
        <f t="shared" si="1"/>
        <v>0.10925436814303129</v>
      </c>
      <c r="H14" s="11">
        <f t="shared" si="2"/>
        <v>21510</v>
      </c>
      <c r="I14" s="34">
        <f t="shared" si="3"/>
        <v>0.020494126636743274</v>
      </c>
      <c r="J14" s="11">
        <v>215621</v>
      </c>
      <c r="K14" s="16">
        <v>218002.5</v>
      </c>
      <c r="L14" s="34">
        <f t="shared" si="4"/>
        <v>0.011044842570992622</v>
      </c>
      <c r="M14" s="16">
        <f t="shared" si="5"/>
        <v>2381.5</v>
      </c>
    </row>
    <row r="15" spans="1:13" ht="15">
      <c r="A15" s="5">
        <v>55</v>
      </c>
      <c r="B15" s="8" t="s">
        <v>57</v>
      </c>
      <c r="C15" s="16">
        <v>232504</v>
      </c>
      <c r="D15" s="16">
        <v>222809</v>
      </c>
      <c r="E15" s="4">
        <v>261979</v>
      </c>
      <c r="F15" s="40">
        <f t="shared" si="0"/>
        <v>0.022162585237621414</v>
      </c>
      <c r="G15" s="19">
        <f t="shared" si="1"/>
        <v>0.1267720125245157</v>
      </c>
      <c r="H15" s="11">
        <f t="shared" si="2"/>
        <v>29475</v>
      </c>
      <c r="I15" s="34">
        <f t="shared" si="3"/>
        <v>0.028082955956206787</v>
      </c>
      <c r="J15" s="11">
        <v>225957.1</v>
      </c>
      <c r="K15" s="16">
        <v>228313.4</v>
      </c>
      <c r="L15" s="34">
        <f t="shared" si="4"/>
        <v>0.010428085685291537</v>
      </c>
      <c r="M15" s="16">
        <f t="shared" si="5"/>
        <v>2356.2999999999884</v>
      </c>
    </row>
    <row r="16" spans="1:13" ht="15">
      <c r="A16" s="5">
        <v>71</v>
      </c>
      <c r="B16" s="8" t="s">
        <v>71</v>
      </c>
      <c r="C16" s="16">
        <v>96387</v>
      </c>
      <c r="D16" s="16">
        <v>103436</v>
      </c>
      <c r="E16" s="4">
        <v>105981</v>
      </c>
      <c r="F16" s="40">
        <f t="shared" si="0"/>
        <v>0.008965653529742289</v>
      </c>
      <c r="G16" s="19">
        <f t="shared" si="1"/>
        <v>0.09953624451430172</v>
      </c>
      <c r="H16" s="11">
        <f t="shared" si="2"/>
        <v>9594</v>
      </c>
      <c r="I16" s="34">
        <f t="shared" si="3"/>
        <v>0.009140894976890515</v>
      </c>
      <c r="J16" s="11">
        <v>104428.8</v>
      </c>
      <c r="K16" s="16">
        <v>106271.1</v>
      </c>
      <c r="L16" s="34">
        <f t="shared" si="4"/>
        <v>0.017641685052399367</v>
      </c>
      <c r="M16" s="16">
        <f t="shared" si="5"/>
        <v>1842.300000000003</v>
      </c>
    </row>
    <row r="17" spans="1:13" ht="15">
      <c r="A17" s="5">
        <v>93</v>
      </c>
      <c r="B17" s="8" t="s">
        <v>90</v>
      </c>
      <c r="C17" s="16">
        <v>39720</v>
      </c>
      <c r="D17" s="16">
        <v>45092</v>
      </c>
      <c r="E17" s="4">
        <v>48180</v>
      </c>
      <c r="F17" s="40">
        <f t="shared" si="0"/>
        <v>0.00407587385534184</v>
      </c>
      <c r="G17" s="19">
        <f t="shared" si="1"/>
        <v>0.21299093655589124</v>
      </c>
      <c r="H17" s="11">
        <f t="shared" si="2"/>
        <v>8460</v>
      </c>
      <c r="I17" s="34">
        <f t="shared" si="3"/>
        <v>0.008060451480560116</v>
      </c>
      <c r="J17" s="11">
        <v>46182.66</v>
      </c>
      <c r="K17" s="16">
        <v>48024.85</v>
      </c>
      <c r="L17" s="34">
        <f t="shared" si="4"/>
        <v>0.03988921383047219</v>
      </c>
      <c r="M17" s="16">
        <f t="shared" si="5"/>
        <v>1842.189999999995</v>
      </c>
    </row>
    <row r="18" spans="1:13" ht="15">
      <c r="A18" s="5">
        <v>92</v>
      </c>
      <c r="B18" s="8" t="s">
        <v>89</v>
      </c>
      <c r="C18" s="16">
        <v>22824</v>
      </c>
      <c r="D18" s="16">
        <v>22298</v>
      </c>
      <c r="E18" s="4">
        <v>23420</v>
      </c>
      <c r="F18" s="40">
        <f t="shared" si="0"/>
        <v>0.0019812570712350744</v>
      </c>
      <c r="G18" s="19">
        <f t="shared" si="1"/>
        <v>0.02611286365229583</v>
      </c>
      <c r="H18" s="11">
        <f t="shared" si="2"/>
        <v>596</v>
      </c>
      <c r="I18" s="34">
        <f t="shared" si="3"/>
        <v>0.0005678521374011618</v>
      </c>
      <c r="J18" s="11">
        <v>20246.34</v>
      </c>
      <c r="K18" s="16">
        <v>21786.58</v>
      </c>
      <c r="L18" s="34">
        <f t="shared" si="4"/>
        <v>0.07607498441693666</v>
      </c>
      <c r="M18" s="16">
        <f t="shared" si="5"/>
        <v>1540.2400000000016</v>
      </c>
    </row>
    <row r="19" spans="1:13" ht="15">
      <c r="A19" s="5" t="s">
        <v>13</v>
      </c>
      <c r="B19" s="8" t="s">
        <v>14</v>
      </c>
      <c r="C19" s="16">
        <v>58023</v>
      </c>
      <c r="D19" s="16">
        <v>61592</v>
      </c>
      <c r="E19" s="4">
        <v>65325</v>
      </c>
      <c r="F19" s="40">
        <f t="shared" si="0"/>
        <v>0.005526286002494929</v>
      </c>
      <c r="G19" s="19">
        <f t="shared" si="1"/>
        <v>0.12584664701928547</v>
      </c>
      <c r="H19" s="11">
        <f t="shared" si="2"/>
        <v>7302</v>
      </c>
      <c r="I19" s="34">
        <f t="shared" si="3"/>
        <v>0.006957141455206851</v>
      </c>
      <c r="J19" s="11">
        <v>62158.43</v>
      </c>
      <c r="K19" s="16">
        <v>63690.16</v>
      </c>
      <c r="L19" s="34">
        <f t="shared" si="4"/>
        <v>0.024642353418514645</v>
      </c>
      <c r="M19" s="16">
        <f t="shared" si="5"/>
        <v>1531.7300000000032</v>
      </c>
    </row>
    <row r="20" spans="1:13" ht="15">
      <c r="A20" s="5">
        <v>13</v>
      </c>
      <c r="B20" s="8" t="s">
        <v>20</v>
      </c>
      <c r="C20" s="16">
        <v>368023</v>
      </c>
      <c r="D20" s="16">
        <v>407104</v>
      </c>
      <c r="E20" s="4">
        <v>410015</v>
      </c>
      <c r="F20" s="40">
        <f t="shared" si="0"/>
        <v>0.034685957218721135</v>
      </c>
      <c r="G20" s="19">
        <f t="shared" si="1"/>
        <v>0.11410156430440489</v>
      </c>
      <c r="H20" s="11">
        <f t="shared" si="2"/>
        <v>41992</v>
      </c>
      <c r="I20" s="34">
        <f t="shared" si="3"/>
        <v>0.0400088036136738</v>
      </c>
      <c r="J20" s="11">
        <v>408240.1</v>
      </c>
      <c r="K20" s="16">
        <v>409769.8</v>
      </c>
      <c r="L20" s="34">
        <f t="shared" si="4"/>
        <v>0.0037470596347590835</v>
      </c>
      <c r="M20" s="16">
        <f t="shared" si="5"/>
        <v>1529.7000000000116</v>
      </c>
    </row>
    <row r="21" spans="1:13" ht="15">
      <c r="A21" s="5">
        <v>29</v>
      </c>
      <c r="B21" s="8" t="s">
        <v>36</v>
      </c>
      <c r="C21" s="16">
        <v>89464</v>
      </c>
      <c r="D21" s="16">
        <v>102847</v>
      </c>
      <c r="E21" s="4">
        <v>103503</v>
      </c>
      <c r="F21" s="40">
        <f t="shared" si="0"/>
        <v>0.008756022657730312</v>
      </c>
      <c r="G21" s="19">
        <f t="shared" si="1"/>
        <v>0.15692345524456766</v>
      </c>
      <c r="H21" s="11">
        <f t="shared" si="2"/>
        <v>14039</v>
      </c>
      <c r="I21" s="34">
        <f t="shared" si="3"/>
        <v>0.013375966706333743</v>
      </c>
      <c r="J21" s="11">
        <v>103364.7</v>
      </c>
      <c r="K21" s="16">
        <v>104826.3</v>
      </c>
      <c r="L21" s="34">
        <f t="shared" si="4"/>
        <v>0.014140223886878266</v>
      </c>
      <c r="M21" s="16">
        <f t="shared" si="5"/>
        <v>1461.6000000000058</v>
      </c>
    </row>
    <row r="22" spans="1:13" ht="15">
      <c r="A22" s="5">
        <v>22</v>
      </c>
      <c r="B22" s="8" t="s">
        <v>29</v>
      </c>
      <c r="C22" s="16">
        <v>152685</v>
      </c>
      <c r="D22" s="16">
        <v>165338</v>
      </c>
      <c r="E22" s="4">
        <v>166417</v>
      </c>
      <c r="F22" s="40">
        <f t="shared" si="0"/>
        <v>0.014078345773856847</v>
      </c>
      <c r="G22" s="19">
        <f t="shared" si="1"/>
        <v>0.089936797982775</v>
      </c>
      <c r="H22" s="11">
        <f t="shared" si="2"/>
        <v>13732</v>
      </c>
      <c r="I22" s="34">
        <f t="shared" si="3"/>
        <v>0.013083465689249587</v>
      </c>
      <c r="J22" s="11">
        <v>165323.4</v>
      </c>
      <c r="K22" s="16">
        <v>166674.4</v>
      </c>
      <c r="L22" s="34">
        <f t="shared" si="4"/>
        <v>0.008171861938479368</v>
      </c>
      <c r="M22" s="16">
        <f t="shared" si="5"/>
        <v>1351</v>
      </c>
    </row>
    <row r="23" spans="1:13" ht="15">
      <c r="A23" s="5">
        <v>42</v>
      </c>
      <c r="B23" s="8" t="s">
        <v>47</v>
      </c>
      <c r="C23" s="16">
        <v>294070</v>
      </c>
      <c r="D23" s="16">
        <v>284761</v>
      </c>
      <c r="E23" s="4">
        <v>307278</v>
      </c>
      <c r="F23" s="40">
        <f t="shared" si="0"/>
        <v>0.02599473571028912</v>
      </c>
      <c r="G23" s="19">
        <f t="shared" si="1"/>
        <v>0.04491447614513551</v>
      </c>
      <c r="H23" s="11">
        <f t="shared" si="2"/>
        <v>13208</v>
      </c>
      <c r="I23" s="34">
        <f t="shared" si="3"/>
        <v>0.012584213138917022</v>
      </c>
      <c r="J23" s="11">
        <v>300259.8</v>
      </c>
      <c r="K23" s="16">
        <v>301409.6</v>
      </c>
      <c r="L23" s="34">
        <f t="shared" si="4"/>
        <v>0.00382935044917764</v>
      </c>
      <c r="M23" s="16">
        <f t="shared" si="5"/>
        <v>1149.7999999999884</v>
      </c>
    </row>
    <row r="24" spans="1:13" ht="15">
      <c r="A24" s="5">
        <v>10</v>
      </c>
      <c r="B24" s="8" t="s">
        <v>17</v>
      </c>
      <c r="C24" s="16">
        <v>369496</v>
      </c>
      <c r="D24" s="16">
        <v>387502</v>
      </c>
      <c r="E24" s="4">
        <v>392510</v>
      </c>
      <c r="F24" s="40">
        <f t="shared" si="0"/>
        <v>0.033205090223333865</v>
      </c>
      <c r="G24" s="19">
        <f t="shared" si="1"/>
        <v>0.06228484205512374</v>
      </c>
      <c r="H24" s="11">
        <f t="shared" si="2"/>
        <v>23014</v>
      </c>
      <c r="I24" s="34">
        <f t="shared" si="3"/>
        <v>0.02192709578884285</v>
      </c>
      <c r="J24" s="11">
        <v>392183.3</v>
      </c>
      <c r="K24" s="16">
        <v>393205.9</v>
      </c>
      <c r="L24" s="34">
        <f t="shared" si="4"/>
        <v>0.0026074542184739507</v>
      </c>
      <c r="M24" s="16">
        <f t="shared" si="5"/>
        <v>1022.6000000000349</v>
      </c>
    </row>
    <row r="25" spans="1:13" ht="15">
      <c r="A25" s="5">
        <v>23</v>
      </c>
      <c r="B25" s="8" t="s">
        <v>30</v>
      </c>
      <c r="C25" s="16">
        <v>196763</v>
      </c>
      <c r="D25" s="16">
        <v>203751</v>
      </c>
      <c r="E25" s="4">
        <v>209169</v>
      </c>
      <c r="F25" s="40">
        <f t="shared" si="0"/>
        <v>0.01769502819526769</v>
      </c>
      <c r="G25" s="19">
        <f t="shared" si="1"/>
        <v>0.06305047188749917</v>
      </c>
      <c r="H25" s="11">
        <f t="shared" si="2"/>
        <v>12406</v>
      </c>
      <c r="I25" s="34">
        <f t="shared" si="3"/>
        <v>0.011820089960736264</v>
      </c>
      <c r="J25" s="11">
        <v>202447.8</v>
      </c>
      <c r="K25" s="16">
        <v>203450.9</v>
      </c>
      <c r="L25" s="34">
        <f t="shared" si="4"/>
        <v>0.004954857499068925</v>
      </c>
      <c r="M25" s="16">
        <f t="shared" si="5"/>
        <v>1003.1000000000058</v>
      </c>
    </row>
    <row r="26" spans="1:13" ht="15">
      <c r="A26" s="5">
        <v>15</v>
      </c>
      <c r="B26" s="8" t="s">
        <v>22</v>
      </c>
      <c r="C26" s="16">
        <v>49781</v>
      </c>
      <c r="D26" s="16">
        <v>58206</v>
      </c>
      <c r="E26" s="4">
        <v>59106</v>
      </c>
      <c r="F26" s="40">
        <f t="shared" si="0"/>
        <v>0.005000178499249373</v>
      </c>
      <c r="G26" s="19">
        <f t="shared" si="1"/>
        <v>0.18732046363070248</v>
      </c>
      <c r="H26" s="11">
        <f t="shared" si="2"/>
        <v>9325</v>
      </c>
      <c r="I26" s="34">
        <f t="shared" si="3"/>
        <v>0.008884599297425896</v>
      </c>
      <c r="J26" s="11">
        <v>57770.75</v>
      </c>
      <c r="K26" s="16">
        <v>58759.03</v>
      </c>
      <c r="L26" s="34">
        <f t="shared" si="4"/>
        <v>0.017106926948325905</v>
      </c>
      <c r="M26" s="16">
        <f t="shared" si="5"/>
        <v>988.2799999999988</v>
      </c>
    </row>
    <row r="27" spans="1:13" ht="15">
      <c r="A27" s="5">
        <v>53</v>
      </c>
      <c r="B27" s="8" t="s">
        <v>56</v>
      </c>
      <c r="C27" s="16">
        <v>14893</v>
      </c>
      <c r="D27" s="16">
        <v>18604</v>
      </c>
      <c r="E27" s="4">
        <v>20184</v>
      </c>
      <c r="F27" s="40">
        <f t="shared" si="0"/>
        <v>0.001707501824330006</v>
      </c>
      <c r="G27" s="19">
        <f t="shared" si="1"/>
        <v>0.35526757537097964</v>
      </c>
      <c r="H27" s="11">
        <f t="shared" si="2"/>
        <v>5291</v>
      </c>
      <c r="I27" s="34">
        <f t="shared" si="3"/>
        <v>0.00504111687749924</v>
      </c>
      <c r="J27" s="11">
        <v>18455.33</v>
      </c>
      <c r="K27" s="16">
        <v>19390.84</v>
      </c>
      <c r="L27" s="34">
        <f t="shared" si="4"/>
        <v>0.05069050512778684</v>
      </c>
      <c r="M27" s="16">
        <f t="shared" si="5"/>
        <v>935.5099999999984</v>
      </c>
    </row>
    <row r="28" spans="1:13" ht="15">
      <c r="A28" s="5">
        <v>24</v>
      </c>
      <c r="B28" s="8" t="s">
        <v>31</v>
      </c>
      <c r="C28" s="16">
        <v>151436</v>
      </c>
      <c r="D28" s="16">
        <v>163938</v>
      </c>
      <c r="E28" s="4">
        <v>164912</v>
      </c>
      <c r="F28" s="40">
        <f t="shared" si="0"/>
        <v>0.013951027588877821</v>
      </c>
      <c r="G28" s="19">
        <f t="shared" si="1"/>
        <v>0.08898808737684566</v>
      </c>
      <c r="H28" s="11">
        <f t="shared" si="2"/>
        <v>13476</v>
      </c>
      <c r="I28" s="34">
        <f t="shared" si="3"/>
        <v>0.012839556046339021</v>
      </c>
      <c r="J28" s="11">
        <v>166048.8</v>
      </c>
      <c r="K28" s="16">
        <v>166924.2</v>
      </c>
      <c r="L28" s="34">
        <f t="shared" si="4"/>
        <v>0.005271944151358054</v>
      </c>
      <c r="M28" s="16">
        <f t="shared" si="5"/>
        <v>875.4000000000233</v>
      </c>
    </row>
    <row r="29" spans="1:13" ht="15">
      <c r="A29" s="5">
        <v>28</v>
      </c>
      <c r="B29" s="8" t="s">
        <v>35</v>
      </c>
      <c r="C29" s="16">
        <v>165160</v>
      </c>
      <c r="D29" s="16">
        <v>176075</v>
      </c>
      <c r="E29" s="4">
        <v>176772</v>
      </c>
      <c r="F29" s="40">
        <f t="shared" si="0"/>
        <v>0.014954345644592935</v>
      </c>
      <c r="G29" s="19">
        <f t="shared" si="1"/>
        <v>0.07030758052797287</v>
      </c>
      <c r="H29" s="11">
        <f t="shared" si="2"/>
        <v>11612</v>
      </c>
      <c r="I29" s="34">
        <f t="shared" si="3"/>
        <v>0.011063588958896461</v>
      </c>
      <c r="J29" s="11">
        <v>177468.9</v>
      </c>
      <c r="K29" s="16">
        <v>178296.1</v>
      </c>
      <c r="L29" s="34">
        <f t="shared" si="4"/>
        <v>0.004661098367094244</v>
      </c>
      <c r="M29" s="16">
        <f t="shared" si="5"/>
        <v>827.2000000000116</v>
      </c>
    </row>
    <row r="30" spans="1:13" ht="15">
      <c r="A30" s="5">
        <v>49</v>
      </c>
      <c r="B30" s="8" t="s">
        <v>52</v>
      </c>
      <c r="C30" s="16">
        <v>530322</v>
      </c>
      <c r="D30" s="16">
        <v>582927</v>
      </c>
      <c r="E30" s="4">
        <v>592043</v>
      </c>
      <c r="F30" s="40">
        <f t="shared" si="0"/>
        <v>0.05008494364753318</v>
      </c>
      <c r="G30" s="19">
        <f t="shared" si="1"/>
        <v>0.11638400820633502</v>
      </c>
      <c r="H30" s="11">
        <f t="shared" si="2"/>
        <v>61721</v>
      </c>
      <c r="I30" s="34">
        <f t="shared" si="3"/>
        <v>0.05880604324251193</v>
      </c>
      <c r="J30" s="11">
        <v>591285.7</v>
      </c>
      <c r="K30" s="16">
        <v>592050</v>
      </c>
      <c r="L30" s="34">
        <f t="shared" si="4"/>
        <v>0.001292606941111626</v>
      </c>
      <c r="M30" s="16">
        <f t="shared" si="5"/>
        <v>764.3000000000466</v>
      </c>
    </row>
    <row r="31" spans="1:13" ht="15">
      <c r="A31" s="5">
        <v>45</v>
      </c>
      <c r="B31" s="8" t="s">
        <v>49</v>
      </c>
      <c r="C31" s="16">
        <v>106438</v>
      </c>
      <c r="D31" s="16">
        <v>125099</v>
      </c>
      <c r="E31" s="4">
        <v>126563</v>
      </c>
      <c r="F31" s="40">
        <f t="shared" si="0"/>
        <v>0.0107068248807312</v>
      </c>
      <c r="G31" s="19">
        <f t="shared" si="1"/>
        <v>0.18907720926736693</v>
      </c>
      <c r="H31" s="11">
        <f t="shared" si="2"/>
        <v>20125</v>
      </c>
      <c r="I31" s="34">
        <f t="shared" si="3"/>
        <v>0.019174537357715404</v>
      </c>
      <c r="J31" s="11">
        <v>126219.8</v>
      </c>
      <c r="K31" s="16">
        <v>126982.5</v>
      </c>
      <c r="L31" s="34">
        <f t="shared" si="4"/>
        <v>0.00604263356462296</v>
      </c>
      <c r="M31" s="16">
        <f t="shared" si="5"/>
        <v>762.6999999999971</v>
      </c>
    </row>
    <row r="32" spans="1:13" ht="15">
      <c r="A32" s="5">
        <v>87</v>
      </c>
      <c r="B32" s="8" t="s">
        <v>85</v>
      </c>
      <c r="C32" s="16">
        <v>14540</v>
      </c>
      <c r="D32" s="16">
        <v>15382</v>
      </c>
      <c r="E32" s="4">
        <v>16108</v>
      </c>
      <c r="F32" s="40">
        <f t="shared" si="0"/>
        <v>0.0013626852648785045</v>
      </c>
      <c r="G32" s="19">
        <f t="shared" si="1"/>
        <v>0.1078404401650619</v>
      </c>
      <c r="H32" s="11">
        <f t="shared" si="2"/>
        <v>1568</v>
      </c>
      <c r="I32" s="34">
        <f t="shared" si="3"/>
        <v>0.0014939465628272177</v>
      </c>
      <c r="J32" s="11">
        <v>15272.62</v>
      </c>
      <c r="K32" s="16">
        <v>16025.31</v>
      </c>
      <c r="L32" s="34">
        <f t="shared" si="4"/>
        <v>0.049283619968283024</v>
      </c>
      <c r="M32" s="16">
        <f t="shared" si="5"/>
        <v>752.6899999999987</v>
      </c>
    </row>
    <row r="33" spans="1:13" ht="15">
      <c r="A33" s="5">
        <v>33</v>
      </c>
      <c r="B33" s="8" t="s">
        <v>40</v>
      </c>
      <c r="C33" s="16">
        <v>152303</v>
      </c>
      <c r="D33" s="16">
        <v>161385</v>
      </c>
      <c r="E33" s="4">
        <v>162101</v>
      </c>
      <c r="F33" s="40">
        <f t="shared" si="0"/>
        <v>0.013713225982249222</v>
      </c>
      <c r="G33" s="19">
        <f t="shared" si="1"/>
        <v>0.0643322849845374</v>
      </c>
      <c r="H33" s="11">
        <f t="shared" si="2"/>
        <v>9798</v>
      </c>
      <c r="I33" s="34">
        <f t="shared" si="3"/>
        <v>0.00933526047358487</v>
      </c>
      <c r="J33" s="11">
        <v>160780.5</v>
      </c>
      <c r="K33" s="16">
        <v>161533</v>
      </c>
      <c r="L33" s="34">
        <f t="shared" si="4"/>
        <v>0.004680293941118481</v>
      </c>
      <c r="M33" s="16">
        <f t="shared" si="5"/>
        <v>752.5</v>
      </c>
    </row>
    <row r="34" spans="1:13" ht="15">
      <c r="A34" s="5">
        <v>77</v>
      </c>
      <c r="B34" s="8" t="s">
        <v>76</v>
      </c>
      <c r="C34" s="16">
        <v>33616</v>
      </c>
      <c r="D34" s="16">
        <v>34590</v>
      </c>
      <c r="E34" s="4">
        <v>35518</v>
      </c>
      <c r="F34" s="40">
        <f aca="true" t="shared" si="6" ref="F34:F65">E34/$E$90</f>
        <v>0.0030047091655050115</v>
      </c>
      <c r="G34" s="19">
        <f aca="true" t="shared" si="7" ref="G34:G65">(E34-C34)/C34</f>
        <v>0.056580199904807234</v>
      </c>
      <c r="H34" s="11">
        <f aca="true" t="shared" si="8" ref="H34:H65">E34-C34</f>
        <v>1902</v>
      </c>
      <c r="I34" s="34">
        <f aca="true" t="shared" si="9" ref="I34:I65">H34/$H$90</f>
        <v>0.001812172425062097</v>
      </c>
      <c r="J34" s="11">
        <v>33721.86</v>
      </c>
      <c r="K34" s="16">
        <v>34474.23</v>
      </c>
      <c r="L34" s="34">
        <f aca="true" t="shared" si="10" ref="L34:L65">(K34-J34)/J34</f>
        <v>0.022311046899548322</v>
      </c>
      <c r="M34" s="16">
        <f aca="true" t="shared" si="11" ref="M34:M65">K34-J34</f>
        <v>752.3700000000026</v>
      </c>
    </row>
    <row r="35" spans="1:13" ht="15">
      <c r="A35" s="5">
        <v>64</v>
      </c>
      <c r="B35" s="8" t="s">
        <v>65</v>
      </c>
      <c r="C35" s="16">
        <v>83980</v>
      </c>
      <c r="D35" s="16">
        <v>86087</v>
      </c>
      <c r="E35" s="4">
        <v>86612</v>
      </c>
      <c r="F35" s="40">
        <f t="shared" si="6"/>
        <v>0.007327098097942453</v>
      </c>
      <c r="G35" s="19">
        <f t="shared" si="7"/>
        <v>0.031340795427482734</v>
      </c>
      <c r="H35" s="11">
        <f t="shared" si="8"/>
        <v>2632</v>
      </c>
      <c r="I35" s="34">
        <f t="shared" si="9"/>
        <v>0.0025076960161742583</v>
      </c>
      <c r="J35" s="11">
        <v>86196.94</v>
      </c>
      <c r="K35" s="16">
        <v>86853.28</v>
      </c>
      <c r="L35" s="34">
        <f t="shared" si="10"/>
        <v>0.00761442343544906</v>
      </c>
      <c r="M35" s="16">
        <f t="shared" si="11"/>
        <v>656.3399999999965</v>
      </c>
    </row>
    <row r="36" spans="1:13" ht="15">
      <c r="A36" s="5">
        <v>69</v>
      </c>
      <c r="B36" s="8" t="s">
        <v>69</v>
      </c>
      <c r="C36" s="16">
        <v>104355</v>
      </c>
      <c r="D36" s="16">
        <v>114677</v>
      </c>
      <c r="E36" s="4">
        <v>115267</v>
      </c>
      <c r="F36" s="40">
        <f t="shared" si="6"/>
        <v>0.009751219420582977</v>
      </c>
      <c r="G36" s="19">
        <f t="shared" si="7"/>
        <v>0.10456614441090509</v>
      </c>
      <c r="H36" s="11">
        <f t="shared" si="8"/>
        <v>10912</v>
      </c>
      <c r="I36" s="34">
        <f t="shared" si="9"/>
        <v>0.010396648529062882</v>
      </c>
      <c r="J36" s="11">
        <v>115912.9</v>
      </c>
      <c r="K36" s="16">
        <v>116469.5</v>
      </c>
      <c r="L36" s="34">
        <f t="shared" si="10"/>
        <v>0.004801881412681469</v>
      </c>
      <c r="M36" s="16">
        <f t="shared" si="11"/>
        <v>556.6000000000058</v>
      </c>
    </row>
    <row r="37" spans="1:13" ht="15">
      <c r="A37" s="5">
        <v>79</v>
      </c>
      <c r="B37" s="8" t="s">
        <v>78</v>
      </c>
      <c r="C37" s="16">
        <v>46172</v>
      </c>
      <c r="D37" s="16">
        <v>46210</v>
      </c>
      <c r="E37" s="4">
        <v>50631</v>
      </c>
      <c r="F37" s="40">
        <f t="shared" si="6"/>
        <v>0.004283220613736254</v>
      </c>
      <c r="G37" s="19">
        <f t="shared" si="7"/>
        <v>0.09657368101879928</v>
      </c>
      <c r="H37" s="11">
        <f t="shared" si="8"/>
        <v>4459</v>
      </c>
      <c r="I37" s="34">
        <f t="shared" si="9"/>
        <v>0.0042484105380399</v>
      </c>
      <c r="J37" s="11">
        <v>46559.88</v>
      </c>
      <c r="K37" s="16">
        <v>47107.92</v>
      </c>
      <c r="L37" s="34">
        <f t="shared" si="10"/>
        <v>0.011770648893425002</v>
      </c>
      <c r="M37" s="16">
        <f t="shared" si="11"/>
        <v>548.0400000000009</v>
      </c>
    </row>
    <row r="38" spans="1:13" ht="15">
      <c r="A38" s="5">
        <v>61</v>
      </c>
      <c r="B38" s="8" t="s">
        <v>62</v>
      </c>
      <c r="C38" s="16">
        <v>10388</v>
      </c>
      <c r="D38" s="16">
        <v>13520</v>
      </c>
      <c r="E38" s="4">
        <v>13797</v>
      </c>
      <c r="F38" s="40">
        <f t="shared" si="6"/>
        <v>0.001167182058575163</v>
      </c>
      <c r="G38" s="19">
        <f t="shared" si="7"/>
        <v>0.32816711590296493</v>
      </c>
      <c r="H38" s="11">
        <f t="shared" si="8"/>
        <v>3409</v>
      </c>
      <c r="I38" s="34">
        <f t="shared" si="9"/>
        <v>0.0032479998932895314</v>
      </c>
      <c r="J38" s="11">
        <v>13205.37</v>
      </c>
      <c r="K38" s="16">
        <v>13673.87</v>
      </c>
      <c r="L38" s="34">
        <f t="shared" si="10"/>
        <v>0.03547799115056981</v>
      </c>
      <c r="M38" s="16">
        <f t="shared" si="11"/>
        <v>468.5</v>
      </c>
    </row>
    <row r="39" spans="1:13" ht="15">
      <c r="A39" s="5" t="s">
        <v>1</v>
      </c>
      <c r="B39" s="8" t="s">
        <v>2</v>
      </c>
      <c r="C39" s="16">
        <v>80733</v>
      </c>
      <c r="D39" s="16">
        <v>86888</v>
      </c>
      <c r="E39" s="4">
        <v>88659</v>
      </c>
      <c r="F39" s="40">
        <f t="shared" si="6"/>
        <v>0.007500267748874059</v>
      </c>
      <c r="G39" s="19">
        <f t="shared" si="7"/>
        <v>0.09817546728103749</v>
      </c>
      <c r="H39" s="11">
        <f t="shared" si="8"/>
        <v>7926</v>
      </c>
      <c r="I39" s="34">
        <f t="shared" si="9"/>
        <v>0.007551671209801356</v>
      </c>
      <c r="J39" s="11">
        <v>88178.3</v>
      </c>
      <c r="K39" s="16">
        <v>88642.07</v>
      </c>
      <c r="L39" s="34">
        <f t="shared" si="10"/>
        <v>0.0052594572587587205</v>
      </c>
      <c r="M39" s="16">
        <f t="shared" si="11"/>
        <v>463.7700000000041</v>
      </c>
    </row>
    <row r="40" spans="1:13" ht="15">
      <c r="A40" s="5">
        <v>38</v>
      </c>
      <c r="B40" s="8" t="s">
        <v>44</v>
      </c>
      <c r="C40" s="16">
        <v>57123</v>
      </c>
      <c r="D40" s="16">
        <v>50418</v>
      </c>
      <c r="E40" s="4">
        <v>51504</v>
      </c>
      <c r="F40" s="40">
        <f t="shared" si="6"/>
        <v>0.004357073620704153</v>
      </c>
      <c r="G40" s="19">
        <f t="shared" si="7"/>
        <v>-0.0983666824221417</v>
      </c>
      <c r="H40" s="11">
        <f t="shared" si="8"/>
        <v>-5619</v>
      </c>
      <c r="I40" s="34">
        <f t="shared" si="9"/>
        <v>-0.005353626107478403</v>
      </c>
      <c r="J40" s="11">
        <v>50708.32</v>
      </c>
      <c r="K40" s="16">
        <v>51161.03</v>
      </c>
      <c r="L40" s="34">
        <f t="shared" si="10"/>
        <v>0.008927726258728334</v>
      </c>
      <c r="M40" s="16">
        <f t="shared" si="11"/>
        <v>452.7099999999991</v>
      </c>
    </row>
    <row r="41" spans="1:13" ht="15">
      <c r="A41" s="5" t="s">
        <v>15</v>
      </c>
      <c r="B41" s="8" t="s">
        <v>16</v>
      </c>
      <c r="C41" s="16">
        <v>4240</v>
      </c>
      <c r="D41" s="16">
        <v>4631</v>
      </c>
      <c r="E41" s="4">
        <v>5449</v>
      </c>
      <c r="F41" s="40">
        <f t="shared" si="6"/>
        <v>0.00046096796674465927</v>
      </c>
      <c r="G41" s="19">
        <f t="shared" si="7"/>
        <v>0.28514150943396227</v>
      </c>
      <c r="H41" s="11">
        <f t="shared" si="8"/>
        <v>1209</v>
      </c>
      <c r="I41" s="34">
        <f t="shared" si="9"/>
        <v>0.0011519013995268533</v>
      </c>
      <c r="J41" s="11">
        <v>5042.169</v>
      </c>
      <c r="K41" s="16">
        <v>5458.153</v>
      </c>
      <c r="L41" s="34">
        <f t="shared" si="10"/>
        <v>0.08250100304055663</v>
      </c>
      <c r="M41" s="16">
        <f t="shared" si="11"/>
        <v>415.9840000000004</v>
      </c>
    </row>
    <row r="42" spans="1:13" ht="15">
      <c r="A42" s="5">
        <v>52</v>
      </c>
      <c r="B42" s="8" t="s">
        <v>55</v>
      </c>
      <c r="C42" s="16">
        <v>192314</v>
      </c>
      <c r="D42" s="16">
        <v>202030</v>
      </c>
      <c r="E42" s="4">
        <v>206580</v>
      </c>
      <c r="F42" s="40">
        <f t="shared" si="6"/>
        <v>0.017476007078383503</v>
      </c>
      <c r="G42" s="19">
        <f t="shared" si="7"/>
        <v>0.07418076687084664</v>
      </c>
      <c r="H42" s="11">
        <f t="shared" si="8"/>
        <v>14266</v>
      </c>
      <c r="I42" s="34">
        <f t="shared" si="9"/>
        <v>0.013592245960008346</v>
      </c>
      <c r="J42" s="11">
        <v>206982.8</v>
      </c>
      <c r="K42" s="16">
        <v>207390.8</v>
      </c>
      <c r="L42" s="34">
        <f t="shared" si="10"/>
        <v>0.0019711782814803938</v>
      </c>
      <c r="M42" s="16">
        <f t="shared" si="11"/>
        <v>408</v>
      </c>
    </row>
    <row r="43" spans="1:13" ht="15">
      <c r="A43" s="5">
        <v>65</v>
      </c>
      <c r="B43" s="8" t="s">
        <v>66</v>
      </c>
      <c r="C43" s="16">
        <v>23012</v>
      </c>
      <c r="D43" s="16">
        <v>24549</v>
      </c>
      <c r="E43" s="4">
        <v>24504</v>
      </c>
      <c r="F43" s="40">
        <f t="shared" si="6"/>
        <v>0.0020729600031402333</v>
      </c>
      <c r="G43" s="19">
        <f t="shared" si="7"/>
        <v>0.06483573787589084</v>
      </c>
      <c r="H43" s="11">
        <f t="shared" si="8"/>
        <v>1492</v>
      </c>
      <c r="I43" s="34">
        <f t="shared" si="9"/>
        <v>0.0014215358875881434</v>
      </c>
      <c r="J43" s="11">
        <v>24045.25</v>
      </c>
      <c r="K43" s="16">
        <v>24438.1</v>
      </c>
      <c r="L43" s="34">
        <f t="shared" si="10"/>
        <v>0.016337946164003223</v>
      </c>
      <c r="M43" s="16">
        <f t="shared" si="11"/>
        <v>392.84999999999854</v>
      </c>
    </row>
    <row r="44" spans="1:13" ht="15">
      <c r="A44" s="5">
        <v>59</v>
      </c>
      <c r="B44" s="8" t="s">
        <v>60</v>
      </c>
      <c r="C44" s="16">
        <v>13155</v>
      </c>
      <c r="D44" s="16">
        <v>18289</v>
      </c>
      <c r="E44" s="4">
        <v>18317</v>
      </c>
      <c r="F44" s="40">
        <f t="shared" si="6"/>
        <v>0.0015495595975154935</v>
      </c>
      <c r="G44" s="19">
        <f t="shared" si="7"/>
        <v>0.39239832763207905</v>
      </c>
      <c r="H44" s="11">
        <f t="shared" si="8"/>
        <v>5162</v>
      </c>
      <c r="I44" s="34">
        <f t="shared" si="9"/>
        <v>0.004918209284001338</v>
      </c>
      <c r="J44" s="11">
        <v>17468.7</v>
      </c>
      <c r="K44" s="16">
        <v>17859.38</v>
      </c>
      <c r="L44" s="34">
        <f t="shared" si="10"/>
        <v>0.022364572063175867</v>
      </c>
      <c r="M44" s="16">
        <f t="shared" si="11"/>
        <v>390.6800000000003</v>
      </c>
    </row>
    <row r="45" spans="1:13" ht="15">
      <c r="A45" s="5">
        <v>75</v>
      </c>
      <c r="B45" s="8" t="s">
        <v>75</v>
      </c>
      <c r="C45" s="16">
        <v>20107</v>
      </c>
      <c r="D45" s="16">
        <v>15467</v>
      </c>
      <c r="E45" s="4">
        <v>15409</v>
      </c>
      <c r="F45" s="40">
        <f t="shared" si="6"/>
        <v>0.0013035521012237942</v>
      </c>
      <c r="G45" s="19">
        <f t="shared" si="7"/>
        <v>-0.23364997264634207</v>
      </c>
      <c r="H45" s="11">
        <f t="shared" si="8"/>
        <v>-4698</v>
      </c>
      <c r="I45" s="34">
        <f t="shared" si="9"/>
        <v>-0.0044761230562259365</v>
      </c>
      <c r="J45" s="11">
        <v>13598.08</v>
      </c>
      <c r="K45" s="16">
        <v>13975.41</v>
      </c>
      <c r="L45" s="34">
        <f t="shared" si="10"/>
        <v>0.027748770414646767</v>
      </c>
      <c r="M45" s="16">
        <f t="shared" si="11"/>
        <v>377.3299999999999</v>
      </c>
    </row>
    <row r="46" spans="1:13" ht="15">
      <c r="A46" s="5">
        <v>32</v>
      </c>
      <c r="B46" s="8" t="s">
        <v>39</v>
      </c>
      <c r="C46" s="16">
        <v>33424</v>
      </c>
      <c r="D46" s="16">
        <v>37120</v>
      </c>
      <c r="E46" s="4">
        <v>37709</v>
      </c>
      <c r="F46" s="40">
        <f t="shared" si="6"/>
        <v>0.003190060755730291</v>
      </c>
      <c r="G46" s="19">
        <f t="shared" si="7"/>
        <v>0.12820129248444231</v>
      </c>
      <c r="H46" s="11">
        <f t="shared" si="8"/>
        <v>4285</v>
      </c>
      <c r="I46" s="34">
        <f t="shared" si="9"/>
        <v>0.0040826282026241245</v>
      </c>
      <c r="J46" s="11">
        <v>36850.37</v>
      </c>
      <c r="K46" s="16">
        <v>37211.76</v>
      </c>
      <c r="L46" s="34">
        <f t="shared" si="10"/>
        <v>0.009806957162166877</v>
      </c>
      <c r="M46" s="16">
        <f t="shared" si="11"/>
        <v>361.3899999999994</v>
      </c>
    </row>
    <row r="47" spans="1:13" ht="15">
      <c r="A47" s="5">
        <v>16</v>
      </c>
      <c r="B47" s="8" t="s">
        <v>23</v>
      </c>
      <c r="C47" s="16">
        <v>62602</v>
      </c>
      <c r="D47" s="16">
        <v>66093</v>
      </c>
      <c r="E47" s="4">
        <v>66517</v>
      </c>
      <c r="F47" s="40">
        <f t="shared" si="6"/>
        <v>0.005627125388870343</v>
      </c>
      <c r="G47" s="19">
        <f t="shared" si="7"/>
        <v>0.06253793808504521</v>
      </c>
      <c r="H47" s="11">
        <f t="shared" si="8"/>
        <v>3915</v>
      </c>
      <c r="I47" s="34">
        <f t="shared" si="9"/>
        <v>0.003730102546854947</v>
      </c>
      <c r="J47" s="11">
        <v>66627.65</v>
      </c>
      <c r="K47" s="16">
        <v>66971.61</v>
      </c>
      <c r="L47" s="34">
        <f t="shared" si="10"/>
        <v>0.005162421307070059</v>
      </c>
      <c r="M47" s="16">
        <f t="shared" si="11"/>
        <v>343.9600000000064</v>
      </c>
    </row>
    <row r="48" spans="1:13" ht="15">
      <c r="A48" s="5">
        <v>97</v>
      </c>
      <c r="B48" s="8" t="s">
        <v>94</v>
      </c>
      <c r="C48" s="16">
        <v>3620</v>
      </c>
      <c r="D48" s="16">
        <v>5079</v>
      </c>
      <c r="E48" s="4">
        <v>5562</v>
      </c>
      <c r="F48" s="40">
        <f t="shared" si="6"/>
        <v>0.00047052740521816755</v>
      </c>
      <c r="G48" s="19">
        <f t="shared" si="7"/>
        <v>0.53646408839779</v>
      </c>
      <c r="H48" s="11">
        <f t="shared" si="8"/>
        <v>1942</v>
      </c>
      <c r="I48" s="34">
        <f t="shared" si="9"/>
        <v>0.0018502833067668728</v>
      </c>
      <c r="J48" s="11">
        <v>5138.761</v>
      </c>
      <c r="K48" s="16">
        <v>5478.452</v>
      </c>
      <c r="L48" s="34">
        <f t="shared" si="10"/>
        <v>0.06610367752070971</v>
      </c>
      <c r="M48" s="16">
        <f t="shared" si="11"/>
        <v>339.6909999999998</v>
      </c>
    </row>
    <row r="49" spans="1:13" ht="15">
      <c r="A49" s="5">
        <v>74</v>
      </c>
      <c r="B49" s="8" t="s">
        <v>74</v>
      </c>
      <c r="C49" s="16">
        <v>11235</v>
      </c>
      <c r="D49" s="16">
        <v>14837</v>
      </c>
      <c r="E49" s="4">
        <v>15356</v>
      </c>
      <c r="F49" s="40">
        <f t="shared" si="6"/>
        <v>0.0012990684707893168</v>
      </c>
      <c r="G49" s="19">
        <f t="shared" si="7"/>
        <v>0.36680017801513126</v>
      </c>
      <c r="H49" s="11">
        <f t="shared" si="8"/>
        <v>4121</v>
      </c>
      <c r="I49" s="34">
        <f t="shared" si="9"/>
        <v>0.003926373587634543</v>
      </c>
      <c r="J49" s="11">
        <v>15226.92</v>
      </c>
      <c r="K49" s="16">
        <v>15541.5</v>
      </c>
      <c r="L49" s="34">
        <f t="shared" si="10"/>
        <v>0.020659463634142686</v>
      </c>
      <c r="M49" s="16">
        <f t="shared" si="11"/>
        <v>314.5799999999999</v>
      </c>
    </row>
    <row r="50" spans="1:13" ht="15">
      <c r="A50" s="5">
        <v>62</v>
      </c>
      <c r="B50" s="8" t="s">
        <v>63</v>
      </c>
      <c r="C50" s="16">
        <v>33177</v>
      </c>
      <c r="D50" s="16">
        <v>38003</v>
      </c>
      <c r="E50" s="4">
        <v>38389</v>
      </c>
      <c r="F50" s="40">
        <f t="shared" si="6"/>
        <v>0.003247586580172642</v>
      </c>
      <c r="G50" s="19">
        <f t="shared" si="7"/>
        <v>0.1570967839165687</v>
      </c>
      <c r="H50" s="11">
        <f t="shared" si="8"/>
        <v>5212</v>
      </c>
      <c r="I50" s="34">
        <f t="shared" si="9"/>
        <v>0.004965847886132308</v>
      </c>
      <c r="J50" s="11">
        <v>38460.87</v>
      </c>
      <c r="K50" s="16">
        <v>38752.25</v>
      </c>
      <c r="L50" s="34">
        <f t="shared" si="10"/>
        <v>0.007576011671082775</v>
      </c>
      <c r="M50" s="16">
        <f t="shared" si="11"/>
        <v>291.3799999999974</v>
      </c>
    </row>
    <row r="51" spans="1:13" ht="15">
      <c r="A51" s="5">
        <v>27</v>
      </c>
      <c r="B51" s="8" t="s">
        <v>34</v>
      </c>
      <c r="C51" s="16">
        <v>82922</v>
      </c>
      <c r="D51" s="16">
        <v>91000</v>
      </c>
      <c r="E51" s="4">
        <v>91847</v>
      </c>
      <c r="F51" s="40">
        <f t="shared" si="6"/>
        <v>0.007769962349347902</v>
      </c>
      <c r="G51" s="19">
        <f t="shared" si="7"/>
        <v>0.10763126793854466</v>
      </c>
      <c r="H51" s="11">
        <f t="shared" si="8"/>
        <v>8925</v>
      </c>
      <c r="I51" s="34">
        <f t="shared" si="9"/>
        <v>0.008503490480378136</v>
      </c>
      <c r="J51" s="11">
        <v>91031.58</v>
      </c>
      <c r="K51" s="16">
        <v>91307.62</v>
      </c>
      <c r="L51" s="34">
        <f t="shared" si="10"/>
        <v>0.0030323542665083216</v>
      </c>
      <c r="M51" s="16">
        <f t="shared" si="11"/>
        <v>276.0399999999936</v>
      </c>
    </row>
    <row r="52" spans="1:13" ht="15">
      <c r="A52" s="5">
        <v>30</v>
      </c>
      <c r="B52" s="8" t="s">
        <v>37</v>
      </c>
      <c r="C52" s="16">
        <v>36438</v>
      </c>
      <c r="D52" s="16">
        <v>35625</v>
      </c>
      <c r="E52" s="4">
        <v>35224</v>
      </c>
      <c r="F52" s="40">
        <f t="shared" si="6"/>
        <v>0.00297983770611376</v>
      </c>
      <c r="G52" s="19">
        <f t="shared" si="7"/>
        <v>-0.03331686700697074</v>
      </c>
      <c r="H52" s="11">
        <f t="shared" si="8"/>
        <v>-1214</v>
      </c>
      <c r="I52" s="34">
        <f t="shared" si="9"/>
        <v>-0.0011566652597399503</v>
      </c>
      <c r="J52" s="11">
        <v>34303.82</v>
      </c>
      <c r="K52" s="16">
        <v>34542.8</v>
      </c>
      <c r="L52" s="34">
        <f t="shared" si="10"/>
        <v>0.006966571069927582</v>
      </c>
      <c r="M52" s="16">
        <f t="shared" si="11"/>
        <v>238.9800000000032</v>
      </c>
    </row>
    <row r="53" spans="1:13" ht="15">
      <c r="A53" s="5">
        <v>63</v>
      </c>
      <c r="B53" s="8" t="s">
        <v>64</v>
      </c>
      <c r="C53" s="16">
        <v>41689</v>
      </c>
      <c r="D53" s="16">
        <v>44554</v>
      </c>
      <c r="E53" s="4">
        <v>44316</v>
      </c>
      <c r="F53" s="40">
        <f t="shared" si="6"/>
        <v>0.0037489918176282474</v>
      </c>
      <c r="G53" s="19">
        <f t="shared" si="7"/>
        <v>0.0630142243757346</v>
      </c>
      <c r="H53" s="11">
        <f t="shared" si="8"/>
        <v>2627</v>
      </c>
      <c r="I53" s="34">
        <f t="shared" si="9"/>
        <v>0.0025029321559611613</v>
      </c>
      <c r="J53" s="11">
        <v>44467.68</v>
      </c>
      <c r="K53" s="16">
        <v>44691.12</v>
      </c>
      <c r="L53" s="34">
        <f t="shared" si="10"/>
        <v>0.005024773048650218</v>
      </c>
      <c r="M53" s="16">
        <f t="shared" si="11"/>
        <v>223.44000000000233</v>
      </c>
    </row>
    <row r="54" spans="1:13" ht="15">
      <c r="A54" s="5">
        <v>68</v>
      </c>
      <c r="B54" s="8" t="s">
        <v>68</v>
      </c>
      <c r="C54" s="16">
        <v>14881</v>
      </c>
      <c r="D54" s="16">
        <v>18950</v>
      </c>
      <c r="E54" s="4">
        <v>19542</v>
      </c>
      <c r="F54" s="40">
        <f t="shared" si="6"/>
        <v>0.0016531906783123751</v>
      </c>
      <c r="G54" s="19">
        <f t="shared" si="7"/>
        <v>0.31321819770176734</v>
      </c>
      <c r="H54" s="11">
        <f t="shared" si="8"/>
        <v>4661</v>
      </c>
      <c r="I54" s="34">
        <f t="shared" si="9"/>
        <v>0.004440870490649019</v>
      </c>
      <c r="J54" s="11">
        <v>19285.22</v>
      </c>
      <c r="K54" s="16">
        <v>19501.34</v>
      </c>
      <c r="L54" s="34">
        <f t="shared" si="10"/>
        <v>0.01120650944090858</v>
      </c>
      <c r="M54" s="16">
        <f t="shared" si="11"/>
        <v>216.11999999999898</v>
      </c>
    </row>
    <row r="55" spans="1:13" ht="15">
      <c r="A55" s="5">
        <v>73</v>
      </c>
      <c r="B55" s="8" t="s">
        <v>73</v>
      </c>
      <c r="C55" s="16">
        <v>47227</v>
      </c>
      <c r="D55" s="16">
        <v>47508</v>
      </c>
      <c r="E55" s="4">
        <v>48725</v>
      </c>
      <c r="F55" s="40">
        <f t="shared" si="6"/>
        <v>0.0041219791116963705</v>
      </c>
      <c r="G55" s="19">
        <f t="shared" si="7"/>
        <v>0.03171914371016579</v>
      </c>
      <c r="H55" s="11">
        <f t="shared" si="8"/>
        <v>1498</v>
      </c>
      <c r="I55" s="34">
        <f t="shared" si="9"/>
        <v>0.0014272525198438597</v>
      </c>
      <c r="J55" s="11">
        <v>48153.46</v>
      </c>
      <c r="K55" s="16">
        <v>48358.94</v>
      </c>
      <c r="L55" s="34">
        <f t="shared" si="10"/>
        <v>0.004267190768846168</v>
      </c>
      <c r="M55" s="16">
        <f t="shared" si="11"/>
        <v>205.4800000000032</v>
      </c>
    </row>
    <row r="56" spans="1:13" ht="15">
      <c r="A56" s="5">
        <v>94</v>
      </c>
      <c r="B56" s="8" t="s">
        <v>91</v>
      </c>
      <c r="C56" s="16">
        <v>35735</v>
      </c>
      <c r="D56" s="16">
        <v>31946</v>
      </c>
      <c r="E56" s="4">
        <v>31950</v>
      </c>
      <c r="F56" s="40">
        <f t="shared" si="6"/>
        <v>0.002702867780783972</v>
      </c>
      <c r="G56" s="19">
        <f t="shared" si="7"/>
        <v>-0.10591856723100601</v>
      </c>
      <c r="H56" s="11">
        <f t="shared" si="8"/>
        <v>-3785</v>
      </c>
      <c r="I56" s="34">
        <f t="shared" si="9"/>
        <v>-0.0036062421813144252</v>
      </c>
      <c r="J56" s="11">
        <v>32473.28</v>
      </c>
      <c r="K56" s="16">
        <v>32667.61</v>
      </c>
      <c r="L56" s="34">
        <f t="shared" si="10"/>
        <v>0.005984304634456444</v>
      </c>
      <c r="M56" s="16">
        <f t="shared" si="11"/>
        <v>194.33000000000175</v>
      </c>
    </row>
    <row r="57" spans="1:13" ht="15">
      <c r="A57" s="5">
        <v>95</v>
      </c>
      <c r="B57" s="8" t="s">
        <v>92</v>
      </c>
      <c r="C57" s="16">
        <v>76605</v>
      </c>
      <c r="D57" s="16">
        <v>81128</v>
      </c>
      <c r="E57" s="4">
        <v>81310</v>
      </c>
      <c r="F57" s="40">
        <f t="shared" si="6"/>
        <v>0.0068785658608934205</v>
      </c>
      <c r="G57" s="19">
        <f t="shared" si="7"/>
        <v>0.06141896743032439</v>
      </c>
      <c r="H57" s="11">
        <f t="shared" si="8"/>
        <v>4705</v>
      </c>
      <c r="I57" s="34">
        <f t="shared" si="9"/>
        <v>0.0044827924605242726</v>
      </c>
      <c r="J57" s="11">
        <v>81128</v>
      </c>
      <c r="K57" s="16">
        <v>81310</v>
      </c>
      <c r="L57" s="34">
        <f t="shared" si="10"/>
        <v>0.0022433685040922986</v>
      </c>
      <c r="M57" s="16">
        <f t="shared" si="11"/>
        <v>182</v>
      </c>
    </row>
    <row r="58" spans="1:13" ht="15">
      <c r="A58" s="5" t="s">
        <v>5</v>
      </c>
      <c r="B58" s="8" t="s">
        <v>6</v>
      </c>
      <c r="C58" s="16">
        <v>6847</v>
      </c>
      <c r="D58" s="16">
        <v>8477</v>
      </c>
      <c r="E58" s="4">
        <v>8560</v>
      </c>
      <c r="F58" s="40">
        <f t="shared" si="6"/>
        <v>0.0007241486135684132</v>
      </c>
      <c r="G58" s="19">
        <f t="shared" si="7"/>
        <v>0.25018256170585657</v>
      </c>
      <c r="H58" s="11">
        <f t="shared" si="8"/>
        <v>1713</v>
      </c>
      <c r="I58" s="34">
        <f t="shared" si="9"/>
        <v>0.0016320985090070305</v>
      </c>
      <c r="J58" s="11">
        <v>8692.651</v>
      </c>
      <c r="K58" s="16">
        <v>8860.841</v>
      </c>
      <c r="L58" s="34">
        <f t="shared" si="10"/>
        <v>0.019348527854161003</v>
      </c>
      <c r="M58" s="16">
        <f t="shared" si="11"/>
        <v>168.1900000000005</v>
      </c>
    </row>
    <row r="59" spans="1:13" ht="15">
      <c r="A59" s="5">
        <v>20</v>
      </c>
      <c r="B59" s="8" t="s">
        <v>27</v>
      </c>
      <c r="C59" s="16">
        <v>76723</v>
      </c>
      <c r="D59" s="16">
        <v>78372</v>
      </c>
      <c r="E59" s="4">
        <v>78974</v>
      </c>
      <c r="F59" s="40">
        <f t="shared" si="6"/>
        <v>0.006680947734573815</v>
      </c>
      <c r="G59" s="19">
        <f t="shared" si="7"/>
        <v>0.029339311549339834</v>
      </c>
      <c r="H59" s="11">
        <f t="shared" si="8"/>
        <v>2251</v>
      </c>
      <c r="I59" s="34">
        <f t="shared" si="9"/>
        <v>0.002144689867936267</v>
      </c>
      <c r="J59" s="11">
        <v>78635.85</v>
      </c>
      <c r="K59" s="16">
        <v>78793.61</v>
      </c>
      <c r="L59" s="34">
        <f t="shared" si="10"/>
        <v>0.0020062096359357057</v>
      </c>
      <c r="M59" s="16">
        <f t="shared" si="11"/>
        <v>157.75999999999476</v>
      </c>
    </row>
    <row r="60" spans="1:13" ht="15">
      <c r="A60" s="5">
        <v>78</v>
      </c>
      <c r="B60" s="8" t="s">
        <v>77</v>
      </c>
      <c r="C60" s="16">
        <v>7223</v>
      </c>
      <c r="D60" s="16">
        <v>10245</v>
      </c>
      <c r="E60" s="4">
        <v>10320</v>
      </c>
      <c r="F60" s="40">
        <f t="shared" si="6"/>
        <v>0.0008730389827133206</v>
      </c>
      <c r="G60" s="19">
        <f t="shared" si="7"/>
        <v>0.4287692094697494</v>
      </c>
      <c r="H60" s="11">
        <f t="shared" si="8"/>
        <v>3097</v>
      </c>
      <c r="I60" s="34">
        <f t="shared" si="9"/>
        <v>0.0029507350159922786</v>
      </c>
      <c r="J60" s="11">
        <v>9964.335</v>
      </c>
      <c r="K60" s="16">
        <v>10118.61</v>
      </c>
      <c r="L60" s="34">
        <f t="shared" si="10"/>
        <v>0.015482719117733544</v>
      </c>
      <c r="M60" s="16">
        <f t="shared" si="11"/>
        <v>154.27500000000146</v>
      </c>
    </row>
    <row r="61" spans="1:13" ht="15">
      <c r="A61" s="5">
        <v>17</v>
      </c>
      <c r="B61" s="8" t="s">
        <v>24</v>
      </c>
      <c r="C61" s="16">
        <v>37904</v>
      </c>
      <c r="D61" s="16">
        <v>39404</v>
      </c>
      <c r="E61" s="4">
        <v>39581</v>
      </c>
      <c r="F61" s="40">
        <f t="shared" si="6"/>
        <v>0.0033484259665480564</v>
      </c>
      <c r="G61" s="19">
        <f t="shared" si="7"/>
        <v>0.04424335162515829</v>
      </c>
      <c r="H61" s="11">
        <f t="shared" si="8"/>
        <v>1677</v>
      </c>
      <c r="I61" s="34">
        <f t="shared" si="9"/>
        <v>0.0015977987154727322</v>
      </c>
      <c r="J61" s="11">
        <v>39703.97</v>
      </c>
      <c r="K61" s="16">
        <v>39843.79</v>
      </c>
      <c r="L61" s="34">
        <f t="shared" si="10"/>
        <v>0.003521562201462466</v>
      </c>
      <c r="M61" s="16">
        <f t="shared" si="11"/>
        <v>139.8199999999997</v>
      </c>
    </row>
    <row r="62" spans="1:13" ht="15">
      <c r="A62" s="5">
        <v>72</v>
      </c>
      <c r="B62" s="8" t="s">
        <v>72</v>
      </c>
      <c r="C62" s="16">
        <v>6668</v>
      </c>
      <c r="D62" s="16">
        <v>7764</v>
      </c>
      <c r="E62" s="4">
        <v>7863</v>
      </c>
      <c r="F62" s="40">
        <f t="shared" si="6"/>
        <v>0.0006651846435150039</v>
      </c>
      <c r="G62" s="19">
        <f t="shared" si="7"/>
        <v>0.17921415716856628</v>
      </c>
      <c r="H62" s="11">
        <f t="shared" si="8"/>
        <v>1195</v>
      </c>
      <c r="I62" s="34">
        <f t="shared" si="9"/>
        <v>0.0011385625909301818</v>
      </c>
      <c r="J62" s="11">
        <v>7755.488</v>
      </c>
      <c r="K62" s="16">
        <v>7875.25</v>
      </c>
      <c r="L62" s="34">
        <f t="shared" si="10"/>
        <v>0.015442226201626476</v>
      </c>
      <c r="M62" s="16">
        <f t="shared" si="11"/>
        <v>119.76199999999972</v>
      </c>
    </row>
    <row r="63" spans="1:13" ht="15">
      <c r="A63" s="5">
        <v>99</v>
      </c>
      <c r="B63" s="8" t="s">
        <v>96</v>
      </c>
      <c r="C63" s="16">
        <v>3407</v>
      </c>
      <c r="D63" s="16">
        <v>3693</v>
      </c>
      <c r="E63" s="4">
        <v>3640</v>
      </c>
      <c r="F63" s="40">
        <f t="shared" si="6"/>
        <v>0.00030793235436787664</v>
      </c>
      <c r="G63" s="19">
        <f t="shared" si="7"/>
        <v>0.06838861168183152</v>
      </c>
      <c r="H63" s="11">
        <f t="shared" si="8"/>
        <v>233</v>
      </c>
      <c r="I63" s="34">
        <f t="shared" si="9"/>
        <v>0.00022199588593031997</v>
      </c>
      <c r="J63" s="11">
        <v>3400.102</v>
      </c>
      <c r="K63" s="16">
        <v>3503.925</v>
      </c>
      <c r="L63" s="34">
        <f t="shared" si="10"/>
        <v>0.030535260412775947</v>
      </c>
      <c r="M63" s="16">
        <f t="shared" si="11"/>
        <v>103.82300000000032</v>
      </c>
    </row>
    <row r="64" spans="1:13" ht="15">
      <c r="A64" s="5">
        <v>11</v>
      </c>
      <c r="B64" s="8" t="s">
        <v>18</v>
      </c>
      <c r="C64" s="16">
        <v>12211</v>
      </c>
      <c r="D64" s="16">
        <v>12593</v>
      </c>
      <c r="E64" s="4">
        <v>12897</v>
      </c>
      <c r="F64" s="40">
        <f t="shared" si="6"/>
        <v>0.0010910449379896991</v>
      </c>
      <c r="G64" s="19">
        <f t="shared" si="7"/>
        <v>0.05617885513061993</v>
      </c>
      <c r="H64" s="11">
        <f t="shared" si="8"/>
        <v>686</v>
      </c>
      <c r="I64" s="34">
        <f t="shared" si="9"/>
        <v>0.0006536016212369077</v>
      </c>
      <c r="J64" s="11">
        <v>12860.22</v>
      </c>
      <c r="K64" s="16">
        <v>12945.8</v>
      </c>
      <c r="L64" s="34">
        <f t="shared" si="10"/>
        <v>0.006654629547550503</v>
      </c>
      <c r="M64" s="16">
        <f t="shared" si="11"/>
        <v>85.57999999999993</v>
      </c>
    </row>
    <row r="65" spans="1:13" ht="15">
      <c r="A65" s="5" t="s">
        <v>3</v>
      </c>
      <c r="B65" s="8" t="s">
        <v>4</v>
      </c>
      <c r="C65" s="16">
        <v>33697</v>
      </c>
      <c r="D65" s="16">
        <v>33227</v>
      </c>
      <c r="E65" s="4">
        <v>34854</v>
      </c>
      <c r="F65" s="40">
        <f t="shared" si="6"/>
        <v>0.002948536889873069</v>
      </c>
      <c r="G65" s="19">
        <f t="shared" si="7"/>
        <v>0.03433540077751729</v>
      </c>
      <c r="H65" s="11">
        <f t="shared" si="8"/>
        <v>1157</v>
      </c>
      <c r="I65" s="34">
        <f t="shared" si="9"/>
        <v>0.0011023572533106446</v>
      </c>
      <c r="J65" s="11">
        <v>33861.87</v>
      </c>
      <c r="K65" s="16">
        <v>33945.04</v>
      </c>
      <c r="L65" s="34">
        <f t="shared" si="10"/>
        <v>0.0024561549613177965</v>
      </c>
      <c r="M65" s="16">
        <f t="shared" si="11"/>
        <v>83.16999999999825</v>
      </c>
    </row>
    <row r="66" spans="1:13" ht="15">
      <c r="A66" s="5">
        <v>19</v>
      </c>
      <c r="B66" s="8" t="s">
        <v>26</v>
      </c>
      <c r="C66" s="16">
        <v>8484</v>
      </c>
      <c r="D66" s="16">
        <v>9003</v>
      </c>
      <c r="E66" s="4">
        <v>9111</v>
      </c>
      <c r="F66" s="40">
        <f aca="true" t="shared" si="12" ref="F66:F89">E66/$E$90</f>
        <v>0.0007707614507268472</v>
      </c>
      <c r="G66" s="19">
        <f aca="true" t="shared" si="13" ref="G66:G89">(E66-C66)/C66</f>
        <v>0.0739038189533239</v>
      </c>
      <c r="H66" s="11">
        <f aca="true" t="shared" si="14" ref="H66:H89">E66-C66</f>
        <v>627</v>
      </c>
      <c r="I66" s="34">
        <f aca="true" t="shared" si="15" ref="I66:I89">H66/$H$90</f>
        <v>0.0005973880707223632</v>
      </c>
      <c r="J66" s="11">
        <v>8984.443</v>
      </c>
      <c r="K66" s="16">
        <v>9062.172</v>
      </c>
      <c r="L66" s="34">
        <f aca="true" t="shared" si="16" ref="L66:L89">(K66-J66)/J66</f>
        <v>0.008651510171526626</v>
      </c>
      <c r="M66" s="16">
        <f aca="true" t="shared" si="17" ref="M66:M89">K66-J66</f>
        <v>77.72900000000118</v>
      </c>
    </row>
    <row r="67" spans="1:13" ht="15">
      <c r="A67" s="5">
        <v>90</v>
      </c>
      <c r="B67" s="8" t="s">
        <v>87</v>
      </c>
      <c r="C67" s="16">
        <v>10581</v>
      </c>
      <c r="D67" s="16">
        <v>11599</v>
      </c>
      <c r="E67" s="4">
        <v>11644</v>
      </c>
      <c r="F67" s="40">
        <f t="shared" si="12"/>
        <v>0.0009850451467746033</v>
      </c>
      <c r="G67" s="19">
        <f t="shared" si="13"/>
        <v>0.10046309422549854</v>
      </c>
      <c r="H67" s="11">
        <f t="shared" si="14"/>
        <v>1063</v>
      </c>
      <c r="I67" s="34">
        <f t="shared" si="15"/>
        <v>0.0010127966813044211</v>
      </c>
      <c r="J67" s="11">
        <v>11242.53</v>
      </c>
      <c r="K67" s="16">
        <v>11303.31</v>
      </c>
      <c r="L67" s="34">
        <f t="shared" si="16"/>
        <v>0.005406256420930061</v>
      </c>
      <c r="M67" s="16">
        <f t="shared" si="17"/>
        <v>60.779999999998836</v>
      </c>
    </row>
    <row r="68" spans="1:13" ht="15">
      <c r="A68" s="5">
        <v>50</v>
      </c>
      <c r="B68" s="8" t="s">
        <v>53</v>
      </c>
      <c r="C68" s="16">
        <v>25873</v>
      </c>
      <c r="D68" s="16">
        <v>25995</v>
      </c>
      <c r="E68" s="4">
        <v>27253</v>
      </c>
      <c r="F68" s="40">
        <f t="shared" si="12"/>
        <v>0.0023055166081285003</v>
      </c>
      <c r="G68" s="19">
        <f t="shared" si="13"/>
        <v>0.0533374560352491</v>
      </c>
      <c r="H68" s="11">
        <f t="shared" si="14"/>
        <v>1380</v>
      </c>
      <c r="I68" s="34">
        <f t="shared" si="15"/>
        <v>0.0013148254188147706</v>
      </c>
      <c r="J68" s="11">
        <v>26938.41</v>
      </c>
      <c r="K68" s="16">
        <v>26996.37</v>
      </c>
      <c r="L68" s="34">
        <f t="shared" si="16"/>
        <v>0.0021515746475014347</v>
      </c>
      <c r="M68" s="16">
        <f t="shared" si="17"/>
        <v>57.95999999999913</v>
      </c>
    </row>
    <row r="69" spans="1:13" ht="15">
      <c r="A69" s="5">
        <v>51</v>
      </c>
      <c r="B69" s="8" t="s">
        <v>54</v>
      </c>
      <c r="C69" s="16">
        <v>6381</v>
      </c>
      <c r="D69" s="16">
        <v>6723</v>
      </c>
      <c r="E69" s="4">
        <v>6944</v>
      </c>
      <c r="F69" s="40">
        <f t="shared" si="12"/>
        <v>0.0005874401837171801</v>
      </c>
      <c r="G69" s="19">
        <f t="shared" si="13"/>
        <v>0.08823068484563548</v>
      </c>
      <c r="H69" s="11">
        <f t="shared" si="14"/>
        <v>563</v>
      </c>
      <c r="I69" s="34">
        <f t="shared" si="15"/>
        <v>0.0005364106599947216</v>
      </c>
      <c r="J69" s="11">
        <v>6749.355</v>
      </c>
      <c r="K69" s="16">
        <v>6806.183</v>
      </c>
      <c r="L69" s="34">
        <f t="shared" si="16"/>
        <v>0.008419767518525908</v>
      </c>
      <c r="M69" s="16">
        <f t="shared" si="17"/>
        <v>56.82800000000043</v>
      </c>
    </row>
    <row r="70" spans="1:13" ht="15">
      <c r="A70" s="5">
        <v>88</v>
      </c>
      <c r="B70" s="8" t="s">
        <v>86</v>
      </c>
      <c r="C70" s="16">
        <v>23064</v>
      </c>
      <c r="D70" s="16">
        <v>26640</v>
      </c>
      <c r="E70" s="4">
        <v>26192</v>
      </c>
      <c r="F70" s="40">
        <f t="shared" si="12"/>
        <v>0.0022157594026383036</v>
      </c>
      <c r="G70" s="19">
        <f t="shared" si="13"/>
        <v>0.13562261533125217</v>
      </c>
      <c r="H70" s="11">
        <f t="shared" si="14"/>
        <v>3128</v>
      </c>
      <c r="I70" s="34">
        <f t="shared" si="15"/>
        <v>0.00298027094931348</v>
      </c>
      <c r="J70" s="11">
        <v>26713.13</v>
      </c>
      <c r="K70" s="16">
        <v>26755.54</v>
      </c>
      <c r="L70" s="34">
        <f t="shared" si="16"/>
        <v>0.0015876087901342843</v>
      </c>
      <c r="M70" s="16">
        <f t="shared" si="17"/>
        <v>42.409999999999854</v>
      </c>
    </row>
    <row r="71" spans="1:13" ht="15">
      <c r="A71" s="5" t="s">
        <v>9</v>
      </c>
      <c r="B71" s="8" t="s">
        <v>10</v>
      </c>
      <c r="C71" s="16">
        <v>3447</v>
      </c>
      <c r="D71" s="16">
        <v>3493</v>
      </c>
      <c r="E71" s="4">
        <v>3582</v>
      </c>
      <c r="F71" s="40">
        <f t="shared" si="12"/>
        <v>0.00030302573993014673</v>
      </c>
      <c r="G71" s="19">
        <f t="shared" si="13"/>
        <v>0.0391644908616188</v>
      </c>
      <c r="H71" s="11">
        <f t="shared" si="14"/>
        <v>135</v>
      </c>
      <c r="I71" s="34">
        <f t="shared" si="15"/>
        <v>0.00012862422575361888</v>
      </c>
      <c r="J71" s="11">
        <v>3631.847</v>
      </c>
      <c r="K71" s="16">
        <v>3661.11</v>
      </c>
      <c r="L71" s="34">
        <f t="shared" si="16"/>
        <v>0.00805733281165201</v>
      </c>
      <c r="M71" s="16">
        <f t="shared" si="17"/>
        <v>29.26299999999992</v>
      </c>
    </row>
    <row r="72" spans="1:13" ht="15">
      <c r="A72" s="5">
        <v>37</v>
      </c>
      <c r="B72" s="8" t="s">
        <v>43</v>
      </c>
      <c r="C72" s="16">
        <v>3613</v>
      </c>
      <c r="D72" s="16">
        <v>2968</v>
      </c>
      <c r="E72" s="4">
        <v>3160</v>
      </c>
      <c r="F72" s="40">
        <f t="shared" si="12"/>
        <v>0.00026732589005562914</v>
      </c>
      <c r="G72" s="19">
        <f t="shared" si="13"/>
        <v>-0.1253805701632992</v>
      </c>
      <c r="H72" s="11">
        <f t="shared" si="14"/>
        <v>-453</v>
      </c>
      <c r="I72" s="34">
        <f t="shared" si="15"/>
        <v>-0.00043160573530658775</v>
      </c>
      <c r="J72" s="11">
        <v>3071.218</v>
      </c>
      <c r="K72" s="16">
        <v>3085.569</v>
      </c>
      <c r="L72" s="34">
        <f t="shared" si="16"/>
        <v>0.004672738958940757</v>
      </c>
      <c r="M72" s="16">
        <f t="shared" si="17"/>
        <v>14.351000000000113</v>
      </c>
    </row>
    <row r="73" spans="1:13" ht="15">
      <c r="A73" s="5">
        <v>91</v>
      </c>
      <c r="B73" s="8" t="s">
        <v>88</v>
      </c>
      <c r="C73" s="16">
        <v>1761</v>
      </c>
      <c r="D73" s="16">
        <v>2002</v>
      </c>
      <c r="E73" s="4">
        <v>1962</v>
      </c>
      <c r="F73" s="40">
        <f t="shared" si="12"/>
        <v>0.00016597892287631153</v>
      </c>
      <c r="G73" s="19">
        <f t="shared" si="13"/>
        <v>0.1141396933560477</v>
      </c>
      <c r="H73" s="11">
        <f t="shared" si="14"/>
        <v>201</v>
      </c>
      <c r="I73" s="34">
        <f t="shared" si="15"/>
        <v>0.0001915071805664992</v>
      </c>
      <c r="J73" s="11">
        <v>1852.376</v>
      </c>
      <c r="K73" s="16">
        <v>1857.469</v>
      </c>
      <c r="L73" s="34">
        <f t="shared" si="16"/>
        <v>0.0027494417979935363</v>
      </c>
      <c r="M73" s="16">
        <f t="shared" si="17"/>
        <v>5.093000000000075</v>
      </c>
    </row>
    <row r="74" spans="1:13" ht="15">
      <c r="A74" s="5">
        <v>18</v>
      </c>
      <c r="B74" s="8" t="s">
        <v>25</v>
      </c>
      <c r="C74" s="16">
        <v>67047</v>
      </c>
      <c r="D74" s="16">
        <v>71341</v>
      </c>
      <c r="E74" s="4">
        <v>70947</v>
      </c>
      <c r="F74" s="40">
        <f t="shared" si="12"/>
        <v>0.006001889215752127</v>
      </c>
      <c r="G74" s="19">
        <f t="shared" si="13"/>
        <v>0.05816815070025504</v>
      </c>
      <c r="H74" s="11">
        <f t="shared" si="14"/>
        <v>3900</v>
      </c>
      <c r="I74" s="34">
        <f t="shared" si="15"/>
        <v>0.003715810966215656</v>
      </c>
      <c r="J74" s="11">
        <v>71081.29</v>
      </c>
      <c r="K74" s="16">
        <v>71070.94</v>
      </c>
      <c r="L74" s="34">
        <f t="shared" si="16"/>
        <v>-0.00014560793705335496</v>
      </c>
      <c r="M74" s="16">
        <f t="shared" si="17"/>
        <v>-10.349999999991269</v>
      </c>
    </row>
    <row r="75" spans="1:13" ht="15">
      <c r="A75" s="5" t="s">
        <v>11</v>
      </c>
      <c r="B75" s="8" t="s">
        <v>12</v>
      </c>
      <c r="C75" s="16">
        <v>21979</v>
      </c>
      <c r="D75" s="16">
        <v>22885</v>
      </c>
      <c r="E75" s="4">
        <v>23398</v>
      </c>
      <c r="F75" s="40">
        <f t="shared" si="12"/>
        <v>0.0019793959416207632</v>
      </c>
      <c r="G75" s="19">
        <f t="shared" si="13"/>
        <v>0.06456162700759817</v>
      </c>
      <c r="H75" s="11">
        <f t="shared" si="14"/>
        <v>1419</v>
      </c>
      <c r="I75" s="34">
        <f t="shared" si="15"/>
        <v>0.0013519835284769271</v>
      </c>
      <c r="J75" s="11">
        <v>23189.78</v>
      </c>
      <c r="K75" s="16">
        <v>23172.93</v>
      </c>
      <c r="L75" s="34">
        <f t="shared" si="16"/>
        <v>-0.0007266131890858191</v>
      </c>
      <c r="M75" s="16">
        <f t="shared" si="17"/>
        <v>-16.849999999998545</v>
      </c>
    </row>
    <row r="76" spans="1:13" ht="15">
      <c r="A76" s="5">
        <v>98</v>
      </c>
      <c r="B76" s="8" t="s">
        <v>95</v>
      </c>
      <c r="C76" s="16">
        <v>2575</v>
      </c>
      <c r="D76" s="16">
        <v>2428</v>
      </c>
      <c r="E76" s="4">
        <v>2444</v>
      </c>
      <c r="F76" s="40">
        <f t="shared" si="12"/>
        <v>0.00020675458078986002</v>
      </c>
      <c r="G76" s="19">
        <f t="shared" si="13"/>
        <v>-0.05087378640776699</v>
      </c>
      <c r="H76" s="11">
        <f t="shared" si="14"/>
        <v>-131</v>
      </c>
      <c r="I76" s="34">
        <f t="shared" si="15"/>
        <v>-0.00012481313758314126</v>
      </c>
      <c r="J76" s="11">
        <v>2446.09</v>
      </c>
      <c r="K76" s="16">
        <v>2423.296</v>
      </c>
      <c r="L76" s="34">
        <f t="shared" si="16"/>
        <v>-0.009318545106680589</v>
      </c>
      <c r="M76" s="16">
        <f t="shared" si="17"/>
        <v>-22.794000000000324</v>
      </c>
    </row>
    <row r="77" spans="1:13" ht="15">
      <c r="A77" s="5">
        <v>39</v>
      </c>
      <c r="B77" s="8" t="s">
        <v>45</v>
      </c>
      <c r="C77" s="16">
        <v>2719</v>
      </c>
      <c r="D77" s="16">
        <v>2725</v>
      </c>
      <c r="E77" s="4">
        <v>2693</v>
      </c>
      <c r="F77" s="40">
        <f t="shared" si="12"/>
        <v>0.0002278191841518384</v>
      </c>
      <c r="G77" s="19">
        <f t="shared" si="13"/>
        <v>-0.009562339095255609</v>
      </c>
      <c r="H77" s="11">
        <f t="shared" si="14"/>
        <v>-26</v>
      </c>
      <c r="I77" s="34">
        <f t="shared" si="15"/>
        <v>-2.4772073108104375E-05</v>
      </c>
      <c r="J77" s="11">
        <v>2693.79</v>
      </c>
      <c r="K77" s="16">
        <v>2630.933</v>
      </c>
      <c r="L77" s="34">
        <f t="shared" si="16"/>
        <v>-0.02333403865928672</v>
      </c>
      <c r="M77" s="16">
        <f t="shared" si="17"/>
        <v>-62.85699999999997</v>
      </c>
    </row>
    <row r="78" spans="1:13" ht="15">
      <c r="A78" s="5">
        <v>35</v>
      </c>
      <c r="B78" s="8" t="s">
        <v>41</v>
      </c>
      <c r="C78" s="16">
        <v>102033</v>
      </c>
      <c r="D78" s="16">
        <v>102741</v>
      </c>
      <c r="E78" s="4">
        <v>101892</v>
      </c>
      <c r="F78" s="40">
        <f t="shared" si="12"/>
        <v>0.008619737211882332</v>
      </c>
      <c r="G78" s="19">
        <f t="shared" si="13"/>
        <v>-0.0013819058539884155</v>
      </c>
      <c r="H78" s="11">
        <f t="shared" si="14"/>
        <v>-141</v>
      </c>
      <c r="I78" s="34">
        <f t="shared" si="15"/>
        <v>-0.00013434085800933526</v>
      </c>
      <c r="J78" s="11">
        <v>101469.4</v>
      </c>
      <c r="K78" s="16">
        <v>101393.2</v>
      </c>
      <c r="L78" s="34">
        <f t="shared" si="16"/>
        <v>-0.0007509653156517836</v>
      </c>
      <c r="M78" s="16">
        <f t="shared" si="17"/>
        <v>-76.19999999999709</v>
      </c>
    </row>
    <row r="79" spans="1:13" ht="15">
      <c r="A79" s="5">
        <v>36</v>
      </c>
      <c r="B79" s="8" t="s">
        <v>42</v>
      </c>
      <c r="C79" s="16">
        <v>19134</v>
      </c>
      <c r="D79" s="16">
        <v>17207</v>
      </c>
      <c r="E79" s="4">
        <v>17675</v>
      </c>
      <c r="F79" s="40">
        <f t="shared" si="12"/>
        <v>0.0014952484514978626</v>
      </c>
      <c r="G79" s="19">
        <f t="shared" si="13"/>
        <v>-0.07625169854708895</v>
      </c>
      <c r="H79" s="11">
        <f t="shared" si="14"/>
        <v>-1459</v>
      </c>
      <c r="I79" s="34">
        <f t="shared" si="15"/>
        <v>-0.0013900944101817032</v>
      </c>
      <c r="J79" s="11">
        <v>101469.4</v>
      </c>
      <c r="K79" s="16">
        <v>101393.2</v>
      </c>
      <c r="L79" s="34">
        <f t="shared" si="16"/>
        <v>-0.0007509653156517836</v>
      </c>
      <c r="M79" s="16">
        <f t="shared" si="17"/>
        <v>-76.19999999999709</v>
      </c>
    </row>
    <row r="80" spans="1:13" ht="15">
      <c r="A80" s="5">
        <v>84</v>
      </c>
      <c r="B80" s="8" t="s">
        <v>82</v>
      </c>
      <c r="C80" s="16">
        <v>10466</v>
      </c>
      <c r="D80" s="16">
        <v>9939</v>
      </c>
      <c r="E80" s="4">
        <v>9795</v>
      </c>
      <c r="F80" s="40">
        <f t="shared" si="12"/>
        <v>0.0008286256623717999</v>
      </c>
      <c r="G80" s="19">
        <f t="shared" si="13"/>
        <v>-0.06411236384483088</v>
      </c>
      <c r="H80" s="11">
        <f t="shared" si="14"/>
        <v>-671</v>
      </c>
      <c r="I80" s="34">
        <f t="shared" si="15"/>
        <v>-0.0006393100405976168</v>
      </c>
      <c r="J80" s="11">
        <v>10102.02</v>
      </c>
      <c r="K80" s="16">
        <v>9997.124</v>
      </c>
      <c r="L80" s="34">
        <f t="shared" si="16"/>
        <v>-0.010383665841089271</v>
      </c>
      <c r="M80" s="16">
        <f t="shared" si="17"/>
        <v>-104.89600000000064</v>
      </c>
    </row>
    <row r="81" spans="1:13" ht="15">
      <c r="A81" s="5">
        <v>26</v>
      </c>
      <c r="B81" s="8" t="s">
        <v>33</v>
      </c>
      <c r="C81" s="16">
        <v>36773</v>
      </c>
      <c r="D81" s="16">
        <v>39323</v>
      </c>
      <c r="E81" s="4">
        <v>39178</v>
      </c>
      <c r="F81" s="40">
        <f t="shared" si="12"/>
        <v>0.0033143334558858985</v>
      </c>
      <c r="G81" s="19">
        <f t="shared" si="13"/>
        <v>0.06540124547901993</v>
      </c>
      <c r="H81" s="11">
        <f t="shared" si="14"/>
        <v>2405</v>
      </c>
      <c r="I81" s="34">
        <f t="shared" si="15"/>
        <v>0.0022914167624996547</v>
      </c>
      <c r="J81" s="11">
        <v>40082.58</v>
      </c>
      <c r="K81" s="16">
        <v>39947.58</v>
      </c>
      <c r="L81" s="34">
        <f t="shared" si="16"/>
        <v>-0.003368046667654627</v>
      </c>
      <c r="M81" s="16">
        <f t="shared" si="17"/>
        <v>-135</v>
      </c>
    </row>
    <row r="82" spans="1:13" ht="15">
      <c r="A82" s="5">
        <v>12</v>
      </c>
      <c r="B82" s="8" t="s">
        <v>19</v>
      </c>
      <c r="C82" s="16">
        <v>6304</v>
      </c>
      <c r="D82" s="16">
        <v>4232</v>
      </c>
      <c r="E82" s="4">
        <v>3896</v>
      </c>
      <c r="F82" s="40">
        <f t="shared" si="12"/>
        <v>0.0003295891353344086</v>
      </c>
      <c r="G82" s="19">
        <f t="shared" si="13"/>
        <v>-0.3819796954314721</v>
      </c>
      <c r="H82" s="11">
        <f t="shared" si="14"/>
        <v>-2408</v>
      </c>
      <c r="I82" s="34">
        <f t="shared" si="15"/>
        <v>-0.0022942750786275126</v>
      </c>
      <c r="J82" s="11">
        <v>3511.419</v>
      </c>
      <c r="K82" s="16">
        <v>3354.854</v>
      </c>
      <c r="L82" s="34">
        <f t="shared" si="16"/>
        <v>-0.04458738760597925</v>
      </c>
      <c r="M82" s="16">
        <f t="shared" si="17"/>
        <v>-156.56500000000005</v>
      </c>
    </row>
    <row r="83" spans="1:13" ht="15">
      <c r="A83" s="5">
        <v>60</v>
      </c>
      <c r="B83" s="8" t="s">
        <v>61</v>
      </c>
      <c r="C83" s="16">
        <v>5495</v>
      </c>
      <c r="D83" s="16">
        <v>6191</v>
      </c>
      <c r="E83" s="4">
        <v>6185</v>
      </c>
      <c r="F83" s="40">
        <f t="shared" si="12"/>
        <v>0.0005232312120234387</v>
      </c>
      <c r="G83" s="19">
        <f t="shared" si="13"/>
        <v>0.12556869881710647</v>
      </c>
      <c r="H83" s="11">
        <f t="shared" si="14"/>
        <v>690</v>
      </c>
      <c r="I83" s="34">
        <f t="shared" si="15"/>
        <v>0.0006574127094073853</v>
      </c>
      <c r="J83" s="11">
        <v>6276.935</v>
      </c>
      <c r="K83" s="16">
        <v>6069.162</v>
      </c>
      <c r="L83" s="34">
        <f t="shared" si="16"/>
        <v>-0.03310102781054768</v>
      </c>
      <c r="M83" s="16">
        <f t="shared" si="17"/>
        <v>-207.77300000000014</v>
      </c>
    </row>
    <row r="84" spans="1:13" ht="15">
      <c r="A84" s="5">
        <v>21</v>
      </c>
      <c r="B84" s="8" t="s">
        <v>28</v>
      </c>
      <c r="C84" s="16">
        <v>9854</v>
      </c>
      <c r="D84" s="16">
        <v>10519</v>
      </c>
      <c r="E84" s="4">
        <v>10277</v>
      </c>
      <c r="F84" s="40">
        <f t="shared" si="12"/>
        <v>0.0008694013202853484</v>
      </c>
      <c r="G84" s="19">
        <f t="shared" si="13"/>
        <v>0.04292673026182261</v>
      </c>
      <c r="H84" s="11">
        <f t="shared" si="14"/>
        <v>423</v>
      </c>
      <c r="I84" s="34">
        <f t="shared" si="15"/>
        <v>0.0004030225740280058</v>
      </c>
      <c r="J84" s="11">
        <v>10636.91</v>
      </c>
      <c r="K84" s="16">
        <v>10220.87</v>
      </c>
      <c r="L84" s="34">
        <f t="shared" si="16"/>
        <v>-0.03911286266406307</v>
      </c>
      <c r="M84" s="16">
        <f t="shared" si="17"/>
        <v>-416.03999999999905</v>
      </c>
    </row>
    <row r="85" spans="1:13" ht="15">
      <c r="A85" s="5">
        <v>66</v>
      </c>
      <c r="B85" s="8" t="s">
        <v>67</v>
      </c>
      <c r="C85" s="16">
        <v>30182</v>
      </c>
      <c r="D85" s="16">
        <v>34154</v>
      </c>
      <c r="E85" s="4">
        <v>34336</v>
      </c>
      <c r="F85" s="40">
        <f t="shared" si="12"/>
        <v>0.002904715747136102</v>
      </c>
      <c r="G85" s="19">
        <f t="shared" si="13"/>
        <v>0.1376317010138493</v>
      </c>
      <c r="H85" s="11">
        <f t="shared" si="14"/>
        <v>4154</v>
      </c>
      <c r="I85" s="34">
        <f t="shared" si="15"/>
        <v>0.003957815065040984</v>
      </c>
      <c r="J85" s="11">
        <v>36487.29</v>
      </c>
      <c r="K85" s="16">
        <v>35996.13</v>
      </c>
      <c r="L85" s="34">
        <f t="shared" si="16"/>
        <v>-0.013461125778319066</v>
      </c>
      <c r="M85" s="16">
        <f t="shared" si="17"/>
        <v>-491.1600000000035</v>
      </c>
    </row>
    <row r="86" spans="1:13" ht="15">
      <c r="A86" s="5">
        <v>31</v>
      </c>
      <c r="B86" s="8" t="s">
        <v>38</v>
      </c>
      <c r="C86" s="16">
        <v>107117</v>
      </c>
      <c r="D86" s="16">
        <v>123465</v>
      </c>
      <c r="E86" s="4">
        <v>125206</v>
      </c>
      <c r="F86" s="40">
        <f t="shared" si="12"/>
        <v>0.010592027022248452</v>
      </c>
      <c r="G86" s="19">
        <f t="shared" si="13"/>
        <v>0.16887142096959398</v>
      </c>
      <c r="H86" s="11">
        <f t="shared" si="14"/>
        <v>18089</v>
      </c>
      <c r="I86" s="34">
        <f t="shared" si="15"/>
        <v>0.01723469347894231</v>
      </c>
      <c r="J86" s="11">
        <v>126396.6</v>
      </c>
      <c r="K86" s="16">
        <v>124959.5</v>
      </c>
      <c r="L86" s="34">
        <f t="shared" si="16"/>
        <v>-0.011369767857679762</v>
      </c>
      <c r="M86" s="16">
        <f t="shared" si="17"/>
        <v>-1437.1000000000058</v>
      </c>
    </row>
    <row r="87" spans="1:13" ht="15">
      <c r="A87" s="5">
        <v>58</v>
      </c>
      <c r="B87" s="8" t="s">
        <v>59</v>
      </c>
      <c r="C87" s="16">
        <v>15469</v>
      </c>
      <c r="D87" s="16">
        <v>15081</v>
      </c>
      <c r="E87" s="4">
        <v>15111</v>
      </c>
      <c r="F87" s="40">
        <f t="shared" si="12"/>
        <v>0.0012783422546299406</v>
      </c>
      <c r="G87" s="19">
        <f t="shared" si="13"/>
        <v>-0.02314306031417674</v>
      </c>
      <c r="H87" s="11">
        <f t="shared" si="14"/>
        <v>-358</v>
      </c>
      <c r="I87" s="34">
        <f t="shared" si="15"/>
        <v>-0.0003410923912577448</v>
      </c>
      <c r="J87" s="11">
        <v>15133.9</v>
      </c>
      <c r="K87" s="16">
        <v>13305.01</v>
      </c>
      <c r="L87" s="34">
        <f t="shared" si="16"/>
        <v>-0.12084723699773353</v>
      </c>
      <c r="M87" s="16">
        <f t="shared" si="17"/>
        <v>-1828.8899999999994</v>
      </c>
    </row>
    <row r="88" spans="1:13" ht="15">
      <c r="A88" s="5">
        <v>70</v>
      </c>
      <c r="B88" s="8" t="s">
        <v>70</v>
      </c>
      <c r="C88" s="16">
        <v>287431</v>
      </c>
      <c r="D88" s="16">
        <v>283958</v>
      </c>
      <c r="E88" s="4">
        <v>285730</v>
      </c>
      <c r="F88" s="40">
        <f t="shared" si="12"/>
        <v>0.02417184384987181</v>
      </c>
      <c r="G88" s="19">
        <f t="shared" si="13"/>
        <v>-0.0059179420452212875</v>
      </c>
      <c r="H88" s="11">
        <f t="shared" si="14"/>
        <v>-1701</v>
      </c>
      <c r="I88" s="34">
        <f t="shared" si="15"/>
        <v>-0.0016206652444955977</v>
      </c>
      <c r="J88" s="11">
        <v>286636.4</v>
      </c>
      <c r="K88" s="16">
        <v>284166.8</v>
      </c>
      <c r="L88" s="34">
        <f t="shared" si="16"/>
        <v>-0.008615793388418341</v>
      </c>
      <c r="M88" s="16">
        <f t="shared" si="17"/>
        <v>-2469.600000000035</v>
      </c>
    </row>
    <row r="89" spans="1:13" ht="15.75" thickBot="1">
      <c r="A89" s="6">
        <v>82</v>
      </c>
      <c r="B89" s="9" t="s">
        <v>81</v>
      </c>
      <c r="C89" s="16">
        <v>237278</v>
      </c>
      <c r="D89" s="16">
        <v>273626</v>
      </c>
      <c r="E89" s="4">
        <v>280125</v>
      </c>
      <c r="F89" s="40">
        <f t="shared" si="12"/>
        <v>0.02369767878222567</v>
      </c>
      <c r="G89" s="19">
        <f t="shared" si="13"/>
        <v>0.18057721322667925</v>
      </c>
      <c r="H89" s="11">
        <f t="shared" si="14"/>
        <v>42847</v>
      </c>
      <c r="I89" s="63">
        <f t="shared" si="15"/>
        <v>0.04082342371011339</v>
      </c>
      <c r="J89" s="11">
        <v>276577.5</v>
      </c>
      <c r="K89" s="16">
        <v>261946.2</v>
      </c>
      <c r="L89" s="34">
        <f t="shared" si="16"/>
        <v>-0.05290126637199334</v>
      </c>
      <c r="M89" s="16">
        <f t="shared" si="17"/>
        <v>-14631.299999999988</v>
      </c>
    </row>
    <row r="90" spans="1:13" s="62" customFormat="1" ht="15.75" thickBot="1">
      <c r="A90" s="109" t="s">
        <v>97</v>
      </c>
      <c r="B90" s="110"/>
      <c r="C90" s="53">
        <v>10771209</v>
      </c>
      <c r="D90" s="53">
        <v>11521869</v>
      </c>
      <c r="E90" s="67">
        <v>11820778</v>
      </c>
      <c r="F90" s="42">
        <f>E90/$E$90</f>
        <v>1</v>
      </c>
      <c r="G90" s="28">
        <f>(E90-C90)/C90</f>
        <v>0.09744207915750219</v>
      </c>
      <c r="H90" s="53">
        <f>E90-C90</f>
        <v>1049569</v>
      </c>
      <c r="I90" s="64">
        <f>H90/$H$90</f>
        <v>1</v>
      </c>
      <c r="J90" s="54">
        <v>11534598</v>
      </c>
      <c r="K90" s="53">
        <v>11628723</v>
      </c>
      <c r="L90" s="36">
        <f>(K90-J90)/J90</f>
        <v>0.00816023237220751</v>
      </c>
      <c r="M90" s="53">
        <f>K90-J90</f>
        <v>94125</v>
      </c>
    </row>
    <row r="91" spans="5:11" ht="15">
      <c r="E91" s="4">
        <f>E90-D90</f>
        <v>298909</v>
      </c>
      <c r="K91" s="4">
        <f>K90-J90</f>
        <v>94125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17.28125" style="0" bestFit="1" customWidth="1"/>
    <col min="2" max="2" width="54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0</v>
      </c>
      <c r="B1" s="20" t="s">
        <v>98</v>
      </c>
      <c r="C1" s="73">
        <v>40664</v>
      </c>
      <c r="D1" s="72">
        <v>41000</v>
      </c>
      <c r="E1" s="73">
        <v>41030</v>
      </c>
      <c r="F1" s="41" t="s">
        <v>277</v>
      </c>
      <c r="G1" s="43" t="s">
        <v>278</v>
      </c>
      <c r="H1" s="17" t="s">
        <v>279</v>
      </c>
      <c r="I1" s="41" t="s">
        <v>280</v>
      </c>
      <c r="J1" s="71" t="s">
        <v>281</v>
      </c>
      <c r="K1" s="70" t="s">
        <v>276</v>
      </c>
      <c r="L1" s="51" t="s">
        <v>282</v>
      </c>
      <c r="M1" s="41" t="s">
        <v>283</v>
      </c>
    </row>
    <row r="2" spans="1:13" ht="15">
      <c r="A2" s="5">
        <v>10</v>
      </c>
      <c r="B2" s="8" t="s">
        <v>292</v>
      </c>
      <c r="C2" s="16">
        <v>369496</v>
      </c>
      <c r="D2" s="16">
        <v>387502</v>
      </c>
      <c r="E2" s="4">
        <v>392510</v>
      </c>
      <c r="F2" s="40">
        <f>E2/$E$26</f>
        <v>0.11985052806171366</v>
      </c>
      <c r="G2" s="19">
        <f>(E2-C2)/C2</f>
        <v>0.06228484205512374</v>
      </c>
      <c r="H2" s="11">
        <f>E2-C2</f>
        <v>23014</v>
      </c>
      <c r="I2" s="34">
        <f>H2/$H$26</f>
        <v>0.08758029652631899</v>
      </c>
      <c r="J2" s="11">
        <v>392183.3</v>
      </c>
      <c r="K2" s="16">
        <v>393205.9</v>
      </c>
      <c r="L2" s="34">
        <f>(K2-J2)/J2</f>
        <v>0.0026074542184739507</v>
      </c>
      <c r="M2" s="16">
        <f>K2-J2</f>
        <v>1022.6000000000349</v>
      </c>
    </row>
    <row r="3" spans="1:13" ht="15">
      <c r="A3" s="5">
        <v>11</v>
      </c>
      <c r="B3" s="8" t="s">
        <v>293</v>
      </c>
      <c r="C3" s="16">
        <v>12211</v>
      </c>
      <c r="D3" s="16">
        <v>12593</v>
      </c>
      <c r="E3" s="4">
        <v>12897</v>
      </c>
      <c r="F3" s="40">
        <f>E3/$E$26</f>
        <v>0.003938020076971086</v>
      </c>
      <c r="G3" s="19">
        <f>(E3-C3)/C3</f>
        <v>0.05617885513061993</v>
      </c>
      <c r="H3" s="11">
        <f>E3-C3</f>
        <v>686</v>
      </c>
      <c r="I3" s="34">
        <f>H3/$H$26</f>
        <v>0.002610588486010899</v>
      </c>
      <c r="J3" s="11">
        <v>12860.22</v>
      </c>
      <c r="K3" s="16">
        <v>12945.8</v>
      </c>
      <c r="L3" s="34">
        <f>(K3-J3)/J3</f>
        <v>0.006654629547550503</v>
      </c>
      <c r="M3" s="16">
        <f>K3-J3</f>
        <v>85.57999999999993</v>
      </c>
    </row>
    <row r="4" spans="1:13" ht="15">
      <c r="A4" s="5">
        <v>12</v>
      </c>
      <c r="B4" s="8" t="s">
        <v>294</v>
      </c>
      <c r="C4" s="16">
        <v>6304</v>
      </c>
      <c r="D4" s="16">
        <v>4232</v>
      </c>
      <c r="E4" s="4">
        <v>3896</v>
      </c>
      <c r="F4" s="40">
        <f>E4/$E$26</f>
        <v>0.0011896197735814028</v>
      </c>
      <c r="G4" s="19">
        <f>(E4-C4)/C4</f>
        <v>-0.3819796954314721</v>
      </c>
      <c r="H4" s="11">
        <f>E4-C4</f>
        <v>-2408</v>
      </c>
      <c r="I4" s="34">
        <f>H4/$H$26</f>
        <v>-0.009163698359058666</v>
      </c>
      <c r="J4" s="11">
        <v>3511.419</v>
      </c>
      <c r="K4" s="16">
        <v>3354.854</v>
      </c>
      <c r="L4" s="34">
        <f>(K4-J4)/J4</f>
        <v>-0.04458738760597925</v>
      </c>
      <c r="M4" s="16">
        <f>K4-J4</f>
        <v>-156.56500000000005</v>
      </c>
    </row>
    <row r="5" spans="1:13" ht="15">
      <c r="A5" s="5">
        <v>13</v>
      </c>
      <c r="B5" s="8" t="s">
        <v>295</v>
      </c>
      <c r="C5" s="16">
        <v>368023</v>
      </c>
      <c r="D5" s="16">
        <v>407104</v>
      </c>
      <c r="E5" s="4">
        <v>410015</v>
      </c>
      <c r="F5" s="40">
        <f>E5/$E$26</f>
        <v>0.12519557275795146</v>
      </c>
      <c r="G5" s="19">
        <f>(E5-C5)/C5</f>
        <v>0.11410156430440489</v>
      </c>
      <c r="H5" s="11">
        <f>E5-C5</f>
        <v>41992</v>
      </c>
      <c r="I5" s="34">
        <f>H5/$H$26</f>
        <v>0.15980150394252138</v>
      </c>
      <c r="J5" s="11">
        <v>408240.1</v>
      </c>
      <c r="K5" s="16">
        <v>409769.8</v>
      </c>
      <c r="L5" s="34">
        <f>(K5-J5)/J5</f>
        <v>0.0037470596347590835</v>
      </c>
      <c r="M5" s="16">
        <f>K5-J5</f>
        <v>1529.7000000000116</v>
      </c>
    </row>
    <row r="6" spans="1:13" ht="15">
      <c r="A6" s="5">
        <v>14</v>
      </c>
      <c r="B6" s="8" t="s">
        <v>296</v>
      </c>
      <c r="C6" s="16">
        <v>399922</v>
      </c>
      <c r="D6" s="16">
        <v>441421</v>
      </c>
      <c r="E6" s="4">
        <v>446677</v>
      </c>
      <c r="F6" s="40">
        <f>E6/$E$26</f>
        <v>0.13639009024743848</v>
      </c>
      <c r="G6" s="19">
        <f>(E6-C6)/C6</f>
        <v>0.11691029750801406</v>
      </c>
      <c r="H6" s="11">
        <f>E6-C6</f>
        <v>46755</v>
      </c>
      <c r="I6" s="34">
        <f>H6/$H$26</f>
        <v>0.17792720796419764</v>
      </c>
      <c r="J6" s="11">
        <v>436384.2</v>
      </c>
      <c r="K6" s="16">
        <v>442570.7</v>
      </c>
      <c r="L6" s="34">
        <f>(K6-J6)/J6</f>
        <v>0.014176727755037876</v>
      </c>
      <c r="M6" s="16">
        <f>K6-J6</f>
        <v>6186.5</v>
      </c>
    </row>
    <row r="7" spans="1:13" ht="15">
      <c r="A7" s="5">
        <v>15</v>
      </c>
      <c r="B7" s="8" t="s">
        <v>297</v>
      </c>
      <c r="C7" s="16">
        <v>49781</v>
      </c>
      <c r="D7" s="16">
        <v>58206</v>
      </c>
      <c r="E7" s="4">
        <v>59106</v>
      </c>
      <c r="F7" s="40">
        <f>E7/$E$26</f>
        <v>0.018047655630724434</v>
      </c>
      <c r="G7" s="19">
        <f>(E7-C7)/C7</f>
        <v>0.18732046363070248</v>
      </c>
      <c r="H7" s="11">
        <f>E7-C7</f>
        <v>9325</v>
      </c>
      <c r="I7" s="34">
        <f>H7/$H$26</f>
        <v>0.03548649800590617</v>
      </c>
      <c r="J7" s="11">
        <v>57770.75</v>
      </c>
      <c r="K7" s="16">
        <v>58759.03</v>
      </c>
      <c r="L7" s="34">
        <f>(K7-J7)/J7</f>
        <v>0.017106926948325905</v>
      </c>
      <c r="M7" s="16">
        <f>K7-J7</f>
        <v>988.2799999999988</v>
      </c>
    </row>
    <row r="8" spans="1:13" ht="15">
      <c r="A8" s="5">
        <v>16</v>
      </c>
      <c r="B8" s="8" t="s">
        <v>298</v>
      </c>
      <c r="C8" s="16">
        <v>62602</v>
      </c>
      <c r="D8" s="16">
        <v>66093</v>
      </c>
      <c r="E8" s="4">
        <v>66517</v>
      </c>
      <c r="F8" s="40">
        <f>E8/$E$26</f>
        <v>0.020310559157934848</v>
      </c>
      <c r="G8" s="19">
        <f>(E8-C8)/C8</f>
        <v>0.06253793808504521</v>
      </c>
      <c r="H8" s="11">
        <f>E8-C8</f>
        <v>3915</v>
      </c>
      <c r="I8" s="34">
        <f>H8/$H$26</f>
        <v>0.014898620878619052</v>
      </c>
      <c r="J8" s="11">
        <v>66627.65</v>
      </c>
      <c r="K8" s="16">
        <v>66971.61</v>
      </c>
      <c r="L8" s="34">
        <f>(K8-J8)/J8</f>
        <v>0.005162421307070059</v>
      </c>
      <c r="M8" s="16">
        <f>K8-J8</f>
        <v>343.9600000000064</v>
      </c>
    </row>
    <row r="9" spans="1:13" ht="15">
      <c r="A9" s="5">
        <v>17</v>
      </c>
      <c r="B9" s="8" t="s">
        <v>299</v>
      </c>
      <c r="C9" s="16">
        <v>37904</v>
      </c>
      <c r="D9" s="16">
        <v>39404</v>
      </c>
      <c r="E9" s="4">
        <v>39581</v>
      </c>
      <c r="F9" s="40">
        <f>E9/$E$26</f>
        <v>0.012085816288019894</v>
      </c>
      <c r="G9" s="19">
        <f>(E9-C9)/C9</f>
        <v>0.04424335162515829</v>
      </c>
      <c r="H9" s="11">
        <f>E9-C9</f>
        <v>1677</v>
      </c>
      <c r="I9" s="34">
        <f>H9/$H$26</f>
        <v>0.006381861357201571</v>
      </c>
      <c r="J9" s="11">
        <v>39703.97</v>
      </c>
      <c r="K9" s="16">
        <v>39843.79</v>
      </c>
      <c r="L9" s="34">
        <f>(K9-J9)/J9</f>
        <v>0.003521562201462466</v>
      </c>
      <c r="M9" s="16">
        <f>K9-J9</f>
        <v>139.8199999999997</v>
      </c>
    </row>
    <row r="10" spans="1:13" ht="15">
      <c r="A10" s="5">
        <v>18</v>
      </c>
      <c r="B10" s="8" t="s">
        <v>300</v>
      </c>
      <c r="C10" s="16">
        <v>67047</v>
      </c>
      <c r="D10" s="16">
        <v>71341</v>
      </c>
      <c r="E10" s="4">
        <v>70947</v>
      </c>
      <c r="F10" s="40">
        <f>E10/$E$26</f>
        <v>0.021663232565780233</v>
      </c>
      <c r="G10" s="19">
        <f>(E10-C10)/C10</f>
        <v>0.05816815070025504</v>
      </c>
      <c r="H10" s="11">
        <f>E10-C10</f>
        <v>3900</v>
      </c>
      <c r="I10" s="34">
        <f>H10/$H$26</f>
        <v>0.014841538040003653</v>
      </c>
      <c r="J10" s="11">
        <v>71081.29</v>
      </c>
      <c r="K10" s="16">
        <v>71070.94</v>
      </c>
      <c r="L10" s="34">
        <f>(K10-J10)/J10</f>
        <v>-0.00014560793705335496</v>
      </c>
      <c r="M10" s="16">
        <f>K10-J10</f>
        <v>-10.349999999991269</v>
      </c>
    </row>
    <row r="11" spans="1:13" ht="15">
      <c r="A11" s="5">
        <v>19</v>
      </c>
      <c r="B11" s="8" t="s">
        <v>301</v>
      </c>
      <c r="C11" s="16">
        <v>8484</v>
      </c>
      <c r="D11" s="16">
        <v>9003</v>
      </c>
      <c r="E11" s="4">
        <v>9111</v>
      </c>
      <c r="F11" s="40">
        <f>E11/$E$26</f>
        <v>0.002781988130672526</v>
      </c>
      <c r="G11" s="19">
        <f>(E11-C11)/C11</f>
        <v>0.0739038189533239</v>
      </c>
      <c r="H11" s="11">
        <f>E11-C11</f>
        <v>627</v>
      </c>
      <c r="I11" s="34">
        <f>H11/$H$26</f>
        <v>0.002386062654123664</v>
      </c>
      <c r="J11" s="11">
        <v>8984.443</v>
      </c>
      <c r="K11" s="16">
        <v>9062.172</v>
      </c>
      <c r="L11" s="34">
        <f>(K11-J11)/J11</f>
        <v>0.008651510171526626</v>
      </c>
      <c r="M11" s="16">
        <f>K11-J11</f>
        <v>77.72900000000118</v>
      </c>
    </row>
    <row r="12" spans="1:13" ht="15">
      <c r="A12" s="5">
        <v>20</v>
      </c>
      <c r="B12" s="8" t="s">
        <v>302</v>
      </c>
      <c r="C12" s="16">
        <v>76723</v>
      </c>
      <c r="D12" s="16">
        <v>78372</v>
      </c>
      <c r="E12" s="4">
        <v>78974</v>
      </c>
      <c r="F12" s="40">
        <f>E12/$E$26</f>
        <v>0.024114227925774567</v>
      </c>
      <c r="G12" s="19">
        <f>(E12-C12)/C12</f>
        <v>0.029339311549339834</v>
      </c>
      <c r="H12" s="11">
        <f>E12-C12</f>
        <v>2251</v>
      </c>
      <c r="I12" s="34">
        <f>H12/$H$26</f>
        <v>0.00856623131488416</v>
      </c>
      <c r="J12" s="11">
        <v>78635.85</v>
      </c>
      <c r="K12" s="16">
        <v>78793.61</v>
      </c>
      <c r="L12" s="34">
        <f>(K12-J12)/J12</f>
        <v>0.0020062096359357057</v>
      </c>
      <c r="M12" s="16">
        <f>K12-J12</f>
        <v>157.75999999999476</v>
      </c>
    </row>
    <row r="13" spans="1:13" ht="15">
      <c r="A13" s="5">
        <v>21</v>
      </c>
      <c r="B13" s="8" t="s">
        <v>303</v>
      </c>
      <c r="C13" s="16">
        <v>9854</v>
      </c>
      <c r="D13" s="16">
        <v>10519</v>
      </c>
      <c r="E13" s="4">
        <v>10277</v>
      </c>
      <c r="F13" s="40">
        <f>E13/$E$26</f>
        <v>0.003138019099870656</v>
      </c>
      <c r="G13" s="19">
        <f>(E13-C13)/C13</f>
        <v>0.04292673026182261</v>
      </c>
      <c r="H13" s="11">
        <f>E13-C13</f>
        <v>423</v>
      </c>
      <c r="I13" s="34">
        <f>H13/$H$26</f>
        <v>0.0016097360489542424</v>
      </c>
      <c r="J13" s="11">
        <v>10636.91</v>
      </c>
      <c r="K13" s="16">
        <v>10220.87</v>
      </c>
      <c r="L13" s="34">
        <f>(K13-J13)/J13</f>
        <v>-0.03911286266406307</v>
      </c>
      <c r="M13" s="16">
        <f>K13-J13</f>
        <v>-416.03999999999905</v>
      </c>
    </row>
    <row r="14" spans="1:13" ht="15">
      <c r="A14" s="5">
        <v>22</v>
      </c>
      <c r="B14" s="8" t="s">
        <v>304</v>
      </c>
      <c r="C14" s="16">
        <v>152685</v>
      </c>
      <c r="D14" s="16">
        <v>165338</v>
      </c>
      <c r="E14" s="4">
        <v>166417</v>
      </c>
      <c r="F14" s="40">
        <f>E14/$E$26</f>
        <v>0.05081441320844361</v>
      </c>
      <c r="G14" s="19">
        <f>(E14-C14)/C14</f>
        <v>0.089936797982775</v>
      </c>
      <c r="H14" s="11">
        <f>E14-C14</f>
        <v>13732</v>
      </c>
      <c r="I14" s="34">
        <f>H14/$H$26</f>
        <v>0.052257435991110296</v>
      </c>
      <c r="J14" s="11">
        <v>165323.4</v>
      </c>
      <c r="K14" s="16">
        <v>166674.4</v>
      </c>
      <c r="L14" s="34">
        <f>(K14-J14)/J14</f>
        <v>0.008171861938479368</v>
      </c>
      <c r="M14" s="16">
        <f>K14-J14</f>
        <v>1351</v>
      </c>
    </row>
    <row r="15" spans="1:13" ht="15">
      <c r="A15" s="5">
        <v>23</v>
      </c>
      <c r="B15" s="8" t="s">
        <v>305</v>
      </c>
      <c r="C15" s="16">
        <v>196763</v>
      </c>
      <c r="D15" s="16">
        <v>203751</v>
      </c>
      <c r="E15" s="4">
        <v>209169</v>
      </c>
      <c r="F15" s="40">
        <f>E15/$E$26</f>
        <v>0.06386847495386254</v>
      </c>
      <c r="G15" s="19">
        <f>(E15-C15)/C15</f>
        <v>0.06305047188749917</v>
      </c>
      <c r="H15" s="11">
        <f>E15-C15</f>
        <v>12406</v>
      </c>
      <c r="I15" s="34">
        <f>H15/$H$26</f>
        <v>0.04721131305750906</v>
      </c>
      <c r="J15" s="11">
        <v>202447.8</v>
      </c>
      <c r="K15" s="16">
        <v>203450.9</v>
      </c>
      <c r="L15" s="34">
        <f>(K15-J15)/J15</f>
        <v>0.004954857499068925</v>
      </c>
      <c r="M15" s="16">
        <f>K15-J15</f>
        <v>1003.1000000000058</v>
      </c>
    </row>
    <row r="16" spans="1:13" ht="15">
      <c r="A16" s="5">
        <v>24</v>
      </c>
      <c r="B16" s="8" t="s">
        <v>306</v>
      </c>
      <c r="C16" s="16">
        <v>151436</v>
      </c>
      <c r="D16" s="16">
        <v>163938</v>
      </c>
      <c r="E16" s="4">
        <v>164912</v>
      </c>
      <c r="F16" s="40">
        <f>E16/$E$26</f>
        <v>0.05035487066243745</v>
      </c>
      <c r="G16" s="19">
        <f>(E16-C16)/C16</f>
        <v>0.08898808737684566</v>
      </c>
      <c r="H16" s="11">
        <f>E16-C16</f>
        <v>13476</v>
      </c>
      <c r="I16" s="34">
        <f>H16/$H$26</f>
        <v>0.05128322221207416</v>
      </c>
      <c r="J16" s="11">
        <v>166048.8</v>
      </c>
      <c r="K16" s="16">
        <v>166924.2</v>
      </c>
      <c r="L16" s="34">
        <f>(K16-J16)/J16</f>
        <v>0.005271944151358054</v>
      </c>
      <c r="M16" s="16">
        <f>K16-J16</f>
        <v>875.4000000000233</v>
      </c>
    </row>
    <row r="17" spans="1:13" ht="15">
      <c r="A17" s="5">
        <v>25</v>
      </c>
      <c r="B17" s="8" t="s">
        <v>307</v>
      </c>
      <c r="C17" s="16">
        <v>339384</v>
      </c>
      <c r="D17" s="16">
        <v>360438</v>
      </c>
      <c r="E17" s="4">
        <v>362450</v>
      </c>
      <c r="F17" s="40">
        <f>E17/$E$26</f>
        <v>0.11067189089696598</v>
      </c>
      <c r="G17" s="19">
        <f>(E17-C17)/C17</f>
        <v>0.06796431181198878</v>
      </c>
      <c r="H17" s="11">
        <f>E17-C17</f>
        <v>23066</v>
      </c>
      <c r="I17" s="34">
        <f>H17/$H$26</f>
        <v>0.08777818370018571</v>
      </c>
      <c r="J17" s="11">
        <v>363526.3</v>
      </c>
      <c r="K17" s="16">
        <v>366771.9</v>
      </c>
      <c r="L17" s="34">
        <f>(K17-J17)/J17</f>
        <v>0.008928102313367796</v>
      </c>
      <c r="M17" s="16">
        <f>K17-J17</f>
        <v>3245.600000000035</v>
      </c>
    </row>
    <row r="18" spans="1:13" ht="15">
      <c r="A18" s="5">
        <v>26</v>
      </c>
      <c r="B18" s="8" t="s">
        <v>308</v>
      </c>
      <c r="C18" s="16">
        <v>36773</v>
      </c>
      <c r="D18" s="16">
        <v>39323</v>
      </c>
      <c r="E18" s="4">
        <v>39178</v>
      </c>
      <c r="F18" s="40">
        <f>E18/$E$26</f>
        <v>0.011962762702610935</v>
      </c>
      <c r="G18" s="19">
        <f>(E18-C18)/C18</f>
        <v>0.06540124547901993</v>
      </c>
      <c r="H18" s="11">
        <f>E18-C18</f>
        <v>2405</v>
      </c>
      <c r="I18" s="34">
        <f>H18/$H$26</f>
        <v>0.009152281791335586</v>
      </c>
      <c r="J18" s="11">
        <v>40082.58</v>
      </c>
      <c r="K18" s="16">
        <v>39947.58</v>
      </c>
      <c r="L18" s="34">
        <f>(K18-J18)/J18</f>
        <v>-0.003368046667654627</v>
      </c>
      <c r="M18" s="16">
        <f>K18-J18</f>
        <v>-135</v>
      </c>
    </row>
    <row r="19" spans="1:13" ht="15">
      <c r="A19" s="5">
        <v>27</v>
      </c>
      <c r="B19" s="8" t="s">
        <v>309</v>
      </c>
      <c r="C19" s="16">
        <v>82922</v>
      </c>
      <c r="D19" s="16">
        <v>91000</v>
      </c>
      <c r="E19" s="4">
        <v>91847</v>
      </c>
      <c r="F19" s="40">
        <f>E19/$E$26</f>
        <v>0.028044919749520305</v>
      </c>
      <c r="G19" s="19">
        <f>(E19-C19)/C19</f>
        <v>0.10763126793854466</v>
      </c>
      <c r="H19" s="11">
        <f>E19-C19</f>
        <v>8925</v>
      </c>
      <c r="I19" s="34">
        <f>H19/$H$26</f>
        <v>0.03396428897616221</v>
      </c>
      <c r="J19" s="11">
        <v>91031.58</v>
      </c>
      <c r="K19" s="16">
        <v>91307.62</v>
      </c>
      <c r="L19" s="34">
        <f>(K19-J19)/J19</f>
        <v>0.0030323542665083216</v>
      </c>
      <c r="M19" s="16">
        <f>K19-J19</f>
        <v>276.0399999999936</v>
      </c>
    </row>
    <row r="20" spans="1:13" ht="15">
      <c r="A20" s="5">
        <v>28</v>
      </c>
      <c r="B20" s="8" t="s">
        <v>310</v>
      </c>
      <c r="C20" s="16">
        <v>165160</v>
      </c>
      <c r="D20" s="16">
        <v>176075</v>
      </c>
      <c r="E20" s="4">
        <v>176772</v>
      </c>
      <c r="F20" s="40">
        <f>E20/$E$26</f>
        <v>0.05397624913129665</v>
      </c>
      <c r="G20" s="19">
        <f>(E20-C20)/C20</f>
        <v>0.07030758052797287</v>
      </c>
      <c r="H20" s="11">
        <f>E20-C20</f>
        <v>11612</v>
      </c>
      <c r="I20" s="34">
        <f>H20/$H$26</f>
        <v>0.04418972813346729</v>
      </c>
      <c r="J20" s="11">
        <v>177468.9</v>
      </c>
      <c r="K20" s="16">
        <v>178296.1</v>
      </c>
      <c r="L20" s="34">
        <f>(K20-J20)/J20</f>
        <v>0.004661098367094244</v>
      </c>
      <c r="M20" s="16">
        <f>K20-J20</f>
        <v>827.2000000000116</v>
      </c>
    </row>
    <row r="21" spans="1:13" ht="15">
      <c r="A21" s="5">
        <v>29</v>
      </c>
      <c r="B21" s="8" t="s">
        <v>311</v>
      </c>
      <c r="C21" s="16">
        <v>89464</v>
      </c>
      <c r="D21" s="16">
        <v>102847</v>
      </c>
      <c r="E21" s="4">
        <v>103503</v>
      </c>
      <c r="F21" s="40">
        <f>E21/$E$26</f>
        <v>0.03160400806596405</v>
      </c>
      <c r="G21" s="19">
        <f>(E21-C21)/C21</f>
        <v>0.15692345524456766</v>
      </c>
      <c r="H21" s="11">
        <f>E21-C21</f>
        <v>14039</v>
      </c>
      <c r="I21" s="34">
        <f>H21/$H$26</f>
        <v>0.05342573142143879</v>
      </c>
      <c r="J21" s="11">
        <v>103364.7</v>
      </c>
      <c r="K21" s="16">
        <v>104826.3</v>
      </c>
      <c r="L21" s="34">
        <f>(K21-J21)/J21</f>
        <v>0.014140223886878266</v>
      </c>
      <c r="M21" s="16">
        <f>K21-J21</f>
        <v>1461.6000000000058</v>
      </c>
    </row>
    <row r="22" spans="1:13" ht="15">
      <c r="A22" s="5">
        <v>30</v>
      </c>
      <c r="B22" s="8" t="s">
        <v>312</v>
      </c>
      <c r="C22" s="16">
        <v>36438</v>
      </c>
      <c r="D22" s="16">
        <v>35625</v>
      </c>
      <c r="E22" s="4">
        <v>35224</v>
      </c>
      <c r="F22" s="40">
        <f>E22/$E$26</f>
        <v>0.010755432983734941</v>
      </c>
      <c r="G22" s="19">
        <f>(E22-C22)/C22</f>
        <v>-0.03331686700697074</v>
      </c>
      <c r="H22" s="11">
        <f>E22-C22</f>
        <v>-1214</v>
      </c>
      <c r="I22" s="34">
        <f>H22/$H$26</f>
        <v>-0.004619904405272932</v>
      </c>
      <c r="J22" s="11">
        <v>34303.82</v>
      </c>
      <c r="K22" s="16">
        <v>34542.8</v>
      </c>
      <c r="L22" s="34">
        <f>(K22-J22)/J22</f>
        <v>0.006966571069927582</v>
      </c>
      <c r="M22" s="16">
        <f>K22-J22</f>
        <v>238.9800000000032</v>
      </c>
    </row>
    <row r="23" spans="1:13" ht="15">
      <c r="A23" s="5">
        <v>31</v>
      </c>
      <c r="B23" s="8" t="s">
        <v>313</v>
      </c>
      <c r="C23" s="16">
        <v>107117</v>
      </c>
      <c r="D23" s="16">
        <v>123465</v>
      </c>
      <c r="E23" s="4">
        <v>125206</v>
      </c>
      <c r="F23" s="40">
        <f>E23/$E$26</f>
        <v>0.03823088638886887</v>
      </c>
      <c r="G23" s="19">
        <f>(E23-C23)/C23</f>
        <v>0.16887142096959398</v>
      </c>
      <c r="H23" s="11">
        <f>E23-C23</f>
        <v>18089</v>
      </c>
      <c r="I23" s="34">
        <f>H23/$H$26</f>
        <v>0.06883809784759644</v>
      </c>
      <c r="J23" s="11">
        <v>126396.6</v>
      </c>
      <c r="K23" s="16">
        <v>124959.5</v>
      </c>
      <c r="L23" s="34">
        <f>(K23-J23)/J23</f>
        <v>-0.011369767857679762</v>
      </c>
      <c r="M23" s="16">
        <f>K23-J23</f>
        <v>-1437.1000000000058</v>
      </c>
    </row>
    <row r="24" spans="1:13" ht="15">
      <c r="A24" s="5">
        <v>32</v>
      </c>
      <c r="B24" s="8" t="s">
        <v>314</v>
      </c>
      <c r="C24" s="16">
        <v>33424</v>
      </c>
      <c r="D24" s="16">
        <v>37120</v>
      </c>
      <c r="E24" s="4">
        <v>37709</v>
      </c>
      <c r="F24" s="40">
        <f>E24/$E$26</f>
        <v>0.011514212536442792</v>
      </c>
      <c r="G24" s="19">
        <f>(E24-C24)/C24</f>
        <v>0.12820129248444231</v>
      </c>
      <c r="H24" s="11">
        <f>E24-C24</f>
        <v>4285</v>
      </c>
      <c r="I24" s="34">
        <f>H24/$H$26</f>
        <v>0.01630666423113222</v>
      </c>
      <c r="J24" s="11">
        <v>36850.37</v>
      </c>
      <c r="K24" s="16">
        <v>37211.76</v>
      </c>
      <c r="L24" s="34">
        <f>(K24-J24)/J24</f>
        <v>0.009806957162166877</v>
      </c>
      <c r="M24" s="16">
        <f>K24-J24</f>
        <v>361.3899999999994</v>
      </c>
    </row>
    <row r="25" spans="1:13" ht="15.75" thickBot="1">
      <c r="A25" s="5">
        <v>33</v>
      </c>
      <c r="B25" s="8" t="s">
        <v>315</v>
      </c>
      <c r="C25" s="16">
        <v>152303</v>
      </c>
      <c r="D25" s="16">
        <v>161385</v>
      </c>
      <c r="E25" s="4">
        <v>162101</v>
      </c>
      <c r="F25" s="40">
        <f>E25/$E$26</f>
        <v>0.04949654900341863</v>
      </c>
      <c r="G25" s="19">
        <f>(E25-C25)/C25</f>
        <v>0.0643322849845374</v>
      </c>
      <c r="H25" s="11">
        <f>E25-C25</f>
        <v>9798</v>
      </c>
      <c r="I25" s="34">
        <f>H25/$H$26</f>
        <v>0.03728651018357841</v>
      </c>
      <c r="J25" s="11">
        <v>160780.5</v>
      </c>
      <c r="K25" s="16">
        <v>161533</v>
      </c>
      <c r="L25" s="34">
        <f>(K25-J25)/J25</f>
        <v>0.004680293941118481</v>
      </c>
      <c r="M25" s="16">
        <f>K25-J25</f>
        <v>752.5</v>
      </c>
    </row>
    <row r="26" spans="1:13" s="62" customFormat="1" ht="15.75" customHeight="1" thickBot="1">
      <c r="A26" s="109" t="s">
        <v>373</v>
      </c>
      <c r="B26" s="110"/>
      <c r="C26" s="53">
        <f>SUM(C2:C25)</f>
        <v>3012220</v>
      </c>
      <c r="D26" s="53">
        <f>SUM(D2:D25)</f>
        <v>3246095</v>
      </c>
      <c r="E26" s="53">
        <f>SUM(E2:E25)</f>
        <v>3274996</v>
      </c>
      <c r="F26" s="42">
        <f>E26/$E$26</f>
        <v>1</v>
      </c>
      <c r="G26" s="28">
        <f>(E26-C26)/C26</f>
        <v>0.08723665602114056</v>
      </c>
      <c r="H26" s="53">
        <f>E26-C26</f>
        <v>262776</v>
      </c>
      <c r="I26" s="36">
        <f>H26/$H$26</f>
        <v>1</v>
      </c>
      <c r="J26" s="54">
        <v>3242988</v>
      </c>
      <c r="K26" s="53">
        <v>3265097</v>
      </c>
      <c r="L26" s="36">
        <f>(K26-J26)/J26</f>
        <v>0.0068174782022011795</v>
      </c>
      <c r="M26" s="53">
        <f>K26-J26</f>
        <v>22109</v>
      </c>
    </row>
    <row r="27" spans="5:8" ht="15">
      <c r="E27" s="86">
        <f>E26/4a_Sector!E90</f>
        <v>0.27705418374323587</v>
      </c>
      <c r="F27" s="104">
        <f>E27/$E$26</f>
        <v>8.459680065051556E-08</v>
      </c>
      <c r="H27" s="86">
        <f>H26/4a_Sector!H90</f>
        <v>0.25036562627135517</v>
      </c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13.7109375" style="0" bestFit="1" customWidth="1"/>
    <col min="2" max="2" width="71.8515625" style="0" customWidth="1"/>
    <col min="3" max="3" width="13.7109375" style="0" bestFit="1" customWidth="1"/>
    <col min="4" max="4" width="71.8515625" style="0" customWidth="1"/>
    <col min="5" max="5" width="11.140625" style="0" bestFit="1" customWidth="1"/>
    <col min="6" max="6" width="11.7109375" style="0" bestFit="1" customWidth="1"/>
    <col min="7" max="7" width="11.140625" style="0" bestFit="1" customWidth="1"/>
    <col min="8" max="8" width="17.8515625" style="0" customWidth="1"/>
    <col min="9" max="9" width="27.140625" style="0" customWidth="1"/>
    <col min="10" max="10" width="26.421875" style="0" customWidth="1"/>
    <col min="11" max="11" width="20.421875" style="0" customWidth="1"/>
    <col min="12" max="13" width="21.28125" style="0" bestFit="1" customWidth="1"/>
    <col min="14" max="14" width="33.421875" style="0" customWidth="1"/>
    <col min="15" max="15" width="32.140625" style="0" customWidth="1"/>
  </cols>
  <sheetData>
    <row r="1" spans="1:15" ht="45.75" thickBot="1">
      <c r="A1" s="38" t="s">
        <v>0</v>
      </c>
      <c r="B1" s="20" t="s">
        <v>98</v>
      </c>
      <c r="C1" s="38" t="s">
        <v>274</v>
      </c>
      <c r="D1" s="20" t="s">
        <v>374</v>
      </c>
      <c r="E1" s="73">
        <v>40634</v>
      </c>
      <c r="F1" s="72">
        <v>40969</v>
      </c>
      <c r="G1" s="73">
        <v>41000</v>
      </c>
      <c r="H1" s="17" t="s">
        <v>375</v>
      </c>
      <c r="I1" s="14" t="s">
        <v>376</v>
      </c>
      <c r="J1" s="17" t="s">
        <v>377</v>
      </c>
      <c r="K1" s="17" t="s">
        <v>378</v>
      </c>
      <c r="L1" s="71" t="s">
        <v>380</v>
      </c>
      <c r="M1" s="70" t="s">
        <v>379</v>
      </c>
      <c r="N1" s="51" t="s">
        <v>381</v>
      </c>
      <c r="O1" s="41" t="s">
        <v>382</v>
      </c>
    </row>
    <row r="2" spans="1:13" ht="15">
      <c r="A2" s="118" t="s">
        <v>1</v>
      </c>
      <c r="B2" s="7" t="s">
        <v>284</v>
      </c>
      <c r="C2" s="16">
        <v>10963</v>
      </c>
      <c r="D2" s="15">
        <v>12236</v>
      </c>
      <c r="E2" s="4">
        <v>12411</v>
      </c>
      <c r="F2" s="39">
        <f aca="true" t="shared" si="0" ref="F2:F33">E2/$E$90</f>
        <v>0.008268471148958397</v>
      </c>
      <c r="G2" s="18">
        <f aca="true" t="shared" si="1" ref="G2:G33">(E2-C2)/C2</f>
        <v>0.13208063486272006</v>
      </c>
      <c r="H2" s="16">
        <f aca="true" t="shared" si="2" ref="H2:H33">E2-C2</f>
        <v>1448</v>
      </c>
      <c r="I2" s="44">
        <f aca="true" t="shared" si="3" ref="I2:I33">H2/$H$90</f>
        <v>0.01243975567220213</v>
      </c>
      <c r="J2" s="4">
        <v>12148.45</v>
      </c>
      <c r="K2" s="16">
        <v>12266.07</v>
      </c>
      <c r="L2" s="44">
        <f aca="true" t="shared" si="4" ref="L2:L33">(K2-J2)/J2</f>
        <v>0.009681893574900418</v>
      </c>
      <c r="M2" s="16">
        <f aca="true" t="shared" si="5" ref="M2:M33">K2-J2</f>
        <v>117.61999999999898</v>
      </c>
    </row>
    <row r="3" spans="1:13" ht="15">
      <c r="A3" s="119" t="s">
        <v>3</v>
      </c>
      <c r="B3" s="8" t="s">
        <v>285</v>
      </c>
      <c r="C3" s="16">
        <v>1994</v>
      </c>
      <c r="D3" s="16">
        <v>2195</v>
      </c>
      <c r="E3" s="4">
        <v>2275</v>
      </c>
      <c r="F3" s="40">
        <f t="shared" si="0"/>
        <v>0.0015156531998936711</v>
      </c>
      <c r="G3" s="19">
        <f t="shared" si="1"/>
        <v>0.14092276830491474</v>
      </c>
      <c r="H3" s="16">
        <f t="shared" si="2"/>
        <v>281</v>
      </c>
      <c r="I3" s="34">
        <f t="shared" si="3"/>
        <v>0.00241406860765801</v>
      </c>
      <c r="J3" s="4">
        <v>2326.964</v>
      </c>
      <c r="K3" s="16">
        <v>2362.972</v>
      </c>
      <c r="L3" s="34">
        <f t="shared" si="4"/>
        <v>0.0154742402546839</v>
      </c>
      <c r="M3" s="16">
        <f t="shared" si="5"/>
        <v>36.008000000000266</v>
      </c>
    </row>
    <row r="4" spans="1:13" ht="15">
      <c r="A4" s="119" t="s">
        <v>5</v>
      </c>
      <c r="B4" s="8" t="s">
        <v>286</v>
      </c>
      <c r="C4" s="16">
        <v>894</v>
      </c>
      <c r="D4" s="16">
        <v>1034</v>
      </c>
      <c r="E4" s="4">
        <v>1038</v>
      </c>
      <c r="F4" s="40">
        <f t="shared" si="0"/>
        <v>0.0006915375918635739</v>
      </c>
      <c r="G4" s="19">
        <f t="shared" si="1"/>
        <v>0.1610738255033557</v>
      </c>
      <c r="H4" s="16">
        <f t="shared" si="2"/>
        <v>144</v>
      </c>
      <c r="I4" s="34">
        <f t="shared" si="3"/>
        <v>0.001237102774031151</v>
      </c>
      <c r="J4" s="4">
        <v>103.0994</v>
      </c>
      <c r="K4" s="16">
        <v>104.3284</v>
      </c>
      <c r="L4" s="34">
        <f t="shared" si="4"/>
        <v>0.011920534940067538</v>
      </c>
      <c r="M4" s="16">
        <f t="shared" si="5"/>
        <v>1.2289999999999992</v>
      </c>
    </row>
    <row r="5" spans="1:13" ht="15">
      <c r="A5" s="119" t="s">
        <v>7</v>
      </c>
      <c r="B5" s="8" t="s">
        <v>287</v>
      </c>
      <c r="C5" s="16">
        <v>700</v>
      </c>
      <c r="D5" s="16">
        <v>727</v>
      </c>
      <c r="E5" s="4">
        <v>743</v>
      </c>
      <c r="F5" s="40">
        <f t="shared" si="0"/>
        <v>0.0004950023417674714</v>
      </c>
      <c r="G5" s="19">
        <f t="shared" si="1"/>
        <v>0.06142857142857143</v>
      </c>
      <c r="H5" s="16">
        <f t="shared" si="2"/>
        <v>43</v>
      </c>
      <c r="I5" s="34">
        <f t="shared" si="3"/>
        <v>0.0003694126339120798</v>
      </c>
      <c r="J5" s="4">
        <v>727</v>
      </c>
      <c r="K5" s="16">
        <v>743</v>
      </c>
      <c r="L5" s="34">
        <f t="shared" si="4"/>
        <v>0.02200825309491059</v>
      </c>
      <c r="M5" s="16">
        <f t="shared" si="5"/>
        <v>16</v>
      </c>
    </row>
    <row r="6" spans="1:13" ht="15">
      <c r="A6" s="119" t="s">
        <v>9</v>
      </c>
      <c r="B6" s="8" t="s">
        <v>288</v>
      </c>
      <c r="C6" s="16">
        <v>45</v>
      </c>
      <c r="D6" s="16">
        <v>46</v>
      </c>
      <c r="E6" s="4">
        <v>47</v>
      </c>
      <c r="F6" s="40">
        <f t="shared" si="0"/>
        <v>3.1312395778023094E-05</v>
      </c>
      <c r="G6" s="19">
        <f t="shared" si="1"/>
        <v>0.044444444444444446</v>
      </c>
      <c r="H6" s="16">
        <f t="shared" si="2"/>
        <v>2</v>
      </c>
      <c r="I6" s="34">
        <f t="shared" si="3"/>
        <v>1.7181982972654876E-05</v>
      </c>
      <c r="J6" s="4">
        <v>49.05829</v>
      </c>
      <c r="K6" s="16">
        <v>49.631</v>
      </c>
      <c r="L6" s="34">
        <f t="shared" si="4"/>
        <v>0.011674071803154997</v>
      </c>
      <c r="M6" s="16">
        <f t="shared" si="5"/>
        <v>0.5727100000000007</v>
      </c>
    </row>
    <row r="7" spans="1:13" ht="15">
      <c r="A7" s="119" t="s">
        <v>11</v>
      </c>
      <c r="B7" s="8" t="s">
        <v>289</v>
      </c>
      <c r="C7" s="16">
        <v>909</v>
      </c>
      <c r="D7" s="16">
        <v>934</v>
      </c>
      <c r="E7" s="4">
        <v>965</v>
      </c>
      <c r="F7" s="40">
        <f t="shared" si="0"/>
        <v>0.0006429034452296231</v>
      </c>
      <c r="G7" s="19">
        <f t="shared" si="1"/>
        <v>0.061606160616061605</v>
      </c>
      <c r="H7" s="16">
        <f t="shared" si="2"/>
        <v>56</v>
      </c>
      <c r="I7" s="34">
        <f t="shared" si="3"/>
        <v>0.00048109552323433646</v>
      </c>
      <c r="J7" s="4">
        <v>968.2377</v>
      </c>
      <c r="K7" s="16">
        <v>976.5828</v>
      </c>
      <c r="L7" s="34">
        <f t="shared" si="4"/>
        <v>0.008618854646952915</v>
      </c>
      <c r="M7" s="16">
        <f t="shared" si="5"/>
        <v>8.345100000000002</v>
      </c>
    </row>
    <row r="8" spans="1:13" ht="15">
      <c r="A8" s="119" t="s">
        <v>13</v>
      </c>
      <c r="B8" s="8" t="s">
        <v>290</v>
      </c>
      <c r="C8" s="16">
        <v>4338</v>
      </c>
      <c r="D8" s="16">
        <v>4474</v>
      </c>
      <c r="E8" s="4">
        <v>4565</v>
      </c>
      <c r="F8" s="40">
        <f t="shared" si="0"/>
        <v>0.003041299717588839</v>
      </c>
      <c r="G8" s="19">
        <f t="shared" si="1"/>
        <v>0.05232826187183034</v>
      </c>
      <c r="H8" s="16">
        <f t="shared" si="2"/>
        <v>227</v>
      </c>
      <c r="I8" s="34">
        <f t="shared" si="3"/>
        <v>0.0019501550673963282</v>
      </c>
      <c r="J8" s="4">
        <v>4532.469</v>
      </c>
      <c r="K8" s="16">
        <v>4553.723</v>
      </c>
      <c r="L8" s="34">
        <f t="shared" si="4"/>
        <v>0.00468927641865833</v>
      </c>
      <c r="M8" s="16">
        <f t="shared" si="5"/>
        <v>21.253999999999905</v>
      </c>
    </row>
    <row r="9" spans="1:13" ht="15">
      <c r="A9" s="119" t="s">
        <v>15</v>
      </c>
      <c r="B9" s="8" t="s">
        <v>291</v>
      </c>
      <c r="C9" s="16">
        <v>238</v>
      </c>
      <c r="D9" s="16">
        <v>277</v>
      </c>
      <c r="E9" s="4">
        <v>303</v>
      </c>
      <c r="F9" s="40">
        <f t="shared" si="0"/>
        <v>0.000201865019590234</v>
      </c>
      <c r="G9" s="19">
        <f t="shared" si="1"/>
        <v>0.27310924369747897</v>
      </c>
      <c r="H9" s="16">
        <f t="shared" si="2"/>
        <v>65</v>
      </c>
      <c r="I9" s="34">
        <f t="shared" si="3"/>
        <v>0.0005584144466112835</v>
      </c>
      <c r="J9" s="4">
        <v>289.9189</v>
      </c>
      <c r="K9" s="16">
        <v>301.7083</v>
      </c>
      <c r="L9" s="34">
        <f t="shared" si="4"/>
        <v>0.040664475479177106</v>
      </c>
      <c r="M9" s="16">
        <f t="shared" si="5"/>
        <v>11.7894</v>
      </c>
    </row>
    <row r="10" spans="1:13" ht="15">
      <c r="A10" s="119">
        <v>10</v>
      </c>
      <c r="B10" s="8" t="s">
        <v>292</v>
      </c>
      <c r="C10" s="16">
        <v>38399</v>
      </c>
      <c r="D10" s="16">
        <v>40048</v>
      </c>
      <c r="E10" s="4">
        <v>40230</v>
      </c>
      <c r="F10" s="40">
        <f t="shared" si="0"/>
        <v>0.026802078343614238</v>
      </c>
      <c r="G10" s="19">
        <f t="shared" si="1"/>
        <v>0.04768353342534962</v>
      </c>
      <c r="H10" s="16">
        <f t="shared" si="2"/>
        <v>1831</v>
      </c>
      <c r="I10" s="34">
        <f t="shared" si="3"/>
        <v>0.015730105411465536</v>
      </c>
      <c r="J10" s="4">
        <v>40078.17</v>
      </c>
      <c r="K10" s="16">
        <v>40167.18</v>
      </c>
      <c r="L10" s="34">
        <f t="shared" si="4"/>
        <v>0.002220909787048711</v>
      </c>
      <c r="M10" s="16">
        <f t="shared" si="5"/>
        <v>89.01000000000204</v>
      </c>
    </row>
    <row r="11" spans="1:13" ht="15">
      <c r="A11" s="119">
        <v>11</v>
      </c>
      <c r="B11" s="8" t="s">
        <v>293</v>
      </c>
      <c r="C11" s="16">
        <v>570</v>
      </c>
      <c r="D11" s="16">
        <v>584</v>
      </c>
      <c r="E11" s="4">
        <v>598</v>
      </c>
      <c r="F11" s="40">
        <f t="shared" si="0"/>
        <v>0.0003984002696863364</v>
      </c>
      <c r="G11" s="19">
        <f t="shared" si="1"/>
        <v>0.04912280701754386</v>
      </c>
      <c r="H11" s="16">
        <f t="shared" si="2"/>
        <v>28</v>
      </c>
      <c r="I11" s="34">
        <f t="shared" si="3"/>
        <v>0.00024054776161716823</v>
      </c>
      <c r="J11" s="4">
        <v>589.3579</v>
      </c>
      <c r="K11" s="16">
        <v>599.6529</v>
      </c>
      <c r="L11" s="34">
        <f t="shared" si="4"/>
        <v>0.01746816323324091</v>
      </c>
      <c r="M11" s="16">
        <f t="shared" si="5"/>
        <v>10.295000000000073</v>
      </c>
    </row>
    <row r="12" spans="1:13" ht="15">
      <c r="A12" s="119">
        <v>12</v>
      </c>
      <c r="B12" s="8" t="s">
        <v>294</v>
      </c>
      <c r="C12" s="16">
        <v>54</v>
      </c>
      <c r="D12" s="16">
        <v>56</v>
      </c>
      <c r="E12" s="4">
        <v>54</v>
      </c>
      <c r="F12" s="40">
        <f t="shared" si="0"/>
        <v>3.5975944085388235E-05</v>
      </c>
      <c r="G12" s="19">
        <f t="shared" si="1"/>
        <v>0</v>
      </c>
      <c r="H12" s="16">
        <f t="shared" si="2"/>
        <v>0</v>
      </c>
      <c r="I12" s="34">
        <f t="shared" si="3"/>
        <v>0</v>
      </c>
      <c r="J12" s="4">
        <v>55.99208</v>
      </c>
      <c r="K12" s="16">
        <v>55.16424</v>
      </c>
      <c r="L12" s="34">
        <f t="shared" si="4"/>
        <v>-0.01478494815695366</v>
      </c>
      <c r="M12" s="16">
        <f t="shared" si="5"/>
        <v>-0.8278400000000019</v>
      </c>
    </row>
    <row r="13" spans="1:13" ht="15">
      <c r="A13" s="119">
        <v>13</v>
      </c>
      <c r="B13" s="8" t="s">
        <v>295</v>
      </c>
      <c r="C13" s="16">
        <v>15197</v>
      </c>
      <c r="D13" s="16">
        <v>16775</v>
      </c>
      <c r="E13" s="4">
        <v>16942</v>
      </c>
      <c r="F13" s="40">
        <f t="shared" si="0"/>
        <v>0.011287119346197177</v>
      </c>
      <c r="G13" s="19">
        <f t="shared" si="1"/>
        <v>0.11482529446601303</v>
      </c>
      <c r="H13" s="16">
        <f t="shared" si="2"/>
        <v>1745</v>
      </c>
      <c r="I13" s="34">
        <f t="shared" si="3"/>
        <v>0.014991280143641377</v>
      </c>
      <c r="J13" s="4">
        <v>16734.48</v>
      </c>
      <c r="K13" s="16">
        <v>16915.1</v>
      </c>
      <c r="L13" s="34">
        <f t="shared" si="4"/>
        <v>0.010793284284901531</v>
      </c>
      <c r="M13" s="16">
        <f t="shared" si="5"/>
        <v>180.61999999999898</v>
      </c>
    </row>
    <row r="14" spans="1:13" ht="15">
      <c r="A14" s="119">
        <v>14</v>
      </c>
      <c r="B14" s="8" t="s">
        <v>296</v>
      </c>
      <c r="C14" s="16">
        <v>29276</v>
      </c>
      <c r="D14" s="16">
        <v>32156</v>
      </c>
      <c r="E14" s="4">
        <v>33072</v>
      </c>
      <c r="F14" s="40">
        <f t="shared" si="0"/>
        <v>0.022033267088739997</v>
      </c>
      <c r="G14" s="19">
        <f t="shared" si="1"/>
        <v>0.12966252220248667</v>
      </c>
      <c r="H14" s="16">
        <f t="shared" si="2"/>
        <v>3796</v>
      </c>
      <c r="I14" s="34">
        <f t="shared" si="3"/>
        <v>0.03261140368209895</v>
      </c>
      <c r="J14" s="4">
        <v>32338.53</v>
      </c>
      <c r="K14" s="16">
        <v>32945.99</v>
      </c>
      <c r="L14" s="34">
        <f t="shared" si="4"/>
        <v>0.018784403620077942</v>
      </c>
      <c r="M14" s="16">
        <f t="shared" si="5"/>
        <v>607.4599999999991</v>
      </c>
    </row>
    <row r="15" spans="1:13" ht="15">
      <c r="A15" s="119">
        <v>15</v>
      </c>
      <c r="B15" s="8" t="s">
        <v>297</v>
      </c>
      <c r="C15" s="16">
        <v>5395</v>
      </c>
      <c r="D15" s="16">
        <v>6151</v>
      </c>
      <c r="E15" s="4">
        <v>6300</v>
      </c>
      <c r="F15" s="40">
        <f t="shared" si="0"/>
        <v>0.004197193476628627</v>
      </c>
      <c r="G15" s="19">
        <f t="shared" si="1"/>
        <v>0.16774791473586653</v>
      </c>
      <c r="H15" s="16">
        <f t="shared" si="2"/>
        <v>905</v>
      </c>
      <c r="I15" s="34">
        <f t="shared" si="3"/>
        <v>0.00777484729512633</v>
      </c>
      <c r="J15" s="4">
        <v>6155.138</v>
      </c>
      <c r="K15" s="16">
        <v>6263.111</v>
      </c>
      <c r="L15" s="34">
        <f t="shared" si="4"/>
        <v>0.01754193001034257</v>
      </c>
      <c r="M15" s="16">
        <f t="shared" si="5"/>
        <v>107.97299999999996</v>
      </c>
    </row>
    <row r="16" spans="1:13" ht="15">
      <c r="A16" s="119">
        <v>16</v>
      </c>
      <c r="B16" s="8" t="s">
        <v>298</v>
      </c>
      <c r="C16" s="16">
        <v>11082</v>
      </c>
      <c r="D16" s="16">
        <v>11444</v>
      </c>
      <c r="E16" s="4">
        <v>11499</v>
      </c>
      <c r="F16" s="40">
        <f t="shared" si="0"/>
        <v>0.007660877426627395</v>
      </c>
      <c r="G16" s="19">
        <f t="shared" si="1"/>
        <v>0.0376285868976719</v>
      </c>
      <c r="H16" s="16">
        <f t="shared" si="2"/>
        <v>417</v>
      </c>
      <c r="I16" s="34">
        <f t="shared" si="3"/>
        <v>0.003582443449798541</v>
      </c>
      <c r="J16" s="4">
        <v>11463.97</v>
      </c>
      <c r="K16" s="16">
        <v>11508.18</v>
      </c>
      <c r="L16" s="34">
        <f t="shared" si="4"/>
        <v>0.0038564301895417513</v>
      </c>
      <c r="M16" s="16">
        <f t="shared" si="5"/>
        <v>44.210000000000946</v>
      </c>
    </row>
    <row r="17" spans="1:13" ht="15">
      <c r="A17" s="119">
        <v>17</v>
      </c>
      <c r="B17" s="8" t="s">
        <v>299</v>
      </c>
      <c r="C17" s="16">
        <v>1942</v>
      </c>
      <c r="D17" s="16">
        <v>1965</v>
      </c>
      <c r="E17" s="4">
        <v>1972</v>
      </c>
      <c r="F17" s="40">
        <f t="shared" si="0"/>
        <v>0.001313788180303437</v>
      </c>
      <c r="G17" s="19">
        <f t="shared" si="1"/>
        <v>0.015447991761071062</v>
      </c>
      <c r="H17" s="16">
        <f t="shared" si="2"/>
        <v>30</v>
      </c>
      <c r="I17" s="34">
        <f t="shared" si="3"/>
        <v>0.0002577297445898231</v>
      </c>
      <c r="J17" s="4">
        <v>1974.839</v>
      </c>
      <c r="K17" s="16">
        <v>1980.415</v>
      </c>
      <c r="L17" s="34">
        <f t="shared" si="4"/>
        <v>0.0028235213098384334</v>
      </c>
      <c r="M17" s="16">
        <f t="shared" si="5"/>
        <v>5.576000000000022</v>
      </c>
    </row>
    <row r="18" spans="1:13" ht="15">
      <c r="A18" s="119">
        <v>18</v>
      </c>
      <c r="B18" s="8" t="s">
        <v>300</v>
      </c>
      <c r="C18" s="16">
        <v>8845</v>
      </c>
      <c r="D18" s="16">
        <v>9334</v>
      </c>
      <c r="E18" s="4">
        <v>9311</v>
      </c>
      <c r="F18" s="40">
        <f t="shared" si="0"/>
        <v>0.006203185469982405</v>
      </c>
      <c r="G18" s="19">
        <f t="shared" si="1"/>
        <v>0.05268513284341436</v>
      </c>
      <c r="H18" s="16">
        <f t="shared" si="2"/>
        <v>466</v>
      </c>
      <c r="I18" s="34">
        <f t="shared" si="3"/>
        <v>0.004003402032628585</v>
      </c>
      <c r="J18" s="4">
        <v>9238.035</v>
      </c>
      <c r="K18" s="16">
        <v>9269.382</v>
      </c>
      <c r="L18" s="34">
        <f t="shared" si="4"/>
        <v>0.0033932540848784134</v>
      </c>
      <c r="M18" s="16">
        <f t="shared" si="5"/>
        <v>31.346999999999753</v>
      </c>
    </row>
    <row r="19" spans="1:13" ht="15">
      <c r="A19" s="119">
        <v>19</v>
      </c>
      <c r="B19" s="8" t="s">
        <v>301</v>
      </c>
      <c r="C19" s="16">
        <v>384</v>
      </c>
      <c r="D19" s="16">
        <v>369</v>
      </c>
      <c r="E19" s="4">
        <v>369</v>
      </c>
      <c r="F19" s="40">
        <f t="shared" si="0"/>
        <v>0.0002458356179168196</v>
      </c>
      <c r="G19" s="19">
        <f t="shared" si="1"/>
        <v>-0.0390625</v>
      </c>
      <c r="H19" s="16">
        <f t="shared" si="2"/>
        <v>-15</v>
      </c>
      <c r="I19" s="34">
        <f t="shared" si="3"/>
        <v>-0.00012886487229491156</v>
      </c>
      <c r="J19" s="4">
        <v>367.3253</v>
      </c>
      <c r="K19" s="16">
        <v>366.8</v>
      </c>
      <c r="L19" s="34">
        <f t="shared" si="4"/>
        <v>-0.0014300675722582017</v>
      </c>
      <c r="M19" s="16">
        <f t="shared" si="5"/>
        <v>-0.5253000000000156</v>
      </c>
    </row>
    <row r="20" spans="1:13" ht="15">
      <c r="A20" s="119">
        <v>20</v>
      </c>
      <c r="B20" s="8" t="s">
        <v>302</v>
      </c>
      <c r="C20" s="16">
        <v>4337</v>
      </c>
      <c r="D20" s="16">
        <v>4511</v>
      </c>
      <c r="E20" s="4">
        <v>4521</v>
      </c>
      <c r="F20" s="40">
        <f t="shared" si="0"/>
        <v>0.003011985985371115</v>
      </c>
      <c r="G20" s="19">
        <f t="shared" si="1"/>
        <v>0.042425639843209594</v>
      </c>
      <c r="H20" s="16">
        <f t="shared" si="2"/>
        <v>184</v>
      </c>
      <c r="I20" s="34">
        <f t="shared" si="3"/>
        <v>0.0015807424334842485</v>
      </c>
      <c r="J20" s="4">
        <v>4522.372</v>
      </c>
      <c r="K20" s="16">
        <v>4535.284</v>
      </c>
      <c r="L20" s="34">
        <f t="shared" si="4"/>
        <v>0.002855138851912083</v>
      </c>
      <c r="M20" s="16">
        <f t="shared" si="5"/>
        <v>12.911999999999352</v>
      </c>
    </row>
    <row r="21" spans="1:13" ht="15">
      <c r="A21" s="119">
        <v>21</v>
      </c>
      <c r="B21" s="8" t="s">
        <v>303</v>
      </c>
      <c r="C21" s="16">
        <v>186</v>
      </c>
      <c r="D21" s="16">
        <v>219</v>
      </c>
      <c r="E21" s="4">
        <v>220</v>
      </c>
      <c r="F21" s="40">
        <f t="shared" si="0"/>
        <v>0.00014656866108861874</v>
      </c>
      <c r="G21" s="19">
        <f t="shared" si="1"/>
        <v>0.1827956989247312</v>
      </c>
      <c r="H21" s="16">
        <f t="shared" si="2"/>
        <v>34</v>
      </c>
      <c r="I21" s="34">
        <f t="shared" si="3"/>
        <v>0.00029209371053513284</v>
      </c>
      <c r="J21" s="4">
        <v>216.0872</v>
      </c>
      <c r="K21" s="16">
        <v>222.4523</v>
      </c>
      <c r="L21" s="34">
        <f t="shared" si="4"/>
        <v>0.029456163993054715</v>
      </c>
      <c r="M21" s="16">
        <f t="shared" si="5"/>
        <v>6.365100000000012</v>
      </c>
    </row>
    <row r="22" spans="1:13" ht="15">
      <c r="A22" s="119">
        <v>22</v>
      </c>
      <c r="B22" s="8" t="s">
        <v>304</v>
      </c>
      <c r="C22" s="16">
        <v>10683</v>
      </c>
      <c r="D22" s="16">
        <v>11271</v>
      </c>
      <c r="E22" s="4">
        <v>11368</v>
      </c>
      <c r="F22" s="40">
        <f t="shared" si="0"/>
        <v>0.00757360245116099</v>
      </c>
      <c r="G22" s="19">
        <f t="shared" si="1"/>
        <v>0.06412056538425535</v>
      </c>
      <c r="H22" s="16">
        <f t="shared" si="2"/>
        <v>685</v>
      </c>
      <c r="I22" s="34">
        <f t="shared" si="3"/>
        <v>0.005884829168134294</v>
      </c>
      <c r="J22" s="4">
        <v>11300.83</v>
      </c>
      <c r="K22" s="16">
        <v>11355.12</v>
      </c>
      <c r="L22" s="34">
        <f t="shared" si="4"/>
        <v>0.004804071913302021</v>
      </c>
      <c r="M22" s="16">
        <f t="shared" si="5"/>
        <v>54.29000000000087</v>
      </c>
    </row>
    <row r="23" spans="1:13" ht="15">
      <c r="A23" s="119">
        <v>23</v>
      </c>
      <c r="B23" s="8" t="s">
        <v>305</v>
      </c>
      <c r="C23" s="16">
        <v>12085</v>
      </c>
      <c r="D23" s="16">
        <v>12776</v>
      </c>
      <c r="E23" s="4">
        <v>12938</v>
      </c>
      <c r="F23" s="40">
        <f t="shared" si="0"/>
        <v>0.008619569714384314</v>
      </c>
      <c r="G23" s="19">
        <f t="shared" si="1"/>
        <v>0.07058336781133637</v>
      </c>
      <c r="H23" s="16">
        <f t="shared" si="2"/>
        <v>853</v>
      </c>
      <c r="I23" s="34">
        <f t="shared" si="3"/>
        <v>0.007328115737837304</v>
      </c>
      <c r="J23" s="4">
        <v>12830.89</v>
      </c>
      <c r="K23" s="16">
        <v>12916.78</v>
      </c>
      <c r="L23" s="34">
        <f t="shared" si="4"/>
        <v>0.006694001741110807</v>
      </c>
      <c r="M23" s="16">
        <f t="shared" si="5"/>
        <v>85.89000000000124</v>
      </c>
    </row>
    <row r="24" spans="1:13" ht="15">
      <c r="A24" s="119">
        <v>24</v>
      </c>
      <c r="B24" s="8" t="s">
        <v>306</v>
      </c>
      <c r="C24" s="16">
        <v>8696</v>
      </c>
      <c r="D24" s="16">
        <v>9177</v>
      </c>
      <c r="E24" s="4">
        <v>9263</v>
      </c>
      <c r="F24" s="40">
        <f t="shared" si="0"/>
        <v>0.006171206853017615</v>
      </c>
      <c r="G24" s="19">
        <f t="shared" si="1"/>
        <v>0.06520239190432382</v>
      </c>
      <c r="H24" s="16">
        <f t="shared" si="2"/>
        <v>567</v>
      </c>
      <c r="I24" s="34">
        <f t="shared" si="3"/>
        <v>0.004871092172747657</v>
      </c>
      <c r="J24" s="4">
        <v>9298.56</v>
      </c>
      <c r="K24" s="16">
        <v>9297.376</v>
      </c>
      <c r="L24" s="34">
        <f t="shared" si="4"/>
        <v>-0.0001273315438088572</v>
      </c>
      <c r="M24" s="16">
        <f t="shared" si="5"/>
        <v>-1.183999999999287</v>
      </c>
    </row>
    <row r="25" spans="1:13" ht="15">
      <c r="A25" s="119">
        <v>25</v>
      </c>
      <c r="B25" s="8" t="s">
        <v>307</v>
      </c>
      <c r="C25" s="16">
        <v>29828</v>
      </c>
      <c r="D25" s="16">
        <v>30902</v>
      </c>
      <c r="E25" s="4">
        <v>31119</v>
      </c>
      <c r="F25" s="40">
        <f t="shared" si="0"/>
        <v>0.02073213711098512</v>
      </c>
      <c r="G25" s="19">
        <f t="shared" si="1"/>
        <v>0.043281480488131956</v>
      </c>
      <c r="H25" s="16">
        <f t="shared" si="2"/>
        <v>1291</v>
      </c>
      <c r="I25" s="34">
        <f t="shared" si="3"/>
        <v>0.01109097000884872</v>
      </c>
      <c r="J25" s="4">
        <v>30912.7</v>
      </c>
      <c r="K25" s="16">
        <v>31092.11</v>
      </c>
      <c r="L25" s="34">
        <f t="shared" si="4"/>
        <v>0.005803763501732293</v>
      </c>
      <c r="M25" s="16">
        <f t="shared" si="5"/>
        <v>179.40999999999985</v>
      </c>
    </row>
    <row r="26" spans="1:13" ht="15">
      <c r="A26" s="119">
        <v>26</v>
      </c>
      <c r="B26" s="8" t="s">
        <v>308</v>
      </c>
      <c r="C26" s="16">
        <v>2167</v>
      </c>
      <c r="D26" s="16">
        <v>2036</v>
      </c>
      <c r="E26" s="4">
        <v>2032</v>
      </c>
      <c r="F26" s="40">
        <f t="shared" si="0"/>
        <v>0.001353761451509424</v>
      </c>
      <c r="G26" s="19">
        <f t="shared" si="1"/>
        <v>-0.06229810798338717</v>
      </c>
      <c r="H26" s="16">
        <f t="shared" si="2"/>
        <v>-135</v>
      </c>
      <c r="I26" s="34">
        <f t="shared" si="3"/>
        <v>-0.001159783850654204</v>
      </c>
      <c r="J26" s="4">
        <v>2045.237</v>
      </c>
      <c r="K26" s="16">
        <v>2032.522</v>
      </c>
      <c r="L26" s="34">
        <f t="shared" si="4"/>
        <v>-0.006216883422312497</v>
      </c>
      <c r="M26" s="16">
        <f t="shared" si="5"/>
        <v>-12.715000000000146</v>
      </c>
    </row>
    <row r="27" spans="1:13" ht="15">
      <c r="A27" s="119">
        <v>27</v>
      </c>
      <c r="B27" s="8" t="s">
        <v>309</v>
      </c>
      <c r="C27" s="16">
        <v>4410</v>
      </c>
      <c r="D27" s="16">
        <v>4679</v>
      </c>
      <c r="E27" s="4">
        <v>4708</v>
      </c>
      <c r="F27" s="40">
        <f t="shared" si="0"/>
        <v>0.0031365693472964412</v>
      </c>
      <c r="G27" s="19">
        <f t="shared" si="1"/>
        <v>0.06757369614512472</v>
      </c>
      <c r="H27" s="16">
        <f t="shared" si="2"/>
        <v>298</v>
      </c>
      <c r="I27" s="34">
        <f t="shared" si="3"/>
        <v>0.0025601154629255763</v>
      </c>
      <c r="J27" s="4">
        <v>4601.391</v>
      </c>
      <c r="K27" s="16">
        <v>4659.475</v>
      </c>
      <c r="L27" s="34">
        <f t="shared" si="4"/>
        <v>0.012623139394152931</v>
      </c>
      <c r="M27" s="16">
        <f t="shared" si="5"/>
        <v>58.08400000000074</v>
      </c>
    </row>
    <row r="28" spans="1:13" ht="15">
      <c r="A28" s="119">
        <v>28</v>
      </c>
      <c r="B28" s="8" t="s">
        <v>310</v>
      </c>
      <c r="C28" s="16">
        <v>15115</v>
      </c>
      <c r="D28" s="16">
        <v>16393</v>
      </c>
      <c r="E28" s="4">
        <v>16472</v>
      </c>
      <c r="F28" s="40">
        <f t="shared" si="0"/>
        <v>0.010973995388416945</v>
      </c>
      <c r="G28" s="19">
        <f t="shared" si="1"/>
        <v>0.08977836586172676</v>
      </c>
      <c r="H28" s="16">
        <f t="shared" si="2"/>
        <v>1357</v>
      </c>
      <c r="I28" s="34">
        <f t="shared" si="3"/>
        <v>0.011657975446946332</v>
      </c>
      <c r="J28" s="4">
        <v>16584.73</v>
      </c>
      <c r="K28" s="16">
        <v>16548.88</v>
      </c>
      <c r="L28" s="34">
        <f t="shared" si="4"/>
        <v>-0.0021616269906111554</v>
      </c>
      <c r="M28" s="16">
        <f t="shared" si="5"/>
        <v>-35.849999999998545</v>
      </c>
    </row>
    <row r="29" spans="1:13" ht="15">
      <c r="A29" s="119">
        <v>29</v>
      </c>
      <c r="B29" s="8" t="s">
        <v>311</v>
      </c>
      <c r="C29" s="16">
        <v>2685</v>
      </c>
      <c r="D29" s="16">
        <v>2924</v>
      </c>
      <c r="E29" s="4">
        <v>2938</v>
      </c>
      <c r="F29" s="40">
        <f t="shared" si="0"/>
        <v>0.0019573578467198265</v>
      </c>
      <c r="G29" s="19">
        <f t="shared" si="1"/>
        <v>0.09422718808193668</v>
      </c>
      <c r="H29" s="16">
        <f t="shared" si="2"/>
        <v>253</v>
      </c>
      <c r="I29" s="34">
        <f t="shared" si="3"/>
        <v>0.0021735208460408415</v>
      </c>
      <c r="J29" s="4">
        <v>2944.916</v>
      </c>
      <c r="K29" s="16">
        <v>2962.951</v>
      </c>
      <c r="L29" s="34">
        <f t="shared" si="4"/>
        <v>0.006124113557058963</v>
      </c>
      <c r="M29" s="16">
        <f t="shared" si="5"/>
        <v>18.034999999999854</v>
      </c>
    </row>
    <row r="30" spans="1:13" ht="15">
      <c r="A30" s="119">
        <v>30</v>
      </c>
      <c r="B30" s="8" t="s">
        <v>312</v>
      </c>
      <c r="C30" s="16">
        <v>1085</v>
      </c>
      <c r="D30" s="16">
        <v>1112</v>
      </c>
      <c r="E30" s="4">
        <v>1108</v>
      </c>
      <c r="F30" s="40">
        <f t="shared" si="0"/>
        <v>0.0007381730749372253</v>
      </c>
      <c r="G30" s="19">
        <f t="shared" si="1"/>
        <v>0.02119815668202765</v>
      </c>
      <c r="H30" s="16">
        <f t="shared" si="2"/>
        <v>23</v>
      </c>
      <c r="I30" s="34">
        <f t="shared" si="3"/>
        <v>0.00019759280418553106</v>
      </c>
      <c r="J30" s="4">
        <v>1064.929</v>
      </c>
      <c r="K30" s="16">
        <v>1104.455</v>
      </c>
      <c r="L30" s="34">
        <f t="shared" si="4"/>
        <v>0.037116089429435985</v>
      </c>
      <c r="M30" s="16">
        <f t="shared" si="5"/>
        <v>39.52599999999984</v>
      </c>
    </row>
    <row r="31" spans="1:13" ht="15">
      <c r="A31" s="119">
        <v>31</v>
      </c>
      <c r="B31" s="8" t="s">
        <v>313</v>
      </c>
      <c r="C31" s="16">
        <v>15770</v>
      </c>
      <c r="D31" s="16">
        <v>17920</v>
      </c>
      <c r="E31" s="4">
        <v>18175</v>
      </c>
      <c r="F31" s="40">
        <f t="shared" si="0"/>
        <v>0.012108570069480207</v>
      </c>
      <c r="G31" s="19">
        <f t="shared" si="1"/>
        <v>0.15250475586556753</v>
      </c>
      <c r="H31" s="16">
        <f t="shared" si="2"/>
        <v>2405</v>
      </c>
      <c r="I31" s="34">
        <f t="shared" si="3"/>
        <v>0.020661334524617485</v>
      </c>
      <c r="J31" s="4">
        <v>18738.27</v>
      </c>
      <c r="K31" s="16">
        <v>17807.92</v>
      </c>
      <c r="L31" s="34">
        <f t="shared" si="4"/>
        <v>-0.04964972753621344</v>
      </c>
      <c r="M31" s="16">
        <f t="shared" si="5"/>
        <v>-930.3500000000022</v>
      </c>
    </row>
    <row r="32" spans="1:13" ht="15">
      <c r="A32" s="119">
        <v>32</v>
      </c>
      <c r="B32" s="8" t="s">
        <v>314</v>
      </c>
      <c r="C32" s="16">
        <v>5310</v>
      </c>
      <c r="D32" s="16">
        <v>5635</v>
      </c>
      <c r="E32" s="4">
        <v>5678</v>
      </c>
      <c r="F32" s="40">
        <f t="shared" si="0"/>
        <v>0.0037828038984598963</v>
      </c>
      <c r="G32" s="19">
        <f t="shared" si="1"/>
        <v>0.06930320150659133</v>
      </c>
      <c r="H32" s="16">
        <f t="shared" si="2"/>
        <v>368</v>
      </c>
      <c r="I32" s="34">
        <f t="shared" si="3"/>
        <v>0.003161484866968497</v>
      </c>
      <c r="J32" s="4">
        <v>5615.929</v>
      </c>
      <c r="K32" s="16">
        <v>5612.448</v>
      </c>
      <c r="L32" s="34">
        <f t="shared" si="4"/>
        <v>-0.0006198440186832431</v>
      </c>
      <c r="M32" s="16">
        <f t="shared" si="5"/>
        <v>-3.480999999999767</v>
      </c>
    </row>
    <row r="33" spans="1:13" ht="15">
      <c r="A33" s="119">
        <v>33</v>
      </c>
      <c r="B33" s="8" t="s">
        <v>315</v>
      </c>
      <c r="C33" s="16">
        <v>19306</v>
      </c>
      <c r="D33" s="16">
        <v>19591</v>
      </c>
      <c r="E33" s="4">
        <v>19676</v>
      </c>
      <c r="F33" s="40">
        <f t="shared" si="0"/>
        <v>0.013108568070816647</v>
      </c>
      <c r="G33" s="19">
        <f t="shared" si="1"/>
        <v>0.019165026416658033</v>
      </c>
      <c r="H33" s="16">
        <f t="shared" si="2"/>
        <v>370</v>
      </c>
      <c r="I33" s="34">
        <f t="shared" si="3"/>
        <v>0.003178666849941152</v>
      </c>
      <c r="J33" s="4">
        <v>19646.59</v>
      </c>
      <c r="K33" s="16">
        <v>19696.77</v>
      </c>
      <c r="L33" s="34">
        <f t="shared" si="4"/>
        <v>0.0025541328037079355</v>
      </c>
      <c r="M33" s="16">
        <f t="shared" si="5"/>
        <v>50.18000000000029</v>
      </c>
    </row>
    <row r="34" spans="1:13" ht="15">
      <c r="A34" s="119">
        <v>35</v>
      </c>
      <c r="B34" s="8" t="s">
        <v>316</v>
      </c>
      <c r="C34" s="16">
        <v>40567</v>
      </c>
      <c r="D34" s="16">
        <v>40065</v>
      </c>
      <c r="E34" s="4">
        <v>39198</v>
      </c>
      <c r="F34" s="40">
        <f aca="true" t="shared" si="6" ref="F34:F65">E34/$E$90</f>
        <v>0.02611453807887126</v>
      </c>
      <c r="G34" s="19">
        <f aca="true" t="shared" si="7" ref="G34:G65">(E34-C34)/C34</f>
        <v>-0.033746641358739865</v>
      </c>
      <c r="H34" s="16">
        <f aca="true" t="shared" si="8" ref="H34:H65">E34-C34</f>
        <v>-1369</v>
      </c>
      <c r="I34" s="34">
        <f aca="true" t="shared" si="9" ref="I34:I65">H34/$H$90</f>
        <v>-0.011761067344782262</v>
      </c>
      <c r="J34" s="4">
        <v>38722.12</v>
      </c>
      <c r="K34" s="16">
        <v>38519.4</v>
      </c>
      <c r="L34" s="34">
        <f aca="true" t="shared" si="10" ref="L34:L65">(K34-J34)/J34</f>
        <v>-0.005235250549298467</v>
      </c>
      <c r="M34" s="16">
        <f aca="true" t="shared" si="11" ref="M34:M65">K34-J34</f>
        <v>-202.72000000000116</v>
      </c>
    </row>
    <row r="35" spans="1:13" ht="15">
      <c r="A35" s="119">
        <v>36</v>
      </c>
      <c r="B35" s="8" t="s">
        <v>317</v>
      </c>
      <c r="C35" s="16">
        <v>1231</v>
      </c>
      <c r="D35" s="16">
        <v>1190</v>
      </c>
      <c r="E35" s="4">
        <v>1243</v>
      </c>
      <c r="F35" s="40">
        <f t="shared" si="6"/>
        <v>0.0008281129351506959</v>
      </c>
      <c r="G35" s="19">
        <f t="shared" si="7"/>
        <v>0.00974817221770918</v>
      </c>
      <c r="H35" s="16">
        <f t="shared" si="8"/>
        <v>12</v>
      </c>
      <c r="I35" s="34">
        <f t="shared" si="9"/>
        <v>0.00010309189783592924</v>
      </c>
      <c r="J35" s="4">
        <v>1238.368</v>
      </c>
      <c r="K35" s="16">
        <v>1239.402</v>
      </c>
      <c r="L35" s="34">
        <f t="shared" si="10"/>
        <v>0.0008349698958630274</v>
      </c>
      <c r="M35" s="16">
        <f t="shared" si="11"/>
        <v>1.0340000000001055</v>
      </c>
    </row>
    <row r="36" spans="1:13" ht="15">
      <c r="A36" s="119">
        <v>37</v>
      </c>
      <c r="B36" s="8" t="s">
        <v>318</v>
      </c>
      <c r="C36" s="16">
        <v>285</v>
      </c>
      <c r="D36" s="16">
        <v>263</v>
      </c>
      <c r="E36" s="4">
        <v>289</v>
      </c>
      <c r="F36" s="40">
        <f t="shared" si="6"/>
        <v>0.0001925379229755037</v>
      </c>
      <c r="G36" s="19">
        <f t="shared" si="7"/>
        <v>0.014035087719298246</v>
      </c>
      <c r="H36" s="16">
        <f t="shared" si="8"/>
        <v>4</v>
      </c>
      <c r="I36" s="34">
        <f t="shared" si="9"/>
        <v>3.436396594530975E-05</v>
      </c>
      <c r="J36" s="4">
        <v>274.2214</v>
      </c>
      <c r="K36" s="16">
        <v>279.6598</v>
      </c>
      <c r="L36" s="34">
        <f t="shared" si="10"/>
        <v>0.019832150226058217</v>
      </c>
      <c r="M36" s="16">
        <f t="shared" si="11"/>
        <v>5.4384000000000015</v>
      </c>
    </row>
    <row r="37" spans="1:13" ht="15">
      <c r="A37" s="119">
        <v>38</v>
      </c>
      <c r="B37" s="8" t="s">
        <v>319</v>
      </c>
      <c r="C37" s="16">
        <v>2980</v>
      </c>
      <c r="D37" s="16">
        <v>3271</v>
      </c>
      <c r="E37" s="4">
        <v>3316</v>
      </c>
      <c r="F37" s="40">
        <f t="shared" si="6"/>
        <v>0.0022091894553175444</v>
      </c>
      <c r="G37" s="19">
        <f t="shared" si="7"/>
        <v>0.11275167785234899</v>
      </c>
      <c r="H37" s="16">
        <f t="shared" si="8"/>
        <v>336</v>
      </c>
      <c r="I37" s="34">
        <f t="shared" si="9"/>
        <v>0.0028865731394060188</v>
      </c>
      <c r="J37" s="4">
        <v>3267.241</v>
      </c>
      <c r="K37" s="16">
        <v>3316.345</v>
      </c>
      <c r="L37" s="34">
        <f t="shared" si="10"/>
        <v>0.015029194356951266</v>
      </c>
      <c r="M37" s="16">
        <f t="shared" si="11"/>
        <v>49.103999999999814</v>
      </c>
    </row>
    <row r="38" spans="1:13" ht="15">
      <c r="A38" s="119">
        <v>39</v>
      </c>
      <c r="B38" s="8" t="s">
        <v>320</v>
      </c>
      <c r="C38" s="16">
        <v>203</v>
      </c>
      <c r="D38" s="16">
        <v>197</v>
      </c>
      <c r="E38" s="4">
        <v>193</v>
      </c>
      <c r="F38" s="40">
        <f t="shared" si="6"/>
        <v>0.0001285806890459246</v>
      </c>
      <c r="G38" s="19">
        <f t="shared" si="7"/>
        <v>-0.04926108374384237</v>
      </c>
      <c r="H38" s="16">
        <f t="shared" si="8"/>
        <v>-10</v>
      </c>
      <c r="I38" s="34">
        <f t="shared" si="9"/>
        <v>-8.590991486327436E-05</v>
      </c>
      <c r="J38" s="4">
        <v>198.7637</v>
      </c>
      <c r="K38" s="16">
        <v>192.5014</v>
      </c>
      <c r="L38" s="34">
        <f t="shared" si="10"/>
        <v>-0.031506255920975564</v>
      </c>
      <c r="M38" s="16">
        <f t="shared" si="11"/>
        <v>-6.26230000000001</v>
      </c>
    </row>
    <row r="39" spans="1:13" ht="15">
      <c r="A39" s="119">
        <v>41</v>
      </c>
      <c r="B39" s="8" t="s">
        <v>321</v>
      </c>
      <c r="C39" s="16">
        <v>114683</v>
      </c>
      <c r="D39" s="16">
        <v>113978</v>
      </c>
      <c r="E39" s="4">
        <v>117162</v>
      </c>
      <c r="F39" s="40">
        <f t="shared" si="6"/>
        <v>0.07805580668393068</v>
      </c>
      <c r="G39" s="19">
        <f t="shared" si="7"/>
        <v>0.021616107008013394</v>
      </c>
      <c r="H39" s="16">
        <f t="shared" si="8"/>
        <v>2479</v>
      </c>
      <c r="I39" s="34">
        <f t="shared" si="9"/>
        <v>0.021297067894605715</v>
      </c>
      <c r="J39" s="4">
        <v>114882.1</v>
      </c>
      <c r="K39" s="16">
        <v>115335.3</v>
      </c>
      <c r="L39" s="34">
        <f t="shared" si="10"/>
        <v>0.0039449139596159635</v>
      </c>
      <c r="M39" s="16">
        <f t="shared" si="11"/>
        <v>453.1999999999971</v>
      </c>
    </row>
    <row r="40" spans="1:13" ht="15">
      <c r="A40" s="119">
        <v>42</v>
      </c>
      <c r="B40" s="8" t="s">
        <v>322</v>
      </c>
      <c r="C40" s="16">
        <v>13351</v>
      </c>
      <c r="D40" s="16">
        <v>11852</v>
      </c>
      <c r="E40" s="4">
        <v>12726</v>
      </c>
      <c r="F40" s="40">
        <f t="shared" si="6"/>
        <v>0.008478330822789829</v>
      </c>
      <c r="G40" s="19">
        <f t="shared" si="7"/>
        <v>-0.046812972811025394</v>
      </c>
      <c r="H40" s="16">
        <f t="shared" si="8"/>
        <v>-625</v>
      </c>
      <c r="I40" s="34">
        <f t="shared" si="9"/>
        <v>-0.005369369678954648</v>
      </c>
      <c r="J40" s="4">
        <v>12864.35</v>
      </c>
      <c r="K40" s="16">
        <v>12728.77</v>
      </c>
      <c r="L40" s="34">
        <f t="shared" si="10"/>
        <v>-0.010539203302148956</v>
      </c>
      <c r="M40" s="16">
        <f t="shared" si="11"/>
        <v>-135.57999999999993</v>
      </c>
    </row>
    <row r="41" spans="1:13" ht="15">
      <c r="A41" s="119">
        <v>43</v>
      </c>
      <c r="B41" s="8" t="s">
        <v>323</v>
      </c>
      <c r="C41" s="16">
        <v>44467</v>
      </c>
      <c r="D41" s="16">
        <v>49139</v>
      </c>
      <c r="E41" s="4">
        <v>50698</v>
      </c>
      <c r="F41" s="40">
        <f t="shared" si="6"/>
        <v>0.03377608172668542</v>
      </c>
      <c r="G41" s="19">
        <f t="shared" si="7"/>
        <v>0.14012638585917647</v>
      </c>
      <c r="H41" s="16">
        <f t="shared" si="8"/>
        <v>6231</v>
      </c>
      <c r="I41" s="34">
        <f t="shared" si="9"/>
        <v>0.05353046795130626</v>
      </c>
      <c r="J41" s="4">
        <v>50818.55</v>
      </c>
      <c r="K41" s="16">
        <v>51446.61</v>
      </c>
      <c r="L41" s="34">
        <f t="shared" si="10"/>
        <v>0.012358872891886873</v>
      </c>
      <c r="M41" s="16">
        <f t="shared" si="11"/>
        <v>628.0599999999977</v>
      </c>
    </row>
    <row r="42" spans="1:13" ht="15">
      <c r="A42" s="119">
        <v>45</v>
      </c>
      <c r="B42" s="8" t="s">
        <v>324</v>
      </c>
      <c r="C42" s="16">
        <v>26558</v>
      </c>
      <c r="D42" s="16">
        <v>31634</v>
      </c>
      <c r="E42" s="4">
        <v>32043</v>
      </c>
      <c r="F42" s="40">
        <f t="shared" si="6"/>
        <v>0.02134772548755732</v>
      </c>
      <c r="G42" s="19">
        <f t="shared" si="7"/>
        <v>0.20652910610738762</v>
      </c>
      <c r="H42" s="16">
        <f t="shared" si="8"/>
        <v>5485</v>
      </c>
      <c r="I42" s="34">
        <f t="shared" si="9"/>
        <v>0.04712158830250599</v>
      </c>
      <c r="J42" s="4">
        <v>31791.73</v>
      </c>
      <c r="K42" s="16">
        <v>32092.81</v>
      </c>
      <c r="L42" s="34">
        <f t="shared" si="10"/>
        <v>0.009470387424654203</v>
      </c>
      <c r="M42" s="16">
        <f t="shared" si="11"/>
        <v>301.08000000000175</v>
      </c>
    </row>
    <row r="43" spans="1:13" ht="15">
      <c r="A43" s="119">
        <v>46</v>
      </c>
      <c r="B43" s="8" t="s">
        <v>325</v>
      </c>
      <c r="C43" s="16">
        <v>88531</v>
      </c>
      <c r="D43" s="16">
        <v>94589</v>
      </c>
      <c r="E43" s="4">
        <v>95187</v>
      </c>
      <c r="F43" s="40">
        <f t="shared" si="6"/>
        <v>0.06341559610473796</v>
      </c>
      <c r="G43" s="19">
        <f t="shared" si="7"/>
        <v>0.07518270436344332</v>
      </c>
      <c r="H43" s="16">
        <f t="shared" si="8"/>
        <v>6656</v>
      </c>
      <c r="I43" s="34">
        <f t="shared" si="9"/>
        <v>0.05718163933299542</v>
      </c>
      <c r="J43" s="4">
        <v>94261.91</v>
      </c>
      <c r="K43" s="16">
        <v>94967.18</v>
      </c>
      <c r="L43" s="34">
        <f t="shared" si="10"/>
        <v>0.0074820253483086595</v>
      </c>
      <c r="M43" s="16">
        <f t="shared" si="11"/>
        <v>705.2699999999895</v>
      </c>
    </row>
    <row r="44" spans="1:13" ht="15">
      <c r="A44" s="119">
        <v>47</v>
      </c>
      <c r="B44" s="8" t="s">
        <v>326</v>
      </c>
      <c r="C44" s="16">
        <v>237587</v>
      </c>
      <c r="D44" s="16">
        <v>258421</v>
      </c>
      <c r="E44" s="4">
        <v>261482</v>
      </c>
      <c r="F44" s="40">
        <f t="shared" si="6"/>
        <v>0.17420484835806457</v>
      </c>
      <c r="G44" s="19">
        <f t="shared" si="7"/>
        <v>0.10057368458711967</v>
      </c>
      <c r="H44" s="16">
        <f t="shared" si="8"/>
        <v>23895</v>
      </c>
      <c r="I44" s="34">
        <f t="shared" si="9"/>
        <v>0.2052817415657941</v>
      </c>
      <c r="J44" s="4">
        <v>259968.7</v>
      </c>
      <c r="K44" s="16">
        <v>261391.6</v>
      </c>
      <c r="L44" s="34">
        <f t="shared" si="10"/>
        <v>0.005473351214973165</v>
      </c>
      <c r="M44" s="16">
        <f t="shared" si="11"/>
        <v>1422.8999999999942</v>
      </c>
    </row>
    <row r="45" spans="1:13" ht="15">
      <c r="A45" s="119">
        <v>49</v>
      </c>
      <c r="B45" s="8" t="s">
        <v>327</v>
      </c>
      <c r="C45" s="16">
        <v>103172</v>
      </c>
      <c r="D45" s="16">
        <v>114834</v>
      </c>
      <c r="E45" s="4">
        <v>115627</v>
      </c>
      <c r="F45" s="40">
        <f t="shared" si="6"/>
        <v>0.07703315716224418</v>
      </c>
      <c r="G45" s="19">
        <f t="shared" si="7"/>
        <v>0.12072073818477881</v>
      </c>
      <c r="H45" s="16">
        <f t="shared" si="8"/>
        <v>12455</v>
      </c>
      <c r="I45" s="34">
        <f t="shared" si="9"/>
        <v>0.10700079896220822</v>
      </c>
      <c r="J45" s="4">
        <v>115782.4</v>
      </c>
      <c r="K45" s="16">
        <v>115501</v>
      </c>
      <c r="L45" s="34">
        <f t="shared" si="10"/>
        <v>-0.002430421203913498</v>
      </c>
      <c r="M45" s="16">
        <f t="shared" si="11"/>
        <v>-281.3999999999942</v>
      </c>
    </row>
    <row r="46" spans="1:13" ht="15">
      <c r="A46" s="119">
        <v>50</v>
      </c>
      <c r="B46" s="8" t="s">
        <v>328</v>
      </c>
      <c r="C46" s="16">
        <v>2300</v>
      </c>
      <c r="D46" s="16">
        <v>2274</v>
      </c>
      <c r="E46" s="4">
        <v>2511</v>
      </c>
      <c r="F46" s="40">
        <f t="shared" si="6"/>
        <v>0.001672881399970553</v>
      </c>
      <c r="G46" s="19">
        <f t="shared" si="7"/>
        <v>0.09173913043478261</v>
      </c>
      <c r="H46" s="16">
        <f t="shared" si="8"/>
        <v>211</v>
      </c>
      <c r="I46" s="34">
        <f t="shared" si="9"/>
        <v>0.0018126992036150893</v>
      </c>
      <c r="J46" s="4">
        <v>2445.734</v>
      </c>
      <c r="K46" s="16">
        <v>2471.112</v>
      </c>
      <c r="L46" s="34">
        <f t="shared" si="10"/>
        <v>0.010376435049764265</v>
      </c>
      <c r="M46" s="16">
        <f t="shared" si="11"/>
        <v>25.378000000000156</v>
      </c>
    </row>
    <row r="47" spans="1:13" ht="15">
      <c r="A47" s="119">
        <v>51</v>
      </c>
      <c r="B47" s="8" t="s">
        <v>329</v>
      </c>
      <c r="C47" s="16">
        <v>149</v>
      </c>
      <c r="D47" s="16">
        <v>167</v>
      </c>
      <c r="E47" s="4">
        <v>171</v>
      </c>
      <c r="F47" s="40">
        <f t="shared" si="6"/>
        <v>0.00011392382293706275</v>
      </c>
      <c r="G47" s="19">
        <f t="shared" si="7"/>
        <v>0.1476510067114094</v>
      </c>
      <c r="H47" s="16">
        <f t="shared" si="8"/>
        <v>22</v>
      </c>
      <c r="I47" s="34">
        <f t="shared" si="9"/>
        <v>0.00018900181269920362</v>
      </c>
      <c r="J47" s="4">
        <v>165.6496</v>
      </c>
      <c r="K47" s="16">
        <v>168.6377</v>
      </c>
      <c r="L47" s="34">
        <f t="shared" si="10"/>
        <v>0.018038679236170828</v>
      </c>
      <c r="M47" s="16">
        <f t="shared" si="11"/>
        <v>2.988100000000003</v>
      </c>
    </row>
    <row r="48" spans="1:13" ht="15">
      <c r="A48" s="119">
        <v>52</v>
      </c>
      <c r="B48" s="8" t="s">
        <v>330</v>
      </c>
      <c r="C48" s="16">
        <v>15489</v>
      </c>
      <c r="D48" s="16">
        <v>16228</v>
      </c>
      <c r="E48" s="4">
        <v>16373</v>
      </c>
      <c r="F48" s="40">
        <f t="shared" si="6"/>
        <v>0.010908039490927066</v>
      </c>
      <c r="G48" s="19">
        <f t="shared" si="7"/>
        <v>0.057072761314481246</v>
      </c>
      <c r="H48" s="16">
        <f t="shared" si="8"/>
        <v>884</v>
      </c>
      <c r="I48" s="34">
        <f t="shared" si="9"/>
        <v>0.007594436473913454</v>
      </c>
      <c r="J48" s="4">
        <v>16447.91</v>
      </c>
      <c r="K48" s="16">
        <v>16389.35</v>
      </c>
      <c r="L48" s="34">
        <f t="shared" si="10"/>
        <v>-0.0035603307654286354</v>
      </c>
      <c r="M48" s="16">
        <f t="shared" si="11"/>
        <v>-58.56000000000131</v>
      </c>
    </row>
    <row r="49" spans="1:13" ht="15">
      <c r="A49" s="119">
        <v>53</v>
      </c>
      <c r="B49" s="8" t="s">
        <v>331</v>
      </c>
      <c r="C49" s="16">
        <v>1595</v>
      </c>
      <c r="D49" s="16">
        <v>1729</v>
      </c>
      <c r="E49" s="4">
        <v>1737</v>
      </c>
      <c r="F49" s="40">
        <f t="shared" si="6"/>
        <v>0.0011572262014133217</v>
      </c>
      <c r="G49" s="19">
        <f t="shared" si="7"/>
        <v>0.0890282131661442</v>
      </c>
      <c r="H49" s="16">
        <f t="shared" si="8"/>
        <v>142</v>
      </c>
      <c r="I49" s="34">
        <f t="shared" si="9"/>
        <v>0.001219920791058496</v>
      </c>
      <c r="J49" s="4">
        <v>1706.577</v>
      </c>
      <c r="K49" s="16">
        <v>1703.306</v>
      </c>
      <c r="L49" s="34">
        <f t="shared" si="10"/>
        <v>-0.0019167022642400302</v>
      </c>
      <c r="M49" s="16">
        <f t="shared" si="11"/>
        <v>-3.270999999999958</v>
      </c>
    </row>
    <row r="50" spans="1:13" ht="15">
      <c r="A50" s="119">
        <v>55</v>
      </c>
      <c r="B50" s="8" t="s">
        <v>332</v>
      </c>
      <c r="C50" s="16">
        <v>11829</v>
      </c>
      <c r="D50" s="16">
        <v>12709</v>
      </c>
      <c r="E50" s="4">
        <v>13122</v>
      </c>
      <c r="F50" s="40">
        <f t="shared" si="6"/>
        <v>0.008742154412749342</v>
      </c>
      <c r="G50" s="19">
        <f t="shared" si="7"/>
        <v>0.10930763378138474</v>
      </c>
      <c r="H50" s="16">
        <f t="shared" si="8"/>
        <v>1293</v>
      </c>
      <c r="I50" s="34">
        <f t="shared" si="9"/>
        <v>0.011108151991821377</v>
      </c>
      <c r="J50" s="4">
        <v>13282.37</v>
      </c>
      <c r="K50" s="16">
        <v>13205.25</v>
      </c>
      <c r="L50" s="34">
        <f t="shared" si="10"/>
        <v>-0.005806192720124555</v>
      </c>
      <c r="M50" s="16">
        <f t="shared" si="11"/>
        <v>-77.1200000000008</v>
      </c>
    </row>
    <row r="51" spans="1:13" ht="15">
      <c r="A51" s="119">
        <v>56</v>
      </c>
      <c r="B51" s="8" t="s">
        <v>333</v>
      </c>
      <c r="C51" s="16">
        <v>66623</v>
      </c>
      <c r="D51" s="16">
        <v>73647</v>
      </c>
      <c r="E51" s="4">
        <v>74889</v>
      </c>
      <c r="F51" s="40">
        <f t="shared" si="6"/>
        <v>0.049892638455752585</v>
      </c>
      <c r="G51" s="19">
        <f t="shared" si="7"/>
        <v>0.12407126667967519</v>
      </c>
      <c r="H51" s="16">
        <f t="shared" si="8"/>
        <v>8266</v>
      </c>
      <c r="I51" s="34">
        <f t="shared" si="9"/>
        <v>0.07101313562598259</v>
      </c>
      <c r="J51" s="4">
        <v>73867.3</v>
      </c>
      <c r="K51" s="16">
        <v>75109.47</v>
      </c>
      <c r="L51" s="34">
        <f t="shared" si="10"/>
        <v>0.016816236683891223</v>
      </c>
      <c r="M51" s="16">
        <f t="shared" si="11"/>
        <v>1242.1699999999983</v>
      </c>
    </row>
    <row r="52" spans="1:13" ht="15">
      <c r="A52" s="119">
        <v>58</v>
      </c>
      <c r="B52" s="8" t="s">
        <v>334</v>
      </c>
      <c r="C52" s="16">
        <v>1535</v>
      </c>
      <c r="D52" s="16">
        <v>1529</v>
      </c>
      <c r="E52" s="4">
        <v>1533</v>
      </c>
      <c r="F52" s="40">
        <f t="shared" si="6"/>
        <v>0.001021317079312966</v>
      </c>
      <c r="G52" s="19">
        <f t="shared" si="7"/>
        <v>-0.0013029315960912053</v>
      </c>
      <c r="H52" s="16">
        <f t="shared" si="8"/>
        <v>-2</v>
      </c>
      <c r="I52" s="34">
        <f t="shared" si="9"/>
        <v>-1.7181982972654876E-05</v>
      </c>
      <c r="J52" s="4">
        <v>1515.297</v>
      </c>
      <c r="K52" s="16">
        <v>1514.304</v>
      </c>
      <c r="L52" s="34">
        <f t="shared" si="10"/>
        <v>-0.000655317076454278</v>
      </c>
      <c r="M52" s="16">
        <f t="shared" si="11"/>
        <v>-0.9929999999999382</v>
      </c>
    </row>
    <row r="53" spans="1:13" ht="15">
      <c r="A53" s="119">
        <v>59</v>
      </c>
      <c r="B53" s="8" t="s">
        <v>335</v>
      </c>
      <c r="C53" s="16">
        <v>1506</v>
      </c>
      <c r="D53" s="16">
        <v>1693</v>
      </c>
      <c r="E53" s="4">
        <v>1688</v>
      </c>
      <c r="F53" s="40">
        <f t="shared" si="6"/>
        <v>0.0011245813632617657</v>
      </c>
      <c r="G53" s="19">
        <f t="shared" si="7"/>
        <v>0.12084993359893759</v>
      </c>
      <c r="H53" s="16">
        <f t="shared" si="8"/>
        <v>182</v>
      </c>
      <c r="I53" s="34">
        <f t="shared" si="9"/>
        <v>0.0015635604505115936</v>
      </c>
      <c r="J53" s="4">
        <v>1691.095</v>
      </c>
      <c r="K53" s="16">
        <v>1691.974</v>
      </c>
      <c r="L53" s="34">
        <f t="shared" si="10"/>
        <v>0.0005197815616508271</v>
      </c>
      <c r="M53" s="16">
        <f t="shared" si="11"/>
        <v>0.8789999999999054</v>
      </c>
    </row>
    <row r="54" spans="1:13" ht="15">
      <c r="A54" s="119">
        <v>60</v>
      </c>
      <c r="B54" s="8" t="s">
        <v>336</v>
      </c>
      <c r="C54" s="16">
        <v>505</v>
      </c>
      <c r="D54" s="16">
        <v>545</v>
      </c>
      <c r="E54" s="4">
        <v>541</v>
      </c>
      <c r="F54" s="40">
        <f t="shared" si="6"/>
        <v>0.0003604256620406488</v>
      </c>
      <c r="G54" s="19">
        <f t="shared" si="7"/>
        <v>0.07128712871287128</v>
      </c>
      <c r="H54" s="16">
        <f t="shared" si="8"/>
        <v>36</v>
      </c>
      <c r="I54" s="34">
        <f t="shared" si="9"/>
        <v>0.00030927569350778773</v>
      </c>
      <c r="J54" s="4">
        <v>553.1398</v>
      </c>
      <c r="K54" s="16">
        <v>542.8815</v>
      </c>
      <c r="L54" s="34">
        <f t="shared" si="10"/>
        <v>-0.01854558287073191</v>
      </c>
      <c r="M54" s="16">
        <f t="shared" si="11"/>
        <v>-10.258300000000077</v>
      </c>
    </row>
    <row r="55" spans="1:13" ht="15">
      <c r="A55" s="119">
        <v>61</v>
      </c>
      <c r="B55" s="8" t="s">
        <v>337</v>
      </c>
      <c r="C55" s="16">
        <v>2057</v>
      </c>
      <c r="D55" s="16">
        <v>2468</v>
      </c>
      <c r="E55" s="4">
        <v>2468</v>
      </c>
      <c r="F55" s="40">
        <f t="shared" si="6"/>
        <v>0.0016442338889395957</v>
      </c>
      <c r="G55" s="19">
        <f t="shared" si="7"/>
        <v>0.19980554205153137</v>
      </c>
      <c r="H55" s="16">
        <f t="shared" si="8"/>
        <v>411</v>
      </c>
      <c r="I55" s="34">
        <f t="shared" si="9"/>
        <v>0.0035308975008805765</v>
      </c>
      <c r="J55" s="4">
        <v>2492.88</v>
      </c>
      <c r="K55" s="16">
        <v>2488.109</v>
      </c>
      <c r="L55" s="34">
        <f t="shared" si="10"/>
        <v>-0.0019138506466417097</v>
      </c>
      <c r="M55" s="16">
        <f t="shared" si="11"/>
        <v>-4.7710000000001855</v>
      </c>
    </row>
    <row r="56" spans="1:13" ht="15">
      <c r="A56" s="119">
        <v>62</v>
      </c>
      <c r="B56" s="8" t="s">
        <v>338</v>
      </c>
      <c r="C56" s="16">
        <v>3989</v>
      </c>
      <c r="D56" s="16">
        <v>4673</v>
      </c>
      <c r="E56" s="4">
        <v>4714</v>
      </c>
      <c r="F56" s="40">
        <f t="shared" si="6"/>
        <v>0.0031405666744170396</v>
      </c>
      <c r="G56" s="19">
        <f t="shared" si="7"/>
        <v>0.18174981198295312</v>
      </c>
      <c r="H56" s="16">
        <f t="shared" si="8"/>
        <v>725</v>
      </c>
      <c r="I56" s="34">
        <f t="shared" si="9"/>
        <v>0.006228468827587392</v>
      </c>
      <c r="J56" s="4">
        <v>4702.707</v>
      </c>
      <c r="K56" s="16">
        <v>4665.696</v>
      </c>
      <c r="L56" s="34">
        <f t="shared" si="10"/>
        <v>-0.007870147980726935</v>
      </c>
      <c r="M56" s="16">
        <f t="shared" si="11"/>
        <v>-37.01100000000042</v>
      </c>
    </row>
    <row r="57" spans="1:13" ht="15">
      <c r="A57" s="119">
        <v>63</v>
      </c>
      <c r="B57" s="8" t="s">
        <v>339</v>
      </c>
      <c r="C57" s="16">
        <v>1672</v>
      </c>
      <c r="D57" s="16">
        <v>1815</v>
      </c>
      <c r="E57" s="4">
        <v>1810</v>
      </c>
      <c r="F57" s="40">
        <f t="shared" si="6"/>
        <v>0.0012058603480472724</v>
      </c>
      <c r="G57" s="19">
        <f t="shared" si="7"/>
        <v>0.08253588516746412</v>
      </c>
      <c r="H57" s="16">
        <f t="shared" si="8"/>
        <v>138</v>
      </c>
      <c r="I57" s="34">
        <f t="shared" si="9"/>
        <v>0.0011855568251131863</v>
      </c>
      <c r="J57" s="4">
        <v>1803.081</v>
      </c>
      <c r="K57" s="16">
        <v>1803.835</v>
      </c>
      <c r="L57" s="34">
        <f t="shared" si="10"/>
        <v>0.000418173115905571</v>
      </c>
      <c r="M57" s="16">
        <f t="shared" si="11"/>
        <v>0.7540000000001328</v>
      </c>
    </row>
    <row r="58" spans="1:13" ht="15">
      <c r="A58" s="119">
        <v>64</v>
      </c>
      <c r="B58" s="8" t="s">
        <v>340</v>
      </c>
      <c r="C58" s="16">
        <v>7021</v>
      </c>
      <c r="D58" s="16">
        <v>7187</v>
      </c>
      <c r="E58" s="4">
        <v>7218</v>
      </c>
      <c r="F58" s="40">
        <f t="shared" si="6"/>
        <v>0.004808784526080228</v>
      </c>
      <c r="G58" s="19">
        <f t="shared" si="7"/>
        <v>0.028058681099558468</v>
      </c>
      <c r="H58" s="16">
        <f t="shared" si="8"/>
        <v>197</v>
      </c>
      <c r="I58" s="34">
        <f t="shared" si="9"/>
        <v>0.001692425322806505</v>
      </c>
      <c r="J58" s="4">
        <v>7154.837</v>
      </c>
      <c r="K58" s="16">
        <v>7169.392</v>
      </c>
      <c r="L58" s="34">
        <f t="shared" si="10"/>
        <v>0.0020342881326296295</v>
      </c>
      <c r="M58" s="16">
        <f t="shared" si="11"/>
        <v>14.554999999999382</v>
      </c>
    </row>
    <row r="59" spans="1:13" ht="15">
      <c r="A59" s="119">
        <v>65</v>
      </c>
      <c r="B59" s="8" t="s">
        <v>341</v>
      </c>
      <c r="C59" s="16">
        <v>4379</v>
      </c>
      <c r="D59" s="16">
        <v>4496</v>
      </c>
      <c r="E59" s="4">
        <v>4491</v>
      </c>
      <c r="F59" s="40">
        <f t="shared" si="6"/>
        <v>0.0029919993497681215</v>
      </c>
      <c r="G59" s="19">
        <f t="shared" si="7"/>
        <v>0.025576615665677094</v>
      </c>
      <c r="H59" s="16">
        <f t="shared" si="8"/>
        <v>112</v>
      </c>
      <c r="I59" s="34">
        <f t="shared" si="9"/>
        <v>0.0009621910464686729</v>
      </c>
      <c r="J59" s="4">
        <v>4488.898</v>
      </c>
      <c r="K59" s="16">
        <v>4456.858</v>
      </c>
      <c r="L59" s="34">
        <f t="shared" si="10"/>
        <v>-0.007137609275149483</v>
      </c>
      <c r="M59" s="16">
        <f t="shared" si="11"/>
        <v>-32.039999999999964</v>
      </c>
    </row>
    <row r="60" spans="1:13" ht="15">
      <c r="A60" s="119">
        <v>66</v>
      </c>
      <c r="B60" s="8" t="s">
        <v>342</v>
      </c>
      <c r="C60" s="16">
        <v>7397</v>
      </c>
      <c r="D60" s="16">
        <v>8226</v>
      </c>
      <c r="E60" s="4">
        <v>8289</v>
      </c>
      <c r="F60" s="40">
        <f t="shared" si="6"/>
        <v>0.005522307417107094</v>
      </c>
      <c r="G60" s="19">
        <f t="shared" si="7"/>
        <v>0.1205894281465459</v>
      </c>
      <c r="H60" s="16">
        <f t="shared" si="8"/>
        <v>892</v>
      </c>
      <c r="I60" s="34">
        <f t="shared" si="9"/>
        <v>0.007663164405804074</v>
      </c>
      <c r="J60" s="4">
        <v>8708.019</v>
      </c>
      <c r="K60" s="16">
        <v>8278.73</v>
      </c>
      <c r="L60" s="34">
        <f t="shared" si="10"/>
        <v>-0.04929812394759367</v>
      </c>
      <c r="M60" s="16">
        <f t="shared" si="11"/>
        <v>-429.28900000000067</v>
      </c>
    </row>
    <row r="61" spans="1:13" ht="15">
      <c r="A61" s="119">
        <v>68</v>
      </c>
      <c r="B61" s="8" t="s">
        <v>343</v>
      </c>
      <c r="C61" s="16">
        <v>5521</v>
      </c>
      <c r="D61" s="16">
        <v>7095</v>
      </c>
      <c r="E61" s="4">
        <v>7208</v>
      </c>
      <c r="F61" s="40">
        <f t="shared" si="6"/>
        <v>0.004802122314212563</v>
      </c>
      <c r="G61" s="19">
        <f t="shared" si="7"/>
        <v>0.3055605868502083</v>
      </c>
      <c r="H61" s="16">
        <f t="shared" si="8"/>
        <v>1687</v>
      </c>
      <c r="I61" s="34">
        <f t="shared" si="9"/>
        <v>0.014493002637434386</v>
      </c>
      <c r="J61" s="4">
        <v>7177.151</v>
      </c>
      <c r="K61" s="16">
        <v>7239.117</v>
      </c>
      <c r="L61" s="34">
        <f t="shared" si="10"/>
        <v>0.008633787975200794</v>
      </c>
      <c r="M61" s="16">
        <f t="shared" si="11"/>
        <v>61.96600000000035</v>
      </c>
    </row>
    <row r="62" spans="1:13" ht="15">
      <c r="A62" s="119">
        <v>69</v>
      </c>
      <c r="B62" s="8" t="s">
        <v>344</v>
      </c>
      <c r="C62" s="16">
        <v>33865</v>
      </c>
      <c r="D62" s="16">
        <v>37006</v>
      </c>
      <c r="E62" s="4">
        <v>37130</v>
      </c>
      <c r="F62" s="40">
        <f t="shared" si="6"/>
        <v>0.024736792664638244</v>
      </c>
      <c r="G62" s="19">
        <f t="shared" si="7"/>
        <v>0.09641222501107338</v>
      </c>
      <c r="H62" s="16">
        <f t="shared" si="8"/>
        <v>3265</v>
      </c>
      <c r="I62" s="34">
        <f t="shared" si="9"/>
        <v>0.02804958720285908</v>
      </c>
      <c r="J62" s="4">
        <v>37520.89</v>
      </c>
      <c r="K62" s="16">
        <v>37114.29</v>
      </c>
      <c r="L62" s="34">
        <f t="shared" si="10"/>
        <v>-0.0108366299413473</v>
      </c>
      <c r="M62" s="16">
        <f t="shared" si="11"/>
        <v>-406.59999999999854</v>
      </c>
    </row>
    <row r="63" spans="1:13" ht="15">
      <c r="A63" s="119">
        <v>70</v>
      </c>
      <c r="B63" s="8" t="s">
        <v>345</v>
      </c>
      <c r="C63" s="16">
        <v>30969</v>
      </c>
      <c r="D63" s="16">
        <v>31001</v>
      </c>
      <c r="E63" s="4">
        <v>30977</v>
      </c>
      <c r="F63" s="40">
        <f t="shared" si="6"/>
        <v>0.020637533702464284</v>
      </c>
      <c r="G63" s="19">
        <f t="shared" si="7"/>
        <v>0.0002583228389680003</v>
      </c>
      <c r="H63" s="16">
        <f t="shared" si="8"/>
        <v>8</v>
      </c>
      <c r="I63" s="34">
        <f t="shared" si="9"/>
        <v>6.87279318906195E-05</v>
      </c>
      <c r="J63" s="4">
        <v>30440.99</v>
      </c>
      <c r="K63" s="16">
        <v>30486.07</v>
      </c>
      <c r="L63" s="34">
        <f t="shared" si="10"/>
        <v>0.0014808979602830956</v>
      </c>
      <c r="M63" s="16">
        <f t="shared" si="11"/>
        <v>45.07999999999811</v>
      </c>
    </row>
    <row r="64" spans="1:13" ht="15">
      <c r="A64" s="119">
        <v>71</v>
      </c>
      <c r="B64" s="8" t="s">
        <v>346</v>
      </c>
      <c r="C64" s="16">
        <v>15192</v>
      </c>
      <c r="D64" s="16">
        <v>16613</v>
      </c>
      <c r="E64" s="4">
        <v>16815</v>
      </c>
      <c r="F64" s="40">
        <f t="shared" si="6"/>
        <v>0.011202509255477838</v>
      </c>
      <c r="G64" s="19">
        <f t="shared" si="7"/>
        <v>0.10683254344391785</v>
      </c>
      <c r="H64" s="16">
        <f t="shared" si="8"/>
        <v>1623</v>
      </c>
      <c r="I64" s="34">
        <f t="shared" si="9"/>
        <v>0.01394317918230943</v>
      </c>
      <c r="J64" s="4">
        <v>16539.71</v>
      </c>
      <c r="K64" s="16">
        <v>16686.88</v>
      </c>
      <c r="L64" s="34">
        <f t="shared" si="10"/>
        <v>0.008897979468805795</v>
      </c>
      <c r="M64" s="16">
        <f t="shared" si="11"/>
        <v>147.1700000000019</v>
      </c>
    </row>
    <row r="65" spans="1:13" ht="15">
      <c r="A65" s="119">
        <v>72</v>
      </c>
      <c r="B65" s="8" t="s">
        <v>347</v>
      </c>
      <c r="C65" s="16">
        <v>383</v>
      </c>
      <c r="D65" s="16">
        <v>448</v>
      </c>
      <c r="E65" s="4">
        <v>454</v>
      </c>
      <c r="F65" s="40">
        <f t="shared" si="6"/>
        <v>0.00030246441879196775</v>
      </c>
      <c r="G65" s="19">
        <f t="shared" si="7"/>
        <v>0.185378590078329</v>
      </c>
      <c r="H65" s="16">
        <f t="shared" si="8"/>
        <v>71</v>
      </c>
      <c r="I65" s="34">
        <f t="shared" si="9"/>
        <v>0.000609960395529248</v>
      </c>
      <c r="J65" s="4">
        <v>448.1152</v>
      </c>
      <c r="K65" s="16">
        <v>459.3232</v>
      </c>
      <c r="L65" s="34">
        <f t="shared" si="10"/>
        <v>0.025011425633408486</v>
      </c>
      <c r="M65" s="16">
        <f t="shared" si="11"/>
        <v>11.20799999999997</v>
      </c>
    </row>
    <row r="66" spans="1:13" ht="15">
      <c r="A66" s="119">
        <v>73</v>
      </c>
      <c r="B66" s="8" t="s">
        <v>348</v>
      </c>
      <c r="C66" s="16">
        <v>5119</v>
      </c>
      <c r="D66" s="16">
        <v>5779</v>
      </c>
      <c r="E66" s="4">
        <v>5790</v>
      </c>
      <c r="F66" s="40">
        <f aca="true" t="shared" si="12" ref="F66:F89">E66/$E$90</f>
        <v>0.003857420671377739</v>
      </c>
      <c r="G66" s="19">
        <f aca="true" t="shared" si="13" ref="G66:G89">(E66-C66)/C66</f>
        <v>0.13108028911896855</v>
      </c>
      <c r="H66" s="16">
        <f aca="true" t="shared" si="14" ref="H66:H89">E66-C66</f>
        <v>671</v>
      </c>
      <c r="I66" s="34">
        <f aca="true" t="shared" si="15" ref="I66:I89">H66/$H$90</f>
        <v>0.00576455528732571</v>
      </c>
      <c r="J66" s="4">
        <v>5754.346</v>
      </c>
      <c r="K66" s="16">
        <v>5754.596</v>
      </c>
      <c r="L66" s="34">
        <f aca="true" t="shared" si="16" ref="L66:L89">(K66-J66)/J66</f>
        <v>4.344542368498523E-05</v>
      </c>
      <c r="M66" s="16">
        <f aca="true" t="shared" si="17" ref="M66:M89">K66-J66</f>
        <v>0.25</v>
      </c>
    </row>
    <row r="67" spans="1:13" ht="15">
      <c r="A67" s="119">
        <v>74</v>
      </c>
      <c r="B67" s="8" t="s">
        <v>349</v>
      </c>
      <c r="C67" s="16">
        <v>3720</v>
      </c>
      <c r="D67" s="16">
        <v>4129</v>
      </c>
      <c r="E67" s="4">
        <v>4261</v>
      </c>
      <c r="F67" s="40">
        <f t="shared" si="12"/>
        <v>0.0028387684768118385</v>
      </c>
      <c r="G67" s="19">
        <f t="shared" si="13"/>
        <v>0.1454301075268817</v>
      </c>
      <c r="H67" s="16">
        <f t="shared" si="14"/>
        <v>541</v>
      </c>
      <c r="I67" s="34">
        <f t="shared" si="15"/>
        <v>0.004647726394103144</v>
      </c>
      <c r="J67" s="4">
        <v>4167.784</v>
      </c>
      <c r="K67" s="16">
        <v>4214.752</v>
      </c>
      <c r="L67" s="34">
        <f t="shared" si="16"/>
        <v>0.011269298025041787</v>
      </c>
      <c r="M67" s="16">
        <f t="shared" si="17"/>
        <v>46.96800000000076</v>
      </c>
    </row>
    <row r="68" spans="1:13" ht="15">
      <c r="A68" s="119">
        <v>75</v>
      </c>
      <c r="B68" s="8" t="s">
        <v>350</v>
      </c>
      <c r="C68" s="16">
        <v>2624</v>
      </c>
      <c r="D68" s="16">
        <v>2564</v>
      </c>
      <c r="E68" s="4">
        <v>2593</v>
      </c>
      <c r="F68" s="40">
        <f t="shared" si="12"/>
        <v>0.0017275115372854019</v>
      </c>
      <c r="G68" s="19">
        <f t="shared" si="13"/>
        <v>-0.011814024390243903</v>
      </c>
      <c r="H68" s="16">
        <f t="shared" si="14"/>
        <v>-31</v>
      </c>
      <c r="I68" s="34">
        <f t="shared" si="15"/>
        <v>-0.00026632073607615056</v>
      </c>
      <c r="J68" s="4">
        <v>2338.878</v>
      </c>
      <c r="K68" s="16">
        <v>2427.289</v>
      </c>
      <c r="L68" s="34">
        <f t="shared" si="16"/>
        <v>0.03780060353725165</v>
      </c>
      <c r="M68" s="16">
        <f t="shared" si="17"/>
        <v>88.41100000000006</v>
      </c>
    </row>
    <row r="69" spans="1:13" ht="15">
      <c r="A69" s="119">
        <v>77</v>
      </c>
      <c r="B69" s="8" t="s">
        <v>351</v>
      </c>
      <c r="C69" s="16">
        <v>6928</v>
      </c>
      <c r="D69" s="16">
        <v>6974</v>
      </c>
      <c r="E69" s="4">
        <v>7033</v>
      </c>
      <c r="F69" s="40">
        <f t="shared" si="12"/>
        <v>0.004685533606528435</v>
      </c>
      <c r="G69" s="19">
        <f t="shared" si="13"/>
        <v>0.015155889145496535</v>
      </c>
      <c r="H69" s="16">
        <f t="shared" si="14"/>
        <v>105</v>
      </c>
      <c r="I69" s="34">
        <f t="shared" si="15"/>
        <v>0.0009020541060643809</v>
      </c>
      <c r="J69" s="4">
        <v>6731.082</v>
      </c>
      <c r="K69" s="16">
        <v>6708.436</v>
      </c>
      <c r="L69" s="34">
        <f t="shared" si="16"/>
        <v>-0.003364392232927877</v>
      </c>
      <c r="M69" s="16">
        <f t="shared" si="17"/>
        <v>-22.64600000000064</v>
      </c>
    </row>
    <row r="70" spans="1:13" ht="15">
      <c r="A70" s="119">
        <v>78</v>
      </c>
      <c r="B70" s="8" t="s">
        <v>352</v>
      </c>
      <c r="C70" s="16">
        <v>232</v>
      </c>
      <c r="D70" s="16">
        <v>316</v>
      </c>
      <c r="E70" s="4">
        <v>319</v>
      </c>
      <c r="F70" s="40">
        <f t="shared" si="12"/>
        <v>0.0002125245585784972</v>
      </c>
      <c r="G70" s="19">
        <f t="shared" si="13"/>
        <v>0.375</v>
      </c>
      <c r="H70" s="16">
        <f t="shared" si="14"/>
        <v>87</v>
      </c>
      <c r="I70" s="34">
        <f t="shared" si="15"/>
        <v>0.000747416259310487</v>
      </c>
      <c r="J70" s="4">
        <v>307.8782</v>
      </c>
      <c r="K70" s="16">
        <v>310.3065</v>
      </c>
      <c r="L70" s="34">
        <f t="shared" si="16"/>
        <v>0.007887209942113588</v>
      </c>
      <c r="M70" s="16">
        <f t="shared" si="17"/>
        <v>2.4283000000000357</v>
      </c>
    </row>
    <row r="71" spans="1:13" ht="15">
      <c r="A71" s="119">
        <v>79</v>
      </c>
      <c r="B71" s="8" t="s">
        <v>353</v>
      </c>
      <c r="C71" s="16">
        <v>6637</v>
      </c>
      <c r="D71" s="16">
        <v>6901</v>
      </c>
      <c r="E71" s="4">
        <v>7022</v>
      </c>
      <c r="F71" s="40">
        <f t="shared" si="12"/>
        <v>0.004678205173474004</v>
      </c>
      <c r="G71" s="19">
        <f t="shared" si="13"/>
        <v>0.05800813620611722</v>
      </c>
      <c r="H71" s="16">
        <f t="shared" si="14"/>
        <v>385</v>
      </c>
      <c r="I71" s="34">
        <f t="shared" si="15"/>
        <v>0.0033075317222360633</v>
      </c>
      <c r="J71" s="4">
        <v>6953.169</v>
      </c>
      <c r="K71" s="16">
        <v>6984.908</v>
      </c>
      <c r="L71" s="34">
        <f t="shared" si="16"/>
        <v>0.00456468122664651</v>
      </c>
      <c r="M71" s="16">
        <f t="shared" si="17"/>
        <v>31.739000000000487</v>
      </c>
    </row>
    <row r="72" spans="1:13" ht="15">
      <c r="A72" s="119">
        <v>80</v>
      </c>
      <c r="B72" s="8" t="s">
        <v>354</v>
      </c>
      <c r="C72" s="16">
        <v>15721</v>
      </c>
      <c r="D72" s="16">
        <v>16834</v>
      </c>
      <c r="E72" s="4">
        <v>17101</v>
      </c>
      <c r="F72" s="40">
        <f t="shared" si="12"/>
        <v>0.01139304851489304</v>
      </c>
      <c r="G72" s="19">
        <f t="shared" si="13"/>
        <v>0.08778067552954646</v>
      </c>
      <c r="H72" s="16">
        <f t="shared" si="14"/>
        <v>1380</v>
      </c>
      <c r="I72" s="34">
        <f t="shared" si="15"/>
        <v>0.011855568251131864</v>
      </c>
      <c r="J72" s="4">
        <v>16912.02</v>
      </c>
      <c r="K72" s="16">
        <v>17020.31</v>
      </c>
      <c r="L72" s="34">
        <f t="shared" si="16"/>
        <v>0.0064031381230628195</v>
      </c>
      <c r="M72" s="16">
        <f t="shared" si="17"/>
        <v>108.29000000000087</v>
      </c>
    </row>
    <row r="73" spans="1:13" ht="15">
      <c r="A73" s="119">
        <v>81</v>
      </c>
      <c r="B73" s="8" t="s">
        <v>355</v>
      </c>
      <c r="C73" s="16">
        <v>37903</v>
      </c>
      <c r="D73" s="16">
        <v>41923</v>
      </c>
      <c r="E73" s="4">
        <v>41865</v>
      </c>
      <c r="F73" s="40">
        <f t="shared" si="12"/>
        <v>0.02789134998397738</v>
      </c>
      <c r="G73" s="19">
        <f t="shared" si="13"/>
        <v>0.10452998443394981</v>
      </c>
      <c r="H73" s="16">
        <f t="shared" si="14"/>
        <v>3962</v>
      </c>
      <c r="I73" s="34">
        <f t="shared" si="15"/>
        <v>0.03403750826882931</v>
      </c>
      <c r="J73" s="4">
        <v>40661.83</v>
      </c>
      <c r="K73" s="16">
        <v>40927.12</v>
      </c>
      <c r="L73" s="34">
        <f t="shared" si="16"/>
        <v>0.006524300554106907</v>
      </c>
      <c r="M73" s="16">
        <f t="shared" si="17"/>
        <v>265.2900000000009</v>
      </c>
    </row>
    <row r="74" spans="1:13" ht="15">
      <c r="A74" s="119">
        <v>82</v>
      </c>
      <c r="B74" s="8" t="s">
        <v>356</v>
      </c>
      <c r="C74" s="16">
        <v>36292</v>
      </c>
      <c r="D74" s="16">
        <v>42272</v>
      </c>
      <c r="E74" s="4">
        <v>42858</v>
      </c>
      <c r="F74" s="40">
        <f t="shared" si="12"/>
        <v>0.028552907622436466</v>
      </c>
      <c r="G74" s="19">
        <f t="shared" si="13"/>
        <v>0.1809214151879202</v>
      </c>
      <c r="H74" s="16">
        <f t="shared" si="14"/>
        <v>6566</v>
      </c>
      <c r="I74" s="34">
        <f t="shared" si="15"/>
        <v>0.05640845009922595</v>
      </c>
      <c r="J74" s="4">
        <v>42019.71</v>
      </c>
      <c r="K74" s="16">
        <v>42647.59</v>
      </c>
      <c r="L74" s="34">
        <f t="shared" si="16"/>
        <v>0.014942511502340149</v>
      </c>
      <c r="M74" s="16">
        <f t="shared" si="17"/>
        <v>627.8799999999974</v>
      </c>
    </row>
    <row r="75" spans="1:13" ht="15">
      <c r="A75" s="119">
        <v>84</v>
      </c>
      <c r="B75" s="8" t="s">
        <v>357</v>
      </c>
      <c r="C75" s="16">
        <v>480</v>
      </c>
      <c r="D75" s="16">
        <v>498</v>
      </c>
      <c r="E75" s="4">
        <v>491</v>
      </c>
      <c r="F75" s="40">
        <f t="shared" si="12"/>
        <v>0.0003271146027023264</v>
      </c>
      <c r="G75" s="19">
        <f t="shared" si="13"/>
        <v>0.022916666666666665</v>
      </c>
      <c r="H75" s="16">
        <f t="shared" si="14"/>
        <v>11</v>
      </c>
      <c r="I75" s="34">
        <f t="shared" si="15"/>
        <v>9.450090634960181E-05</v>
      </c>
      <c r="J75" s="4">
        <v>509.2583</v>
      </c>
      <c r="K75" s="16">
        <v>509.482</v>
      </c>
      <c r="L75" s="34">
        <f t="shared" si="16"/>
        <v>0.00043926628196341226</v>
      </c>
      <c r="M75" s="16">
        <f t="shared" si="17"/>
        <v>0.223700000000008</v>
      </c>
    </row>
    <row r="76" spans="1:13" ht="15">
      <c r="A76" s="119">
        <v>85</v>
      </c>
      <c r="B76" s="8" t="s">
        <v>358</v>
      </c>
      <c r="C76" s="16">
        <v>26521</v>
      </c>
      <c r="D76" s="16">
        <v>25377</v>
      </c>
      <c r="E76" s="4">
        <v>25457</v>
      </c>
      <c r="F76" s="40">
        <f t="shared" si="12"/>
        <v>0.016959992751513487</v>
      </c>
      <c r="G76" s="19">
        <f t="shared" si="13"/>
        <v>-0.04011915086158139</v>
      </c>
      <c r="H76" s="16">
        <f t="shared" si="14"/>
        <v>-1064</v>
      </c>
      <c r="I76" s="34">
        <f t="shared" si="15"/>
        <v>-0.009140814941452392</v>
      </c>
      <c r="J76" s="4">
        <v>23666.08</v>
      </c>
      <c r="K76" s="16">
        <v>23577.12</v>
      </c>
      <c r="L76" s="34">
        <f t="shared" si="16"/>
        <v>-0.0037589664194493874</v>
      </c>
      <c r="M76" s="16">
        <f t="shared" si="17"/>
        <v>-88.96000000000276</v>
      </c>
    </row>
    <row r="77" spans="1:13" ht="15">
      <c r="A77" s="119">
        <v>86</v>
      </c>
      <c r="B77" s="8" t="s">
        <v>359</v>
      </c>
      <c r="C77" s="16">
        <v>17136</v>
      </c>
      <c r="D77" s="16">
        <v>17623</v>
      </c>
      <c r="E77" s="4">
        <v>17914</v>
      </c>
      <c r="F77" s="40">
        <f t="shared" si="12"/>
        <v>0.011934686339734164</v>
      </c>
      <c r="G77" s="19">
        <f t="shared" si="13"/>
        <v>0.045401493930905694</v>
      </c>
      <c r="H77" s="16">
        <f t="shared" si="14"/>
        <v>778</v>
      </c>
      <c r="I77" s="34">
        <f t="shared" si="15"/>
        <v>0.006683791376362746</v>
      </c>
      <c r="J77" s="4">
        <v>17707.43</v>
      </c>
      <c r="K77" s="16">
        <v>17888.32</v>
      </c>
      <c r="L77" s="34">
        <f t="shared" si="16"/>
        <v>0.010215485815841113</v>
      </c>
      <c r="M77" s="16">
        <f t="shared" si="17"/>
        <v>180.88999999999942</v>
      </c>
    </row>
    <row r="78" spans="1:13" ht="15">
      <c r="A78" s="119">
        <v>87</v>
      </c>
      <c r="B78" s="8" t="s">
        <v>360</v>
      </c>
      <c r="C78" s="16">
        <v>1176</v>
      </c>
      <c r="D78" s="16">
        <v>1261</v>
      </c>
      <c r="E78" s="4">
        <v>1287</v>
      </c>
      <c r="F78" s="40">
        <f t="shared" si="12"/>
        <v>0.0008574266673684196</v>
      </c>
      <c r="G78" s="19">
        <f t="shared" si="13"/>
        <v>0.09438775510204081</v>
      </c>
      <c r="H78" s="16">
        <f t="shared" si="14"/>
        <v>111</v>
      </c>
      <c r="I78" s="34">
        <f t="shared" si="15"/>
        <v>0.0009536000549823455</v>
      </c>
      <c r="J78" s="4">
        <v>1221.743</v>
      </c>
      <c r="K78" s="16">
        <v>1289.398</v>
      </c>
      <c r="L78" s="34">
        <f t="shared" si="16"/>
        <v>0.05537580325813201</v>
      </c>
      <c r="M78" s="16">
        <f t="shared" si="17"/>
        <v>67.65499999999997</v>
      </c>
    </row>
    <row r="79" spans="1:13" ht="15">
      <c r="A79" s="119">
        <v>88</v>
      </c>
      <c r="B79" s="8" t="s">
        <v>361</v>
      </c>
      <c r="C79" s="16">
        <v>2844</v>
      </c>
      <c r="D79" s="16">
        <v>3103</v>
      </c>
      <c r="E79" s="4">
        <v>3101</v>
      </c>
      <c r="F79" s="40">
        <f t="shared" si="12"/>
        <v>0.002065951900162758</v>
      </c>
      <c r="G79" s="19">
        <f t="shared" si="13"/>
        <v>0.09036568213783404</v>
      </c>
      <c r="H79" s="16">
        <f t="shared" si="14"/>
        <v>257</v>
      </c>
      <c r="I79" s="34">
        <f t="shared" si="15"/>
        <v>0.0022078848119861513</v>
      </c>
      <c r="J79" s="4">
        <v>3163.664</v>
      </c>
      <c r="K79" s="16">
        <v>3120.672</v>
      </c>
      <c r="L79" s="34">
        <f t="shared" si="16"/>
        <v>-0.013589306576172498</v>
      </c>
      <c r="M79" s="16">
        <f t="shared" si="17"/>
        <v>-42.99200000000019</v>
      </c>
    </row>
    <row r="80" spans="1:13" ht="15">
      <c r="A80" s="119">
        <v>90</v>
      </c>
      <c r="B80" s="8" t="s">
        <v>362</v>
      </c>
      <c r="C80" s="16">
        <v>971</v>
      </c>
      <c r="D80" s="16">
        <v>1133</v>
      </c>
      <c r="E80" s="4">
        <v>1150</v>
      </c>
      <c r="F80" s="40">
        <f t="shared" si="12"/>
        <v>0.0007661543647814161</v>
      </c>
      <c r="G80" s="19">
        <f t="shared" si="13"/>
        <v>0.184346035015448</v>
      </c>
      <c r="H80" s="16">
        <f t="shared" si="14"/>
        <v>179</v>
      </c>
      <c r="I80" s="34">
        <f t="shared" si="15"/>
        <v>0.0015377874760526113</v>
      </c>
      <c r="J80" s="4">
        <v>1097.833</v>
      </c>
      <c r="K80" s="16">
        <v>1115.665</v>
      </c>
      <c r="L80" s="34">
        <f t="shared" si="16"/>
        <v>0.01624290761891825</v>
      </c>
      <c r="M80" s="16">
        <f t="shared" si="17"/>
        <v>17.83199999999988</v>
      </c>
    </row>
    <row r="81" spans="1:13" ht="15">
      <c r="A81" s="119">
        <v>91</v>
      </c>
      <c r="B81" s="8" t="s">
        <v>363</v>
      </c>
      <c r="C81" s="16">
        <v>149</v>
      </c>
      <c r="D81" s="16">
        <v>158</v>
      </c>
      <c r="E81" s="4">
        <v>157</v>
      </c>
      <c r="F81" s="40">
        <f t="shared" si="12"/>
        <v>0.00010459672632233246</v>
      </c>
      <c r="G81" s="19">
        <f t="shared" si="13"/>
        <v>0.053691275167785234</v>
      </c>
      <c r="H81" s="16">
        <f t="shared" si="14"/>
        <v>8</v>
      </c>
      <c r="I81" s="34">
        <f t="shared" si="15"/>
        <v>6.87279318906195E-05</v>
      </c>
      <c r="J81" s="4">
        <v>157.6639</v>
      </c>
      <c r="K81" s="16">
        <v>152.7285</v>
      </c>
      <c r="L81" s="34">
        <f t="shared" si="16"/>
        <v>-0.03130329771114387</v>
      </c>
      <c r="M81" s="16">
        <f t="shared" si="17"/>
        <v>-4.9354000000000156</v>
      </c>
    </row>
    <row r="82" spans="1:13" ht="15">
      <c r="A82" s="119">
        <v>92</v>
      </c>
      <c r="B82" s="8" t="s">
        <v>364</v>
      </c>
      <c r="C82" s="16">
        <v>6974</v>
      </c>
      <c r="D82" s="16">
        <v>6946</v>
      </c>
      <c r="E82" s="4">
        <v>7148</v>
      </c>
      <c r="F82" s="40">
        <f t="shared" si="12"/>
        <v>0.004762149043006576</v>
      </c>
      <c r="G82" s="19">
        <f t="shared" si="13"/>
        <v>0.024949813593346717</v>
      </c>
      <c r="H82" s="16">
        <f t="shared" si="14"/>
        <v>174</v>
      </c>
      <c r="I82" s="34">
        <f t="shared" si="15"/>
        <v>0.001494832518620974</v>
      </c>
      <c r="J82" s="4">
        <v>6345.154</v>
      </c>
      <c r="K82" s="16">
        <v>6841.884</v>
      </c>
      <c r="L82" s="34">
        <f t="shared" si="16"/>
        <v>0.07828493997151205</v>
      </c>
      <c r="M82" s="16">
        <f t="shared" si="17"/>
        <v>496.72999999999956</v>
      </c>
    </row>
    <row r="83" spans="1:13" ht="15">
      <c r="A83" s="119">
        <v>93</v>
      </c>
      <c r="B83" s="8" t="s">
        <v>365</v>
      </c>
      <c r="C83" s="16">
        <v>6831</v>
      </c>
      <c r="D83" s="16">
        <v>7617</v>
      </c>
      <c r="E83" s="4">
        <v>7854</v>
      </c>
      <c r="F83" s="40">
        <f t="shared" si="12"/>
        <v>0.005232501200863689</v>
      </c>
      <c r="G83" s="19">
        <f t="shared" si="13"/>
        <v>0.1497584541062802</v>
      </c>
      <c r="H83" s="16">
        <f t="shared" si="14"/>
        <v>1023</v>
      </c>
      <c r="I83" s="34">
        <f t="shared" si="15"/>
        <v>0.008788584290512968</v>
      </c>
      <c r="J83" s="4">
        <v>7814.562</v>
      </c>
      <c r="K83" s="16">
        <v>7840.104</v>
      </c>
      <c r="L83" s="34">
        <f t="shared" si="16"/>
        <v>0.00326851332166798</v>
      </c>
      <c r="M83" s="16">
        <f t="shared" si="17"/>
        <v>25.54200000000037</v>
      </c>
    </row>
    <row r="84" spans="1:13" ht="15">
      <c r="A84" s="119">
        <v>94</v>
      </c>
      <c r="B84" s="8" t="s">
        <v>366</v>
      </c>
      <c r="C84" s="16">
        <v>8442</v>
      </c>
      <c r="D84" s="16">
        <v>8533</v>
      </c>
      <c r="E84" s="4">
        <v>8532</v>
      </c>
      <c r="F84" s="40">
        <f t="shared" si="12"/>
        <v>0.005684199165491341</v>
      </c>
      <c r="G84" s="19">
        <f t="shared" si="13"/>
        <v>0.010660980810234541</v>
      </c>
      <c r="H84" s="16">
        <f t="shared" si="14"/>
        <v>90</v>
      </c>
      <c r="I84" s="34">
        <f t="shared" si="15"/>
        <v>0.0007731892337694694</v>
      </c>
      <c r="J84" s="4">
        <v>8664.241</v>
      </c>
      <c r="K84" s="16">
        <v>8560.43</v>
      </c>
      <c r="L84" s="34">
        <f t="shared" si="16"/>
        <v>-0.011981545758018469</v>
      </c>
      <c r="M84" s="16">
        <f t="shared" si="17"/>
        <v>-103.8109999999997</v>
      </c>
    </row>
    <row r="85" spans="1:13" ht="15">
      <c r="A85" s="119">
        <v>95</v>
      </c>
      <c r="B85" s="8" t="s">
        <v>367</v>
      </c>
      <c r="C85" s="16">
        <v>11556</v>
      </c>
      <c r="D85" s="16">
        <v>12021</v>
      </c>
      <c r="E85" s="4">
        <v>12027</v>
      </c>
      <c r="F85" s="40">
        <f t="shared" si="12"/>
        <v>0.00801264221324008</v>
      </c>
      <c r="G85" s="19">
        <f t="shared" si="13"/>
        <v>0.040758047767393564</v>
      </c>
      <c r="H85" s="16">
        <f t="shared" si="14"/>
        <v>471</v>
      </c>
      <c r="I85" s="34">
        <f t="shared" si="15"/>
        <v>0.004046356990060223</v>
      </c>
      <c r="J85" s="4">
        <v>11712.02</v>
      </c>
      <c r="K85" s="16">
        <v>11831.01</v>
      </c>
      <c r="L85" s="34">
        <f t="shared" si="16"/>
        <v>0.010159647951420828</v>
      </c>
      <c r="M85" s="16">
        <f t="shared" si="17"/>
        <v>118.98999999999978</v>
      </c>
    </row>
    <row r="86" spans="1:13" ht="15">
      <c r="A86" s="119">
        <v>96</v>
      </c>
      <c r="B86" s="8" t="s">
        <v>368</v>
      </c>
      <c r="C86" s="16">
        <v>32430</v>
      </c>
      <c r="D86" s="16">
        <v>34960</v>
      </c>
      <c r="E86" s="4">
        <v>35707</v>
      </c>
      <c r="F86" s="40">
        <f t="shared" si="12"/>
        <v>0.023788759915869588</v>
      </c>
      <c r="G86" s="19">
        <f t="shared" si="13"/>
        <v>0.10104841196423064</v>
      </c>
      <c r="H86" s="16">
        <f t="shared" si="14"/>
        <v>3277</v>
      </c>
      <c r="I86" s="34">
        <f t="shared" si="15"/>
        <v>0.02815267910069501</v>
      </c>
      <c r="J86" s="4">
        <v>34607.77</v>
      </c>
      <c r="K86" s="16">
        <v>35069.25</v>
      </c>
      <c r="L86" s="34">
        <f t="shared" si="16"/>
        <v>0.013334577755226737</v>
      </c>
      <c r="M86" s="16">
        <f t="shared" si="17"/>
        <v>461.4800000000032</v>
      </c>
    </row>
    <row r="87" spans="1:13" ht="15">
      <c r="A87" s="119">
        <v>97</v>
      </c>
      <c r="B87" s="8" t="s">
        <v>369</v>
      </c>
      <c r="C87" s="16">
        <v>2517</v>
      </c>
      <c r="D87" s="16">
        <v>3761</v>
      </c>
      <c r="E87" s="4">
        <v>4205</v>
      </c>
      <c r="F87" s="40">
        <f t="shared" si="12"/>
        <v>0.0028014600903529174</v>
      </c>
      <c r="G87" s="19">
        <f t="shared" si="13"/>
        <v>0.6706396503774334</v>
      </c>
      <c r="H87" s="16">
        <f t="shared" si="14"/>
        <v>1688</v>
      </c>
      <c r="I87" s="34">
        <f t="shared" si="15"/>
        <v>0.014501593628920714</v>
      </c>
      <c r="J87" s="4">
        <v>3675.977</v>
      </c>
      <c r="K87" s="16">
        <v>4142.643</v>
      </c>
      <c r="L87" s="34">
        <f t="shared" si="16"/>
        <v>0.1269501958254908</v>
      </c>
      <c r="M87" s="16">
        <f t="shared" si="17"/>
        <v>466.66600000000017</v>
      </c>
    </row>
    <row r="88" spans="1:13" ht="15">
      <c r="A88" s="119">
        <v>98</v>
      </c>
      <c r="B88" s="8" t="s">
        <v>370</v>
      </c>
      <c r="C88" s="16">
        <v>347</v>
      </c>
      <c r="D88" s="16">
        <v>322</v>
      </c>
      <c r="E88" s="4">
        <v>328</v>
      </c>
      <c r="F88" s="40">
        <f t="shared" si="12"/>
        <v>0.00021852054925939522</v>
      </c>
      <c r="G88" s="19">
        <f t="shared" si="13"/>
        <v>-0.05475504322766571</v>
      </c>
      <c r="H88" s="16">
        <f t="shared" si="14"/>
        <v>-19</v>
      </c>
      <c r="I88" s="34">
        <f t="shared" si="15"/>
        <v>-0.0001632288382402213</v>
      </c>
      <c r="J88" s="4">
        <v>306.8872</v>
      </c>
      <c r="K88" s="16">
        <v>322.6659</v>
      </c>
      <c r="L88" s="34">
        <f t="shared" si="16"/>
        <v>0.05141530829568654</v>
      </c>
      <c r="M88" s="16">
        <f t="shared" si="17"/>
        <v>15.778700000000015</v>
      </c>
    </row>
    <row r="89" spans="1:13" ht="15.75" thickBot="1">
      <c r="A89" s="120">
        <v>99</v>
      </c>
      <c r="B89" s="9" t="s">
        <v>371</v>
      </c>
      <c r="C89" s="16">
        <v>573</v>
      </c>
      <c r="D89" s="16">
        <v>588</v>
      </c>
      <c r="E89" s="4">
        <v>590</v>
      </c>
      <c r="F89" s="40">
        <f t="shared" si="12"/>
        <v>0.0003930705001922048</v>
      </c>
      <c r="G89" s="19">
        <f t="shared" si="13"/>
        <v>0.029668411867364748</v>
      </c>
      <c r="H89" s="21">
        <f t="shared" si="14"/>
        <v>17</v>
      </c>
      <c r="I89" s="63">
        <f t="shared" si="15"/>
        <v>0.00014604685526756642</v>
      </c>
      <c r="J89" s="4">
        <v>542.6216</v>
      </c>
      <c r="K89" s="16">
        <v>565.2961</v>
      </c>
      <c r="L89" s="34">
        <f t="shared" si="16"/>
        <v>0.041786946925813646</v>
      </c>
      <c r="M89" s="21">
        <f t="shared" si="17"/>
        <v>22.67450000000008</v>
      </c>
    </row>
    <row r="90" spans="1:13" s="62" customFormat="1" ht="15.75" thickBot="1">
      <c r="A90" s="121" t="s">
        <v>372</v>
      </c>
      <c r="B90" s="122"/>
      <c r="C90" s="53">
        <v>1384602</v>
      </c>
      <c r="D90" s="53">
        <v>1482526</v>
      </c>
      <c r="E90" s="67">
        <v>1501003</v>
      </c>
      <c r="F90" s="28">
        <f>E90/$E$90</f>
        <v>1</v>
      </c>
      <c r="G90" s="28">
        <f>(E90-C90)/C90</f>
        <v>0.08406820154817052</v>
      </c>
      <c r="H90" s="53">
        <f>E90-C90</f>
        <v>116401</v>
      </c>
      <c r="I90" s="64">
        <f>H90/$H$90</f>
        <v>1</v>
      </c>
      <c r="J90" s="54">
        <v>1477704</v>
      </c>
      <c r="K90" s="53">
        <v>1487658</v>
      </c>
      <c r="L90" s="36">
        <f>(K90-J90)/J90</f>
        <v>0.0067361257734972636</v>
      </c>
      <c r="M90" s="53">
        <f>K90-J90</f>
        <v>9954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13.7109375" style="0" bestFit="1" customWidth="1"/>
    <col min="2" max="2" width="68.7109375" style="0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8" t="s">
        <v>274</v>
      </c>
      <c r="B1" s="20" t="s">
        <v>374</v>
      </c>
      <c r="C1" s="73">
        <v>40634</v>
      </c>
      <c r="D1" s="72">
        <v>40969</v>
      </c>
      <c r="E1" s="73">
        <v>41000</v>
      </c>
      <c r="F1" s="17" t="s">
        <v>375</v>
      </c>
      <c r="G1" s="14" t="s">
        <v>383</v>
      </c>
      <c r="H1" s="17" t="s">
        <v>384</v>
      </c>
      <c r="I1" s="17" t="s">
        <v>378</v>
      </c>
      <c r="J1" s="71" t="s">
        <v>380</v>
      </c>
      <c r="K1" s="70" t="s">
        <v>379</v>
      </c>
      <c r="L1" s="51" t="s">
        <v>385</v>
      </c>
      <c r="M1" s="41" t="s">
        <v>386</v>
      </c>
    </row>
    <row r="2" spans="1:13" ht="15">
      <c r="A2" s="5">
        <v>10</v>
      </c>
      <c r="B2" s="8" t="s">
        <v>292</v>
      </c>
      <c r="C2" s="16">
        <v>38399</v>
      </c>
      <c r="D2" s="16">
        <v>40048</v>
      </c>
      <c r="E2" s="4">
        <v>40230</v>
      </c>
      <c r="F2" s="40">
        <f aca="true" t="shared" si="0" ref="F2:F26">E2/$E$26</f>
        <v>0.15439644155156335</v>
      </c>
      <c r="G2" s="19">
        <f aca="true" t="shared" si="1" ref="G2:G26">(E2-C2)/C2</f>
        <v>0.04768353342534962</v>
      </c>
      <c r="H2" s="16">
        <f aca="true" t="shared" si="2" ref="H2:H26">E2-C2</f>
        <v>1831</v>
      </c>
      <c r="I2" s="34">
        <f aca="true" t="shared" si="3" ref="I2:I26">H2/$H$26</f>
        <v>0.10312007208830817</v>
      </c>
      <c r="J2" s="4">
        <v>40078.17</v>
      </c>
      <c r="K2" s="16">
        <v>40167.18</v>
      </c>
      <c r="L2" s="34">
        <f aca="true" t="shared" si="4" ref="L2:L26">(K2-J2)/J2</f>
        <v>0.002220909787048711</v>
      </c>
      <c r="M2" s="16">
        <f aca="true" t="shared" si="5" ref="M2:M26">K2-J2</f>
        <v>89.01000000000204</v>
      </c>
    </row>
    <row r="3" spans="1:13" ht="15">
      <c r="A3" s="5">
        <v>11</v>
      </c>
      <c r="B3" s="8" t="s">
        <v>293</v>
      </c>
      <c r="C3" s="16">
        <v>570</v>
      </c>
      <c r="D3" s="16">
        <v>584</v>
      </c>
      <c r="E3" s="4">
        <v>598</v>
      </c>
      <c r="F3" s="40">
        <f t="shared" si="0"/>
        <v>0.00229503037653082</v>
      </c>
      <c r="G3" s="19">
        <f t="shared" si="1"/>
        <v>0.04912280701754386</v>
      </c>
      <c r="H3" s="16">
        <f t="shared" si="2"/>
        <v>28</v>
      </c>
      <c r="I3" s="34">
        <f t="shared" si="3"/>
        <v>0.0015769317413831944</v>
      </c>
      <c r="J3" s="4">
        <v>589.3579</v>
      </c>
      <c r="K3" s="16">
        <v>599.6529</v>
      </c>
      <c r="L3" s="34">
        <f t="shared" si="4"/>
        <v>0.01746816323324091</v>
      </c>
      <c r="M3" s="16">
        <f t="shared" si="5"/>
        <v>10.295000000000073</v>
      </c>
    </row>
    <row r="4" spans="1:13" ht="15">
      <c r="A4" s="5">
        <v>12</v>
      </c>
      <c r="B4" s="8" t="s">
        <v>294</v>
      </c>
      <c r="C4" s="16">
        <v>54</v>
      </c>
      <c r="D4" s="16">
        <v>56</v>
      </c>
      <c r="E4" s="4">
        <v>54</v>
      </c>
      <c r="F4" s="40">
        <f t="shared" si="0"/>
        <v>0.00020724354570679645</v>
      </c>
      <c r="G4" s="19">
        <f t="shared" si="1"/>
        <v>0</v>
      </c>
      <c r="H4" s="16">
        <f t="shared" si="2"/>
        <v>0</v>
      </c>
      <c r="I4" s="34">
        <f t="shared" si="3"/>
        <v>0</v>
      </c>
      <c r="J4" s="4">
        <v>55.99208</v>
      </c>
      <c r="K4" s="16">
        <v>55.16424</v>
      </c>
      <c r="L4" s="34">
        <f t="shared" si="4"/>
        <v>-0.01478494815695366</v>
      </c>
      <c r="M4" s="16">
        <f t="shared" si="5"/>
        <v>-0.8278400000000019</v>
      </c>
    </row>
    <row r="5" spans="1:13" ht="15">
      <c r="A5" s="5">
        <v>13</v>
      </c>
      <c r="B5" s="8" t="s">
        <v>295</v>
      </c>
      <c r="C5" s="16">
        <v>15197</v>
      </c>
      <c r="D5" s="16">
        <v>16775</v>
      </c>
      <c r="E5" s="4">
        <v>16942</v>
      </c>
      <c r="F5" s="40">
        <f t="shared" si="0"/>
        <v>0.06502074354378787</v>
      </c>
      <c r="G5" s="19">
        <f t="shared" si="1"/>
        <v>0.11482529446601303</v>
      </c>
      <c r="H5" s="16">
        <f t="shared" si="2"/>
        <v>1745</v>
      </c>
      <c r="I5" s="34">
        <f t="shared" si="3"/>
        <v>0.09827663888263122</v>
      </c>
      <c r="J5" s="4">
        <v>16734.48</v>
      </c>
      <c r="K5" s="16">
        <v>16915.1</v>
      </c>
      <c r="L5" s="34">
        <f t="shared" si="4"/>
        <v>0.010793284284901531</v>
      </c>
      <c r="M5" s="16">
        <f t="shared" si="5"/>
        <v>180.61999999999898</v>
      </c>
    </row>
    <row r="6" spans="1:13" ht="15">
      <c r="A6" s="5">
        <v>14</v>
      </c>
      <c r="B6" s="8" t="s">
        <v>296</v>
      </c>
      <c r="C6" s="16">
        <v>29276</v>
      </c>
      <c r="D6" s="16">
        <v>32156</v>
      </c>
      <c r="E6" s="4">
        <v>33072</v>
      </c>
      <c r="F6" s="40">
        <f t="shared" si="0"/>
        <v>0.12692515821509578</v>
      </c>
      <c r="G6" s="19">
        <f t="shared" si="1"/>
        <v>0.12966252220248667</v>
      </c>
      <c r="H6" s="16">
        <f t="shared" si="2"/>
        <v>3796</v>
      </c>
      <c r="I6" s="34">
        <f t="shared" si="3"/>
        <v>0.2137868889389502</v>
      </c>
      <c r="J6" s="4">
        <v>32338.53</v>
      </c>
      <c r="K6" s="16">
        <v>32945.99</v>
      </c>
      <c r="L6" s="34">
        <f t="shared" si="4"/>
        <v>0.018784403620077942</v>
      </c>
      <c r="M6" s="16">
        <f t="shared" si="5"/>
        <v>607.4599999999991</v>
      </c>
    </row>
    <row r="7" spans="1:13" ht="15">
      <c r="A7" s="5">
        <v>15</v>
      </c>
      <c r="B7" s="8" t="s">
        <v>297</v>
      </c>
      <c r="C7" s="16">
        <v>5395</v>
      </c>
      <c r="D7" s="16">
        <v>6151</v>
      </c>
      <c r="E7" s="4">
        <v>6300</v>
      </c>
      <c r="F7" s="40">
        <f t="shared" si="0"/>
        <v>0.024178413665792917</v>
      </c>
      <c r="G7" s="19">
        <f t="shared" si="1"/>
        <v>0.16774791473586653</v>
      </c>
      <c r="H7" s="16">
        <f t="shared" si="2"/>
        <v>905</v>
      </c>
      <c r="I7" s="34">
        <f t="shared" si="3"/>
        <v>0.050968686641135394</v>
      </c>
      <c r="J7" s="4">
        <v>6155.138</v>
      </c>
      <c r="K7" s="16">
        <v>6263.111</v>
      </c>
      <c r="L7" s="34">
        <f t="shared" si="4"/>
        <v>0.01754193001034257</v>
      </c>
      <c r="M7" s="16">
        <f t="shared" si="5"/>
        <v>107.97299999999996</v>
      </c>
    </row>
    <row r="8" spans="1:13" ht="15">
      <c r="A8" s="5">
        <v>16</v>
      </c>
      <c r="B8" s="8" t="s">
        <v>298</v>
      </c>
      <c r="C8" s="16">
        <v>11082</v>
      </c>
      <c r="D8" s="16">
        <v>11444</v>
      </c>
      <c r="E8" s="4">
        <v>11499</v>
      </c>
      <c r="F8" s="40">
        <f t="shared" si="0"/>
        <v>0.0441313617052306</v>
      </c>
      <c r="G8" s="19">
        <f t="shared" si="1"/>
        <v>0.0376285868976719</v>
      </c>
      <c r="H8" s="16">
        <f t="shared" si="2"/>
        <v>417</v>
      </c>
      <c r="I8" s="34">
        <f t="shared" si="3"/>
        <v>0.02348501914845686</v>
      </c>
      <c r="J8" s="4">
        <v>11463.97</v>
      </c>
      <c r="K8" s="16">
        <v>11508.18</v>
      </c>
      <c r="L8" s="34">
        <f t="shared" si="4"/>
        <v>0.0038564301895417513</v>
      </c>
      <c r="M8" s="16">
        <f t="shared" si="5"/>
        <v>44.210000000000946</v>
      </c>
    </row>
    <row r="9" spans="1:13" ht="15">
      <c r="A9" s="5">
        <v>17</v>
      </c>
      <c r="B9" s="8" t="s">
        <v>299</v>
      </c>
      <c r="C9" s="16">
        <v>1942</v>
      </c>
      <c r="D9" s="16">
        <v>1965</v>
      </c>
      <c r="E9" s="4">
        <v>1972</v>
      </c>
      <c r="F9" s="40">
        <f t="shared" si="0"/>
        <v>0.0075682272617370846</v>
      </c>
      <c r="G9" s="19">
        <f t="shared" si="1"/>
        <v>0.015447991761071062</v>
      </c>
      <c r="H9" s="16">
        <f t="shared" si="2"/>
        <v>30</v>
      </c>
      <c r="I9" s="34">
        <f t="shared" si="3"/>
        <v>0.0016895697229105655</v>
      </c>
      <c r="J9" s="4">
        <v>1974.839</v>
      </c>
      <c r="K9" s="16">
        <v>1980.415</v>
      </c>
      <c r="L9" s="34">
        <f t="shared" si="4"/>
        <v>0.0028235213098384334</v>
      </c>
      <c r="M9" s="16">
        <f t="shared" si="5"/>
        <v>5.576000000000022</v>
      </c>
    </row>
    <row r="10" spans="1:13" ht="15">
      <c r="A10" s="5">
        <v>18</v>
      </c>
      <c r="B10" s="8" t="s">
        <v>300</v>
      </c>
      <c r="C10" s="16">
        <v>8845</v>
      </c>
      <c r="D10" s="16">
        <v>9334</v>
      </c>
      <c r="E10" s="4">
        <v>9311</v>
      </c>
      <c r="F10" s="40">
        <f t="shared" si="0"/>
        <v>0.03573416026066633</v>
      </c>
      <c r="G10" s="19">
        <f t="shared" si="1"/>
        <v>0.05268513284341436</v>
      </c>
      <c r="H10" s="16">
        <f t="shared" si="2"/>
        <v>466</v>
      </c>
      <c r="I10" s="34">
        <f t="shared" si="3"/>
        <v>0.02624464969587745</v>
      </c>
      <c r="J10" s="4">
        <v>9238.035</v>
      </c>
      <c r="K10" s="16">
        <v>9269.382</v>
      </c>
      <c r="L10" s="34">
        <f t="shared" si="4"/>
        <v>0.0033932540848784134</v>
      </c>
      <c r="M10" s="16">
        <f t="shared" si="5"/>
        <v>31.346999999999753</v>
      </c>
    </row>
    <row r="11" spans="1:13" ht="15">
      <c r="A11" s="5">
        <v>19</v>
      </c>
      <c r="B11" s="8" t="s">
        <v>301</v>
      </c>
      <c r="C11" s="16">
        <v>384</v>
      </c>
      <c r="D11" s="16">
        <v>369</v>
      </c>
      <c r="E11" s="4">
        <v>369</v>
      </c>
      <c r="F11" s="40">
        <f t="shared" si="0"/>
        <v>0.0014161642289964424</v>
      </c>
      <c r="G11" s="19">
        <f t="shared" si="1"/>
        <v>-0.0390625</v>
      </c>
      <c r="H11" s="16">
        <f t="shared" si="2"/>
        <v>-15</v>
      </c>
      <c r="I11" s="34">
        <f t="shared" si="3"/>
        <v>-0.0008447848614552828</v>
      </c>
      <c r="J11" s="4">
        <v>367.3253</v>
      </c>
      <c r="K11" s="16">
        <v>366.8</v>
      </c>
      <c r="L11" s="34">
        <f t="shared" si="4"/>
        <v>-0.0014300675722582017</v>
      </c>
      <c r="M11" s="16">
        <f t="shared" si="5"/>
        <v>-0.5253000000000156</v>
      </c>
    </row>
    <row r="12" spans="1:13" ht="15">
      <c r="A12" s="5">
        <v>20</v>
      </c>
      <c r="B12" s="8" t="s">
        <v>302</v>
      </c>
      <c r="C12" s="16">
        <v>4337</v>
      </c>
      <c r="D12" s="16">
        <v>4511</v>
      </c>
      <c r="E12" s="4">
        <v>4521</v>
      </c>
      <c r="F12" s="40">
        <f t="shared" si="0"/>
        <v>0.01735089018778568</v>
      </c>
      <c r="G12" s="19">
        <f t="shared" si="1"/>
        <v>0.042425639843209594</v>
      </c>
      <c r="H12" s="16">
        <f t="shared" si="2"/>
        <v>184</v>
      </c>
      <c r="I12" s="34">
        <f t="shared" si="3"/>
        <v>0.010362694300518135</v>
      </c>
      <c r="J12" s="4">
        <v>4522.372</v>
      </c>
      <c r="K12" s="16">
        <v>4535.284</v>
      </c>
      <c r="L12" s="34">
        <f t="shared" si="4"/>
        <v>0.002855138851912083</v>
      </c>
      <c r="M12" s="16">
        <f t="shared" si="5"/>
        <v>12.911999999999352</v>
      </c>
    </row>
    <row r="13" spans="1:13" ht="15">
      <c r="A13" s="5">
        <v>21</v>
      </c>
      <c r="B13" s="8" t="s">
        <v>303</v>
      </c>
      <c r="C13" s="16">
        <v>186</v>
      </c>
      <c r="D13" s="16">
        <v>219</v>
      </c>
      <c r="E13" s="4">
        <v>220</v>
      </c>
      <c r="F13" s="40">
        <f t="shared" si="0"/>
        <v>0.0008443255565832447</v>
      </c>
      <c r="G13" s="19">
        <f t="shared" si="1"/>
        <v>0.1827956989247312</v>
      </c>
      <c r="H13" s="16">
        <f t="shared" si="2"/>
        <v>34</v>
      </c>
      <c r="I13" s="34">
        <f t="shared" si="3"/>
        <v>0.0019148456859653074</v>
      </c>
      <c r="J13" s="4">
        <v>216.0872</v>
      </c>
      <c r="K13" s="16">
        <v>222.4523</v>
      </c>
      <c r="L13" s="34">
        <f t="shared" si="4"/>
        <v>0.029456163993054715</v>
      </c>
      <c r="M13" s="16">
        <f t="shared" si="5"/>
        <v>6.365100000000012</v>
      </c>
    </row>
    <row r="14" spans="1:13" ht="15">
      <c r="A14" s="5">
        <v>22</v>
      </c>
      <c r="B14" s="8" t="s">
        <v>304</v>
      </c>
      <c r="C14" s="16">
        <v>10683</v>
      </c>
      <c r="D14" s="16">
        <v>11271</v>
      </c>
      <c r="E14" s="4">
        <v>11368</v>
      </c>
      <c r="F14" s="40">
        <f t="shared" si="0"/>
        <v>0.04362860421471967</v>
      </c>
      <c r="G14" s="19">
        <f t="shared" si="1"/>
        <v>0.06412056538425535</v>
      </c>
      <c r="H14" s="16">
        <f t="shared" si="2"/>
        <v>685</v>
      </c>
      <c r="I14" s="34">
        <f t="shared" si="3"/>
        <v>0.038578508673124574</v>
      </c>
      <c r="J14" s="4">
        <v>11300.83</v>
      </c>
      <c r="K14" s="16">
        <v>11355.12</v>
      </c>
      <c r="L14" s="34">
        <f t="shared" si="4"/>
        <v>0.004804071913302021</v>
      </c>
      <c r="M14" s="16">
        <f t="shared" si="5"/>
        <v>54.29000000000087</v>
      </c>
    </row>
    <row r="15" spans="1:13" ht="15">
      <c r="A15" s="5">
        <v>23</v>
      </c>
      <c r="B15" s="8" t="s">
        <v>305</v>
      </c>
      <c r="C15" s="16">
        <v>12085</v>
      </c>
      <c r="D15" s="16">
        <v>12776</v>
      </c>
      <c r="E15" s="4">
        <v>12938</v>
      </c>
      <c r="F15" s="40">
        <f t="shared" si="0"/>
        <v>0.04965401841397282</v>
      </c>
      <c r="G15" s="19">
        <f t="shared" si="1"/>
        <v>0.07058336781133637</v>
      </c>
      <c r="H15" s="16">
        <f t="shared" si="2"/>
        <v>853</v>
      </c>
      <c r="I15" s="34">
        <f t="shared" si="3"/>
        <v>0.04804009912142374</v>
      </c>
      <c r="J15" s="4">
        <v>12830.89</v>
      </c>
      <c r="K15" s="16">
        <v>12916.78</v>
      </c>
      <c r="L15" s="34">
        <f t="shared" si="4"/>
        <v>0.006694001741110807</v>
      </c>
      <c r="M15" s="16">
        <f t="shared" si="5"/>
        <v>85.89000000000124</v>
      </c>
    </row>
    <row r="16" spans="1:13" ht="15">
      <c r="A16" s="5">
        <v>24</v>
      </c>
      <c r="B16" s="8" t="s">
        <v>306</v>
      </c>
      <c r="C16" s="16">
        <v>8696</v>
      </c>
      <c r="D16" s="16">
        <v>9177</v>
      </c>
      <c r="E16" s="4">
        <v>9263</v>
      </c>
      <c r="F16" s="40">
        <f t="shared" si="0"/>
        <v>0.03554994377559362</v>
      </c>
      <c r="G16" s="19">
        <f t="shared" si="1"/>
        <v>0.06520239190432382</v>
      </c>
      <c r="H16" s="16">
        <f t="shared" si="2"/>
        <v>567</v>
      </c>
      <c r="I16" s="34">
        <f t="shared" si="3"/>
        <v>0.03193286776300969</v>
      </c>
      <c r="J16" s="4">
        <v>9298.56</v>
      </c>
      <c r="K16" s="16">
        <v>9297.376</v>
      </c>
      <c r="L16" s="34">
        <f t="shared" si="4"/>
        <v>-0.0001273315438088572</v>
      </c>
      <c r="M16" s="16">
        <f t="shared" si="5"/>
        <v>-1.183999999999287</v>
      </c>
    </row>
    <row r="17" spans="1:13" ht="15">
      <c r="A17" s="5">
        <v>25</v>
      </c>
      <c r="B17" s="8" t="s">
        <v>307</v>
      </c>
      <c r="C17" s="16">
        <v>29828</v>
      </c>
      <c r="D17" s="16">
        <v>30902</v>
      </c>
      <c r="E17" s="4">
        <v>31119</v>
      </c>
      <c r="F17" s="40">
        <f t="shared" si="0"/>
        <v>0.11942984997869997</v>
      </c>
      <c r="G17" s="19">
        <f t="shared" si="1"/>
        <v>0.043281480488131956</v>
      </c>
      <c r="H17" s="16">
        <f t="shared" si="2"/>
        <v>1291</v>
      </c>
      <c r="I17" s="34">
        <f t="shared" si="3"/>
        <v>0.072707817075918</v>
      </c>
      <c r="J17" s="4">
        <v>30912.7</v>
      </c>
      <c r="K17" s="16">
        <v>31092.11</v>
      </c>
      <c r="L17" s="34">
        <f t="shared" si="4"/>
        <v>0.005803763501732293</v>
      </c>
      <c r="M17" s="16">
        <f t="shared" si="5"/>
        <v>179.40999999999985</v>
      </c>
    </row>
    <row r="18" spans="1:13" ht="15">
      <c r="A18" s="5">
        <v>26</v>
      </c>
      <c r="B18" s="8" t="s">
        <v>308</v>
      </c>
      <c r="C18" s="16">
        <v>2167</v>
      </c>
      <c r="D18" s="16">
        <v>2036</v>
      </c>
      <c r="E18" s="4">
        <v>2032</v>
      </c>
      <c r="F18" s="40">
        <f t="shared" si="0"/>
        <v>0.0077984978680779695</v>
      </c>
      <c r="G18" s="19">
        <f t="shared" si="1"/>
        <v>-0.06229810798338717</v>
      </c>
      <c r="H18" s="16">
        <f t="shared" si="2"/>
        <v>-135</v>
      </c>
      <c r="I18" s="34">
        <f t="shared" si="3"/>
        <v>-0.007603063753097545</v>
      </c>
      <c r="J18" s="4">
        <v>2045.237</v>
      </c>
      <c r="K18" s="16">
        <v>2032.522</v>
      </c>
      <c r="L18" s="34">
        <f t="shared" si="4"/>
        <v>-0.006216883422312497</v>
      </c>
      <c r="M18" s="16">
        <f t="shared" si="5"/>
        <v>-12.715000000000146</v>
      </c>
    </row>
    <row r="19" spans="1:13" ht="15">
      <c r="A19" s="5">
        <v>27</v>
      </c>
      <c r="B19" s="8" t="s">
        <v>309</v>
      </c>
      <c r="C19" s="16">
        <v>4410</v>
      </c>
      <c r="D19" s="16">
        <v>4679</v>
      </c>
      <c r="E19" s="4">
        <v>4708</v>
      </c>
      <c r="F19" s="40">
        <f t="shared" si="0"/>
        <v>0.018068566910881437</v>
      </c>
      <c r="G19" s="19">
        <f t="shared" si="1"/>
        <v>0.06757369614512472</v>
      </c>
      <c r="H19" s="16">
        <f t="shared" si="2"/>
        <v>298</v>
      </c>
      <c r="I19" s="34">
        <f t="shared" si="3"/>
        <v>0.016783059247578284</v>
      </c>
      <c r="J19" s="4">
        <v>4601.391</v>
      </c>
      <c r="K19" s="16">
        <v>4659.475</v>
      </c>
      <c r="L19" s="34">
        <f t="shared" si="4"/>
        <v>0.012623139394152931</v>
      </c>
      <c r="M19" s="16">
        <f t="shared" si="5"/>
        <v>58.08400000000074</v>
      </c>
    </row>
    <row r="20" spans="1:13" ht="15">
      <c r="A20" s="5">
        <v>28</v>
      </c>
      <c r="B20" s="8" t="s">
        <v>310</v>
      </c>
      <c r="C20" s="16">
        <v>15115</v>
      </c>
      <c r="D20" s="16">
        <v>16393</v>
      </c>
      <c r="E20" s="4">
        <v>16472</v>
      </c>
      <c r="F20" s="40">
        <f t="shared" si="0"/>
        <v>0.06321695712745094</v>
      </c>
      <c r="G20" s="19">
        <f t="shared" si="1"/>
        <v>0.08977836586172676</v>
      </c>
      <c r="H20" s="16">
        <f t="shared" si="2"/>
        <v>1357</v>
      </c>
      <c r="I20" s="34">
        <f t="shared" si="3"/>
        <v>0.07642487046632124</v>
      </c>
      <c r="J20" s="4">
        <v>16584.73</v>
      </c>
      <c r="K20" s="16">
        <v>16548.88</v>
      </c>
      <c r="L20" s="34">
        <f t="shared" si="4"/>
        <v>-0.0021616269906111554</v>
      </c>
      <c r="M20" s="16">
        <f t="shared" si="5"/>
        <v>-35.849999999998545</v>
      </c>
    </row>
    <row r="21" spans="1:13" ht="15">
      <c r="A21" s="5">
        <v>29</v>
      </c>
      <c r="B21" s="8" t="s">
        <v>311</v>
      </c>
      <c r="C21" s="16">
        <v>2685</v>
      </c>
      <c r="D21" s="16">
        <v>2924</v>
      </c>
      <c r="E21" s="4">
        <v>2938</v>
      </c>
      <c r="F21" s="40">
        <f t="shared" si="0"/>
        <v>0.011275584023825332</v>
      </c>
      <c r="G21" s="19">
        <f t="shared" si="1"/>
        <v>0.09422718808193668</v>
      </c>
      <c r="H21" s="16">
        <f t="shared" si="2"/>
        <v>253</v>
      </c>
      <c r="I21" s="34">
        <f t="shared" si="3"/>
        <v>0.014248704663212436</v>
      </c>
      <c r="J21" s="4">
        <v>2944.916</v>
      </c>
      <c r="K21" s="16">
        <v>2962.951</v>
      </c>
      <c r="L21" s="34">
        <f t="shared" si="4"/>
        <v>0.006124113557058963</v>
      </c>
      <c r="M21" s="16">
        <f t="shared" si="5"/>
        <v>18.034999999999854</v>
      </c>
    </row>
    <row r="22" spans="1:13" ht="15">
      <c r="A22" s="5">
        <v>30</v>
      </c>
      <c r="B22" s="8" t="s">
        <v>312</v>
      </c>
      <c r="C22" s="16">
        <v>1085</v>
      </c>
      <c r="D22" s="16">
        <v>1112</v>
      </c>
      <c r="E22" s="4">
        <v>1108</v>
      </c>
      <c r="F22" s="40">
        <f t="shared" si="0"/>
        <v>0.004252330530428341</v>
      </c>
      <c r="G22" s="19">
        <f t="shared" si="1"/>
        <v>0.02119815668202765</v>
      </c>
      <c r="H22" s="16">
        <f t="shared" si="2"/>
        <v>23</v>
      </c>
      <c r="I22" s="34">
        <f t="shared" si="3"/>
        <v>0.0012953367875647669</v>
      </c>
      <c r="J22" s="4">
        <v>1064.929</v>
      </c>
      <c r="K22" s="16">
        <v>1104.455</v>
      </c>
      <c r="L22" s="34">
        <f t="shared" si="4"/>
        <v>0.037116089429435985</v>
      </c>
      <c r="M22" s="16">
        <f t="shared" si="5"/>
        <v>39.52599999999984</v>
      </c>
    </row>
    <row r="23" spans="1:13" ht="15">
      <c r="A23" s="5">
        <v>31</v>
      </c>
      <c r="B23" s="8" t="s">
        <v>313</v>
      </c>
      <c r="C23" s="16">
        <v>15770</v>
      </c>
      <c r="D23" s="16">
        <v>17920</v>
      </c>
      <c r="E23" s="4">
        <v>18175</v>
      </c>
      <c r="F23" s="40">
        <f t="shared" si="0"/>
        <v>0.06975280450409306</v>
      </c>
      <c r="G23" s="19">
        <f t="shared" si="1"/>
        <v>0.15250475586556753</v>
      </c>
      <c r="H23" s="16">
        <f t="shared" si="2"/>
        <v>2405</v>
      </c>
      <c r="I23" s="34">
        <f t="shared" si="3"/>
        <v>0.13544717278666366</v>
      </c>
      <c r="J23" s="4">
        <v>18738.27</v>
      </c>
      <c r="K23" s="16">
        <v>17807.92</v>
      </c>
      <c r="L23" s="34">
        <f t="shared" si="4"/>
        <v>-0.04964972753621344</v>
      </c>
      <c r="M23" s="16">
        <f t="shared" si="5"/>
        <v>-930.3500000000022</v>
      </c>
    </row>
    <row r="24" spans="1:13" ht="15">
      <c r="A24" s="5">
        <v>32</v>
      </c>
      <c r="B24" s="8" t="s">
        <v>314</v>
      </c>
      <c r="C24" s="16">
        <v>5310</v>
      </c>
      <c r="D24" s="16">
        <v>5635</v>
      </c>
      <c r="E24" s="4">
        <v>5678</v>
      </c>
      <c r="F24" s="40">
        <f t="shared" si="0"/>
        <v>0.021791275046725744</v>
      </c>
      <c r="G24" s="19">
        <f t="shared" si="1"/>
        <v>0.06930320150659133</v>
      </c>
      <c r="H24" s="16">
        <f t="shared" si="2"/>
        <v>368</v>
      </c>
      <c r="I24" s="34">
        <f t="shared" si="3"/>
        <v>0.02072538860103627</v>
      </c>
      <c r="J24" s="4">
        <v>5615.929</v>
      </c>
      <c r="K24" s="16">
        <v>5612.448</v>
      </c>
      <c r="L24" s="34">
        <f t="shared" si="4"/>
        <v>-0.0006198440186832431</v>
      </c>
      <c r="M24" s="16">
        <f t="shared" si="5"/>
        <v>-3.480999999999767</v>
      </c>
    </row>
    <row r="25" spans="1:13" ht="15.75" thickBot="1">
      <c r="A25" s="5">
        <v>33</v>
      </c>
      <c r="B25" s="8" t="s">
        <v>315</v>
      </c>
      <c r="C25" s="16">
        <v>19306</v>
      </c>
      <c r="D25" s="16">
        <v>19591</v>
      </c>
      <c r="E25" s="4">
        <v>19676</v>
      </c>
      <c r="F25" s="40">
        <f t="shared" si="0"/>
        <v>0.0755134075060542</v>
      </c>
      <c r="G25" s="19">
        <f t="shared" si="1"/>
        <v>0.019165026416658033</v>
      </c>
      <c r="H25" s="16">
        <f t="shared" si="2"/>
        <v>370</v>
      </c>
      <c r="I25" s="34">
        <f t="shared" si="3"/>
        <v>0.02083802658256364</v>
      </c>
      <c r="J25" s="4">
        <v>19646.59</v>
      </c>
      <c r="K25" s="16">
        <v>19696.77</v>
      </c>
      <c r="L25" s="34">
        <f t="shared" si="4"/>
        <v>0.0025541328037079355</v>
      </c>
      <c r="M25" s="16">
        <f t="shared" si="5"/>
        <v>50.18000000000029</v>
      </c>
    </row>
    <row r="26" spans="1:13" s="62" customFormat="1" ht="15.75" customHeight="1" thickBot="1">
      <c r="A26" s="109" t="s">
        <v>373</v>
      </c>
      <c r="B26" s="110"/>
      <c r="C26" s="53">
        <f>SUM(C2:C25)</f>
        <v>242807</v>
      </c>
      <c r="D26" s="54">
        <f>SUM(D2:D25)</f>
        <v>258028</v>
      </c>
      <c r="E26" s="53">
        <f>SUM(E2:E25)</f>
        <v>260563</v>
      </c>
      <c r="F26" s="28">
        <f t="shared" si="0"/>
        <v>1</v>
      </c>
      <c r="G26" s="28">
        <f t="shared" si="1"/>
        <v>0.07312803996589884</v>
      </c>
      <c r="H26" s="53">
        <f t="shared" si="2"/>
        <v>17756</v>
      </c>
      <c r="I26" s="36">
        <f t="shared" si="3"/>
        <v>1</v>
      </c>
      <c r="J26" s="54">
        <v>259344</v>
      </c>
      <c r="K26" s="53">
        <v>260739.4</v>
      </c>
      <c r="L26" s="36">
        <f t="shared" si="4"/>
        <v>0.005380498488494024</v>
      </c>
      <c r="M26" s="53">
        <f t="shared" si="5"/>
        <v>1395.3999999999942</v>
      </c>
    </row>
  </sheetData>
  <sheetProtection/>
  <autoFilter ref="A1:M25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71" activePane="bottomLeft" state="frozen"/>
      <selection pane="topLeft" activeCell="W1" sqref="W1"/>
      <selection pane="bottomLeft" activeCell="H76" sqref="H7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3" t="s">
        <v>387</v>
      </c>
      <c r="B1" s="13" t="s">
        <v>388</v>
      </c>
      <c r="C1" s="73">
        <v>40634</v>
      </c>
      <c r="D1" s="73">
        <v>40969</v>
      </c>
      <c r="E1" s="124">
        <v>41000</v>
      </c>
      <c r="F1" s="17" t="s">
        <v>389</v>
      </c>
      <c r="G1" s="51" t="s">
        <v>278</v>
      </c>
      <c r="H1" s="17" t="s">
        <v>279</v>
      </c>
      <c r="I1" s="41" t="s">
        <v>390</v>
      </c>
      <c r="J1" s="71" t="s">
        <v>380</v>
      </c>
      <c r="K1" s="70" t="s">
        <v>391</v>
      </c>
      <c r="L1" s="51" t="s">
        <v>392</v>
      </c>
      <c r="M1" s="17" t="s">
        <v>393</v>
      </c>
    </row>
    <row r="2" spans="1:13" ht="15">
      <c r="A2" s="23">
        <v>34</v>
      </c>
      <c r="B2" s="107" t="s">
        <v>132</v>
      </c>
      <c r="C2" s="75">
        <v>3143529</v>
      </c>
      <c r="D2" s="4">
        <v>3404243</v>
      </c>
      <c r="E2" s="16">
        <v>3441850</v>
      </c>
      <c r="F2" s="39">
        <f aca="true" t="shared" si="0" ref="F2:F33">E2/$E$83</f>
        <v>0.291169498318977</v>
      </c>
      <c r="G2" s="39">
        <f aca="true" t="shared" si="1" ref="G2:G33">(E2-C2)/C2</f>
        <v>0.0949000311433424</v>
      </c>
      <c r="H2" s="11">
        <f aca="true" t="shared" si="2" ref="H2:H33">E2-C2</f>
        <v>298321</v>
      </c>
      <c r="I2" s="44">
        <f aca="true" t="shared" si="3" ref="I2:I33">H2/$H$83</f>
        <v>0.28423190852626173</v>
      </c>
      <c r="J2" s="16">
        <v>3402707</v>
      </c>
      <c r="K2" s="16">
        <v>3432837</v>
      </c>
      <c r="L2" s="34">
        <f aca="true" t="shared" si="4" ref="L2:L33">(K2-J2)/J2</f>
        <v>0.008854714790312537</v>
      </c>
      <c r="M2" s="52">
        <f aca="true" t="shared" si="5" ref="M2:M33">K2-J2</f>
        <v>30130</v>
      </c>
    </row>
    <row r="3" spans="1:13" ht="15">
      <c r="A3" s="2">
        <v>6</v>
      </c>
      <c r="B3" s="108" t="s">
        <v>104</v>
      </c>
      <c r="C3" s="52">
        <v>910020</v>
      </c>
      <c r="D3" s="4">
        <v>958117</v>
      </c>
      <c r="E3" s="16">
        <v>1004992</v>
      </c>
      <c r="F3" s="40">
        <f t="shared" si="0"/>
        <v>0.08501910787936293</v>
      </c>
      <c r="G3" s="40">
        <f t="shared" si="1"/>
        <v>0.10436254148260478</v>
      </c>
      <c r="H3" s="11">
        <f t="shared" si="2"/>
        <v>94972</v>
      </c>
      <c r="I3" s="34">
        <f t="shared" si="3"/>
        <v>0.09048666643164956</v>
      </c>
      <c r="J3" s="16">
        <v>960224.8</v>
      </c>
      <c r="K3" s="16">
        <v>983428.2</v>
      </c>
      <c r="L3" s="34">
        <f t="shared" si="4"/>
        <v>0.024164549801254775</v>
      </c>
      <c r="M3" s="52">
        <f t="shared" si="5"/>
        <v>23203.399999999907</v>
      </c>
    </row>
    <row r="4" spans="1:13" ht="15">
      <c r="A4" s="2">
        <v>35</v>
      </c>
      <c r="B4" s="108" t="s">
        <v>133</v>
      </c>
      <c r="C4" s="52">
        <v>695622</v>
      </c>
      <c r="D4" s="4">
        <v>745267</v>
      </c>
      <c r="E4" s="16">
        <v>754214</v>
      </c>
      <c r="F4" s="40">
        <f t="shared" si="0"/>
        <v>0.06380409140582795</v>
      </c>
      <c r="G4" s="40">
        <f t="shared" si="1"/>
        <v>0.08422965346121888</v>
      </c>
      <c r="H4" s="11">
        <f t="shared" si="2"/>
        <v>58592</v>
      </c>
      <c r="I4" s="34">
        <f t="shared" si="3"/>
        <v>0.055824819521155825</v>
      </c>
      <c r="J4" s="16">
        <v>748150.5</v>
      </c>
      <c r="K4" s="16">
        <v>753032.3</v>
      </c>
      <c r="L4" s="34">
        <f t="shared" si="4"/>
        <v>0.006525157705568661</v>
      </c>
      <c r="M4" s="52">
        <f t="shared" si="5"/>
        <v>4881.800000000047</v>
      </c>
    </row>
    <row r="5" spans="1:13" ht="15">
      <c r="A5" s="2">
        <v>16</v>
      </c>
      <c r="B5" s="108" t="s">
        <v>114</v>
      </c>
      <c r="C5" s="52">
        <v>512063</v>
      </c>
      <c r="D5" s="4">
        <v>548160</v>
      </c>
      <c r="E5" s="16">
        <v>556317</v>
      </c>
      <c r="F5" s="40">
        <f t="shared" si="0"/>
        <v>0.047062638347492865</v>
      </c>
      <c r="G5" s="40">
        <f t="shared" si="1"/>
        <v>0.08642295967488375</v>
      </c>
      <c r="H5" s="11">
        <f t="shared" si="2"/>
        <v>44254</v>
      </c>
      <c r="I5" s="34">
        <f t="shared" si="3"/>
        <v>0.04216397397407888</v>
      </c>
      <c r="J5" s="16">
        <v>552486</v>
      </c>
      <c r="K5" s="16">
        <v>556244.5</v>
      </c>
      <c r="L5" s="34">
        <f t="shared" si="4"/>
        <v>0.006802887312981686</v>
      </c>
      <c r="M5" s="52">
        <f t="shared" si="5"/>
        <v>3758.5</v>
      </c>
    </row>
    <row r="6" spans="1:13" ht="15">
      <c r="A6" s="2">
        <v>7</v>
      </c>
      <c r="B6" s="108" t="s">
        <v>105</v>
      </c>
      <c r="C6" s="52">
        <v>435889</v>
      </c>
      <c r="D6" s="4">
        <v>450773</v>
      </c>
      <c r="E6" s="16">
        <v>484397</v>
      </c>
      <c r="F6" s="40">
        <f t="shared" si="0"/>
        <v>0.040978436444707785</v>
      </c>
      <c r="G6" s="40">
        <f t="shared" si="1"/>
        <v>0.11128521251970111</v>
      </c>
      <c r="H6" s="11">
        <f t="shared" si="2"/>
        <v>48508</v>
      </c>
      <c r="I6" s="34">
        <f t="shared" si="3"/>
        <v>0.04621706624338181</v>
      </c>
      <c r="J6" s="16">
        <v>440017.1</v>
      </c>
      <c r="K6" s="16">
        <v>443691.1</v>
      </c>
      <c r="L6" s="34">
        <f t="shared" si="4"/>
        <v>0.008349675501247565</v>
      </c>
      <c r="M6" s="52">
        <f t="shared" si="5"/>
        <v>3674</v>
      </c>
    </row>
    <row r="7" spans="1:13" ht="15">
      <c r="A7" s="2">
        <v>65</v>
      </c>
      <c r="B7" s="108" t="s">
        <v>163</v>
      </c>
      <c r="C7" s="52">
        <v>52576</v>
      </c>
      <c r="D7" s="4">
        <v>65655</v>
      </c>
      <c r="E7" s="16">
        <v>79021</v>
      </c>
      <c r="F7" s="40">
        <f t="shared" si="0"/>
        <v>0.0066849237842043895</v>
      </c>
      <c r="G7" s="40">
        <f t="shared" si="1"/>
        <v>0.5029861533779671</v>
      </c>
      <c r="H7" s="11">
        <f t="shared" si="2"/>
        <v>26445</v>
      </c>
      <c r="I7" s="34">
        <f t="shared" si="3"/>
        <v>0.02519605666707001</v>
      </c>
      <c r="J7" s="16">
        <v>61150.97</v>
      </c>
      <c r="K7" s="16">
        <v>64268.27</v>
      </c>
      <c r="L7" s="34">
        <f t="shared" si="4"/>
        <v>0.050977114508567824</v>
      </c>
      <c r="M7" s="52">
        <f t="shared" si="5"/>
        <v>3117.2999999999956</v>
      </c>
    </row>
    <row r="8" spans="1:13" ht="15">
      <c r="A8" s="2">
        <v>42</v>
      </c>
      <c r="B8" s="108" t="s">
        <v>140</v>
      </c>
      <c r="C8" s="52">
        <v>213533</v>
      </c>
      <c r="D8" s="4">
        <v>235726</v>
      </c>
      <c r="E8" s="16">
        <v>241269</v>
      </c>
      <c r="F8" s="40">
        <f t="shared" si="0"/>
        <v>0.020410585496149238</v>
      </c>
      <c r="G8" s="40">
        <f t="shared" si="1"/>
        <v>0.12989093020750891</v>
      </c>
      <c r="H8" s="11">
        <f t="shared" si="2"/>
        <v>27736</v>
      </c>
      <c r="I8" s="34">
        <f t="shared" si="3"/>
        <v>0.026426085374091652</v>
      </c>
      <c r="J8" s="16">
        <v>237097.6</v>
      </c>
      <c r="K8" s="16">
        <v>239787.5</v>
      </c>
      <c r="L8" s="34">
        <f t="shared" si="4"/>
        <v>0.011345116947619858</v>
      </c>
      <c r="M8" s="52">
        <f t="shared" si="5"/>
        <v>2689.899999999994</v>
      </c>
    </row>
    <row r="9" spans="1:13" ht="15">
      <c r="A9" s="2">
        <v>41</v>
      </c>
      <c r="B9" s="108" t="s">
        <v>139</v>
      </c>
      <c r="C9" s="52">
        <v>353718</v>
      </c>
      <c r="D9" s="4">
        <v>378318</v>
      </c>
      <c r="E9" s="16">
        <v>383601</v>
      </c>
      <c r="F9" s="40">
        <f t="shared" si="0"/>
        <v>0.03245141732633842</v>
      </c>
      <c r="G9" s="40">
        <f t="shared" si="1"/>
        <v>0.08448255389886859</v>
      </c>
      <c r="H9" s="11">
        <f t="shared" si="2"/>
        <v>29883</v>
      </c>
      <c r="I9" s="34">
        <f t="shared" si="3"/>
        <v>0.0284716869495955</v>
      </c>
      <c r="J9" s="16">
        <v>378319.3</v>
      </c>
      <c r="K9" s="16">
        <v>380870.9</v>
      </c>
      <c r="L9" s="34">
        <f t="shared" si="4"/>
        <v>0.006744567353555673</v>
      </c>
      <c r="M9" s="52">
        <f t="shared" si="5"/>
        <v>2551.600000000035</v>
      </c>
    </row>
    <row r="10" spans="1:13" ht="15">
      <c r="A10" s="2">
        <v>27</v>
      </c>
      <c r="B10" s="108" t="s">
        <v>125</v>
      </c>
      <c r="C10" s="52">
        <v>179842</v>
      </c>
      <c r="D10" s="4">
        <v>210810</v>
      </c>
      <c r="E10" s="16">
        <v>214155</v>
      </c>
      <c r="F10" s="40">
        <f t="shared" si="0"/>
        <v>0.01811682784331116</v>
      </c>
      <c r="G10" s="40">
        <f t="shared" si="1"/>
        <v>0.19079525361150343</v>
      </c>
      <c r="H10" s="11">
        <f t="shared" si="2"/>
        <v>34313</v>
      </c>
      <c r="I10" s="34">
        <f t="shared" si="3"/>
        <v>0.03269246709839944</v>
      </c>
      <c r="J10" s="16">
        <v>208975.7</v>
      </c>
      <c r="K10" s="16">
        <v>211377</v>
      </c>
      <c r="L10" s="34">
        <f t="shared" si="4"/>
        <v>0.011490809697012563</v>
      </c>
      <c r="M10" s="52">
        <f t="shared" si="5"/>
        <v>2401.2999999999884</v>
      </c>
    </row>
    <row r="11" spans="1:13" ht="15">
      <c r="A11" s="2">
        <v>45</v>
      </c>
      <c r="B11" s="108" t="s">
        <v>143</v>
      </c>
      <c r="C11" s="52">
        <v>173322</v>
      </c>
      <c r="D11" s="4">
        <v>187224</v>
      </c>
      <c r="E11" s="16">
        <v>192819</v>
      </c>
      <c r="F11" s="40">
        <f t="shared" si="0"/>
        <v>0.01631187050463176</v>
      </c>
      <c r="G11" s="40">
        <f t="shared" si="1"/>
        <v>0.11249004742617787</v>
      </c>
      <c r="H11" s="11">
        <f t="shared" si="2"/>
        <v>19497</v>
      </c>
      <c r="I11" s="34">
        <f t="shared" si="3"/>
        <v>0.018576196514950422</v>
      </c>
      <c r="J11" s="16">
        <v>188094.3</v>
      </c>
      <c r="K11" s="16">
        <v>190323.9</v>
      </c>
      <c r="L11" s="34">
        <f t="shared" si="4"/>
        <v>0.011853628738350955</v>
      </c>
      <c r="M11" s="52">
        <f t="shared" si="5"/>
        <v>2229.600000000006</v>
      </c>
    </row>
    <row r="12" spans="1:13" ht="15">
      <c r="A12" s="2">
        <v>38</v>
      </c>
      <c r="B12" s="108" t="s">
        <v>136</v>
      </c>
      <c r="C12" s="52">
        <v>172267</v>
      </c>
      <c r="D12" s="4">
        <v>184716</v>
      </c>
      <c r="E12" s="16">
        <v>192156</v>
      </c>
      <c r="F12" s="40">
        <f t="shared" si="0"/>
        <v>0.016255782825800466</v>
      </c>
      <c r="G12" s="40">
        <f t="shared" si="1"/>
        <v>0.11545449795956277</v>
      </c>
      <c r="H12" s="11">
        <f t="shared" si="2"/>
        <v>19889</v>
      </c>
      <c r="I12" s="34">
        <f t="shared" si="3"/>
        <v>0.01894968315565723</v>
      </c>
      <c r="J12" s="16">
        <v>187184.6</v>
      </c>
      <c r="K12" s="16">
        <v>189389.8</v>
      </c>
      <c r="L12" s="34">
        <f t="shared" si="4"/>
        <v>0.011780883683807229</v>
      </c>
      <c r="M12" s="52">
        <f t="shared" si="5"/>
        <v>2205.1999999999825</v>
      </c>
    </row>
    <row r="13" spans="1:13" ht="15">
      <c r="A13" s="2">
        <v>31</v>
      </c>
      <c r="B13" s="25" t="s">
        <v>129</v>
      </c>
      <c r="C13" s="52">
        <v>115121</v>
      </c>
      <c r="D13" s="4">
        <v>125616</v>
      </c>
      <c r="E13" s="16">
        <v>129026</v>
      </c>
      <c r="F13" s="40">
        <f t="shared" si="0"/>
        <v>0.010915186800733421</v>
      </c>
      <c r="G13" s="40">
        <f t="shared" si="1"/>
        <v>0.12078595564666741</v>
      </c>
      <c r="H13" s="11">
        <f t="shared" si="2"/>
        <v>13905</v>
      </c>
      <c r="I13" s="34">
        <f t="shared" si="3"/>
        <v>0.013248295252622742</v>
      </c>
      <c r="J13" s="16">
        <v>127300.7</v>
      </c>
      <c r="K13" s="16">
        <v>129210.8</v>
      </c>
      <c r="L13" s="34">
        <f t="shared" si="4"/>
        <v>0.015004630767937692</v>
      </c>
      <c r="M13" s="52">
        <f t="shared" si="5"/>
        <v>1910.1000000000058</v>
      </c>
    </row>
    <row r="14" spans="1:13" ht="15">
      <c r="A14" s="2">
        <v>33</v>
      </c>
      <c r="B14" s="108" t="s">
        <v>131</v>
      </c>
      <c r="C14" s="52">
        <v>173226</v>
      </c>
      <c r="D14" s="4">
        <v>188995</v>
      </c>
      <c r="E14" s="16">
        <v>191717</v>
      </c>
      <c r="F14" s="40">
        <f t="shared" si="0"/>
        <v>0.01621864483031489</v>
      </c>
      <c r="G14" s="40">
        <f t="shared" si="1"/>
        <v>0.10674494590881277</v>
      </c>
      <c r="H14" s="11">
        <f t="shared" si="2"/>
        <v>18491</v>
      </c>
      <c r="I14" s="34">
        <f t="shared" si="3"/>
        <v>0.017617707840075308</v>
      </c>
      <c r="J14" s="16">
        <v>190028.2</v>
      </c>
      <c r="K14" s="16">
        <v>191876.9</v>
      </c>
      <c r="L14" s="34">
        <f t="shared" si="4"/>
        <v>0.009728556077466305</v>
      </c>
      <c r="M14" s="52">
        <f t="shared" si="5"/>
        <v>1848.6999999999825</v>
      </c>
    </row>
    <row r="15" spans="1:13" ht="15">
      <c r="A15" s="2">
        <v>63</v>
      </c>
      <c r="B15" s="108" t="s">
        <v>161</v>
      </c>
      <c r="C15" s="52">
        <v>82510</v>
      </c>
      <c r="D15" s="4">
        <v>97984</v>
      </c>
      <c r="E15" s="16">
        <v>98817</v>
      </c>
      <c r="F15" s="40">
        <f t="shared" si="0"/>
        <v>0.008359602049881995</v>
      </c>
      <c r="G15" s="40">
        <f t="shared" si="1"/>
        <v>0.1976366501030178</v>
      </c>
      <c r="H15" s="11">
        <f t="shared" si="2"/>
        <v>16307</v>
      </c>
      <c r="I15" s="34">
        <f t="shared" si="3"/>
        <v>0.015536853698994539</v>
      </c>
      <c r="J15" s="16">
        <v>98838.3</v>
      </c>
      <c r="K15" s="16">
        <v>100532.4</v>
      </c>
      <c r="L15" s="34">
        <f t="shared" si="4"/>
        <v>0.017140116736123458</v>
      </c>
      <c r="M15" s="52">
        <f t="shared" si="5"/>
        <v>1694.0999999999913</v>
      </c>
    </row>
    <row r="16" spans="1:13" ht="15">
      <c r="A16" s="2">
        <v>54</v>
      </c>
      <c r="B16" s="25" t="s">
        <v>152</v>
      </c>
      <c r="C16" s="52">
        <v>123410</v>
      </c>
      <c r="D16" s="4">
        <v>130995</v>
      </c>
      <c r="E16" s="16">
        <v>134950</v>
      </c>
      <c r="F16" s="40">
        <f t="shared" si="0"/>
        <v>0.011416338247787075</v>
      </c>
      <c r="G16" s="40">
        <f t="shared" si="1"/>
        <v>0.09350944007778948</v>
      </c>
      <c r="H16" s="11">
        <f t="shared" si="2"/>
        <v>11540</v>
      </c>
      <c r="I16" s="34">
        <f t="shared" si="3"/>
        <v>0.010994989371827864</v>
      </c>
      <c r="J16" s="16">
        <v>133482.7</v>
      </c>
      <c r="K16" s="16">
        <v>134684.2</v>
      </c>
      <c r="L16" s="34">
        <f t="shared" si="4"/>
        <v>0.009001166443291901</v>
      </c>
      <c r="M16" s="52">
        <f t="shared" si="5"/>
        <v>1201.5</v>
      </c>
    </row>
    <row r="17" spans="1:13" ht="15">
      <c r="A17" s="2">
        <v>44</v>
      </c>
      <c r="B17" s="25" t="s">
        <v>142</v>
      </c>
      <c r="C17" s="52">
        <v>73535</v>
      </c>
      <c r="D17" s="4">
        <v>79145</v>
      </c>
      <c r="E17" s="16">
        <v>82572</v>
      </c>
      <c r="F17" s="40">
        <f t="shared" si="0"/>
        <v>0.006985327023314371</v>
      </c>
      <c r="G17" s="40">
        <f t="shared" si="1"/>
        <v>0.12289386006663494</v>
      </c>
      <c r="H17" s="11">
        <f t="shared" si="2"/>
        <v>9037</v>
      </c>
      <c r="I17" s="34">
        <f t="shared" si="3"/>
        <v>0.00861020094915151</v>
      </c>
      <c r="J17" s="16">
        <v>79817.38</v>
      </c>
      <c r="K17" s="16">
        <v>80970.39</v>
      </c>
      <c r="L17" s="34">
        <f t="shared" si="4"/>
        <v>0.014445600694986413</v>
      </c>
      <c r="M17" s="52">
        <f t="shared" si="5"/>
        <v>1153.0099999999948</v>
      </c>
    </row>
    <row r="18" spans="1:13" ht="15">
      <c r="A18" s="2">
        <v>55</v>
      </c>
      <c r="B18" s="25" t="s">
        <v>153</v>
      </c>
      <c r="C18" s="52">
        <v>118087</v>
      </c>
      <c r="D18" s="4">
        <v>129673</v>
      </c>
      <c r="E18" s="16">
        <v>131799</v>
      </c>
      <c r="F18" s="40">
        <f t="shared" si="0"/>
        <v>0.0111497737289373</v>
      </c>
      <c r="G18" s="40">
        <f t="shared" si="1"/>
        <v>0.11611777757077409</v>
      </c>
      <c r="H18" s="11">
        <f t="shared" si="2"/>
        <v>13712</v>
      </c>
      <c r="I18" s="34">
        <f t="shared" si="3"/>
        <v>0.013064410248397199</v>
      </c>
      <c r="J18" s="16">
        <v>130678.5</v>
      </c>
      <c r="K18" s="16">
        <v>131793.1</v>
      </c>
      <c r="L18" s="34">
        <f t="shared" si="4"/>
        <v>0.008529329614282424</v>
      </c>
      <c r="M18" s="52">
        <f t="shared" si="5"/>
        <v>1114.6000000000058</v>
      </c>
    </row>
    <row r="19" spans="1:13" ht="15">
      <c r="A19" s="2">
        <v>46</v>
      </c>
      <c r="B19" s="25" t="s">
        <v>144</v>
      </c>
      <c r="C19" s="52">
        <v>102431</v>
      </c>
      <c r="D19" s="4">
        <v>109125</v>
      </c>
      <c r="E19" s="16">
        <v>112691</v>
      </c>
      <c r="F19" s="40">
        <f t="shared" si="0"/>
        <v>0.009533298062107249</v>
      </c>
      <c r="G19" s="40">
        <f t="shared" si="1"/>
        <v>0.1001649891146235</v>
      </c>
      <c r="H19" s="11">
        <f t="shared" si="2"/>
        <v>10260</v>
      </c>
      <c r="I19" s="34">
        <f t="shared" si="3"/>
        <v>0.009775441157275034</v>
      </c>
      <c r="J19" s="16">
        <v>108525.8</v>
      </c>
      <c r="K19" s="16">
        <v>109596.6</v>
      </c>
      <c r="L19" s="34">
        <f t="shared" si="4"/>
        <v>0.009866778222321355</v>
      </c>
      <c r="M19" s="52">
        <f t="shared" si="5"/>
        <v>1070.800000000003</v>
      </c>
    </row>
    <row r="20" spans="1:13" ht="15">
      <c r="A20" s="2">
        <v>59</v>
      </c>
      <c r="B20" s="25" t="s">
        <v>157</v>
      </c>
      <c r="C20" s="52">
        <v>189800</v>
      </c>
      <c r="D20" s="4">
        <v>203496</v>
      </c>
      <c r="E20" s="16">
        <v>205699</v>
      </c>
      <c r="F20" s="40">
        <f t="shared" si="0"/>
        <v>0.0174014772970104</v>
      </c>
      <c r="G20" s="40">
        <f t="shared" si="1"/>
        <v>0.08376712328767123</v>
      </c>
      <c r="H20" s="11">
        <f t="shared" si="2"/>
        <v>15899</v>
      </c>
      <c r="I20" s="34">
        <f t="shared" si="3"/>
        <v>0.015148122705605825</v>
      </c>
      <c r="J20" s="16">
        <v>204867.3</v>
      </c>
      <c r="K20" s="16">
        <v>205896.7</v>
      </c>
      <c r="L20" s="34">
        <f t="shared" si="4"/>
        <v>0.005024715999088304</v>
      </c>
      <c r="M20" s="52">
        <f t="shared" si="5"/>
        <v>1029.4000000000233</v>
      </c>
    </row>
    <row r="21" spans="1:13" ht="15">
      <c r="A21" s="2">
        <v>20</v>
      </c>
      <c r="B21" s="25" t="s">
        <v>118</v>
      </c>
      <c r="C21" s="52">
        <v>149460</v>
      </c>
      <c r="D21" s="4">
        <v>158559</v>
      </c>
      <c r="E21" s="16">
        <v>160842</v>
      </c>
      <c r="F21" s="40">
        <f t="shared" si="0"/>
        <v>0.013606718610230224</v>
      </c>
      <c r="G21" s="40">
        <f t="shared" si="1"/>
        <v>0.07615415495784825</v>
      </c>
      <c r="H21" s="11">
        <f t="shared" si="2"/>
        <v>11382</v>
      </c>
      <c r="I21" s="34">
        <f t="shared" si="3"/>
        <v>0.010844451389094</v>
      </c>
      <c r="J21" s="16">
        <v>158961.3</v>
      </c>
      <c r="K21" s="16">
        <v>159953</v>
      </c>
      <c r="L21" s="34">
        <f t="shared" si="4"/>
        <v>0.006238625376113631</v>
      </c>
      <c r="M21" s="52">
        <f t="shared" si="5"/>
        <v>991.7000000000116</v>
      </c>
    </row>
    <row r="22" spans="1:13" ht="15">
      <c r="A22" s="2">
        <v>9</v>
      </c>
      <c r="B22" s="25" t="s">
        <v>107</v>
      </c>
      <c r="C22" s="52">
        <v>113871</v>
      </c>
      <c r="D22" s="4">
        <v>119889</v>
      </c>
      <c r="E22" s="16">
        <v>124872</v>
      </c>
      <c r="F22" s="40">
        <f t="shared" si="0"/>
        <v>0.010563771690831178</v>
      </c>
      <c r="G22" s="40">
        <f t="shared" si="1"/>
        <v>0.09660932107384672</v>
      </c>
      <c r="H22" s="11">
        <f t="shared" si="2"/>
        <v>11001</v>
      </c>
      <c r="I22" s="34">
        <f t="shared" si="3"/>
        <v>0.010481445240856008</v>
      </c>
      <c r="J22" s="16">
        <v>122038</v>
      </c>
      <c r="K22" s="16">
        <v>122926.4</v>
      </c>
      <c r="L22" s="34">
        <f t="shared" si="4"/>
        <v>0.0072796997656467185</v>
      </c>
      <c r="M22" s="52">
        <f t="shared" si="5"/>
        <v>888.3999999999942</v>
      </c>
    </row>
    <row r="23" spans="1:13" ht="15">
      <c r="A23" s="2">
        <v>1</v>
      </c>
      <c r="B23" s="108" t="s">
        <v>99</v>
      </c>
      <c r="C23" s="52">
        <v>225205</v>
      </c>
      <c r="D23" s="4">
        <v>249389</v>
      </c>
      <c r="E23" s="16">
        <v>249423</v>
      </c>
      <c r="F23" s="40">
        <f t="shared" si="0"/>
        <v>0.02110038780865354</v>
      </c>
      <c r="G23" s="40">
        <f t="shared" si="1"/>
        <v>0.10753757687440332</v>
      </c>
      <c r="H23" s="11">
        <f t="shared" si="2"/>
        <v>24218</v>
      </c>
      <c r="I23" s="34">
        <f t="shared" si="3"/>
        <v>0.023074233328156606</v>
      </c>
      <c r="J23" s="16">
        <v>250389.7</v>
      </c>
      <c r="K23" s="16">
        <v>251224.9</v>
      </c>
      <c r="L23" s="34">
        <f t="shared" si="4"/>
        <v>0.003335600465993539</v>
      </c>
      <c r="M23" s="52">
        <f t="shared" si="5"/>
        <v>835.1999999999825</v>
      </c>
    </row>
    <row r="24" spans="1:13" ht="15">
      <c r="A24" s="2">
        <v>25</v>
      </c>
      <c r="B24" s="25" t="s">
        <v>123</v>
      </c>
      <c r="C24" s="52">
        <v>64072</v>
      </c>
      <c r="D24" s="4">
        <v>62468</v>
      </c>
      <c r="E24" s="16">
        <v>66100</v>
      </c>
      <c r="F24" s="40">
        <f t="shared" si="0"/>
        <v>0.005591848522999078</v>
      </c>
      <c r="G24" s="40">
        <f t="shared" si="1"/>
        <v>0.03165189162192533</v>
      </c>
      <c r="H24" s="11">
        <f t="shared" si="2"/>
        <v>2028</v>
      </c>
      <c r="I24" s="34">
        <f t="shared" si="3"/>
        <v>0.0019322217024321411</v>
      </c>
      <c r="J24" s="16">
        <v>64549.56</v>
      </c>
      <c r="K24" s="16">
        <v>65349.29</v>
      </c>
      <c r="L24" s="34">
        <f t="shared" si="4"/>
        <v>0.012389395063266168</v>
      </c>
      <c r="M24" s="52">
        <f t="shared" si="5"/>
        <v>799.7300000000032</v>
      </c>
    </row>
    <row r="25" spans="1:13" ht="15">
      <c r="A25" s="2">
        <v>48</v>
      </c>
      <c r="B25" s="108" t="s">
        <v>146</v>
      </c>
      <c r="C25" s="52">
        <v>164101</v>
      </c>
      <c r="D25" s="4">
        <v>159892</v>
      </c>
      <c r="E25" s="16">
        <v>180409</v>
      </c>
      <c r="F25" s="40">
        <f t="shared" si="0"/>
        <v>0.015262024208558862</v>
      </c>
      <c r="G25" s="40">
        <f t="shared" si="1"/>
        <v>0.0993778221948678</v>
      </c>
      <c r="H25" s="11">
        <f t="shared" si="2"/>
        <v>16308</v>
      </c>
      <c r="I25" s="34">
        <f t="shared" si="3"/>
        <v>0.015537806471037158</v>
      </c>
      <c r="J25" s="16">
        <v>162974.3</v>
      </c>
      <c r="K25" s="16">
        <v>163754.9</v>
      </c>
      <c r="L25" s="34">
        <f t="shared" si="4"/>
        <v>0.004789712242973315</v>
      </c>
      <c r="M25" s="52">
        <f t="shared" si="5"/>
        <v>780.6000000000058</v>
      </c>
    </row>
    <row r="26" spans="1:13" ht="15">
      <c r="A26" s="2">
        <v>26</v>
      </c>
      <c r="B26" s="25" t="s">
        <v>124</v>
      </c>
      <c r="C26" s="52">
        <v>133884</v>
      </c>
      <c r="D26" s="4">
        <v>144494</v>
      </c>
      <c r="E26" s="16">
        <v>146041</v>
      </c>
      <c r="F26" s="40">
        <f t="shared" si="0"/>
        <v>0.012354601363801943</v>
      </c>
      <c r="G26" s="40">
        <f t="shared" si="1"/>
        <v>0.09080248573391891</v>
      </c>
      <c r="H26" s="11">
        <f t="shared" si="2"/>
        <v>12157</v>
      </c>
      <c r="I26" s="34">
        <f t="shared" si="3"/>
        <v>0.011582849722124033</v>
      </c>
      <c r="J26" s="16">
        <v>145233.7</v>
      </c>
      <c r="K26" s="16">
        <v>145984.2</v>
      </c>
      <c r="L26" s="34">
        <f t="shared" si="4"/>
        <v>0.00516753343060185</v>
      </c>
      <c r="M26" s="52">
        <f t="shared" si="5"/>
        <v>750.5</v>
      </c>
    </row>
    <row r="27" spans="1:13" ht="15">
      <c r="A27" s="2">
        <v>49</v>
      </c>
      <c r="B27" s="25" t="s">
        <v>147</v>
      </c>
      <c r="C27" s="52">
        <v>16059</v>
      </c>
      <c r="D27" s="4">
        <v>16100</v>
      </c>
      <c r="E27" s="16">
        <v>17754</v>
      </c>
      <c r="F27" s="40">
        <f t="shared" si="0"/>
        <v>0.0015019315987492533</v>
      </c>
      <c r="G27" s="40">
        <f t="shared" si="1"/>
        <v>0.10554829067812442</v>
      </c>
      <c r="H27" s="11">
        <f t="shared" si="2"/>
        <v>1695</v>
      </c>
      <c r="I27" s="34">
        <f t="shared" si="3"/>
        <v>0.0016149486122398814</v>
      </c>
      <c r="J27" s="16">
        <v>16321.2</v>
      </c>
      <c r="K27" s="16">
        <v>17060.89</v>
      </c>
      <c r="L27" s="34">
        <f t="shared" si="4"/>
        <v>0.045320809744381456</v>
      </c>
      <c r="M27" s="52">
        <f t="shared" si="5"/>
        <v>739.6899999999987</v>
      </c>
    </row>
    <row r="28" spans="1:13" ht="15">
      <c r="A28" s="2">
        <v>47</v>
      </c>
      <c r="B28" s="25" t="s">
        <v>145</v>
      </c>
      <c r="C28" s="52">
        <v>40312</v>
      </c>
      <c r="D28" s="4">
        <v>45095</v>
      </c>
      <c r="E28" s="16">
        <v>46263</v>
      </c>
      <c r="F28" s="40">
        <f t="shared" si="0"/>
        <v>0.003913701788494801</v>
      </c>
      <c r="G28" s="40">
        <f t="shared" si="1"/>
        <v>0.14762353641595555</v>
      </c>
      <c r="H28" s="11">
        <f t="shared" si="2"/>
        <v>5951</v>
      </c>
      <c r="I28" s="34">
        <f t="shared" si="3"/>
        <v>0.005669946425628044</v>
      </c>
      <c r="J28" s="16">
        <v>44218.49</v>
      </c>
      <c r="K28" s="16">
        <v>44949.32</v>
      </c>
      <c r="L28" s="34">
        <f t="shared" si="4"/>
        <v>0.016527701420831008</v>
      </c>
      <c r="M28" s="52">
        <f t="shared" si="5"/>
        <v>730.8300000000017</v>
      </c>
    </row>
    <row r="29" spans="1:13" ht="15">
      <c r="A29" s="2">
        <v>21</v>
      </c>
      <c r="B29" s="25" t="s">
        <v>119</v>
      </c>
      <c r="C29" s="52">
        <v>99814</v>
      </c>
      <c r="D29" s="4">
        <v>105652</v>
      </c>
      <c r="E29" s="16">
        <v>108151</v>
      </c>
      <c r="F29" s="40">
        <f t="shared" si="0"/>
        <v>0.009149228587153908</v>
      </c>
      <c r="G29" s="40">
        <f t="shared" si="1"/>
        <v>0.08352535716432564</v>
      </c>
      <c r="H29" s="11">
        <f t="shared" si="2"/>
        <v>8337</v>
      </c>
      <c r="I29" s="34">
        <f t="shared" si="3"/>
        <v>0.00794326051931793</v>
      </c>
      <c r="J29" s="16">
        <v>105327.2</v>
      </c>
      <c r="K29" s="16">
        <v>106022.8</v>
      </c>
      <c r="L29" s="34">
        <f t="shared" si="4"/>
        <v>0.006604182015661727</v>
      </c>
      <c r="M29" s="52">
        <f t="shared" si="5"/>
        <v>695.6000000000058</v>
      </c>
    </row>
    <row r="30" spans="1:13" ht="15">
      <c r="A30" s="2">
        <v>32</v>
      </c>
      <c r="B30" s="25" t="s">
        <v>130</v>
      </c>
      <c r="C30" s="52">
        <v>42163</v>
      </c>
      <c r="D30" s="4">
        <v>44512</v>
      </c>
      <c r="E30" s="16">
        <v>45826</v>
      </c>
      <c r="F30" s="40">
        <f t="shared" si="0"/>
        <v>0.003876732986610526</v>
      </c>
      <c r="G30" s="40">
        <f t="shared" si="1"/>
        <v>0.08687711974954344</v>
      </c>
      <c r="H30" s="11">
        <f t="shared" si="2"/>
        <v>3663</v>
      </c>
      <c r="I30" s="34">
        <f t="shared" si="3"/>
        <v>0.003490003992114859</v>
      </c>
      <c r="J30" s="16">
        <v>46164.73</v>
      </c>
      <c r="K30" s="16">
        <v>46840.69</v>
      </c>
      <c r="L30" s="34">
        <f t="shared" si="4"/>
        <v>0.014642347090516919</v>
      </c>
      <c r="M30" s="52">
        <f t="shared" si="5"/>
        <v>675.9599999999991</v>
      </c>
    </row>
    <row r="31" spans="1:13" ht="15">
      <c r="A31" s="2">
        <v>70</v>
      </c>
      <c r="B31" s="25" t="s">
        <v>168</v>
      </c>
      <c r="C31" s="52">
        <v>32389</v>
      </c>
      <c r="D31" s="4">
        <v>33911</v>
      </c>
      <c r="E31" s="16">
        <v>35210</v>
      </c>
      <c r="F31" s="40">
        <f t="shared" si="0"/>
        <v>0.002978653350904653</v>
      </c>
      <c r="G31" s="40">
        <f t="shared" si="1"/>
        <v>0.08709747136373461</v>
      </c>
      <c r="H31" s="11">
        <f t="shared" si="2"/>
        <v>2821</v>
      </c>
      <c r="I31" s="34">
        <f t="shared" si="3"/>
        <v>0.0026877699322293246</v>
      </c>
      <c r="J31" s="16">
        <v>33987.3</v>
      </c>
      <c r="K31" s="16">
        <v>34652.16</v>
      </c>
      <c r="L31" s="34">
        <f t="shared" si="4"/>
        <v>0.019562012869513038</v>
      </c>
      <c r="M31" s="52">
        <f t="shared" si="5"/>
        <v>664.8600000000006</v>
      </c>
    </row>
    <row r="32" spans="1:13" ht="15">
      <c r="A32" s="2">
        <v>78</v>
      </c>
      <c r="B32" s="25" t="s">
        <v>176</v>
      </c>
      <c r="C32" s="52">
        <v>28279</v>
      </c>
      <c r="D32" s="4">
        <v>30907</v>
      </c>
      <c r="E32" s="16">
        <v>31931</v>
      </c>
      <c r="F32" s="40">
        <f t="shared" si="0"/>
        <v>0.002701260441571612</v>
      </c>
      <c r="G32" s="40">
        <f t="shared" si="1"/>
        <v>0.12914176597475158</v>
      </c>
      <c r="H32" s="11">
        <f t="shared" si="2"/>
        <v>3652</v>
      </c>
      <c r="I32" s="34">
        <f t="shared" si="3"/>
        <v>0.003479523499646045</v>
      </c>
      <c r="J32" s="16">
        <v>31444.69</v>
      </c>
      <c r="K32" s="16">
        <v>32087.43</v>
      </c>
      <c r="L32" s="34">
        <f t="shared" si="4"/>
        <v>0.02044033507724203</v>
      </c>
      <c r="M32" s="52">
        <f t="shared" si="5"/>
        <v>642.7400000000016</v>
      </c>
    </row>
    <row r="33" spans="1:13" ht="15">
      <c r="A33" s="2">
        <v>4</v>
      </c>
      <c r="B33" s="25" t="s">
        <v>102</v>
      </c>
      <c r="C33" s="52">
        <v>18532</v>
      </c>
      <c r="D33" s="4">
        <v>18720</v>
      </c>
      <c r="E33" s="16">
        <v>20795</v>
      </c>
      <c r="F33" s="40">
        <f t="shared" si="0"/>
        <v>0.001759190469527471</v>
      </c>
      <c r="G33" s="40">
        <f t="shared" si="1"/>
        <v>0.12211310166199008</v>
      </c>
      <c r="H33" s="11">
        <f t="shared" si="2"/>
        <v>2263</v>
      </c>
      <c r="I33" s="34">
        <f t="shared" si="3"/>
        <v>0.0021561231324476998</v>
      </c>
      <c r="J33" s="16">
        <v>19258.1</v>
      </c>
      <c r="K33" s="16">
        <v>19886.52</v>
      </c>
      <c r="L33" s="34">
        <f t="shared" si="4"/>
        <v>0.03263146416313146</v>
      </c>
      <c r="M33" s="52">
        <f t="shared" si="5"/>
        <v>628.4200000000019</v>
      </c>
    </row>
    <row r="34" spans="1:13" ht="15">
      <c r="A34" s="2">
        <v>17</v>
      </c>
      <c r="B34" s="25" t="s">
        <v>115</v>
      </c>
      <c r="C34" s="52">
        <v>58746</v>
      </c>
      <c r="D34" s="4">
        <v>64044</v>
      </c>
      <c r="E34" s="16">
        <v>65487</v>
      </c>
      <c r="F34" s="40">
        <f aca="true" t="shared" si="6" ref="F34:F65">E34/$E$83</f>
        <v>0.005539990684200313</v>
      </c>
      <c r="G34" s="40">
        <f aca="true" t="shared" si="7" ref="G34:G65">(E34-C34)/C34</f>
        <v>0.1147482381779185</v>
      </c>
      <c r="H34" s="11">
        <f aca="true" t="shared" si="8" ref="H34:H65">E34-C34</f>
        <v>6741</v>
      </c>
      <c r="I34" s="34">
        <f aca="true" t="shared" si="9" ref="I34:I65">H34/$H$83</f>
        <v>0.006422636339297369</v>
      </c>
      <c r="J34" s="16">
        <v>65211.68</v>
      </c>
      <c r="K34" s="16">
        <v>65798.29</v>
      </c>
      <c r="L34" s="34">
        <f aca="true" t="shared" si="10" ref="L34:L65">(K34-J34)/J34</f>
        <v>0.008995474430347344</v>
      </c>
      <c r="M34" s="52">
        <f aca="true" t="shared" si="11" ref="M34:M65">K34-J34</f>
        <v>586.6099999999933</v>
      </c>
    </row>
    <row r="35" spans="1:13" ht="15">
      <c r="A35" s="2">
        <v>10</v>
      </c>
      <c r="B35" s="25" t="s">
        <v>108</v>
      </c>
      <c r="C35" s="52">
        <v>129732</v>
      </c>
      <c r="D35" s="4">
        <v>137255</v>
      </c>
      <c r="E35" s="16">
        <v>139560</v>
      </c>
      <c r="F35" s="40">
        <f t="shared" si="6"/>
        <v>0.01180632949878595</v>
      </c>
      <c r="G35" s="40">
        <f t="shared" si="7"/>
        <v>0.07575617426695033</v>
      </c>
      <c r="H35" s="11">
        <f t="shared" si="8"/>
        <v>9828</v>
      </c>
      <c r="I35" s="34">
        <f t="shared" si="9"/>
        <v>0.009363843634863454</v>
      </c>
      <c r="J35" s="16">
        <v>138524.4</v>
      </c>
      <c r="K35" s="16">
        <v>139078.7</v>
      </c>
      <c r="L35" s="34">
        <f t="shared" si="10"/>
        <v>0.004001461114431952</v>
      </c>
      <c r="M35" s="52">
        <f t="shared" si="11"/>
        <v>554.3000000000175</v>
      </c>
    </row>
    <row r="36" spans="1:13" ht="15">
      <c r="A36" s="2">
        <v>13</v>
      </c>
      <c r="B36" s="25" t="s">
        <v>111</v>
      </c>
      <c r="C36" s="52">
        <v>15870</v>
      </c>
      <c r="D36" s="4">
        <v>15760</v>
      </c>
      <c r="E36" s="16">
        <v>17840</v>
      </c>
      <c r="F36" s="40">
        <f t="shared" si="6"/>
        <v>0.0015092069236051977</v>
      </c>
      <c r="G36" s="40">
        <f t="shared" si="7"/>
        <v>0.12413358538122243</v>
      </c>
      <c r="H36" s="11">
        <f t="shared" si="8"/>
        <v>1970</v>
      </c>
      <c r="I36" s="34">
        <f t="shared" si="9"/>
        <v>0.001876960923960216</v>
      </c>
      <c r="J36" s="16">
        <v>16460.65</v>
      </c>
      <c r="K36" s="16">
        <v>16987.13</v>
      </c>
      <c r="L36" s="34">
        <f t="shared" si="10"/>
        <v>0.031984156154222315</v>
      </c>
      <c r="M36" s="52">
        <f t="shared" si="11"/>
        <v>526.4799999999996</v>
      </c>
    </row>
    <row r="37" spans="1:13" ht="15">
      <c r="A37" s="2">
        <v>80</v>
      </c>
      <c r="B37" s="25" t="s">
        <v>178</v>
      </c>
      <c r="C37" s="52">
        <v>42404</v>
      </c>
      <c r="D37" s="4">
        <v>47217</v>
      </c>
      <c r="E37" s="16">
        <v>47810</v>
      </c>
      <c r="F37" s="40">
        <f t="shared" si="6"/>
        <v>0.004044573039101149</v>
      </c>
      <c r="G37" s="40">
        <f t="shared" si="7"/>
        <v>0.12748797283275162</v>
      </c>
      <c r="H37" s="11">
        <f t="shared" si="8"/>
        <v>5406</v>
      </c>
      <c r="I37" s="34">
        <f t="shared" si="9"/>
        <v>0.005150685662400471</v>
      </c>
      <c r="J37" s="16">
        <v>46890.17</v>
      </c>
      <c r="K37" s="16">
        <v>47401.31</v>
      </c>
      <c r="L37" s="34">
        <f t="shared" si="10"/>
        <v>0.010900792212952084</v>
      </c>
      <c r="M37" s="52">
        <f t="shared" si="11"/>
        <v>511.1399999999994</v>
      </c>
    </row>
    <row r="38" spans="1:13" ht="15">
      <c r="A38" s="2">
        <v>73</v>
      </c>
      <c r="B38" s="25" t="s">
        <v>171</v>
      </c>
      <c r="C38" s="52">
        <v>20530</v>
      </c>
      <c r="D38" s="4">
        <v>22961</v>
      </c>
      <c r="E38" s="16">
        <v>23723</v>
      </c>
      <c r="F38" s="40">
        <f t="shared" si="6"/>
        <v>0.0020068899018321805</v>
      </c>
      <c r="G38" s="40">
        <f t="shared" si="7"/>
        <v>0.15552849488553336</v>
      </c>
      <c r="H38" s="11">
        <f t="shared" si="8"/>
        <v>3193</v>
      </c>
      <c r="I38" s="34">
        <f t="shared" si="9"/>
        <v>0.003042201132083741</v>
      </c>
      <c r="J38" s="16">
        <v>22771.78</v>
      </c>
      <c r="K38" s="16">
        <v>23268.05</v>
      </c>
      <c r="L38" s="34">
        <f t="shared" si="10"/>
        <v>0.02179320193678318</v>
      </c>
      <c r="M38" s="52">
        <f t="shared" si="11"/>
        <v>496.27000000000044</v>
      </c>
    </row>
    <row r="39" spans="1:13" ht="15">
      <c r="A39" s="2">
        <v>23</v>
      </c>
      <c r="B39" s="25" t="s">
        <v>121</v>
      </c>
      <c r="C39" s="52">
        <v>53417</v>
      </c>
      <c r="D39" s="4">
        <v>54966</v>
      </c>
      <c r="E39" s="16">
        <v>57768</v>
      </c>
      <c r="F39" s="40">
        <f t="shared" si="6"/>
        <v>0.004886987979978983</v>
      </c>
      <c r="G39" s="40">
        <f t="shared" si="7"/>
        <v>0.08145346986914279</v>
      </c>
      <c r="H39" s="11">
        <f t="shared" si="8"/>
        <v>4351</v>
      </c>
      <c r="I39" s="34">
        <f t="shared" si="9"/>
        <v>0.0041455111574370054</v>
      </c>
      <c r="J39" s="16">
        <v>55987.72</v>
      </c>
      <c r="K39" s="16">
        <v>56480.05</v>
      </c>
      <c r="L39" s="34">
        <f t="shared" si="10"/>
        <v>0.008793535439557134</v>
      </c>
      <c r="M39" s="52">
        <f t="shared" si="11"/>
        <v>492.33000000000175</v>
      </c>
    </row>
    <row r="40" spans="1:13" ht="15">
      <c r="A40" s="2">
        <v>81</v>
      </c>
      <c r="B40" s="25" t="s">
        <v>179</v>
      </c>
      <c r="C40" s="52">
        <v>58488</v>
      </c>
      <c r="D40" s="4">
        <v>60189</v>
      </c>
      <c r="E40" s="16">
        <v>61504</v>
      </c>
      <c r="F40" s="40">
        <f t="shared" si="6"/>
        <v>0.005203041627209309</v>
      </c>
      <c r="G40" s="40">
        <f t="shared" si="7"/>
        <v>0.051566133223909176</v>
      </c>
      <c r="H40" s="11">
        <f t="shared" si="8"/>
        <v>3016</v>
      </c>
      <c r="I40" s="34">
        <f t="shared" si="9"/>
        <v>0.0028735604805401075</v>
      </c>
      <c r="J40" s="16">
        <v>61364.98</v>
      </c>
      <c r="K40" s="16">
        <v>61831.48</v>
      </c>
      <c r="L40" s="34">
        <f t="shared" si="10"/>
        <v>0.007602055765356722</v>
      </c>
      <c r="M40" s="52">
        <f t="shared" si="11"/>
        <v>466.5</v>
      </c>
    </row>
    <row r="41" spans="1:13" ht="15">
      <c r="A41" s="2">
        <v>67</v>
      </c>
      <c r="B41" s="25" t="s">
        <v>165</v>
      </c>
      <c r="C41" s="52">
        <v>78431</v>
      </c>
      <c r="D41" s="4">
        <v>80607</v>
      </c>
      <c r="E41" s="16">
        <v>81908</v>
      </c>
      <c r="F41" s="40">
        <f t="shared" si="6"/>
        <v>0.006929154747682428</v>
      </c>
      <c r="G41" s="40">
        <f t="shared" si="7"/>
        <v>0.04433196057681274</v>
      </c>
      <c r="H41" s="11">
        <f t="shared" si="8"/>
        <v>3477</v>
      </c>
      <c r="I41" s="34">
        <f t="shared" si="9"/>
        <v>0.0033127883921876505</v>
      </c>
      <c r="J41" s="16">
        <v>81256.64</v>
      </c>
      <c r="K41" s="16">
        <v>81717.46</v>
      </c>
      <c r="L41" s="34">
        <f t="shared" si="10"/>
        <v>0.005671167303989028</v>
      </c>
      <c r="M41" s="52">
        <f t="shared" si="11"/>
        <v>460.820000000007</v>
      </c>
    </row>
    <row r="42" spans="1:13" ht="15">
      <c r="A42" s="2">
        <v>72</v>
      </c>
      <c r="B42" s="25" t="s">
        <v>170</v>
      </c>
      <c r="C42" s="52">
        <v>35205</v>
      </c>
      <c r="D42" s="4">
        <v>37300</v>
      </c>
      <c r="E42" s="16">
        <v>39005</v>
      </c>
      <c r="F42" s="40">
        <f t="shared" si="6"/>
        <v>0.003299698209373359</v>
      </c>
      <c r="G42" s="40">
        <f t="shared" si="7"/>
        <v>0.10793921317994604</v>
      </c>
      <c r="H42" s="11">
        <f t="shared" si="8"/>
        <v>3800</v>
      </c>
      <c r="I42" s="34">
        <f t="shared" si="9"/>
        <v>0.0036205337619537163</v>
      </c>
      <c r="J42" s="16">
        <v>37013.58</v>
      </c>
      <c r="K42" s="16">
        <v>37462.36</v>
      </c>
      <c r="L42" s="34">
        <f t="shared" si="10"/>
        <v>0.01212473908225032</v>
      </c>
      <c r="M42" s="52">
        <f t="shared" si="11"/>
        <v>448.77999999999884</v>
      </c>
    </row>
    <row r="43" spans="1:13" ht="15">
      <c r="A43" s="2">
        <v>43</v>
      </c>
      <c r="B43" s="25" t="s">
        <v>141</v>
      </c>
      <c r="C43" s="52">
        <v>71518</v>
      </c>
      <c r="D43" s="4">
        <v>75744</v>
      </c>
      <c r="E43" s="16">
        <v>77276</v>
      </c>
      <c r="F43" s="40">
        <f t="shared" si="6"/>
        <v>0.0065373023670692405</v>
      </c>
      <c r="G43" s="40">
        <f t="shared" si="7"/>
        <v>0.08051119997762801</v>
      </c>
      <c r="H43" s="11">
        <f t="shared" si="8"/>
        <v>5758</v>
      </c>
      <c r="I43" s="34">
        <f t="shared" si="9"/>
        <v>0.005486061421402499</v>
      </c>
      <c r="J43" s="16">
        <v>76233.54</v>
      </c>
      <c r="K43" s="16">
        <v>76674.74</v>
      </c>
      <c r="L43" s="34">
        <f t="shared" si="10"/>
        <v>0.005787478844613692</v>
      </c>
      <c r="M43" s="52">
        <f t="shared" si="11"/>
        <v>441.20000000001164</v>
      </c>
    </row>
    <row r="44" spans="1:13" ht="15">
      <c r="A44" s="2">
        <v>3</v>
      </c>
      <c r="B44" s="25" t="s">
        <v>101</v>
      </c>
      <c r="C44" s="52">
        <v>71468</v>
      </c>
      <c r="D44" s="4">
        <v>72955</v>
      </c>
      <c r="E44" s="16">
        <v>75208</v>
      </c>
      <c r="F44" s="40">
        <f t="shared" si="6"/>
        <v>0.0063623561833239745</v>
      </c>
      <c r="G44" s="40">
        <f t="shared" si="7"/>
        <v>0.05233111322549953</v>
      </c>
      <c r="H44" s="11">
        <f t="shared" si="8"/>
        <v>3740</v>
      </c>
      <c r="I44" s="34">
        <f t="shared" si="9"/>
        <v>0.003563367439396552</v>
      </c>
      <c r="J44" s="16">
        <v>73923.25</v>
      </c>
      <c r="K44" s="16">
        <v>74356.09</v>
      </c>
      <c r="L44" s="34">
        <f t="shared" si="10"/>
        <v>0.005855262045432208</v>
      </c>
      <c r="M44" s="52">
        <f t="shared" si="11"/>
        <v>432.8399999999965</v>
      </c>
    </row>
    <row r="45" spans="1:13" ht="15">
      <c r="A45" s="2">
        <v>64</v>
      </c>
      <c r="B45" s="25" t="s">
        <v>162</v>
      </c>
      <c r="C45" s="52">
        <v>47380</v>
      </c>
      <c r="D45" s="4">
        <v>48596</v>
      </c>
      <c r="E45" s="16">
        <v>49444</v>
      </c>
      <c r="F45" s="40">
        <f t="shared" si="6"/>
        <v>0.004182804211364091</v>
      </c>
      <c r="G45" s="40">
        <f t="shared" si="7"/>
        <v>0.04356268467707894</v>
      </c>
      <c r="H45" s="11">
        <f t="shared" si="8"/>
        <v>2064</v>
      </c>
      <c r="I45" s="34">
        <f t="shared" si="9"/>
        <v>0.0019665214959664395</v>
      </c>
      <c r="J45" s="16">
        <v>49225.58</v>
      </c>
      <c r="K45" s="16">
        <v>49641.84</v>
      </c>
      <c r="L45" s="34">
        <f t="shared" si="10"/>
        <v>0.008456172583441267</v>
      </c>
      <c r="M45" s="52">
        <f t="shared" si="11"/>
        <v>416.25999999999476</v>
      </c>
    </row>
    <row r="46" spans="1:13" ht="15">
      <c r="A46" s="2">
        <v>12</v>
      </c>
      <c r="B46" s="25" t="s">
        <v>110</v>
      </c>
      <c r="C46" s="52">
        <v>15310</v>
      </c>
      <c r="D46" s="4">
        <v>15655</v>
      </c>
      <c r="E46" s="16">
        <v>17677</v>
      </c>
      <c r="F46" s="40">
        <f t="shared" si="6"/>
        <v>0.0014954176450991635</v>
      </c>
      <c r="G46" s="40">
        <f t="shared" si="7"/>
        <v>0.15460483344219464</v>
      </c>
      <c r="H46" s="11">
        <f t="shared" si="8"/>
        <v>2367</v>
      </c>
      <c r="I46" s="34">
        <f t="shared" si="9"/>
        <v>0.0022552114248801177</v>
      </c>
      <c r="J46" s="16">
        <v>16526.87</v>
      </c>
      <c r="K46" s="16">
        <v>16896.45</v>
      </c>
      <c r="L46" s="34">
        <f t="shared" si="10"/>
        <v>0.022362371096281496</v>
      </c>
      <c r="M46" s="52">
        <f t="shared" si="11"/>
        <v>369.58000000000175</v>
      </c>
    </row>
    <row r="47" spans="1:13" ht="15">
      <c r="A47" s="2">
        <v>14</v>
      </c>
      <c r="B47" s="25" t="s">
        <v>112</v>
      </c>
      <c r="C47" s="52">
        <v>44021</v>
      </c>
      <c r="D47" s="4">
        <v>47642</v>
      </c>
      <c r="E47" s="16">
        <v>48586</v>
      </c>
      <c r="F47" s="40">
        <f t="shared" si="6"/>
        <v>0.004110220156405949</v>
      </c>
      <c r="G47" s="40">
        <f t="shared" si="7"/>
        <v>0.10370050657640671</v>
      </c>
      <c r="H47" s="11">
        <f t="shared" si="8"/>
        <v>4565</v>
      </c>
      <c r="I47" s="34">
        <f t="shared" si="9"/>
        <v>0.004349404374557556</v>
      </c>
      <c r="J47" s="16">
        <v>48207.11</v>
      </c>
      <c r="K47" s="16">
        <v>48559.63</v>
      </c>
      <c r="L47" s="34">
        <f t="shared" si="10"/>
        <v>0.007312614259597739</v>
      </c>
      <c r="M47" s="52">
        <f t="shared" si="11"/>
        <v>352.5199999999968</v>
      </c>
    </row>
    <row r="48" spans="1:13" ht="15">
      <c r="A48" s="2">
        <v>52</v>
      </c>
      <c r="B48" s="25" t="s">
        <v>150</v>
      </c>
      <c r="C48" s="52">
        <v>58937</v>
      </c>
      <c r="D48" s="4">
        <v>63366</v>
      </c>
      <c r="E48" s="16">
        <v>64053</v>
      </c>
      <c r="F48" s="40">
        <f t="shared" si="6"/>
        <v>0.0054186788720674735</v>
      </c>
      <c r="G48" s="40">
        <f t="shared" si="7"/>
        <v>0.08680455401530447</v>
      </c>
      <c r="H48" s="11">
        <f t="shared" si="8"/>
        <v>5116</v>
      </c>
      <c r="I48" s="34">
        <f t="shared" si="9"/>
        <v>0.004874381770040845</v>
      </c>
      <c r="J48" s="16">
        <v>63854.56</v>
      </c>
      <c r="K48" s="16">
        <v>64203.78</v>
      </c>
      <c r="L48" s="34">
        <f t="shared" si="10"/>
        <v>0.005468990781551093</v>
      </c>
      <c r="M48" s="52">
        <f t="shared" si="11"/>
        <v>349.22000000000116</v>
      </c>
    </row>
    <row r="49" spans="1:13" ht="15">
      <c r="A49" s="2">
        <v>22</v>
      </c>
      <c r="B49" s="25" t="s">
        <v>120</v>
      </c>
      <c r="C49" s="52">
        <v>45715</v>
      </c>
      <c r="D49" s="4">
        <v>49254</v>
      </c>
      <c r="E49" s="16">
        <v>50012</v>
      </c>
      <c r="F49" s="40">
        <f t="shared" si="6"/>
        <v>0.004230855194133584</v>
      </c>
      <c r="G49" s="40">
        <f t="shared" si="7"/>
        <v>0.09399540632177622</v>
      </c>
      <c r="H49" s="11">
        <f t="shared" si="8"/>
        <v>4297</v>
      </c>
      <c r="I49" s="34">
        <f t="shared" si="9"/>
        <v>0.004094061467135557</v>
      </c>
      <c r="J49" s="16">
        <v>49640.36</v>
      </c>
      <c r="K49" s="16">
        <v>49988.64</v>
      </c>
      <c r="L49" s="34">
        <f t="shared" si="10"/>
        <v>0.007016065153435608</v>
      </c>
      <c r="M49" s="74">
        <f t="shared" si="11"/>
        <v>348.27999999999884</v>
      </c>
    </row>
    <row r="50" spans="1:13" ht="15">
      <c r="A50" s="2">
        <v>66</v>
      </c>
      <c r="B50" s="25" t="s">
        <v>164</v>
      </c>
      <c r="C50" s="52">
        <v>33534</v>
      </c>
      <c r="D50" s="4">
        <v>33903</v>
      </c>
      <c r="E50" s="16">
        <v>35834</v>
      </c>
      <c r="F50" s="40">
        <f t="shared" si="6"/>
        <v>0.0030314417545105744</v>
      </c>
      <c r="G50" s="40">
        <f t="shared" si="7"/>
        <v>0.06858710562414266</v>
      </c>
      <c r="H50" s="11">
        <f t="shared" si="8"/>
        <v>2300</v>
      </c>
      <c r="I50" s="34">
        <f t="shared" si="9"/>
        <v>0.002191375698024618</v>
      </c>
      <c r="J50" s="16">
        <v>34416.74</v>
      </c>
      <c r="K50" s="16">
        <v>34764.19</v>
      </c>
      <c r="L50" s="34">
        <f t="shared" si="10"/>
        <v>0.010095378005005831</v>
      </c>
      <c r="M50" s="52">
        <f t="shared" si="11"/>
        <v>347.45000000000437</v>
      </c>
    </row>
    <row r="51" spans="1:13" ht="15">
      <c r="A51" s="2">
        <v>39</v>
      </c>
      <c r="B51" s="25" t="s">
        <v>137</v>
      </c>
      <c r="C51" s="52">
        <v>49327</v>
      </c>
      <c r="D51" s="4">
        <v>51533</v>
      </c>
      <c r="E51" s="16">
        <v>52457</v>
      </c>
      <c r="F51" s="40">
        <f t="shared" si="6"/>
        <v>0.004437694371724095</v>
      </c>
      <c r="G51" s="40">
        <f t="shared" si="7"/>
        <v>0.06345409207938857</v>
      </c>
      <c r="H51" s="11">
        <f t="shared" si="8"/>
        <v>3130</v>
      </c>
      <c r="I51" s="34">
        <f t="shared" si="9"/>
        <v>0.002982176493398719</v>
      </c>
      <c r="J51" s="16">
        <v>51873.67</v>
      </c>
      <c r="K51" s="16">
        <v>52211.94</v>
      </c>
      <c r="L51" s="34">
        <f t="shared" si="10"/>
        <v>0.006521034659780271</v>
      </c>
      <c r="M51" s="52">
        <f t="shared" si="11"/>
        <v>338.2700000000041</v>
      </c>
    </row>
    <row r="52" spans="1:13" ht="15">
      <c r="A52" s="2">
        <v>74</v>
      </c>
      <c r="B52" s="25" t="s">
        <v>172</v>
      </c>
      <c r="C52" s="52">
        <v>21023</v>
      </c>
      <c r="D52" s="4">
        <v>22813</v>
      </c>
      <c r="E52" s="16">
        <v>23307</v>
      </c>
      <c r="F52" s="40">
        <f t="shared" si="6"/>
        <v>0.001971697632761566</v>
      </c>
      <c r="G52" s="40">
        <f t="shared" si="7"/>
        <v>0.10864291490272558</v>
      </c>
      <c r="H52" s="11">
        <f t="shared" si="8"/>
        <v>2284</v>
      </c>
      <c r="I52" s="34">
        <f t="shared" si="9"/>
        <v>0.0021761313453427075</v>
      </c>
      <c r="J52" s="16">
        <v>22907.89</v>
      </c>
      <c r="K52" s="16">
        <v>23243.63</v>
      </c>
      <c r="L52" s="34">
        <f t="shared" si="10"/>
        <v>0.014656085741637558</v>
      </c>
      <c r="M52" s="52">
        <f t="shared" si="11"/>
        <v>335.7400000000016</v>
      </c>
    </row>
    <row r="53" spans="1:13" ht="15">
      <c r="A53" s="2">
        <v>77</v>
      </c>
      <c r="B53" s="25" t="s">
        <v>175</v>
      </c>
      <c r="C53" s="52">
        <v>31677</v>
      </c>
      <c r="D53" s="4">
        <v>35066</v>
      </c>
      <c r="E53" s="16">
        <v>35905</v>
      </c>
      <c r="F53" s="40">
        <f t="shared" si="6"/>
        <v>0.0030374481273567613</v>
      </c>
      <c r="G53" s="40">
        <f t="shared" si="7"/>
        <v>0.13347223537582473</v>
      </c>
      <c r="H53" s="11">
        <f t="shared" si="8"/>
        <v>4228</v>
      </c>
      <c r="I53" s="34">
        <f t="shared" si="9"/>
        <v>0.004028320196194819</v>
      </c>
      <c r="J53" s="16">
        <v>35355.17</v>
      </c>
      <c r="K53" s="16">
        <v>35688.12</v>
      </c>
      <c r="L53" s="34">
        <f t="shared" si="10"/>
        <v>0.00941729314270033</v>
      </c>
      <c r="M53" s="52">
        <f t="shared" si="11"/>
        <v>332.95000000000437</v>
      </c>
    </row>
    <row r="54" spans="1:13" ht="15">
      <c r="A54" s="2">
        <v>29</v>
      </c>
      <c r="B54" s="25" t="s">
        <v>127</v>
      </c>
      <c r="C54" s="52">
        <v>11274</v>
      </c>
      <c r="D54" s="4">
        <v>12439</v>
      </c>
      <c r="E54" s="16">
        <v>13428</v>
      </c>
      <c r="F54" s="40">
        <f t="shared" si="6"/>
        <v>0.001135965839135123</v>
      </c>
      <c r="G54" s="40">
        <f t="shared" si="7"/>
        <v>0.19105907397551888</v>
      </c>
      <c r="H54" s="11">
        <f t="shared" si="8"/>
        <v>2154</v>
      </c>
      <c r="I54" s="34">
        <f t="shared" si="9"/>
        <v>0.0020522709798021853</v>
      </c>
      <c r="J54" s="16">
        <v>12833.4</v>
      </c>
      <c r="K54" s="16">
        <v>13161.93</v>
      </c>
      <c r="L54" s="34">
        <f t="shared" si="10"/>
        <v>0.025599607274767455</v>
      </c>
      <c r="M54" s="52">
        <f t="shared" si="11"/>
        <v>328.53000000000065</v>
      </c>
    </row>
    <row r="55" spans="1:13" ht="15">
      <c r="A55" s="2">
        <v>51</v>
      </c>
      <c r="B55" s="25" t="s">
        <v>149</v>
      </c>
      <c r="C55" s="52">
        <v>28767</v>
      </c>
      <c r="D55" s="4">
        <v>30025</v>
      </c>
      <c r="E55" s="16">
        <v>30975</v>
      </c>
      <c r="F55" s="40">
        <f t="shared" si="6"/>
        <v>0.0026203859001497193</v>
      </c>
      <c r="G55" s="40">
        <f t="shared" si="7"/>
        <v>0.07675461466263427</v>
      </c>
      <c r="H55" s="11">
        <f t="shared" si="8"/>
        <v>2208</v>
      </c>
      <c r="I55" s="34">
        <f t="shared" si="9"/>
        <v>0.002103720670103633</v>
      </c>
      <c r="J55" s="16">
        <v>30383.47</v>
      </c>
      <c r="K55" s="16">
        <v>30683.77</v>
      </c>
      <c r="L55" s="34">
        <f t="shared" si="10"/>
        <v>0.009883663715829669</v>
      </c>
      <c r="M55" s="52">
        <f t="shared" si="11"/>
        <v>300.2999999999993</v>
      </c>
    </row>
    <row r="56" spans="1:13" ht="15">
      <c r="A56" s="2">
        <v>30</v>
      </c>
      <c r="B56" s="25" t="s">
        <v>128</v>
      </c>
      <c r="C56" s="52">
        <v>11301</v>
      </c>
      <c r="D56" s="4">
        <v>9637</v>
      </c>
      <c r="E56" s="16">
        <v>10788</v>
      </c>
      <c r="F56" s="40">
        <f t="shared" si="6"/>
        <v>0.0009126302854177618</v>
      </c>
      <c r="G56" s="40">
        <f t="shared" si="7"/>
        <v>-0.04539421290151314</v>
      </c>
      <c r="H56" s="11">
        <f t="shared" si="8"/>
        <v>-513</v>
      </c>
      <c r="I56" s="34">
        <f t="shared" si="9"/>
        <v>-0.0004887720578637517</v>
      </c>
      <c r="J56" s="16">
        <v>9604.471</v>
      </c>
      <c r="K56" s="16">
        <v>9889.139</v>
      </c>
      <c r="L56" s="34">
        <f t="shared" si="10"/>
        <v>0.029639112867330192</v>
      </c>
      <c r="M56" s="52">
        <f t="shared" si="11"/>
        <v>284.66799999999967</v>
      </c>
    </row>
    <row r="57" spans="1:13" ht="15">
      <c r="A57" s="2">
        <v>76</v>
      </c>
      <c r="B57" s="25" t="s">
        <v>174</v>
      </c>
      <c r="C57" s="52">
        <v>11247</v>
      </c>
      <c r="D57" s="4">
        <v>12203</v>
      </c>
      <c r="E57" s="16">
        <v>12641</v>
      </c>
      <c r="F57" s="40">
        <f t="shared" si="6"/>
        <v>0.0010693881570231671</v>
      </c>
      <c r="G57" s="40">
        <f t="shared" si="7"/>
        <v>0.12394416288788121</v>
      </c>
      <c r="H57" s="11">
        <f t="shared" si="8"/>
        <v>1394</v>
      </c>
      <c r="I57" s="34">
        <f t="shared" si="9"/>
        <v>0.0013281642274114423</v>
      </c>
      <c r="J57" s="16">
        <v>12099.89</v>
      </c>
      <c r="K57" s="16">
        <v>12371.66</v>
      </c>
      <c r="L57" s="34">
        <f t="shared" si="10"/>
        <v>0.02246053476519212</v>
      </c>
      <c r="M57" s="52">
        <f t="shared" si="11"/>
        <v>271.77000000000044</v>
      </c>
    </row>
    <row r="58" spans="1:13" ht="15">
      <c r="A58" s="2">
        <v>58</v>
      </c>
      <c r="B58" s="25" t="s">
        <v>156</v>
      </c>
      <c r="C58" s="52">
        <v>60829</v>
      </c>
      <c r="D58" s="4">
        <v>59173</v>
      </c>
      <c r="E58" s="16">
        <v>63263</v>
      </c>
      <c r="F58" s="40">
        <f t="shared" si="6"/>
        <v>0.0053518473995535654</v>
      </c>
      <c r="G58" s="40">
        <f t="shared" si="7"/>
        <v>0.04001380920284733</v>
      </c>
      <c r="H58" s="11">
        <f t="shared" si="8"/>
        <v>2434</v>
      </c>
      <c r="I58" s="34">
        <f t="shared" si="9"/>
        <v>0.002319047151735617</v>
      </c>
      <c r="J58" s="16">
        <v>60802.06</v>
      </c>
      <c r="K58" s="16">
        <v>61069.7</v>
      </c>
      <c r="L58" s="34">
        <f t="shared" si="10"/>
        <v>0.004401824543444736</v>
      </c>
      <c r="M58" s="52">
        <f t="shared" si="11"/>
        <v>267.6399999999994</v>
      </c>
    </row>
    <row r="59" spans="1:13" ht="15">
      <c r="A59" s="2">
        <v>19</v>
      </c>
      <c r="B59" s="25" t="s">
        <v>117</v>
      </c>
      <c r="C59" s="52">
        <v>49619</v>
      </c>
      <c r="D59" s="4">
        <v>50306</v>
      </c>
      <c r="E59" s="16">
        <v>52287</v>
      </c>
      <c r="F59" s="40">
        <f t="shared" si="6"/>
        <v>0.004423312915613507</v>
      </c>
      <c r="G59" s="40">
        <f t="shared" si="7"/>
        <v>0.05376972530683811</v>
      </c>
      <c r="H59" s="11">
        <f t="shared" si="8"/>
        <v>2668</v>
      </c>
      <c r="I59" s="34">
        <f t="shared" si="9"/>
        <v>0.0025419958097085567</v>
      </c>
      <c r="J59" s="16">
        <v>50803.52</v>
      </c>
      <c r="K59" s="16">
        <v>51068.69</v>
      </c>
      <c r="L59" s="34">
        <f t="shared" si="10"/>
        <v>0.005219520222220932</v>
      </c>
      <c r="M59" s="52">
        <f t="shared" si="11"/>
        <v>265.17000000000553</v>
      </c>
    </row>
    <row r="60" spans="1:13" ht="15">
      <c r="A60" s="2">
        <v>15</v>
      </c>
      <c r="B60" s="25" t="s">
        <v>113</v>
      </c>
      <c r="C60" s="52">
        <v>28428</v>
      </c>
      <c r="D60" s="4">
        <v>31539</v>
      </c>
      <c r="E60" s="16">
        <v>31698</v>
      </c>
      <c r="F60" s="40">
        <f t="shared" si="6"/>
        <v>0.002681549387020042</v>
      </c>
      <c r="G60" s="40">
        <f t="shared" si="7"/>
        <v>0.11502743773744196</v>
      </c>
      <c r="H60" s="11">
        <f t="shared" si="8"/>
        <v>3270</v>
      </c>
      <c r="I60" s="34">
        <f t="shared" si="9"/>
        <v>0.003115564579365435</v>
      </c>
      <c r="J60" s="16">
        <v>31848.37</v>
      </c>
      <c r="K60" s="16">
        <v>32107.69</v>
      </c>
      <c r="L60" s="34">
        <f t="shared" si="10"/>
        <v>0.008142331930959095</v>
      </c>
      <c r="M60" s="52">
        <f t="shared" si="11"/>
        <v>259.3199999999997</v>
      </c>
    </row>
    <row r="61" spans="1:13" ht="15">
      <c r="A61" s="2">
        <v>18</v>
      </c>
      <c r="B61" s="25" t="s">
        <v>116</v>
      </c>
      <c r="C61" s="52">
        <v>19037</v>
      </c>
      <c r="D61" s="4">
        <v>20503</v>
      </c>
      <c r="E61" s="16">
        <v>21414</v>
      </c>
      <c r="F61" s="40">
        <f t="shared" si="6"/>
        <v>0.0018115558891301402</v>
      </c>
      <c r="G61" s="40">
        <f t="shared" si="7"/>
        <v>0.12486211062667438</v>
      </c>
      <c r="H61" s="11">
        <f t="shared" si="8"/>
        <v>2377</v>
      </c>
      <c r="I61" s="34">
        <f t="shared" si="9"/>
        <v>0.0022647391453063112</v>
      </c>
      <c r="J61" s="16">
        <v>20791.52</v>
      </c>
      <c r="K61" s="16">
        <v>21031.56</v>
      </c>
      <c r="L61" s="34">
        <f t="shared" si="10"/>
        <v>0.011545091460364651</v>
      </c>
      <c r="M61" s="52">
        <f t="shared" si="11"/>
        <v>240.04000000000087</v>
      </c>
    </row>
    <row r="62" spans="1:13" ht="15">
      <c r="A62" s="2">
        <v>24</v>
      </c>
      <c r="B62" s="25" t="s">
        <v>122</v>
      </c>
      <c r="C62" s="52">
        <v>24893</v>
      </c>
      <c r="D62" s="4">
        <v>24428</v>
      </c>
      <c r="E62" s="16">
        <v>26940</v>
      </c>
      <c r="F62" s="40">
        <f t="shared" si="6"/>
        <v>0.002279037809524889</v>
      </c>
      <c r="G62" s="40">
        <f t="shared" si="7"/>
        <v>0.0822319527578034</v>
      </c>
      <c r="H62" s="11">
        <f t="shared" si="8"/>
        <v>2047</v>
      </c>
      <c r="I62" s="34">
        <f t="shared" si="9"/>
        <v>0.0019503243712419099</v>
      </c>
      <c r="J62" s="16">
        <v>24531.55</v>
      </c>
      <c r="K62" s="16">
        <v>24767.92</v>
      </c>
      <c r="L62" s="34">
        <f t="shared" si="10"/>
        <v>0.009635347134608249</v>
      </c>
      <c r="M62" s="52">
        <f t="shared" si="11"/>
        <v>236.36999999999898</v>
      </c>
    </row>
    <row r="63" spans="1:13" ht="15">
      <c r="A63" s="2">
        <v>37</v>
      </c>
      <c r="B63" s="25" t="s">
        <v>135</v>
      </c>
      <c r="C63" s="52">
        <v>36916</v>
      </c>
      <c r="D63" s="4">
        <v>37398</v>
      </c>
      <c r="E63" s="16">
        <v>39214</v>
      </c>
      <c r="F63" s="40">
        <f t="shared" si="6"/>
        <v>0.003317378940709317</v>
      </c>
      <c r="G63" s="40">
        <f t="shared" si="7"/>
        <v>0.06224943114096869</v>
      </c>
      <c r="H63" s="11">
        <f t="shared" si="8"/>
        <v>2298</v>
      </c>
      <c r="I63" s="34">
        <f t="shared" si="9"/>
        <v>0.002189470153939379</v>
      </c>
      <c r="J63" s="16">
        <v>38057.79</v>
      </c>
      <c r="K63" s="16">
        <v>38281.61</v>
      </c>
      <c r="L63" s="34">
        <f t="shared" si="10"/>
        <v>0.005881056151710326</v>
      </c>
      <c r="M63" s="52">
        <f t="shared" si="11"/>
        <v>223.8199999999997</v>
      </c>
    </row>
    <row r="64" spans="1:13" ht="15">
      <c r="A64" s="2">
        <v>79</v>
      </c>
      <c r="B64" s="25" t="s">
        <v>177</v>
      </c>
      <c r="C64" s="52">
        <v>7745</v>
      </c>
      <c r="D64" s="4">
        <v>9306</v>
      </c>
      <c r="E64" s="16">
        <v>9427</v>
      </c>
      <c r="F64" s="40">
        <f t="shared" si="6"/>
        <v>0.0007974940397324101</v>
      </c>
      <c r="G64" s="40">
        <f t="shared" si="7"/>
        <v>0.2171723692704971</v>
      </c>
      <c r="H64" s="11">
        <f t="shared" si="8"/>
        <v>1682</v>
      </c>
      <c r="I64" s="34">
        <f t="shared" si="9"/>
        <v>0.0016025625756858292</v>
      </c>
      <c r="J64" s="16">
        <v>9037.248</v>
      </c>
      <c r="K64" s="16">
        <v>9246.29</v>
      </c>
      <c r="L64" s="34">
        <f t="shared" si="10"/>
        <v>0.023131156741521455</v>
      </c>
      <c r="M64" s="52">
        <f t="shared" si="11"/>
        <v>209.04200000000128</v>
      </c>
    </row>
    <row r="65" spans="1:13" ht="15">
      <c r="A65" s="2">
        <v>11</v>
      </c>
      <c r="B65" s="25" t="s">
        <v>109</v>
      </c>
      <c r="C65" s="52">
        <v>36925</v>
      </c>
      <c r="D65" s="4">
        <v>37649</v>
      </c>
      <c r="E65" s="16">
        <v>39349</v>
      </c>
      <c r="F65" s="40">
        <f t="shared" si="6"/>
        <v>0.0033287995087971367</v>
      </c>
      <c r="G65" s="40">
        <f t="shared" si="7"/>
        <v>0.06564658090724441</v>
      </c>
      <c r="H65" s="11">
        <f t="shared" si="8"/>
        <v>2424</v>
      </c>
      <c r="I65" s="34">
        <f t="shared" si="9"/>
        <v>0.0023095194313094234</v>
      </c>
      <c r="J65" s="16">
        <v>38863.4</v>
      </c>
      <c r="K65" s="16">
        <v>39068.33</v>
      </c>
      <c r="L65" s="34">
        <f t="shared" si="10"/>
        <v>0.005273084701801703</v>
      </c>
      <c r="M65" s="52">
        <f t="shared" si="11"/>
        <v>204.9300000000003</v>
      </c>
    </row>
    <row r="66" spans="1:13" ht="15">
      <c r="A66" s="2">
        <v>71</v>
      </c>
      <c r="B66" s="25" t="s">
        <v>169</v>
      </c>
      <c r="C66" s="52">
        <v>25276</v>
      </c>
      <c r="D66" s="4">
        <v>25979</v>
      </c>
      <c r="E66" s="16">
        <v>26804</v>
      </c>
      <c r="F66" s="40">
        <f aca="true" t="shared" si="12" ref="F66:F82">E66/$E$83</f>
        <v>0.002267532644636419</v>
      </c>
      <c r="G66" s="40">
        <f aca="true" t="shared" si="13" ref="G66:G82">(E66-C66)/C66</f>
        <v>0.060452603260009494</v>
      </c>
      <c r="H66" s="11">
        <f aca="true" t="shared" si="14" ref="H66:H82">E66-C66</f>
        <v>1528</v>
      </c>
      <c r="I66" s="34">
        <f aca="true" t="shared" si="15" ref="I66:I82">H66/$H$83</f>
        <v>0.0014558356811224416</v>
      </c>
      <c r="J66" s="16">
        <v>26423.2</v>
      </c>
      <c r="K66" s="16">
        <v>26623.85</v>
      </c>
      <c r="L66" s="34">
        <f aca="true" t="shared" si="16" ref="L66:L82">(K66-J66)/J66</f>
        <v>0.0075937055315025365</v>
      </c>
      <c r="M66" s="52">
        <f aca="true" t="shared" si="17" ref="M66:M82">K66-J66</f>
        <v>200.64999999999782</v>
      </c>
    </row>
    <row r="67" spans="1:13" ht="15">
      <c r="A67" s="2">
        <v>50</v>
      </c>
      <c r="B67" s="25" t="s">
        <v>148</v>
      </c>
      <c r="C67" s="52">
        <v>32607</v>
      </c>
      <c r="D67" s="4">
        <v>33814</v>
      </c>
      <c r="E67" s="16">
        <v>35393</v>
      </c>
      <c r="F67" s="40">
        <f t="shared" si="12"/>
        <v>0.0029941345654236973</v>
      </c>
      <c r="G67" s="40">
        <f t="shared" si="13"/>
        <v>0.08544177630570123</v>
      </c>
      <c r="H67" s="11">
        <f t="shared" si="14"/>
        <v>2786</v>
      </c>
      <c r="I67" s="34">
        <f t="shared" si="15"/>
        <v>0.0026544229107376455</v>
      </c>
      <c r="J67" s="16">
        <v>33287.3</v>
      </c>
      <c r="K67" s="16">
        <v>33450.27</v>
      </c>
      <c r="L67" s="34">
        <f t="shared" si="16"/>
        <v>0.004895861184295328</v>
      </c>
      <c r="M67" s="52">
        <f t="shared" si="17"/>
        <v>162.9699999999939</v>
      </c>
    </row>
    <row r="68" spans="1:13" ht="15">
      <c r="A68" s="2">
        <v>68</v>
      </c>
      <c r="B68" s="25" t="s">
        <v>166</v>
      </c>
      <c r="C68" s="52">
        <v>33115</v>
      </c>
      <c r="D68" s="4">
        <v>35825</v>
      </c>
      <c r="E68" s="16">
        <v>36519</v>
      </c>
      <c r="F68" s="40">
        <f t="shared" si="12"/>
        <v>0.003089390562956178</v>
      </c>
      <c r="G68" s="40">
        <f t="shared" si="13"/>
        <v>0.10279329608938548</v>
      </c>
      <c r="H68" s="11">
        <f t="shared" si="14"/>
        <v>3404</v>
      </c>
      <c r="I68" s="34">
        <f t="shared" si="15"/>
        <v>0.0032432360330764344</v>
      </c>
      <c r="J68" s="16">
        <v>35962.87</v>
      </c>
      <c r="K68" s="16">
        <v>36098.88</v>
      </c>
      <c r="L68" s="34">
        <f t="shared" si="16"/>
        <v>0.0037819562231822643</v>
      </c>
      <c r="M68" s="52">
        <f t="shared" si="17"/>
        <v>136.00999999999476</v>
      </c>
    </row>
    <row r="69" spans="1:13" ht="15">
      <c r="A69" s="2">
        <v>5</v>
      </c>
      <c r="B69" s="25" t="s">
        <v>103</v>
      </c>
      <c r="C69" s="52">
        <v>32472</v>
      </c>
      <c r="D69" s="4">
        <v>33374</v>
      </c>
      <c r="E69" s="16">
        <v>34176</v>
      </c>
      <c r="F69" s="40">
        <f t="shared" si="12"/>
        <v>0.00289118025903202</v>
      </c>
      <c r="G69" s="40">
        <f t="shared" si="13"/>
        <v>0.0524759793052476</v>
      </c>
      <c r="H69" s="11">
        <f t="shared" si="14"/>
        <v>1704</v>
      </c>
      <c r="I69" s="34">
        <f t="shared" si="15"/>
        <v>0.0016235235606234558</v>
      </c>
      <c r="J69" s="16">
        <v>33762.81</v>
      </c>
      <c r="K69" s="16">
        <v>33890.18</v>
      </c>
      <c r="L69" s="34">
        <f t="shared" si="16"/>
        <v>0.0037724940548491855</v>
      </c>
      <c r="M69" s="52">
        <f t="shared" si="17"/>
        <v>127.37000000000262</v>
      </c>
    </row>
    <row r="70" spans="1:13" ht="15">
      <c r="A70" s="2">
        <v>56</v>
      </c>
      <c r="B70" s="25" t="s">
        <v>154</v>
      </c>
      <c r="C70" s="52">
        <v>15857</v>
      </c>
      <c r="D70" s="4">
        <v>16876</v>
      </c>
      <c r="E70" s="16">
        <v>17415</v>
      </c>
      <c r="F70" s="40">
        <f t="shared" si="12"/>
        <v>0.0014732532833287284</v>
      </c>
      <c r="G70" s="40">
        <f t="shared" si="13"/>
        <v>0.09825313741565239</v>
      </c>
      <c r="H70" s="11">
        <f t="shared" si="14"/>
        <v>1558</v>
      </c>
      <c r="I70" s="34">
        <f t="shared" si="15"/>
        <v>0.0014844188424010237</v>
      </c>
      <c r="J70" s="16">
        <v>16261.35</v>
      </c>
      <c r="K70" s="16">
        <v>16384.82</v>
      </c>
      <c r="L70" s="34">
        <f t="shared" si="16"/>
        <v>0.007592850532089854</v>
      </c>
      <c r="M70" s="52">
        <f t="shared" si="17"/>
        <v>123.46999999999935</v>
      </c>
    </row>
    <row r="71" spans="1:13" ht="15">
      <c r="A71" s="2">
        <v>36</v>
      </c>
      <c r="B71" s="25" t="s">
        <v>134</v>
      </c>
      <c r="C71" s="52">
        <v>16724</v>
      </c>
      <c r="D71" s="4">
        <v>16348</v>
      </c>
      <c r="E71" s="16">
        <v>17561</v>
      </c>
      <c r="F71" s="40">
        <f t="shared" si="12"/>
        <v>0.0014856044162237037</v>
      </c>
      <c r="G71" s="40">
        <f t="shared" si="13"/>
        <v>0.05004783544606554</v>
      </c>
      <c r="H71" s="11">
        <f t="shared" si="14"/>
        <v>837</v>
      </c>
      <c r="I71" s="34">
        <f t="shared" si="15"/>
        <v>0.000797470199672437</v>
      </c>
      <c r="J71" s="16">
        <v>16028.29</v>
      </c>
      <c r="K71" s="16">
        <v>16122.02</v>
      </c>
      <c r="L71" s="34">
        <f t="shared" si="16"/>
        <v>0.005847785384467062</v>
      </c>
      <c r="M71" s="52">
        <f t="shared" si="17"/>
        <v>93.72999999999956</v>
      </c>
    </row>
    <row r="72" spans="1:13" ht="15">
      <c r="A72" s="2">
        <v>75</v>
      </c>
      <c r="B72" s="25" t="s">
        <v>173</v>
      </c>
      <c r="C72" s="52">
        <v>6135</v>
      </c>
      <c r="D72" s="4">
        <v>5831</v>
      </c>
      <c r="E72" s="16">
        <v>6647</v>
      </c>
      <c r="F72" s="40">
        <f t="shared" si="12"/>
        <v>0.000562314933923977</v>
      </c>
      <c r="G72" s="40">
        <f t="shared" si="13"/>
        <v>0.08345558272208639</v>
      </c>
      <c r="H72" s="11">
        <f t="shared" si="14"/>
        <v>512</v>
      </c>
      <c r="I72" s="34">
        <f t="shared" si="15"/>
        <v>0.0004878192858211323</v>
      </c>
      <c r="J72" s="16">
        <v>5939.361</v>
      </c>
      <c r="K72" s="16">
        <v>6000.045</v>
      </c>
      <c r="L72" s="34">
        <f t="shared" si="16"/>
        <v>0.01021726074572672</v>
      </c>
      <c r="M72" s="52">
        <f t="shared" si="17"/>
        <v>60.6840000000002</v>
      </c>
    </row>
    <row r="73" spans="1:13" ht="15">
      <c r="A73" s="2">
        <v>60</v>
      </c>
      <c r="B73" s="25" t="s">
        <v>158</v>
      </c>
      <c r="C73" s="52">
        <v>44923</v>
      </c>
      <c r="D73" s="4">
        <v>45077</v>
      </c>
      <c r="E73" s="16">
        <v>46033</v>
      </c>
      <c r="F73" s="40">
        <f t="shared" si="12"/>
        <v>0.0038942445243451826</v>
      </c>
      <c r="G73" s="40">
        <f t="shared" si="13"/>
        <v>0.0247089464194288</v>
      </c>
      <c r="H73" s="11">
        <f t="shared" si="14"/>
        <v>1110</v>
      </c>
      <c r="I73" s="34">
        <f t="shared" si="15"/>
        <v>0.0010575769673075329</v>
      </c>
      <c r="J73" s="16">
        <v>45481.27</v>
      </c>
      <c r="K73" s="16">
        <v>45536.11</v>
      </c>
      <c r="L73" s="34">
        <f t="shared" si="16"/>
        <v>0.0012057710789519242</v>
      </c>
      <c r="M73" s="52">
        <f t="shared" si="17"/>
        <v>54.84000000000378</v>
      </c>
    </row>
    <row r="74" spans="1:13" ht="15">
      <c r="A74" s="2">
        <v>40</v>
      </c>
      <c r="B74" s="25" t="s">
        <v>138</v>
      </c>
      <c r="C74" s="52">
        <v>21225</v>
      </c>
      <c r="D74" s="4">
        <v>21780</v>
      </c>
      <c r="E74" s="16">
        <v>22338</v>
      </c>
      <c r="F74" s="40">
        <f t="shared" si="12"/>
        <v>0.0018897233329312165</v>
      </c>
      <c r="G74" s="40">
        <f t="shared" si="13"/>
        <v>0.05243816254416961</v>
      </c>
      <c r="H74" s="11">
        <f t="shared" si="14"/>
        <v>1113</v>
      </c>
      <c r="I74" s="34">
        <f t="shared" si="15"/>
        <v>0.001060435283435391</v>
      </c>
      <c r="J74" s="16">
        <v>21496.61</v>
      </c>
      <c r="K74" s="16">
        <v>21536.71</v>
      </c>
      <c r="L74" s="34">
        <f t="shared" si="16"/>
        <v>0.0018654104065710148</v>
      </c>
      <c r="M74" s="52">
        <f t="shared" si="17"/>
        <v>40.099999999998545</v>
      </c>
    </row>
    <row r="75" spans="1:13" ht="15">
      <c r="A75" s="2">
        <v>69</v>
      </c>
      <c r="B75" s="25" t="s">
        <v>167</v>
      </c>
      <c r="C75" s="52">
        <v>5236</v>
      </c>
      <c r="D75" s="4">
        <v>5590</v>
      </c>
      <c r="E75" s="16">
        <v>5944</v>
      </c>
      <c r="F75" s="40">
        <f t="shared" si="12"/>
        <v>0.0005028433830666644</v>
      </c>
      <c r="G75" s="40">
        <f t="shared" si="13"/>
        <v>0.13521772345301758</v>
      </c>
      <c r="H75" s="11">
        <f t="shared" si="14"/>
        <v>708</v>
      </c>
      <c r="I75" s="34">
        <f t="shared" si="15"/>
        <v>0.0006745626061745345</v>
      </c>
      <c r="J75" s="16">
        <v>5755.039</v>
      </c>
      <c r="K75" s="16">
        <v>5787.48</v>
      </c>
      <c r="L75" s="34">
        <f t="shared" si="16"/>
        <v>0.005636973094361273</v>
      </c>
      <c r="M75" s="52">
        <f t="shared" si="17"/>
        <v>32.4409999999998</v>
      </c>
    </row>
    <row r="76" spans="1:13" ht="15">
      <c r="A76" s="2">
        <v>28</v>
      </c>
      <c r="B76" s="25" t="s">
        <v>126</v>
      </c>
      <c r="C76" s="52">
        <v>42301</v>
      </c>
      <c r="D76" s="4">
        <v>43939</v>
      </c>
      <c r="E76" s="16">
        <v>44006</v>
      </c>
      <c r="F76" s="40">
        <f t="shared" si="12"/>
        <v>0.0037227668094265876</v>
      </c>
      <c r="G76" s="40">
        <f t="shared" si="13"/>
        <v>0.040306375735798206</v>
      </c>
      <c r="H76" s="11">
        <f t="shared" si="14"/>
        <v>1705</v>
      </c>
      <c r="I76" s="34">
        <f t="shared" si="15"/>
        <v>0.0016244763326660754</v>
      </c>
      <c r="J76" s="16">
        <v>43753.88</v>
      </c>
      <c r="K76" s="16">
        <v>43678.35</v>
      </c>
      <c r="L76" s="34">
        <f t="shared" si="16"/>
        <v>-0.0017262469065600318</v>
      </c>
      <c r="M76" s="52">
        <f t="shared" si="17"/>
        <v>-75.52999999999884</v>
      </c>
    </row>
    <row r="77" spans="1:13" ht="15">
      <c r="A77" s="2">
        <v>57</v>
      </c>
      <c r="B77" s="25" t="s">
        <v>155</v>
      </c>
      <c r="C77" s="52">
        <v>22156</v>
      </c>
      <c r="D77" s="4">
        <v>21874</v>
      </c>
      <c r="E77" s="16">
        <v>21892</v>
      </c>
      <c r="F77" s="40">
        <f t="shared" si="12"/>
        <v>0.0018519931598410867</v>
      </c>
      <c r="G77" s="40">
        <f t="shared" si="13"/>
        <v>-0.011915508214479148</v>
      </c>
      <c r="H77" s="11">
        <f t="shared" si="14"/>
        <v>-264</v>
      </c>
      <c r="I77" s="34">
        <f t="shared" si="15"/>
        <v>-0.0002515318192515213</v>
      </c>
      <c r="J77" s="16">
        <v>21608.45</v>
      </c>
      <c r="K77" s="16">
        <v>21519.91</v>
      </c>
      <c r="L77" s="34">
        <f t="shared" si="16"/>
        <v>-0.004097471128192946</v>
      </c>
      <c r="M77" s="52">
        <f t="shared" si="17"/>
        <v>-88.54000000000087</v>
      </c>
    </row>
    <row r="78" spans="1:13" ht="15">
      <c r="A78" s="2">
        <v>2</v>
      </c>
      <c r="B78" s="25" t="s">
        <v>100</v>
      </c>
      <c r="C78" s="52">
        <v>38833</v>
      </c>
      <c r="D78" s="4">
        <v>41377</v>
      </c>
      <c r="E78" s="16">
        <v>41781</v>
      </c>
      <c r="F78" s="40">
        <f t="shared" si="12"/>
        <v>0.0035345389279791907</v>
      </c>
      <c r="G78" s="40">
        <f t="shared" si="13"/>
        <v>0.07591481471943966</v>
      </c>
      <c r="H78" s="11">
        <f t="shared" si="14"/>
        <v>2948</v>
      </c>
      <c r="I78" s="34">
        <f t="shared" si="15"/>
        <v>0.0028087719816419885</v>
      </c>
      <c r="J78" s="16">
        <v>41560.35</v>
      </c>
      <c r="K78" s="16">
        <v>41463.19</v>
      </c>
      <c r="L78" s="34">
        <f t="shared" si="16"/>
        <v>-0.00233780514360433</v>
      </c>
      <c r="M78" s="52">
        <f t="shared" si="17"/>
        <v>-97.15999999999622</v>
      </c>
    </row>
    <row r="79" spans="1:13" ht="15">
      <c r="A79" s="2">
        <v>62</v>
      </c>
      <c r="B79" s="25" t="s">
        <v>160</v>
      </c>
      <c r="C79" s="52">
        <v>6336</v>
      </c>
      <c r="D79" s="4">
        <v>6996</v>
      </c>
      <c r="E79" s="16">
        <v>7636</v>
      </c>
      <c r="F79" s="40">
        <f t="shared" si="12"/>
        <v>0.0006459811697673368</v>
      </c>
      <c r="G79" s="40">
        <f t="shared" si="13"/>
        <v>0.20517676767676768</v>
      </c>
      <c r="H79" s="11">
        <f t="shared" si="14"/>
        <v>1300</v>
      </c>
      <c r="I79" s="34">
        <f t="shared" si="15"/>
        <v>0.0012386036554052186</v>
      </c>
      <c r="J79" s="16">
        <v>7318.944</v>
      </c>
      <c r="K79" s="16">
        <v>7182.707</v>
      </c>
      <c r="L79" s="34">
        <f t="shared" si="16"/>
        <v>-0.018614297363116875</v>
      </c>
      <c r="M79" s="52">
        <f t="shared" si="17"/>
        <v>-136.23700000000008</v>
      </c>
    </row>
    <row r="80" spans="1:13" ht="15">
      <c r="A80" s="2">
        <v>61</v>
      </c>
      <c r="B80" s="25" t="s">
        <v>159</v>
      </c>
      <c r="C80" s="52">
        <v>100048</v>
      </c>
      <c r="D80" s="4">
        <v>102719</v>
      </c>
      <c r="E80" s="16">
        <v>103260</v>
      </c>
      <c r="F80" s="40">
        <f t="shared" si="12"/>
        <v>0.008735465635172237</v>
      </c>
      <c r="G80" s="40">
        <f t="shared" si="13"/>
        <v>0.03210458979689749</v>
      </c>
      <c r="H80" s="11">
        <f t="shared" si="14"/>
        <v>3212</v>
      </c>
      <c r="I80" s="34">
        <f t="shared" si="15"/>
        <v>0.00306030380089351</v>
      </c>
      <c r="J80" s="16">
        <v>102506.8</v>
      </c>
      <c r="K80" s="16">
        <v>102298.5</v>
      </c>
      <c r="L80" s="34">
        <f t="shared" si="16"/>
        <v>-0.0020320603120963965</v>
      </c>
      <c r="M80" s="52">
        <f t="shared" si="17"/>
        <v>-208.3000000000029</v>
      </c>
    </row>
    <row r="81" spans="1:13" ht="15">
      <c r="A81" s="2">
        <v>8</v>
      </c>
      <c r="B81" s="25" t="s">
        <v>106</v>
      </c>
      <c r="C81" s="52">
        <v>21985</v>
      </c>
      <c r="D81" s="4">
        <v>23855</v>
      </c>
      <c r="E81" s="16">
        <v>24756</v>
      </c>
      <c r="F81" s="40">
        <f t="shared" si="12"/>
        <v>0.002094278396904163</v>
      </c>
      <c r="G81" s="40">
        <f t="shared" si="13"/>
        <v>0.12604048214691835</v>
      </c>
      <c r="H81" s="11">
        <f t="shared" si="14"/>
        <v>2771</v>
      </c>
      <c r="I81" s="34">
        <f t="shared" si="15"/>
        <v>0.0026401313300983545</v>
      </c>
      <c r="J81" s="16">
        <v>24165.75</v>
      </c>
      <c r="K81" s="16">
        <v>23425.39</v>
      </c>
      <c r="L81" s="34">
        <f t="shared" si="16"/>
        <v>-0.03063674829045242</v>
      </c>
      <c r="M81" s="52">
        <f t="shared" si="17"/>
        <v>-740.3600000000006</v>
      </c>
    </row>
    <row r="82" spans="1:13" ht="15.75" thickBot="1">
      <c r="A82" s="46">
        <v>53</v>
      </c>
      <c r="B82" s="47" t="s">
        <v>151</v>
      </c>
      <c r="C82" s="52">
        <v>47624</v>
      </c>
      <c r="D82" s="4">
        <v>45557</v>
      </c>
      <c r="E82" s="16">
        <v>47150</v>
      </c>
      <c r="F82" s="40">
        <f t="shared" si="12"/>
        <v>0.003988739150671808</v>
      </c>
      <c r="G82" s="40">
        <f t="shared" si="13"/>
        <v>-0.009952964891651268</v>
      </c>
      <c r="H82" s="65">
        <f t="shared" si="14"/>
        <v>-474</v>
      </c>
      <c r="I82" s="34">
        <f t="shared" si="15"/>
        <v>-0.0004516139482015951</v>
      </c>
      <c r="J82" s="16">
        <v>48510.13</v>
      </c>
      <c r="K82" s="16">
        <v>42175.64</v>
      </c>
      <c r="L82" s="34">
        <f t="shared" si="16"/>
        <v>-0.1305807673572509</v>
      </c>
      <c r="M82" s="52">
        <f t="shared" si="17"/>
        <v>-6334.489999999998</v>
      </c>
    </row>
    <row r="83" spans="1:13" s="62" customFormat="1" ht="15.75" thickBot="1">
      <c r="A83" s="111" t="s">
        <v>372</v>
      </c>
      <c r="B83" s="112"/>
      <c r="C83" s="56">
        <v>10771209</v>
      </c>
      <c r="D83" s="82">
        <v>11521869</v>
      </c>
      <c r="E83" s="56">
        <v>11820778</v>
      </c>
      <c r="F83" s="28">
        <f>E83/$E$83</f>
        <v>1</v>
      </c>
      <c r="G83" s="42">
        <f>(E83-C83)/C83</f>
        <v>0.09744207915750219</v>
      </c>
      <c r="H83" s="54">
        <f>E83-C83</f>
        <v>1049569</v>
      </c>
      <c r="I83" s="36">
        <f>H83/$H$83</f>
        <v>1</v>
      </c>
      <c r="J83" s="53">
        <v>11534598</v>
      </c>
      <c r="K83" s="53">
        <v>11628723</v>
      </c>
      <c r="L83" s="36">
        <f>(K83-J83)/J83</f>
        <v>0.00816023237220751</v>
      </c>
      <c r="M83" s="56">
        <f>K83-J83</f>
        <v>94125</v>
      </c>
    </row>
    <row r="84" spans="3:13" ht="15">
      <c r="C84" s="4"/>
      <c r="D84" s="4"/>
      <c r="E84" s="4"/>
      <c r="I84" s="60"/>
      <c r="J84" s="61"/>
      <c r="K84" s="61"/>
      <c r="L84" s="60"/>
      <c r="M84" s="61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74" activePane="bottomLeft" state="frozen"/>
      <selection pane="topLeft" activeCell="W1" sqref="W1"/>
      <selection pane="bottomLeft" activeCell="I80" sqref="I8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23" t="s">
        <v>387</v>
      </c>
      <c r="B1" s="13" t="s">
        <v>388</v>
      </c>
      <c r="C1" s="73">
        <v>40634</v>
      </c>
      <c r="D1" s="72">
        <v>40969</v>
      </c>
      <c r="E1" s="73">
        <v>41000</v>
      </c>
      <c r="F1" s="17" t="s">
        <v>389</v>
      </c>
      <c r="G1" s="51" t="s">
        <v>394</v>
      </c>
      <c r="H1" s="17" t="s">
        <v>395</v>
      </c>
      <c r="I1" s="41" t="s">
        <v>396</v>
      </c>
      <c r="J1" s="71" t="s">
        <v>380</v>
      </c>
      <c r="K1" s="70" t="s">
        <v>391</v>
      </c>
      <c r="L1" s="51" t="s">
        <v>397</v>
      </c>
      <c r="M1" s="17" t="s">
        <v>398</v>
      </c>
    </row>
    <row r="2" spans="1:13" ht="15">
      <c r="A2" s="23">
        <v>34</v>
      </c>
      <c r="B2" s="107" t="s">
        <v>132</v>
      </c>
      <c r="C2" s="15">
        <v>423920.9184616922</v>
      </c>
      <c r="D2" s="4">
        <v>466918</v>
      </c>
      <c r="E2" s="16">
        <v>475924</v>
      </c>
      <c r="F2" s="39">
        <f aca="true" t="shared" si="0" ref="F2:F33">E2/$E$83</f>
        <v>0.2464418164626638</v>
      </c>
      <c r="G2" s="39">
        <f aca="true" t="shared" si="1" ref="G2:G33">(E2-C2)/C2</f>
        <v>0.12267165707937823</v>
      </c>
      <c r="H2" s="11">
        <f aca="true" t="shared" si="2" ref="H2:H33">E2-C2</f>
        <v>52003.08153830777</v>
      </c>
      <c r="I2" s="44">
        <f aca="true" t="shared" si="3" ref="I2:I33">H2/$H$83</f>
        <v>1.1270220148880812</v>
      </c>
      <c r="J2" s="15">
        <v>459132.9</v>
      </c>
      <c r="K2" s="15">
        <v>467096.2</v>
      </c>
      <c r="L2" s="34">
        <f aca="true" t="shared" si="4" ref="L2:L33">(K2-J2)/J2</f>
        <v>0.017344215585509092</v>
      </c>
      <c r="M2" s="52">
        <f aca="true" t="shared" si="5" ref="M2:M33">K2-J2</f>
        <v>7963.299999999988</v>
      </c>
    </row>
    <row r="3" spans="1:13" ht="15">
      <c r="A3" s="2">
        <v>63</v>
      </c>
      <c r="B3" s="108" t="s">
        <v>161</v>
      </c>
      <c r="C3" s="16">
        <v>21638.891700525164</v>
      </c>
      <c r="D3" s="4">
        <v>23468</v>
      </c>
      <c r="E3" s="16">
        <v>23774</v>
      </c>
      <c r="F3" s="40">
        <f t="shared" si="0"/>
        <v>0.012310595272739701</v>
      </c>
      <c r="G3" s="40">
        <f t="shared" si="1"/>
        <v>0.09866994710376123</v>
      </c>
      <c r="H3" s="11">
        <f t="shared" si="2"/>
        <v>2135.108299474836</v>
      </c>
      <c r="I3" s="34">
        <f t="shared" si="3"/>
        <v>0.04627252821365589</v>
      </c>
      <c r="J3" s="16">
        <v>22896.31</v>
      </c>
      <c r="K3" s="16">
        <v>23192.1</v>
      </c>
      <c r="L3" s="34">
        <f t="shared" si="4"/>
        <v>0.01291867554204137</v>
      </c>
      <c r="M3" s="52">
        <f t="shared" si="5"/>
        <v>295.78999999999724</v>
      </c>
    </row>
    <row r="4" spans="1:13" ht="15">
      <c r="A4" s="2">
        <v>27</v>
      </c>
      <c r="B4" s="108" t="s">
        <v>125</v>
      </c>
      <c r="C4" s="16">
        <v>35856.06367945295</v>
      </c>
      <c r="D4" s="4">
        <v>38248</v>
      </c>
      <c r="E4" s="16">
        <v>38604</v>
      </c>
      <c r="F4" s="40">
        <f t="shared" si="0"/>
        <v>0.01998983006262486</v>
      </c>
      <c r="G4" s="40">
        <f t="shared" si="1"/>
        <v>0.07663798082001219</v>
      </c>
      <c r="H4" s="11">
        <f t="shared" si="2"/>
        <v>2747.936320547051</v>
      </c>
      <c r="I4" s="34">
        <f t="shared" si="3"/>
        <v>0.0595538694468654</v>
      </c>
      <c r="J4" s="16">
        <v>37990.34</v>
      </c>
      <c r="K4" s="16">
        <v>38285.84</v>
      </c>
      <c r="L4" s="34">
        <f t="shared" si="4"/>
        <v>0.007778293113459896</v>
      </c>
      <c r="M4" s="52">
        <f t="shared" si="5"/>
        <v>295.5</v>
      </c>
    </row>
    <row r="5" spans="1:13" ht="15">
      <c r="A5" s="2">
        <v>64</v>
      </c>
      <c r="B5" s="108" t="s">
        <v>162</v>
      </c>
      <c r="C5" s="16">
        <v>11030.379450601751</v>
      </c>
      <c r="D5" s="4">
        <v>11600</v>
      </c>
      <c r="E5" s="16">
        <v>11605</v>
      </c>
      <c r="F5" s="40">
        <f t="shared" si="0"/>
        <v>0.006009273077317415</v>
      </c>
      <c r="G5" s="40">
        <f t="shared" si="1"/>
        <v>0.05209435921688995</v>
      </c>
      <c r="H5" s="11">
        <f t="shared" si="2"/>
        <v>574.6205493982488</v>
      </c>
      <c r="I5" s="34">
        <f t="shared" si="3"/>
        <v>0.012453300654920852</v>
      </c>
      <c r="J5" s="16">
        <v>11481.11</v>
      </c>
      <c r="K5" s="16">
        <v>11462.55</v>
      </c>
      <c r="L5" s="34">
        <f t="shared" si="4"/>
        <v>-0.0016165684328432797</v>
      </c>
      <c r="M5" s="52">
        <f t="shared" si="5"/>
        <v>-18.56000000000131</v>
      </c>
    </row>
    <row r="6" spans="1:13" ht="15">
      <c r="A6" s="2">
        <v>79</v>
      </c>
      <c r="B6" s="25" t="s">
        <v>177</v>
      </c>
      <c r="C6" s="16">
        <v>2992.0425838439096</v>
      </c>
      <c r="D6" s="4">
        <v>3102</v>
      </c>
      <c r="E6" s="16">
        <v>3143</v>
      </c>
      <c r="F6" s="40">
        <f t="shared" si="0"/>
        <v>0.001627500670573773</v>
      </c>
      <c r="G6" s="40">
        <f t="shared" si="1"/>
        <v>0.05045296379510541</v>
      </c>
      <c r="H6" s="11">
        <f t="shared" si="2"/>
        <v>150.9574161560904</v>
      </c>
      <c r="I6" s="34">
        <f t="shared" si="3"/>
        <v>0.003271581727194543</v>
      </c>
      <c r="J6" s="16">
        <v>3112.412</v>
      </c>
      <c r="K6" s="16">
        <v>3142.294</v>
      </c>
      <c r="L6" s="34">
        <f t="shared" si="4"/>
        <v>0.009600914017810002</v>
      </c>
      <c r="M6" s="52">
        <f t="shared" si="5"/>
        <v>29.882000000000062</v>
      </c>
    </row>
    <row r="7" spans="1:13" ht="15">
      <c r="A7" s="2">
        <v>20</v>
      </c>
      <c r="B7" s="108" t="s">
        <v>118</v>
      </c>
      <c r="C7" s="16">
        <v>33412.750284164846</v>
      </c>
      <c r="D7" s="4">
        <v>34958</v>
      </c>
      <c r="E7" s="16">
        <v>34722</v>
      </c>
      <c r="F7" s="40">
        <f t="shared" si="0"/>
        <v>0.017979662196520058</v>
      </c>
      <c r="G7" s="40">
        <f t="shared" si="1"/>
        <v>0.03918413493951862</v>
      </c>
      <c r="H7" s="11">
        <f t="shared" si="2"/>
        <v>1309.2497158351543</v>
      </c>
      <c r="I7" s="34">
        <f t="shared" si="3"/>
        <v>0.02837434261747019</v>
      </c>
      <c r="J7" s="16">
        <v>34783.62</v>
      </c>
      <c r="K7" s="16">
        <v>34993.5</v>
      </c>
      <c r="L7" s="34">
        <f t="shared" si="4"/>
        <v>0.006033874565096944</v>
      </c>
      <c r="M7" s="52">
        <f t="shared" si="5"/>
        <v>209.87999999999738</v>
      </c>
    </row>
    <row r="8" spans="1:13" ht="15">
      <c r="A8" s="2">
        <v>45</v>
      </c>
      <c r="B8" s="108" t="s">
        <v>143</v>
      </c>
      <c r="C8" s="16">
        <v>32139.419960175055</v>
      </c>
      <c r="D8" s="4">
        <v>33075</v>
      </c>
      <c r="E8" s="16">
        <v>33276</v>
      </c>
      <c r="F8" s="40">
        <f t="shared" si="0"/>
        <v>0.01723089796818736</v>
      </c>
      <c r="G8" s="40">
        <f t="shared" si="1"/>
        <v>0.03536404954517898</v>
      </c>
      <c r="H8" s="11">
        <f t="shared" si="2"/>
        <v>1136.5800398249448</v>
      </c>
      <c r="I8" s="34">
        <f t="shared" si="3"/>
        <v>0.024632208105234685</v>
      </c>
      <c r="J8" s="16">
        <v>32899.13</v>
      </c>
      <c r="K8" s="16">
        <v>33148.6</v>
      </c>
      <c r="L8" s="34">
        <f t="shared" si="4"/>
        <v>0.00758287529183906</v>
      </c>
      <c r="M8" s="52">
        <f t="shared" si="5"/>
        <v>249.47000000000116</v>
      </c>
    </row>
    <row r="9" spans="1:13" ht="15">
      <c r="A9" s="2">
        <v>31</v>
      </c>
      <c r="B9" s="108" t="s">
        <v>129</v>
      </c>
      <c r="C9" s="16">
        <v>35697.245770769514</v>
      </c>
      <c r="D9" s="4">
        <v>37153</v>
      </c>
      <c r="E9" s="16">
        <v>36948</v>
      </c>
      <c r="F9" s="40">
        <f t="shared" si="0"/>
        <v>0.01913232414138077</v>
      </c>
      <c r="G9" s="40">
        <f t="shared" si="1"/>
        <v>0.03503783561516836</v>
      </c>
      <c r="H9" s="11">
        <f t="shared" si="2"/>
        <v>1250.754229230486</v>
      </c>
      <c r="I9" s="34">
        <f t="shared" si="3"/>
        <v>0.027106615797733782</v>
      </c>
      <c r="J9" s="16">
        <v>36711.82</v>
      </c>
      <c r="K9" s="16">
        <v>36875.49</v>
      </c>
      <c r="L9" s="34">
        <f t="shared" si="4"/>
        <v>0.004458237156316365</v>
      </c>
      <c r="M9" s="52">
        <f t="shared" si="5"/>
        <v>163.66999999999825</v>
      </c>
    </row>
    <row r="10" spans="1:13" ht="15">
      <c r="A10" s="2">
        <v>29</v>
      </c>
      <c r="B10" s="25" t="s">
        <v>127</v>
      </c>
      <c r="C10" s="16">
        <v>2414.1484067250185</v>
      </c>
      <c r="D10" s="4">
        <v>2512</v>
      </c>
      <c r="E10" s="16">
        <v>2494</v>
      </c>
      <c r="F10" s="40">
        <f t="shared" si="0"/>
        <v>0.001291437057719055</v>
      </c>
      <c r="G10" s="40">
        <f t="shared" si="1"/>
        <v>0.033076505592009746</v>
      </c>
      <c r="H10" s="11">
        <f t="shared" si="2"/>
        <v>79.8515932749815</v>
      </c>
      <c r="I10" s="34">
        <f t="shared" si="3"/>
        <v>0.0017305609760548376</v>
      </c>
      <c r="J10" s="16">
        <v>2473.692</v>
      </c>
      <c r="K10" s="16">
        <v>2471.93</v>
      </c>
      <c r="L10" s="34">
        <f t="shared" si="4"/>
        <v>-0.0007122956293670235</v>
      </c>
      <c r="M10" s="52">
        <f t="shared" si="5"/>
        <v>-1.762000000000171</v>
      </c>
    </row>
    <row r="11" spans="1:13" ht="15">
      <c r="A11" s="2">
        <v>77</v>
      </c>
      <c r="B11" s="25" t="s">
        <v>175</v>
      </c>
      <c r="C11" s="16">
        <v>6571.994190280817</v>
      </c>
      <c r="D11" s="4">
        <v>6803</v>
      </c>
      <c r="E11" s="16">
        <v>6766</v>
      </c>
      <c r="F11" s="40">
        <f t="shared" si="0"/>
        <v>0.003503553782087861</v>
      </c>
      <c r="G11" s="40">
        <f t="shared" si="1"/>
        <v>0.02952008235279548</v>
      </c>
      <c r="H11" s="11">
        <f t="shared" si="2"/>
        <v>194.00580971918316</v>
      </c>
      <c r="I11" s="34">
        <f t="shared" si="3"/>
        <v>0.0042045358102219595</v>
      </c>
      <c r="J11" s="16">
        <v>6769.355</v>
      </c>
      <c r="K11" s="16">
        <v>6795.89</v>
      </c>
      <c r="L11" s="34">
        <f t="shared" si="4"/>
        <v>0.003919871243272183</v>
      </c>
      <c r="M11" s="52">
        <f t="shared" si="5"/>
        <v>26.535000000000764</v>
      </c>
    </row>
    <row r="12" spans="1:13" ht="15">
      <c r="A12" s="2">
        <v>16</v>
      </c>
      <c r="B12" s="108" t="s">
        <v>114</v>
      </c>
      <c r="C12" s="16">
        <v>71695.95251605034</v>
      </c>
      <c r="D12" s="4">
        <v>73925</v>
      </c>
      <c r="E12" s="16">
        <v>73718</v>
      </c>
      <c r="F12" s="40">
        <f t="shared" si="0"/>
        <v>0.03817247675257951</v>
      </c>
      <c r="G12" s="40">
        <f t="shared" si="1"/>
        <v>0.028203091150745097</v>
      </c>
      <c r="H12" s="11">
        <f t="shared" si="2"/>
        <v>2022.04748394966</v>
      </c>
      <c r="I12" s="34">
        <f t="shared" si="3"/>
        <v>0.04382224980036208</v>
      </c>
      <c r="J12" s="16">
        <v>73156.91</v>
      </c>
      <c r="K12" s="16">
        <v>72899.22</v>
      </c>
      <c r="L12" s="34">
        <f t="shared" si="4"/>
        <v>-0.003522428708374948</v>
      </c>
      <c r="M12" s="52">
        <f t="shared" si="5"/>
        <v>-257.6900000000023</v>
      </c>
    </row>
    <row r="13" spans="1:13" ht="15">
      <c r="A13" s="2">
        <v>74</v>
      </c>
      <c r="B13" s="25" t="s">
        <v>172</v>
      </c>
      <c r="C13" s="16">
        <v>3946.8226431218086</v>
      </c>
      <c r="D13" s="4">
        <v>4045</v>
      </c>
      <c r="E13" s="16">
        <v>4035</v>
      </c>
      <c r="F13" s="40">
        <f t="shared" si="0"/>
        <v>0.0020893939566545257</v>
      </c>
      <c r="G13" s="40">
        <f t="shared" si="1"/>
        <v>0.022341352741517155</v>
      </c>
      <c r="H13" s="11">
        <f t="shared" si="2"/>
        <v>88.1773568781914</v>
      </c>
      <c r="I13" s="34">
        <f t="shared" si="3"/>
        <v>0.0019109987230883343</v>
      </c>
      <c r="J13" s="16">
        <v>4053.881</v>
      </c>
      <c r="K13" s="16">
        <v>4044.759</v>
      </c>
      <c r="L13" s="34">
        <f t="shared" si="4"/>
        <v>-0.00225018938641757</v>
      </c>
      <c r="M13" s="52">
        <f t="shared" si="5"/>
        <v>-9.121999999999844</v>
      </c>
    </row>
    <row r="14" spans="1:13" ht="15">
      <c r="A14" s="2">
        <v>80</v>
      </c>
      <c r="B14" s="25" t="s">
        <v>178</v>
      </c>
      <c r="C14" s="16">
        <v>9498.706734004376</v>
      </c>
      <c r="D14" s="4">
        <v>9701</v>
      </c>
      <c r="E14" s="16">
        <v>9681</v>
      </c>
      <c r="F14" s="40">
        <f t="shared" si="0"/>
        <v>0.0050129920432149845</v>
      </c>
      <c r="G14" s="40">
        <f t="shared" si="1"/>
        <v>0.019191377426469362</v>
      </c>
      <c r="H14" s="11">
        <f t="shared" si="2"/>
        <v>182.2932659956241</v>
      </c>
      <c r="I14" s="34">
        <f t="shared" si="3"/>
        <v>0.0039506990329327835</v>
      </c>
      <c r="J14" s="16">
        <v>9579.568</v>
      </c>
      <c r="K14" s="16">
        <v>9604.321</v>
      </c>
      <c r="L14" s="34">
        <f t="shared" si="4"/>
        <v>0.002583936979204137</v>
      </c>
      <c r="M14" s="52">
        <f t="shared" si="5"/>
        <v>24.75300000000061</v>
      </c>
    </row>
    <row r="15" spans="1:13" ht="15">
      <c r="A15" s="2">
        <v>38</v>
      </c>
      <c r="B15" s="108" t="s">
        <v>136</v>
      </c>
      <c r="C15" s="16">
        <v>29325.25624052881</v>
      </c>
      <c r="D15" s="4">
        <v>29946</v>
      </c>
      <c r="E15" s="16">
        <v>29853</v>
      </c>
      <c r="F15" s="40">
        <f t="shared" si="0"/>
        <v>0.015458408373731735</v>
      </c>
      <c r="G15" s="40">
        <f t="shared" si="1"/>
        <v>0.017996219884408814</v>
      </c>
      <c r="H15" s="11">
        <f t="shared" si="2"/>
        <v>527.7437594711882</v>
      </c>
      <c r="I15" s="34">
        <f t="shared" si="3"/>
        <v>0.01143737673902438</v>
      </c>
      <c r="J15" s="16">
        <v>29731.24</v>
      </c>
      <c r="K15" s="16">
        <v>29760.03</v>
      </c>
      <c r="L15" s="34">
        <f t="shared" si="4"/>
        <v>0.0009683417173315756</v>
      </c>
      <c r="M15" s="52">
        <f t="shared" si="5"/>
        <v>28.789999999997235</v>
      </c>
    </row>
    <row r="16" spans="1:13" ht="15">
      <c r="A16" s="2">
        <v>65</v>
      </c>
      <c r="B16" s="25" t="s">
        <v>163</v>
      </c>
      <c r="C16" s="16">
        <v>10349.04248785558</v>
      </c>
      <c r="D16" s="4">
        <v>10735</v>
      </c>
      <c r="E16" s="16">
        <v>10531</v>
      </c>
      <c r="F16" s="40">
        <f t="shared" si="0"/>
        <v>0.005453136990713459</v>
      </c>
      <c r="G16" s="40">
        <f t="shared" si="1"/>
        <v>0.017582062529740646</v>
      </c>
      <c r="H16" s="11">
        <f t="shared" si="2"/>
        <v>181.95751214441952</v>
      </c>
      <c r="I16" s="34">
        <f t="shared" si="3"/>
        <v>0.003943422502952301</v>
      </c>
      <c r="J16" s="16">
        <v>10562.57</v>
      </c>
      <c r="K16" s="16">
        <v>10559.62</v>
      </c>
      <c r="L16" s="34">
        <f t="shared" si="4"/>
        <v>-0.0002792880899249812</v>
      </c>
      <c r="M16" s="52">
        <f t="shared" si="5"/>
        <v>-2.9499999999989086</v>
      </c>
    </row>
    <row r="17" spans="1:13" ht="15">
      <c r="A17" s="2">
        <v>67</v>
      </c>
      <c r="B17" s="25" t="s">
        <v>165</v>
      </c>
      <c r="C17" s="16">
        <v>12301.76137560175</v>
      </c>
      <c r="D17" s="4">
        <v>12763</v>
      </c>
      <c r="E17" s="16">
        <v>12498</v>
      </c>
      <c r="F17" s="40">
        <f t="shared" si="0"/>
        <v>0.00647168418098346</v>
      </c>
      <c r="G17" s="40">
        <f t="shared" si="1"/>
        <v>0.01595207534975047</v>
      </c>
      <c r="H17" s="11">
        <f t="shared" si="2"/>
        <v>196.23862439824916</v>
      </c>
      <c r="I17" s="34">
        <f t="shared" si="3"/>
        <v>0.004252925852197048</v>
      </c>
      <c r="J17" s="16">
        <v>12595.44</v>
      </c>
      <c r="K17" s="16">
        <v>12539.42</v>
      </c>
      <c r="L17" s="34">
        <f t="shared" si="4"/>
        <v>-0.004447641368622329</v>
      </c>
      <c r="M17" s="52">
        <f t="shared" si="5"/>
        <v>-56.02000000000044</v>
      </c>
    </row>
    <row r="18" spans="1:13" ht="15">
      <c r="A18" s="2">
        <v>75</v>
      </c>
      <c r="B18" s="25" t="s">
        <v>173</v>
      </c>
      <c r="C18" s="16">
        <v>2167.9423459299783</v>
      </c>
      <c r="D18" s="4">
        <v>2209</v>
      </c>
      <c r="E18" s="16">
        <v>2201</v>
      </c>
      <c r="F18" s="40">
        <f t="shared" si="0"/>
        <v>0.001139716505228404</v>
      </c>
      <c r="G18" s="40">
        <f t="shared" si="1"/>
        <v>0.015248400923614527</v>
      </c>
      <c r="H18" s="11">
        <f t="shared" si="2"/>
        <v>33.05765407002173</v>
      </c>
      <c r="I18" s="34">
        <f t="shared" si="3"/>
        <v>0.0007164326189020958</v>
      </c>
      <c r="J18" s="16">
        <v>2175.58</v>
      </c>
      <c r="K18" s="16">
        <v>2178.618</v>
      </c>
      <c r="L18" s="34">
        <f t="shared" si="4"/>
        <v>0.0013964092333998341</v>
      </c>
      <c r="M18" s="52">
        <f t="shared" si="5"/>
        <v>3.038000000000011</v>
      </c>
    </row>
    <row r="19" spans="1:13" ht="15">
      <c r="A19" s="2">
        <v>57</v>
      </c>
      <c r="B19" s="25" t="s">
        <v>155</v>
      </c>
      <c r="C19" s="16">
        <v>4509.6689943253095</v>
      </c>
      <c r="D19" s="4">
        <v>4606</v>
      </c>
      <c r="E19" s="16">
        <v>4567</v>
      </c>
      <c r="F19" s="40">
        <f t="shared" si="0"/>
        <v>0.002364872912030042</v>
      </c>
      <c r="G19" s="40">
        <f t="shared" si="1"/>
        <v>0.01271290769828834</v>
      </c>
      <c r="H19" s="11">
        <f t="shared" si="2"/>
        <v>57.33100567469046</v>
      </c>
      <c r="I19" s="34">
        <f t="shared" si="3"/>
        <v>0.0012424899375136575</v>
      </c>
      <c r="J19" s="16">
        <v>4576.215</v>
      </c>
      <c r="K19" s="16">
        <v>4579.484</v>
      </c>
      <c r="L19" s="34">
        <f t="shared" si="4"/>
        <v>0.0007143458076161702</v>
      </c>
      <c r="M19" s="52">
        <f t="shared" si="5"/>
        <v>3.269000000000233</v>
      </c>
    </row>
    <row r="20" spans="1:13" ht="15">
      <c r="A20" s="2">
        <v>1</v>
      </c>
      <c r="B20" s="108" t="s">
        <v>99</v>
      </c>
      <c r="C20" s="16">
        <v>41758.70459761488</v>
      </c>
      <c r="D20" s="4">
        <v>43474</v>
      </c>
      <c r="E20" s="16">
        <v>42273</v>
      </c>
      <c r="F20" s="40">
        <f t="shared" si="0"/>
        <v>0.021889702783062393</v>
      </c>
      <c r="G20" s="40">
        <f t="shared" si="1"/>
        <v>0.012315884971549014</v>
      </c>
      <c r="H20" s="11">
        <f t="shared" si="2"/>
        <v>514.2954023851198</v>
      </c>
      <c r="I20" s="34">
        <f t="shared" si="3"/>
        <v>0.011145921039636447</v>
      </c>
      <c r="J20" s="16">
        <v>42783.06</v>
      </c>
      <c r="K20" s="16">
        <v>42199.89</v>
      </c>
      <c r="L20" s="34">
        <f t="shared" si="4"/>
        <v>-0.013630862308586582</v>
      </c>
      <c r="M20" s="52">
        <f t="shared" si="5"/>
        <v>-583.1699999999983</v>
      </c>
    </row>
    <row r="21" spans="1:13" ht="15">
      <c r="A21" s="2">
        <v>50</v>
      </c>
      <c r="B21" s="25" t="s">
        <v>148</v>
      </c>
      <c r="C21" s="16">
        <v>9122.810738482858</v>
      </c>
      <c r="D21" s="4">
        <v>9015</v>
      </c>
      <c r="E21" s="16">
        <v>9228</v>
      </c>
      <c r="F21" s="40">
        <f t="shared" si="0"/>
        <v>0.004778420677077562</v>
      </c>
      <c r="G21" s="40">
        <f t="shared" si="1"/>
        <v>0.011530356655698312</v>
      </c>
      <c r="H21" s="11">
        <f t="shared" si="2"/>
        <v>105.18926151714186</v>
      </c>
      <c r="I21" s="34">
        <f t="shared" si="3"/>
        <v>0.0022796843947085884</v>
      </c>
      <c r="J21" s="16">
        <v>9062.488</v>
      </c>
      <c r="K21" s="16">
        <v>9245.285</v>
      </c>
      <c r="L21" s="34">
        <f t="shared" si="4"/>
        <v>0.020170730157104813</v>
      </c>
      <c r="M21" s="52">
        <f t="shared" si="5"/>
        <v>182.79700000000048</v>
      </c>
    </row>
    <row r="22" spans="1:13" ht="15">
      <c r="A22" s="2">
        <v>69</v>
      </c>
      <c r="B22" s="25" t="s">
        <v>167</v>
      </c>
      <c r="C22" s="16">
        <v>1572.9151661232677</v>
      </c>
      <c r="D22" s="4">
        <v>1601</v>
      </c>
      <c r="E22" s="16">
        <v>1591</v>
      </c>
      <c r="F22" s="40">
        <f t="shared" si="0"/>
        <v>0.0008238477782000868</v>
      </c>
      <c r="G22" s="40">
        <f t="shared" si="1"/>
        <v>0.011497653698200166</v>
      </c>
      <c r="H22" s="11">
        <f t="shared" si="2"/>
        <v>18.08483387673232</v>
      </c>
      <c r="I22" s="34">
        <f t="shared" si="3"/>
        <v>0.0003919384257961098</v>
      </c>
      <c r="J22" s="16">
        <v>1593.566</v>
      </c>
      <c r="K22" s="16">
        <v>1583.401</v>
      </c>
      <c r="L22" s="34">
        <f t="shared" si="4"/>
        <v>-0.006378775651588929</v>
      </c>
      <c r="M22" s="52">
        <f t="shared" si="5"/>
        <v>-10.164999999999964</v>
      </c>
    </row>
    <row r="23" spans="1:13" ht="15">
      <c r="A23" s="2">
        <v>9</v>
      </c>
      <c r="B23" s="108" t="s">
        <v>107</v>
      </c>
      <c r="C23" s="16">
        <v>34250.96521708607</v>
      </c>
      <c r="D23" s="4">
        <v>34372</v>
      </c>
      <c r="E23" s="16">
        <v>34600</v>
      </c>
      <c r="F23" s="40">
        <f t="shared" si="0"/>
        <v>0.017916488451114394</v>
      </c>
      <c r="G23" s="40">
        <f t="shared" si="1"/>
        <v>0.010190509397376412</v>
      </c>
      <c r="H23" s="11">
        <f t="shared" si="2"/>
        <v>349.0347829139282</v>
      </c>
      <c r="I23" s="34">
        <f t="shared" si="3"/>
        <v>0.007564357200945981</v>
      </c>
      <c r="J23" s="16">
        <v>34095.02</v>
      </c>
      <c r="K23" s="16">
        <v>34324.4</v>
      </c>
      <c r="L23" s="34">
        <f t="shared" si="4"/>
        <v>0.006727668732853205</v>
      </c>
      <c r="M23" s="52">
        <f t="shared" si="5"/>
        <v>229.38000000000466</v>
      </c>
    </row>
    <row r="24" spans="1:13" ht="15">
      <c r="A24" s="2">
        <v>48</v>
      </c>
      <c r="B24" s="108" t="s">
        <v>146</v>
      </c>
      <c r="C24" s="16">
        <v>36514.318096604664</v>
      </c>
      <c r="D24" s="4">
        <v>36982</v>
      </c>
      <c r="E24" s="16">
        <v>36882</v>
      </c>
      <c r="F24" s="40">
        <f t="shared" si="0"/>
        <v>0.01909814818075148</v>
      </c>
      <c r="G24" s="40">
        <f t="shared" si="1"/>
        <v>0.01006952676543412</v>
      </c>
      <c r="H24" s="11">
        <f t="shared" si="2"/>
        <v>367.6819033953361</v>
      </c>
      <c r="I24" s="34">
        <f t="shared" si="3"/>
        <v>0.007968481623483058</v>
      </c>
      <c r="J24" s="16">
        <v>36746.03</v>
      </c>
      <c r="K24" s="16">
        <v>36784.23</v>
      </c>
      <c r="L24" s="34">
        <f t="shared" si="4"/>
        <v>0.0010395680839536778</v>
      </c>
      <c r="M24" s="52">
        <f t="shared" si="5"/>
        <v>38.200000000004366</v>
      </c>
    </row>
    <row r="25" spans="1:13" ht="15">
      <c r="A25" s="2">
        <v>7</v>
      </c>
      <c r="B25" s="108" t="s">
        <v>105</v>
      </c>
      <c r="C25" s="16">
        <v>80931.33005713348</v>
      </c>
      <c r="D25" s="4">
        <v>82412</v>
      </c>
      <c r="E25" s="16">
        <v>81726</v>
      </c>
      <c r="F25" s="40">
        <f t="shared" si="0"/>
        <v>0.042319159975600436</v>
      </c>
      <c r="G25" s="40">
        <f t="shared" si="1"/>
        <v>0.009819064413071165</v>
      </c>
      <c r="H25" s="11">
        <f t="shared" si="2"/>
        <v>794.6699428665161</v>
      </c>
      <c r="I25" s="34">
        <f t="shared" si="3"/>
        <v>0.017222258637128476</v>
      </c>
      <c r="J25" s="16">
        <v>81972.82</v>
      </c>
      <c r="K25" s="16">
        <v>82104.08</v>
      </c>
      <c r="L25" s="34">
        <f t="shared" si="4"/>
        <v>0.0016012624672421267</v>
      </c>
      <c r="M25" s="52">
        <f t="shared" si="5"/>
        <v>131.25999999999476</v>
      </c>
    </row>
    <row r="26" spans="1:13" ht="15">
      <c r="A26" s="2">
        <v>42</v>
      </c>
      <c r="B26" s="108" t="s">
        <v>140</v>
      </c>
      <c r="C26" s="16">
        <v>54689.60581217359</v>
      </c>
      <c r="D26" s="4">
        <v>54943</v>
      </c>
      <c r="E26" s="16">
        <v>55212</v>
      </c>
      <c r="F26" s="40">
        <f t="shared" si="0"/>
        <v>0.028589744519159768</v>
      </c>
      <c r="G26" s="40">
        <f t="shared" si="1"/>
        <v>0.009551983051779954</v>
      </c>
      <c r="H26" s="11">
        <f t="shared" si="2"/>
        <v>522.3941878264086</v>
      </c>
      <c r="I26" s="34">
        <f t="shared" si="3"/>
        <v>0.011321439666921328</v>
      </c>
      <c r="J26" s="16">
        <v>54751.72</v>
      </c>
      <c r="K26" s="16">
        <v>54605.76</v>
      </c>
      <c r="L26" s="34">
        <f t="shared" si="4"/>
        <v>-0.002665852323908712</v>
      </c>
      <c r="M26" s="52">
        <f t="shared" si="5"/>
        <v>-145.95999999999913</v>
      </c>
    </row>
    <row r="27" spans="1:13" ht="15">
      <c r="A27" s="2">
        <v>15</v>
      </c>
      <c r="B27" s="25" t="s">
        <v>113</v>
      </c>
      <c r="C27" s="16">
        <v>8383.091978161927</v>
      </c>
      <c r="D27" s="4">
        <v>8495</v>
      </c>
      <c r="E27" s="16">
        <v>8461</v>
      </c>
      <c r="F27" s="40">
        <f t="shared" si="0"/>
        <v>0.00438125458915835</v>
      </c>
      <c r="G27" s="40">
        <f t="shared" si="1"/>
        <v>0.009293470958093348</v>
      </c>
      <c r="H27" s="11">
        <f t="shared" si="2"/>
        <v>77.90802183807318</v>
      </c>
      <c r="I27" s="34">
        <f t="shared" si="3"/>
        <v>0.0016884394760954603</v>
      </c>
      <c r="J27" s="16">
        <v>8309.494</v>
      </c>
      <c r="K27" s="16">
        <v>8327.34</v>
      </c>
      <c r="L27" s="34">
        <f t="shared" si="4"/>
        <v>0.0021476638649717476</v>
      </c>
      <c r="M27" s="52">
        <f t="shared" si="5"/>
        <v>17.84599999999955</v>
      </c>
    </row>
    <row r="28" spans="1:13" ht="15">
      <c r="A28" s="2">
        <v>3</v>
      </c>
      <c r="B28" s="25" t="s">
        <v>101</v>
      </c>
      <c r="C28" s="16">
        <v>15292.81195768782</v>
      </c>
      <c r="D28" s="4">
        <v>15269</v>
      </c>
      <c r="E28" s="16">
        <v>15426</v>
      </c>
      <c r="F28" s="40">
        <f t="shared" si="0"/>
        <v>0.007987854070719383</v>
      </c>
      <c r="G28" s="40">
        <f t="shared" si="1"/>
        <v>0.008709192441565691</v>
      </c>
      <c r="H28" s="11">
        <f t="shared" si="2"/>
        <v>133.1880423121802</v>
      </c>
      <c r="I28" s="34">
        <f t="shared" si="3"/>
        <v>0.0028864800193638086</v>
      </c>
      <c r="J28" s="16">
        <v>15241.38</v>
      </c>
      <c r="K28" s="16">
        <v>15300.81</v>
      </c>
      <c r="L28" s="34">
        <f t="shared" si="4"/>
        <v>0.0038992532172283803</v>
      </c>
      <c r="M28" s="52">
        <f t="shared" si="5"/>
        <v>59.43000000000029</v>
      </c>
    </row>
    <row r="29" spans="1:13" ht="15">
      <c r="A29" s="2">
        <v>59</v>
      </c>
      <c r="B29" s="25" t="s">
        <v>157</v>
      </c>
      <c r="C29" s="16">
        <v>22705.998496243617</v>
      </c>
      <c r="D29" s="4">
        <v>22988</v>
      </c>
      <c r="E29" s="16">
        <v>22899</v>
      </c>
      <c r="F29" s="40">
        <f t="shared" si="0"/>
        <v>0.011857504885608917</v>
      </c>
      <c r="G29" s="40">
        <f t="shared" si="1"/>
        <v>0.008500022748980271</v>
      </c>
      <c r="H29" s="11">
        <f t="shared" si="2"/>
        <v>193.0015037563826</v>
      </c>
      <c r="I29" s="34">
        <f t="shared" si="3"/>
        <v>0.00418277027448297</v>
      </c>
      <c r="J29" s="16">
        <v>22709.25</v>
      </c>
      <c r="K29" s="16">
        <v>22748.28</v>
      </c>
      <c r="L29" s="34">
        <f t="shared" si="4"/>
        <v>0.0017186829155519815</v>
      </c>
      <c r="M29" s="52">
        <f t="shared" si="5"/>
        <v>39.029999999998836</v>
      </c>
    </row>
    <row r="30" spans="1:13" ht="15">
      <c r="A30" s="2">
        <v>68</v>
      </c>
      <c r="B30" s="25" t="s">
        <v>166</v>
      </c>
      <c r="C30" s="16">
        <v>9586.149879245077</v>
      </c>
      <c r="D30" s="4">
        <v>9718</v>
      </c>
      <c r="E30" s="16">
        <v>9642</v>
      </c>
      <c r="F30" s="40">
        <f t="shared" si="0"/>
        <v>0.004992797157388584</v>
      </c>
      <c r="G30" s="40">
        <f t="shared" si="1"/>
        <v>0.0058261263863445545</v>
      </c>
      <c r="H30" s="11">
        <f t="shared" si="2"/>
        <v>55.85012075492341</v>
      </c>
      <c r="I30" s="34">
        <f t="shared" si="3"/>
        <v>0.0012103958796862615</v>
      </c>
      <c r="J30" s="16">
        <v>9770.924</v>
      </c>
      <c r="K30" s="16">
        <v>9767.526</v>
      </c>
      <c r="L30" s="34">
        <f t="shared" si="4"/>
        <v>-0.00034776649577880733</v>
      </c>
      <c r="M30" s="52">
        <f t="shared" si="5"/>
        <v>-3.3980000000010477</v>
      </c>
    </row>
    <row r="31" spans="1:13" ht="15">
      <c r="A31" s="2">
        <v>78</v>
      </c>
      <c r="B31" s="25" t="s">
        <v>176</v>
      </c>
      <c r="C31" s="16">
        <v>4666.435568161925</v>
      </c>
      <c r="D31" s="4">
        <v>4723</v>
      </c>
      <c r="E31" s="16">
        <v>4693</v>
      </c>
      <c r="F31" s="40">
        <f t="shared" si="0"/>
        <v>0.0024301179277768743</v>
      </c>
      <c r="G31" s="40">
        <f t="shared" si="1"/>
        <v>0.005692660157855374</v>
      </c>
      <c r="H31" s="11">
        <f t="shared" si="2"/>
        <v>26.564431838074597</v>
      </c>
      <c r="I31" s="34">
        <f t="shared" si="3"/>
        <v>0.0005757101042646821</v>
      </c>
      <c r="J31" s="16">
        <v>4691.108</v>
      </c>
      <c r="K31" s="16">
        <v>4672.21</v>
      </c>
      <c r="L31" s="34">
        <f t="shared" si="4"/>
        <v>-0.004028472591123491</v>
      </c>
      <c r="M31" s="52">
        <f t="shared" si="5"/>
        <v>-18.89800000000014</v>
      </c>
    </row>
    <row r="32" spans="1:13" ht="15">
      <c r="A32" s="2">
        <v>51</v>
      </c>
      <c r="B32" s="25" t="s">
        <v>149</v>
      </c>
      <c r="C32" s="16">
        <v>8598.188176604668</v>
      </c>
      <c r="D32" s="4">
        <v>8578</v>
      </c>
      <c r="E32" s="16">
        <v>8641</v>
      </c>
      <c r="F32" s="40">
        <f t="shared" si="0"/>
        <v>0.0044744617545109675</v>
      </c>
      <c r="G32" s="40">
        <f t="shared" si="1"/>
        <v>0.0049791679963252225</v>
      </c>
      <c r="H32" s="11">
        <f t="shared" si="2"/>
        <v>42.811823395331885</v>
      </c>
      <c r="I32" s="34">
        <f t="shared" si="3"/>
        <v>0.0009278270832565307</v>
      </c>
      <c r="J32" s="16">
        <v>8426.359</v>
      </c>
      <c r="K32" s="16">
        <v>8473.193</v>
      </c>
      <c r="L32" s="34">
        <f t="shared" si="4"/>
        <v>0.005558035208326505</v>
      </c>
      <c r="M32" s="52">
        <f t="shared" si="5"/>
        <v>46.83399999999892</v>
      </c>
    </row>
    <row r="33" spans="1:13" ht="15">
      <c r="A33" s="2">
        <v>44</v>
      </c>
      <c r="B33" s="25" t="s">
        <v>142</v>
      </c>
      <c r="C33" s="16">
        <v>14496.873073417213</v>
      </c>
      <c r="D33" s="4">
        <v>14662</v>
      </c>
      <c r="E33" s="16">
        <v>14566</v>
      </c>
      <c r="F33" s="40">
        <f t="shared" si="0"/>
        <v>0.007542530947367985</v>
      </c>
      <c r="G33" s="40">
        <f t="shared" si="1"/>
        <v>0.004768402553619943</v>
      </c>
      <c r="H33" s="11">
        <f t="shared" si="2"/>
        <v>69.12692658278684</v>
      </c>
      <c r="I33" s="34">
        <f t="shared" si="3"/>
        <v>0.0014981336831541938</v>
      </c>
      <c r="J33" s="16">
        <v>14684.58</v>
      </c>
      <c r="K33" s="16">
        <v>14728.8</v>
      </c>
      <c r="L33" s="34">
        <f t="shared" si="4"/>
        <v>0.0030113220807131934</v>
      </c>
      <c r="M33" s="52">
        <f t="shared" si="5"/>
        <v>44.219999999999345</v>
      </c>
    </row>
    <row r="34" spans="1:13" ht="15">
      <c r="A34" s="2">
        <v>2</v>
      </c>
      <c r="B34" s="25" t="s">
        <v>100</v>
      </c>
      <c r="C34" s="16">
        <v>10150.061203858497</v>
      </c>
      <c r="D34" s="4">
        <v>10300</v>
      </c>
      <c r="E34" s="16">
        <v>10196</v>
      </c>
      <c r="F34" s="40">
        <f aca="true" t="shared" si="6" ref="F34:F65">E34/$E$83</f>
        <v>0.0052796680996405315</v>
      </c>
      <c r="G34" s="40">
        <f aca="true" t="shared" si="7" ref="G34:G65">(E34-C34)/C34</f>
        <v>0.004525962476368101</v>
      </c>
      <c r="H34" s="11">
        <f aca="true" t="shared" si="8" ref="H34:H65">E34-C34</f>
        <v>45.93879614150319</v>
      </c>
      <c r="I34" s="34">
        <f aca="true" t="shared" si="9" ref="I34:I65">H34/$H$83</f>
        <v>0.0009955955119850099</v>
      </c>
      <c r="J34" s="16">
        <v>10065.8</v>
      </c>
      <c r="K34" s="16">
        <v>9911.455</v>
      </c>
      <c r="L34" s="34">
        <f aca="true" t="shared" si="10" ref="L34:L65">(K34-J34)/J34</f>
        <v>-0.015333604879890259</v>
      </c>
      <c r="M34" s="52">
        <f aca="true" t="shared" si="11" ref="M34:M65">K34-J34</f>
        <v>-154.34499999999935</v>
      </c>
    </row>
    <row r="35" spans="1:13" ht="15">
      <c r="A35" s="2">
        <v>6</v>
      </c>
      <c r="B35" s="108" t="s">
        <v>104</v>
      </c>
      <c r="C35" s="16">
        <v>127413.65908229395</v>
      </c>
      <c r="D35" s="4">
        <v>129324</v>
      </c>
      <c r="E35" s="16">
        <v>127776</v>
      </c>
      <c r="F35" s="40">
        <f t="shared" si="6"/>
        <v>0.06616465977831193</v>
      </c>
      <c r="G35" s="40">
        <f t="shared" si="7"/>
        <v>0.0028438153359368183</v>
      </c>
      <c r="H35" s="11">
        <f t="shared" si="8"/>
        <v>362.340917706053</v>
      </c>
      <c r="I35" s="34">
        <f t="shared" si="9"/>
        <v>0.007852730628061948</v>
      </c>
      <c r="J35" s="16">
        <v>126537.7</v>
      </c>
      <c r="K35" s="16">
        <v>126622.1</v>
      </c>
      <c r="L35" s="34">
        <f t="shared" si="10"/>
        <v>0.0006669948955924498</v>
      </c>
      <c r="M35" s="52">
        <f t="shared" si="11"/>
        <v>84.40000000000873</v>
      </c>
    </row>
    <row r="36" spans="1:13" ht="15">
      <c r="A36" s="2">
        <v>8</v>
      </c>
      <c r="B36" s="25" t="s">
        <v>106</v>
      </c>
      <c r="C36" s="16">
        <v>4751.8710910430345</v>
      </c>
      <c r="D36" s="4">
        <v>4844</v>
      </c>
      <c r="E36" s="16">
        <v>4763</v>
      </c>
      <c r="F36" s="40">
        <f t="shared" si="6"/>
        <v>0.002466365158747337</v>
      </c>
      <c r="G36" s="40">
        <f t="shared" si="7"/>
        <v>0.002342005652876974</v>
      </c>
      <c r="H36" s="11">
        <f t="shared" si="8"/>
        <v>11.12890895696546</v>
      </c>
      <c r="I36" s="34">
        <f t="shared" si="9"/>
        <v>0.00024118811857227823</v>
      </c>
      <c r="J36" s="16">
        <v>4773.356</v>
      </c>
      <c r="K36" s="16">
        <v>4761.526</v>
      </c>
      <c r="L36" s="34">
        <f t="shared" si="10"/>
        <v>-0.0024783401866527296</v>
      </c>
      <c r="M36" s="52">
        <f t="shared" si="11"/>
        <v>-11.829999999999927</v>
      </c>
    </row>
    <row r="37" spans="1:13" ht="15">
      <c r="A37" s="2">
        <v>33</v>
      </c>
      <c r="B37" s="25" t="s">
        <v>131</v>
      </c>
      <c r="C37" s="16">
        <v>43698.43686485412</v>
      </c>
      <c r="D37" s="4">
        <v>44141</v>
      </c>
      <c r="E37" s="16">
        <v>43787</v>
      </c>
      <c r="F37" s="40">
        <f t="shared" si="6"/>
        <v>0.02267367860719497</v>
      </c>
      <c r="G37" s="40">
        <f t="shared" si="7"/>
        <v>0.0020266888589122374</v>
      </c>
      <c r="H37" s="11">
        <f t="shared" si="8"/>
        <v>88.56313514587964</v>
      </c>
      <c r="I37" s="34">
        <f t="shared" si="9"/>
        <v>0.001919359393027283</v>
      </c>
      <c r="J37" s="16">
        <v>44129.07</v>
      </c>
      <c r="K37" s="16">
        <v>43776.16</v>
      </c>
      <c r="L37" s="34">
        <f t="shared" si="10"/>
        <v>-0.007997222692433723</v>
      </c>
      <c r="M37" s="52">
        <f t="shared" si="11"/>
        <v>-352.9099999999962</v>
      </c>
    </row>
    <row r="38" spans="1:13" ht="15">
      <c r="A38" s="2">
        <v>14</v>
      </c>
      <c r="B38" s="25" t="s">
        <v>112</v>
      </c>
      <c r="C38" s="16">
        <v>6866.491411363968</v>
      </c>
      <c r="D38" s="4">
        <v>6889</v>
      </c>
      <c r="E38" s="16">
        <v>6871</v>
      </c>
      <c r="F38" s="40">
        <f t="shared" si="6"/>
        <v>0.0035579246285435554</v>
      </c>
      <c r="G38" s="40">
        <f t="shared" si="7"/>
        <v>0.0006566073364004225</v>
      </c>
      <c r="H38" s="11">
        <f t="shared" si="8"/>
        <v>4.508588636032073</v>
      </c>
      <c r="I38" s="34">
        <f t="shared" si="9"/>
        <v>9.771110669930739E-05</v>
      </c>
      <c r="J38" s="16">
        <v>6867.227</v>
      </c>
      <c r="K38" s="16">
        <v>6883.117</v>
      </c>
      <c r="L38" s="34">
        <f t="shared" si="10"/>
        <v>0.0023138888520796426</v>
      </c>
      <c r="M38" s="52">
        <f t="shared" si="11"/>
        <v>15.890000000000327</v>
      </c>
    </row>
    <row r="39" spans="1:13" ht="15">
      <c r="A39" s="2">
        <v>37</v>
      </c>
      <c r="B39" s="25" t="s">
        <v>135</v>
      </c>
      <c r="C39" s="16">
        <v>9282.665418971554</v>
      </c>
      <c r="D39" s="4">
        <v>9296</v>
      </c>
      <c r="E39" s="16">
        <v>9282</v>
      </c>
      <c r="F39" s="40">
        <f t="shared" si="6"/>
        <v>0.004806382826683347</v>
      </c>
      <c r="G39" s="40">
        <f t="shared" si="7"/>
        <v>-7.168404133081276E-05</v>
      </c>
      <c r="H39" s="11">
        <f t="shared" si="8"/>
        <v>-0.6654189715536631</v>
      </c>
      <c r="I39" s="34">
        <f t="shared" si="9"/>
        <v>-1.4421103670803121E-05</v>
      </c>
      <c r="J39" s="16">
        <v>9282.142</v>
      </c>
      <c r="K39" s="16">
        <v>9267.365</v>
      </c>
      <c r="L39" s="34">
        <f t="shared" si="10"/>
        <v>-0.0015919816783669162</v>
      </c>
      <c r="M39" s="52">
        <f t="shared" si="11"/>
        <v>-14.777000000000044</v>
      </c>
    </row>
    <row r="40" spans="1:13" ht="15">
      <c r="A40" s="2">
        <v>26</v>
      </c>
      <c r="B40" s="25" t="s">
        <v>124</v>
      </c>
      <c r="C40" s="16">
        <v>17955.15677408461</v>
      </c>
      <c r="D40" s="4">
        <v>18082</v>
      </c>
      <c r="E40" s="16">
        <v>17937</v>
      </c>
      <c r="F40" s="40">
        <f t="shared" si="6"/>
        <v>0.009288094027388408</v>
      </c>
      <c r="G40" s="40">
        <f t="shared" si="7"/>
        <v>-0.00101122893623617</v>
      </c>
      <c r="H40" s="11">
        <f t="shared" si="8"/>
        <v>-18.156774084611243</v>
      </c>
      <c r="I40" s="34">
        <f t="shared" si="9"/>
        <v>-0.0003934975295191352</v>
      </c>
      <c r="J40" s="16">
        <v>17877.99</v>
      </c>
      <c r="K40" s="16">
        <v>17874.58</v>
      </c>
      <c r="L40" s="34">
        <f t="shared" si="10"/>
        <v>-0.00019073732561657403</v>
      </c>
      <c r="M40" s="52">
        <f t="shared" si="11"/>
        <v>-3.4099999999998545</v>
      </c>
    </row>
    <row r="41" spans="1:13" ht="15">
      <c r="A41" s="2">
        <v>60</v>
      </c>
      <c r="B41" s="25" t="s">
        <v>158</v>
      </c>
      <c r="C41" s="16">
        <v>12404.36585821663</v>
      </c>
      <c r="D41" s="4">
        <v>12316</v>
      </c>
      <c r="E41" s="16">
        <v>12335</v>
      </c>
      <c r="F41" s="40">
        <f t="shared" si="6"/>
        <v>0.006387279914580811</v>
      </c>
      <c r="G41" s="40">
        <f t="shared" si="7"/>
        <v>-0.005592051944411339</v>
      </c>
      <c r="H41" s="11">
        <f t="shared" si="8"/>
        <v>-69.36585821662993</v>
      </c>
      <c r="I41" s="34">
        <f t="shared" si="9"/>
        <v>-0.0015033118611280506</v>
      </c>
      <c r="J41" s="16">
        <v>12163.93</v>
      </c>
      <c r="K41" s="16">
        <v>12294.23</v>
      </c>
      <c r="L41" s="34">
        <f t="shared" si="10"/>
        <v>0.010711998507061391</v>
      </c>
      <c r="M41" s="52">
        <f t="shared" si="11"/>
        <v>130.29999999999927</v>
      </c>
    </row>
    <row r="42" spans="1:13" ht="15">
      <c r="A42" s="2">
        <v>76</v>
      </c>
      <c r="B42" s="25" t="s">
        <v>174</v>
      </c>
      <c r="C42" s="16">
        <v>3106.642390247994</v>
      </c>
      <c r="D42" s="4">
        <v>3069</v>
      </c>
      <c r="E42" s="16">
        <v>3085</v>
      </c>
      <c r="F42" s="40">
        <f t="shared" si="6"/>
        <v>0.0015974672506268181</v>
      </c>
      <c r="G42" s="40">
        <f t="shared" si="7"/>
        <v>-0.006966489067403256</v>
      </c>
      <c r="H42" s="11">
        <f t="shared" si="8"/>
        <v>-21.64239024799417</v>
      </c>
      <c r="I42" s="34">
        <f t="shared" si="9"/>
        <v>-0.00046903855584636326</v>
      </c>
      <c r="J42" s="16">
        <v>3055.909</v>
      </c>
      <c r="K42" s="16">
        <v>3064.169</v>
      </c>
      <c r="L42" s="34">
        <f t="shared" si="10"/>
        <v>0.002702960068509816</v>
      </c>
      <c r="M42" s="52">
        <f t="shared" si="11"/>
        <v>8.259999999999764</v>
      </c>
    </row>
    <row r="43" spans="1:13" ht="15">
      <c r="A43" s="2">
        <v>17</v>
      </c>
      <c r="B43" s="25" t="s">
        <v>115</v>
      </c>
      <c r="C43" s="16">
        <v>16208.40336992706</v>
      </c>
      <c r="D43" s="4">
        <v>16133</v>
      </c>
      <c r="E43" s="16">
        <v>16078</v>
      </c>
      <c r="F43" s="40">
        <f t="shared" si="6"/>
        <v>0.008325471136329978</v>
      </c>
      <c r="G43" s="40">
        <f t="shared" si="7"/>
        <v>-0.008045417364736226</v>
      </c>
      <c r="H43" s="11">
        <f t="shared" si="8"/>
        <v>-130.40336992706034</v>
      </c>
      <c r="I43" s="34">
        <f t="shared" si="9"/>
        <v>-0.0028261299979911504</v>
      </c>
      <c r="J43" s="16">
        <v>16019.25</v>
      </c>
      <c r="K43" s="16">
        <v>16016.99</v>
      </c>
      <c r="L43" s="34">
        <f t="shared" si="10"/>
        <v>-0.00014108026280882177</v>
      </c>
      <c r="M43" s="52">
        <f t="shared" si="11"/>
        <v>-2.2600000000002183</v>
      </c>
    </row>
    <row r="44" spans="1:13" ht="15">
      <c r="A44" s="2">
        <v>81</v>
      </c>
      <c r="B44" s="25" t="s">
        <v>179</v>
      </c>
      <c r="C44" s="16">
        <v>7857.468601524435</v>
      </c>
      <c r="D44" s="4">
        <v>7783</v>
      </c>
      <c r="E44" s="16">
        <v>7792</v>
      </c>
      <c r="F44" s="40">
        <f t="shared" si="6"/>
        <v>0.004034834624597785</v>
      </c>
      <c r="G44" s="40">
        <f t="shared" si="7"/>
        <v>-0.008332022034645295</v>
      </c>
      <c r="H44" s="11">
        <f t="shared" si="8"/>
        <v>-65.46860152443514</v>
      </c>
      <c r="I44" s="34">
        <f t="shared" si="9"/>
        <v>-0.00141884967235299</v>
      </c>
      <c r="J44" s="16">
        <v>7691.812</v>
      </c>
      <c r="K44" s="16">
        <v>7705.212</v>
      </c>
      <c r="L44" s="34">
        <f t="shared" si="10"/>
        <v>0.001742112261714216</v>
      </c>
      <c r="M44" s="52">
        <f t="shared" si="11"/>
        <v>13.400000000000546</v>
      </c>
    </row>
    <row r="45" spans="1:13" ht="15">
      <c r="A45" s="2">
        <v>39</v>
      </c>
      <c r="B45" s="25" t="s">
        <v>137</v>
      </c>
      <c r="C45" s="16">
        <v>9810.257640762218</v>
      </c>
      <c r="D45" s="4">
        <v>9792</v>
      </c>
      <c r="E45" s="16">
        <v>9700</v>
      </c>
      <c r="F45" s="40">
        <f t="shared" si="6"/>
        <v>0.005022830577335539</v>
      </c>
      <c r="G45" s="40">
        <f t="shared" si="7"/>
        <v>-0.0112390158138244</v>
      </c>
      <c r="H45" s="11">
        <f t="shared" si="8"/>
        <v>-110.25764076221822</v>
      </c>
      <c r="I45" s="34">
        <f t="shared" si="9"/>
        <v>-0.002389527404392448</v>
      </c>
      <c r="J45" s="16">
        <v>9766.807</v>
      </c>
      <c r="K45" s="16">
        <v>9688.863</v>
      </c>
      <c r="L45" s="34">
        <f t="shared" si="10"/>
        <v>-0.007980499665858178</v>
      </c>
      <c r="M45" s="52">
        <f t="shared" si="11"/>
        <v>-77.94400000000132</v>
      </c>
    </row>
    <row r="46" spans="1:13" ht="15">
      <c r="A46" s="2">
        <v>10</v>
      </c>
      <c r="B46" s="25" t="s">
        <v>108</v>
      </c>
      <c r="C46" s="16">
        <v>35977.64416024799</v>
      </c>
      <c r="D46" s="4">
        <v>36132</v>
      </c>
      <c r="E46" s="16">
        <v>35521</v>
      </c>
      <c r="F46" s="40">
        <f t="shared" si="6"/>
        <v>0.018393398447168627</v>
      </c>
      <c r="G46" s="40">
        <f t="shared" si="7"/>
        <v>-0.012692441956845523</v>
      </c>
      <c r="H46" s="11">
        <f t="shared" si="8"/>
        <v>-456.64416024798993</v>
      </c>
      <c r="I46" s="34">
        <f t="shared" si="9"/>
        <v>-0.009896490868343119</v>
      </c>
      <c r="J46" s="16">
        <v>35857.32</v>
      </c>
      <c r="K46" s="16">
        <v>35717.78</v>
      </c>
      <c r="L46" s="34">
        <f t="shared" si="10"/>
        <v>-0.00389153455974961</v>
      </c>
      <c r="M46" s="52">
        <f t="shared" si="11"/>
        <v>-139.54000000000087</v>
      </c>
    </row>
    <row r="47" spans="1:13" ht="15">
      <c r="A47" s="2">
        <v>70</v>
      </c>
      <c r="B47" s="25" t="s">
        <v>168</v>
      </c>
      <c r="C47" s="16">
        <v>6489.592133442743</v>
      </c>
      <c r="D47" s="4">
        <v>6446</v>
      </c>
      <c r="E47" s="16">
        <v>6406</v>
      </c>
      <c r="F47" s="40">
        <f t="shared" si="6"/>
        <v>0.0033171394513826246</v>
      </c>
      <c r="G47" s="40">
        <f t="shared" si="7"/>
        <v>-0.012880953336338138</v>
      </c>
      <c r="H47" s="11">
        <f t="shared" si="8"/>
        <v>-83.59213344274303</v>
      </c>
      <c r="I47" s="34">
        <f t="shared" si="9"/>
        <v>-0.0018116267704642508</v>
      </c>
      <c r="J47" s="16">
        <v>6438.94</v>
      </c>
      <c r="K47" s="16">
        <v>6441.243</v>
      </c>
      <c r="L47" s="34">
        <f t="shared" si="10"/>
        <v>0.00035766756640080407</v>
      </c>
      <c r="M47" s="52">
        <f t="shared" si="11"/>
        <v>2.303000000000793</v>
      </c>
    </row>
    <row r="48" spans="1:13" ht="15">
      <c r="A48" s="2">
        <v>11</v>
      </c>
      <c r="B48" s="25" t="s">
        <v>109</v>
      </c>
      <c r="C48" s="16">
        <v>4366.929338001459</v>
      </c>
      <c r="D48" s="4">
        <v>4342</v>
      </c>
      <c r="E48" s="16">
        <v>4306</v>
      </c>
      <c r="F48" s="40">
        <f t="shared" si="6"/>
        <v>0.002229722522268745</v>
      </c>
      <c r="G48" s="40">
        <f t="shared" si="7"/>
        <v>-0.013952444220071416</v>
      </c>
      <c r="H48" s="11">
        <f t="shared" si="8"/>
        <v>-60.929338001458746</v>
      </c>
      <c r="I48" s="34">
        <f t="shared" si="9"/>
        <v>-0.0013204737728785662</v>
      </c>
      <c r="J48" s="16">
        <v>4287.376</v>
      </c>
      <c r="K48" s="16">
        <v>4283.531</v>
      </c>
      <c r="L48" s="34">
        <f t="shared" si="10"/>
        <v>-0.0008968189400696963</v>
      </c>
      <c r="M48" s="52">
        <f t="shared" si="11"/>
        <v>-3.8450000000002547</v>
      </c>
    </row>
    <row r="49" spans="1:13" ht="15">
      <c r="A49" s="2">
        <v>22</v>
      </c>
      <c r="B49" s="25" t="s">
        <v>120</v>
      </c>
      <c r="C49" s="16">
        <v>11292.705361123268</v>
      </c>
      <c r="D49" s="4">
        <v>11273</v>
      </c>
      <c r="E49" s="16">
        <v>11119</v>
      </c>
      <c r="F49" s="40">
        <f t="shared" si="6"/>
        <v>0.005757613730865346</v>
      </c>
      <c r="G49" s="40">
        <f t="shared" si="7"/>
        <v>-0.015382085653387624</v>
      </c>
      <c r="H49" s="11">
        <f t="shared" si="8"/>
        <v>-173.70536112326772</v>
      </c>
      <c r="I49" s="34">
        <f t="shared" si="9"/>
        <v>-0.003764580103696245</v>
      </c>
      <c r="J49" s="16">
        <v>11052.09</v>
      </c>
      <c r="K49" s="16">
        <v>11009.63</v>
      </c>
      <c r="L49" s="34">
        <f t="shared" si="10"/>
        <v>-0.0038418072961766457</v>
      </c>
      <c r="M49" s="74">
        <f t="shared" si="11"/>
        <v>-42.460000000000946</v>
      </c>
    </row>
    <row r="50" spans="1:13" ht="15">
      <c r="A50" s="2">
        <v>43</v>
      </c>
      <c r="B50" s="25" t="s">
        <v>141</v>
      </c>
      <c r="C50" s="16">
        <v>12103.796769766594</v>
      </c>
      <c r="D50" s="4">
        <v>11955</v>
      </c>
      <c r="E50" s="16">
        <v>11891</v>
      </c>
      <c r="F50" s="40">
        <f t="shared" si="6"/>
        <v>0.0061573689067110195</v>
      </c>
      <c r="G50" s="40">
        <f t="shared" si="7"/>
        <v>-0.01758099328783567</v>
      </c>
      <c r="H50" s="11">
        <f t="shared" si="8"/>
        <v>-212.79676976659357</v>
      </c>
      <c r="I50" s="34">
        <f t="shared" si="9"/>
        <v>-0.004611777554900367</v>
      </c>
      <c r="J50" s="16">
        <v>11949.86</v>
      </c>
      <c r="K50" s="16">
        <v>11954.81</v>
      </c>
      <c r="L50" s="34">
        <f t="shared" si="10"/>
        <v>0.0004142307943355745</v>
      </c>
      <c r="M50" s="52">
        <f t="shared" si="11"/>
        <v>4.949999999998909</v>
      </c>
    </row>
    <row r="51" spans="1:13" ht="15">
      <c r="A51" s="2">
        <v>54</v>
      </c>
      <c r="B51" s="25" t="s">
        <v>152</v>
      </c>
      <c r="C51" s="16">
        <v>23772.348068563093</v>
      </c>
      <c r="D51" s="4">
        <v>23755</v>
      </c>
      <c r="E51" s="16">
        <v>23305</v>
      </c>
      <c r="F51" s="40">
        <f t="shared" si="6"/>
        <v>0.0120677388252376</v>
      </c>
      <c r="G51" s="40">
        <f t="shared" si="7"/>
        <v>-0.01965931456224642</v>
      </c>
      <c r="H51" s="11">
        <f t="shared" si="8"/>
        <v>-467.34806856309297</v>
      </c>
      <c r="I51" s="34">
        <f t="shared" si="9"/>
        <v>-0.010128468281211972</v>
      </c>
      <c r="J51" s="16">
        <v>23382.87</v>
      </c>
      <c r="K51" s="16">
        <v>23262.77</v>
      </c>
      <c r="L51" s="34">
        <f t="shared" si="10"/>
        <v>-0.005136238622547127</v>
      </c>
      <c r="M51" s="52">
        <f t="shared" si="11"/>
        <v>-120.09999999999854</v>
      </c>
    </row>
    <row r="52" spans="1:13" ht="15">
      <c r="A52" s="2">
        <v>55</v>
      </c>
      <c r="B52" s="25" t="s">
        <v>153</v>
      </c>
      <c r="C52" s="16">
        <v>28273.98551588986</v>
      </c>
      <c r="D52" s="4">
        <v>28077</v>
      </c>
      <c r="E52" s="16">
        <v>27679</v>
      </c>
      <c r="F52" s="40">
        <f t="shared" si="6"/>
        <v>0.014332672943306224</v>
      </c>
      <c r="G52" s="40">
        <f t="shared" si="7"/>
        <v>-0.021043567259220724</v>
      </c>
      <c r="H52" s="11">
        <f t="shared" si="8"/>
        <v>-594.9855158898608</v>
      </c>
      <c r="I52" s="34">
        <f t="shared" si="9"/>
        <v>-0.012894654607216881</v>
      </c>
      <c r="J52" s="16">
        <v>27805.22</v>
      </c>
      <c r="K52" s="16">
        <v>27692.9</v>
      </c>
      <c r="L52" s="34">
        <f t="shared" si="10"/>
        <v>-0.0040395292682453045</v>
      </c>
      <c r="M52" s="52">
        <f t="shared" si="11"/>
        <v>-112.31999999999971</v>
      </c>
    </row>
    <row r="53" spans="1:13" ht="15">
      <c r="A53" s="2">
        <v>13</v>
      </c>
      <c r="B53" s="25" t="s">
        <v>111</v>
      </c>
      <c r="C53" s="16">
        <v>4747.924940255289</v>
      </c>
      <c r="D53" s="4">
        <v>4719</v>
      </c>
      <c r="E53" s="16">
        <v>4634</v>
      </c>
      <c r="F53" s="40">
        <f t="shared" si="6"/>
        <v>0.002399566690244627</v>
      </c>
      <c r="G53" s="40">
        <f t="shared" si="7"/>
        <v>-0.023994680136869034</v>
      </c>
      <c r="H53" s="11">
        <f t="shared" si="8"/>
        <v>-113.92494025528867</v>
      </c>
      <c r="I53" s="34">
        <f t="shared" si="9"/>
        <v>-0.0024690059110812038</v>
      </c>
      <c r="J53" s="16">
        <v>4702.206</v>
      </c>
      <c r="K53" s="16">
        <v>4647.688</v>
      </c>
      <c r="L53" s="34">
        <f t="shared" si="10"/>
        <v>-0.011594132626260956</v>
      </c>
      <c r="M53" s="52">
        <f t="shared" si="11"/>
        <v>-54.51800000000003</v>
      </c>
    </row>
    <row r="54" spans="1:13" ht="15">
      <c r="A54" s="2">
        <v>24</v>
      </c>
      <c r="B54" s="25" t="s">
        <v>122</v>
      </c>
      <c r="C54" s="16">
        <v>4461.468784212253</v>
      </c>
      <c r="D54" s="4">
        <v>4389</v>
      </c>
      <c r="E54" s="16">
        <v>4353</v>
      </c>
      <c r="F54" s="40">
        <f t="shared" si="6"/>
        <v>0.0022540599487774846</v>
      </c>
      <c r="G54" s="40">
        <f t="shared" si="7"/>
        <v>-0.024312348569173053</v>
      </c>
      <c r="H54" s="11">
        <f t="shared" si="8"/>
        <v>-108.46878421225301</v>
      </c>
      <c r="I54" s="34">
        <f t="shared" si="9"/>
        <v>-0.002350758918878712</v>
      </c>
      <c r="J54" s="16">
        <v>4345.39</v>
      </c>
      <c r="K54" s="16">
        <v>4339.364</v>
      </c>
      <c r="L54" s="34">
        <f t="shared" si="10"/>
        <v>-0.0013867569999472427</v>
      </c>
      <c r="M54" s="52">
        <f t="shared" si="11"/>
        <v>-6.026000000000749</v>
      </c>
    </row>
    <row r="55" spans="1:13" ht="15">
      <c r="A55" s="2">
        <v>36</v>
      </c>
      <c r="B55" s="25" t="s">
        <v>134</v>
      </c>
      <c r="C55" s="16">
        <v>4659.470052133479</v>
      </c>
      <c r="D55" s="4">
        <v>4588</v>
      </c>
      <c r="E55" s="16">
        <v>4541</v>
      </c>
      <c r="F55" s="40">
        <f t="shared" si="6"/>
        <v>0.0023514096548124413</v>
      </c>
      <c r="G55" s="40">
        <f t="shared" si="7"/>
        <v>-0.02542564944252273</v>
      </c>
      <c r="H55" s="11">
        <f t="shared" si="8"/>
        <v>-118.47005213347893</v>
      </c>
      <c r="I55" s="34">
        <f t="shared" si="9"/>
        <v>-0.0025675085573729686</v>
      </c>
      <c r="J55" s="16">
        <v>4559.397</v>
      </c>
      <c r="K55" s="16">
        <v>4569.077</v>
      </c>
      <c r="L55" s="34">
        <f t="shared" si="10"/>
        <v>0.0021230877679658715</v>
      </c>
      <c r="M55" s="52">
        <f t="shared" si="11"/>
        <v>9.680000000000291</v>
      </c>
    </row>
    <row r="56" spans="1:13" ht="15">
      <c r="A56" s="2">
        <v>19</v>
      </c>
      <c r="B56" s="25" t="s">
        <v>117</v>
      </c>
      <c r="C56" s="16">
        <v>12361.141520295405</v>
      </c>
      <c r="D56" s="4">
        <v>12029</v>
      </c>
      <c r="E56" s="16">
        <v>12045</v>
      </c>
      <c r="F56" s="40">
        <f t="shared" si="6"/>
        <v>0.006237112814846037</v>
      </c>
      <c r="G56" s="40">
        <f t="shared" si="7"/>
        <v>-0.025575430859386343</v>
      </c>
      <c r="H56" s="11">
        <f t="shared" si="8"/>
        <v>-316.1415202954049</v>
      </c>
      <c r="I56" s="34">
        <f t="shared" si="9"/>
        <v>-0.006851487309086544</v>
      </c>
      <c r="J56" s="16">
        <v>12024.85</v>
      </c>
      <c r="K56" s="16">
        <v>12145.31</v>
      </c>
      <c r="L56" s="34">
        <f t="shared" si="10"/>
        <v>0.010017588576988413</v>
      </c>
      <c r="M56" s="52">
        <f t="shared" si="11"/>
        <v>120.45999999999913</v>
      </c>
    </row>
    <row r="57" spans="1:13" ht="15">
      <c r="A57" s="2">
        <v>47</v>
      </c>
      <c r="B57" s="25" t="s">
        <v>145</v>
      </c>
      <c r="C57" s="16">
        <v>8571.151019741066</v>
      </c>
      <c r="D57" s="4">
        <v>8324</v>
      </c>
      <c r="E57" s="16">
        <v>8351</v>
      </c>
      <c r="F57" s="40">
        <f t="shared" si="6"/>
        <v>0.004324294654776194</v>
      </c>
      <c r="G57" s="40">
        <f t="shared" si="7"/>
        <v>-0.025685117347018456</v>
      </c>
      <c r="H57" s="11">
        <f t="shared" si="8"/>
        <v>-220.1510197410662</v>
      </c>
      <c r="I57" s="34">
        <f t="shared" si="9"/>
        <v>-0.0047711604487412854</v>
      </c>
      <c r="J57" s="16">
        <v>7989.942</v>
      </c>
      <c r="K57" s="16">
        <v>7932.493</v>
      </c>
      <c r="L57" s="34">
        <f t="shared" si="10"/>
        <v>-0.007190164834738427</v>
      </c>
      <c r="M57" s="52">
        <f t="shared" si="11"/>
        <v>-57.448999999999614</v>
      </c>
    </row>
    <row r="58" spans="1:13" ht="15">
      <c r="A58" s="2">
        <v>61</v>
      </c>
      <c r="B58" s="25" t="s">
        <v>159</v>
      </c>
      <c r="C58" s="16">
        <v>18997.39478444566</v>
      </c>
      <c r="D58" s="4">
        <v>18669</v>
      </c>
      <c r="E58" s="16">
        <v>18498</v>
      </c>
      <c r="F58" s="40">
        <f t="shared" si="6"/>
        <v>0.0095785896927374</v>
      </c>
      <c r="G58" s="40">
        <f t="shared" si="7"/>
        <v>-0.026287540481842547</v>
      </c>
      <c r="H58" s="11">
        <f t="shared" si="8"/>
        <v>-499.39478444565975</v>
      </c>
      <c r="I58" s="34">
        <f t="shared" si="9"/>
        <v>-0.010822991629369921</v>
      </c>
      <c r="J58" s="16">
        <v>18555.04</v>
      </c>
      <c r="K58" s="16">
        <v>18459.91</v>
      </c>
      <c r="L58" s="34">
        <f t="shared" si="10"/>
        <v>-0.00512690891531363</v>
      </c>
      <c r="M58" s="52">
        <f t="shared" si="11"/>
        <v>-95.13000000000102</v>
      </c>
    </row>
    <row r="59" spans="1:13" ht="15">
      <c r="A59" s="2">
        <v>35</v>
      </c>
      <c r="B59" s="25" t="s">
        <v>133</v>
      </c>
      <c r="C59" s="16">
        <v>123865.85587261488</v>
      </c>
      <c r="D59" s="4">
        <v>123824</v>
      </c>
      <c r="E59" s="16">
        <v>120594</v>
      </c>
      <c r="F59" s="40">
        <f t="shared" si="6"/>
        <v>0.06244569388074247</v>
      </c>
      <c r="G59" s="40">
        <f t="shared" si="7"/>
        <v>-0.026414509870901732</v>
      </c>
      <c r="H59" s="11">
        <f t="shared" si="8"/>
        <v>-3271.8558726148767</v>
      </c>
      <c r="I59" s="34">
        <f t="shared" si="9"/>
        <v>-0.07090836713707971</v>
      </c>
      <c r="J59" s="16">
        <v>122336.2</v>
      </c>
      <c r="K59" s="16">
        <v>119552.1</v>
      </c>
      <c r="L59" s="34">
        <f t="shared" si="10"/>
        <v>-0.022757777338187644</v>
      </c>
      <c r="M59" s="52">
        <f t="shared" si="11"/>
        <v>-2784.0999999999913</v>
      </c>
    </row>
    <row r="60" spans="1:13" ht="15">
      <c r="A60" s="2">
        <v>66</v>
      </c>
      <c r="B60" s="25" t="s">
        <v>164</v>
      </c>
      <c r="C60" s="16">
        <v>9725.896256812546</v>
      </c>
      <c r="D60" s="4">
        <v>9640</v>
      </c>
      <c r="E60" s="16">
        <v>9439</v>
      </c>
      <c r="F60" s="40">
        <f t="shared" si="6"/>
        <v>0.004887680187574242</v>
      </c>
      <c r="G60" s="40">
        <f t="shared" si="7"/>
        <v>-0.029498181888541992</v>
      </c>
      <c r="H60" s="11">
        <f t="shared" si="8"/>
        <v>-286.8962568125462</v>
      </c>
      <c r="I60" s="34">
        <f t="shared" si="9"/>
        <v>-0.0062176776424016115</v>
      </c>
      <c r="J60" s="16">
        <v>9568.95</v>
      </c>
      <c r="K60" s="16">
        <v>9444.224</v>
      </c>
      <c r="L60" s="34">
        <f t="shared" si="10"/>
        <v>-0.013034449965774778</v>
      </c>
      <c r="M60" s="52">
        <f t="shared" si="11"/>
        <v>-124.72600000000057</v>
      </c>
    </row>
    <row r="61" spans="1:13" ht="15">
      <c r="A61" s="2">
        <v>46</v>
      </c>
      <c r="B61" s="25" t="s">
        <v>144</v>
      </c>
      <c r="C61" s="16">
        <v>23192.53157893873</v>
      </c>
      <c r="D61" s="4">
        <v>22561</v>
      </c>
      <c r="E61" s="16">
        <v>22356</v>
      </c>
      <c r="F61" s="40">
        <f t="shared" si="6"/>
        <v>0.011576329936795186</v>
      </c>
      <c r="G61" s="40">
        <f t="shared" si="7"/>
        <v>-0.03606900678744318</v>
      </c>
      <c r="H61" s="11">
        <f t="shared" si="8"/>
        <v>-836.5315789387314</v>
      </c>
      <c r="I61" s="34">
        <f t="shared" si="9"/>
        <v>-0.018129493055493964</v>
      </c>
      <c r="J61" s="16">
        <v>22407.48</v>
      </c>
      <c r="K61" s="16">
        <v>22364.23</v>
      </c>
      <c r="L61" s="34">
        <f t="shared" si="10"/>
        <v>-0.0019301590361789902</v>
      </c>
      <c r="M61" s="52">
        <f t="shared" si="11"/>
        <v>-43.25</v>
      </c>
    </row>
    <row r="62" spans="1:13" ht="15">
      <c r="A62" s="2">
        <v>32</v>
      </c>
      <c r="B62" s="25" t="s">
        <v>130</v>
      </c>
      <c r="C62" s="16">
        <v>11480.666049606127</v>
      </c>
      <c r="D62" s="4">
        <v>11119</v>
      </c>
      <c r="E62" s="16">
        <v>11036</v>
      </c>
      <c r="F62" s="40">
        <f t="shared" si="6"/>
        <v>0.005714634871286083</v>
      </c>
      <c r="G62" s="40">
        <f t="shared" si="7"/>
        <v>-0.038731729299049</v>
      </c>
      <c r="H62" s="11">
        <f t="shared" si="8"/>
        <v>-444.66604960612676</v>
      </c>
      <c r="I62" s="34">
        <f t="shared" si="9"/>
        <v>-0.009636898667442474</v>
      </c>
      <c r="J62" s="16">
        <v>11030.33</v>
      </c>
      <c r="K62" s="16">
        <v>11014.2</v>
      </c>
      <c r="L62" s="34">
        <f t="shared" si="10"/>
        <v>-0.0014623315893540084</v>
      </c>
      <c r="M62" s="52">
        <f t="shared" si="11"/>
        <v>-16.1299999999992</v>
      </c>
    </row>
    <row r="63" spans="1:13" ht="15">
      <c r="A63" s="2">
        <v>23</v>
      </c>
      <c r="B63" s="25" t="s">
        <v>121</v>
      </c>
      <c r="C63" s="16">
        <v>9838.465174533187</v>
      </c>
      <c r="D63" s="4">
        <v>9573</v>
      </c>
      <c r="E63" s="16">
        <v>9448</v>
      </c>
      <c r="F63" s="40">
        <f t="shared" si="6"/>
        <v>0.004892340545841873</v>
      </c>
      <c r="G63" s="40">
        <f t="shared" si="7"/>
        <v>-0.039687610578111675</v>
      </c>
      <c r="H63" s="11">
        <f t="shared" si="8"/>
        <v>-390.46517453318666</v>
      </c>
      <c r="I63" s="34">
        <f t="shared" si="9"/>
        <v>-0.008462245596385448</v>
      </c>
      <c r="J63" s="16">
        <v>9473.329</v>
      </c>
      <c r="K63" s="16">
        <v>9436.62</v>
      </c>
      <c r="L63" s="34">
        <f t="shared" si="10"/>
        <v>-0.003874984179267808</v>
      </c>
      <c r="M63" s="52">
        <f t="shared" si="11"/>
        <v>-36.70899999999892</v>
      </c>
    </row>
    <row r="64" spans="1:13" ht="15">
      <c r="A64" s="2">
        <v>71</v>
      </c>
      <c r="B64" s="25" t="s">
        <v>169</v>
      </c>
      <c r="C64" s="16">
        <v>6215.212028282275</v>
      </c>
      <c r="D64" s="4">
        <v>6036</v>
      </c>
      <c r="E64" s="16">
        <v>5957</v>
      </c>
      <c r="F64" s="40">
        <f t="shared" si="6"/>
        <v>0.0030846393555863712</v>
      </c>
      <c r="G64" s="40">
        <f t="shared" si="7"/>
        <v>-0.04154516806623545</v>
      </c>
      <c r="H64" s="11">
        <f t="shared" si="8"/>
        <v>-258.21202828227524</v>
      </c>
      <c r="I64" s="34">
        <f t="shared" si="9"/>
        <v>-0.005596026846383262</v>
      </c>
      <c r="J64" s="16">
        <v>6030.759</v>
      </c>
      <c r="K64" s="16">
        <v>5968.627</v>
      </c>
      <c r="L64" s="34">
        <f t="shared" si="10"/>
        <v>-0.010302517477484941</v>
      </c>
      <c r="M64" s="52">
        <f t="shared" si="11"/>
        <v>-62.13199999999961</v>
      </c>
    </row>
    <row r="65" spans="1:13" ht="15">
      <c r="A65" s="2">
        <v>40</v>
      </c>
      <c r="B65" s="25" t="s">
        <v>138</v>
      </c>
      <c r="C65" s="16">
        <v>5627.279386845368</v>
      </c>
      <c r="D65" s="4">
        <v>5355</v>
      </c>
      <c r="E65" s="16">
        <v>5393</v>
      </c>
      <c r="F65" s="40">
        <f t="shared" si="6"/>
        <v>0.002792590237481501</v>
      </c>
      <c r="G65" s="40">
        <f t="shared" si="7"/>
        <v>-0.04163279814985414</v>
      </c>
      <c r="H65" s="11">
        <f t="shared" si="8"/>
        <v>-234.2793868453682</v>
      </c>
      <c r="I65" s="34">
        <f t="shared" si="9"/>
        <v>-0.00507735347211509</v>
      </c>
      <c r="J65" s="16">
        <v>5411.752</v>
      </c>
      <c r="K65" s="16">
        <v>5457.5</v>
      </c>
      <c r="L65" s="34">
        <f t="shared" si="10"/>
        <v>0.008453454629849925</v>
      </c>
      <c r="M65" s="52">
        <f t="shared" si="11"/>
        <v>45.74799999999959</v>
      </c>
    </row>
    <row r="66" spans="1:13" ht="15">
      <c r="A66" s="2">
        <v>28</v>
      </c>
      <c r="B66" s="25" t="s">
        <v>126</v>
      </c>
      <c r="C66" s="16">
        <v>9575.108132527354</v>
      </c>
      <c r="D66" s="4">
        <v>9226</v>
      </c>
      <c r="E66" s="16">
        <v>9146</v>
      </c>
      <c r="F66" s="40">
        <f aca="true" t="shared" si="12" ref="F66:F82">E66/$E$83</f>
        <v>0.004735959635083591</v>
      </c>
      <c r="G66" s="40">
        <f aca="true" t="shared" si="13" ref="G66:G82">(E66-C66)/C66</f>
        <v>-0.044814964655035205</v>
      </c>
      <c r="H66" s="11">
        <f aca="true" t="shared" si="14" ref="H66:H82">E66-C66</f>
        <v>-429.1081325273535</v>
      </c>
      <c r="I66" s="34">
        <f aca="true" t="shared" si="15" ref="I66:I82">H66/$H$83</f>
        <v>-0.009299724128263208</v>
      </c>
      <c r="J66" s="16">
        <v>9261.105</v>
      </c>
      <c r="K66" s="16">
        <v>9235.968</v>
      </c>
      <c r="L66" s="34">
        <f aca="true" t="shared" si="16" ref="L66:L82">(K66-J66)/J66</f>
        <v>-0.002714254940420048</v>
      </c>
      <c r="M66" s="52">
        <f aca="true" t="shared" si="17" ref="M66:M82">K66-J66</f>
        <v>-25.136999999998807</v>
      </c>
    </row>
    <row r="67" spans="1:13" ht="15">
      <c r="A67" s="2">
        <v>58</v>
      </c>
      <c r="B67" s="25" t="s">
        <v>156</v>
      </c>
      <c r="C67" s="16">
        <v>12589.3604119876</v>
      </c>
      <c r="D67" s="4">
        <v>12071</v>
      </c>
      <c r="E67" s="16">
        <v>12020</v>
      </c>
      <c r="F67" s="40">
        <f t="shared" si="12"/>
        <v>0.006224167375213729</v>
      </c>
      <c r="G67" s="40">
        <f t="shared" si="13"/>
        <v>-0.045225523247825555</v>
      </c>
      <c r="H67" s="11">
        <f t="shared" si="14"/>
        <v>-569.3604119876</v>
      </c>
      <c r="I67" s="34">
        <f t="shared" si="15"/>
        <v>-0.01233930182085617</v>
      </c>
      <c r="J67" s="16">
        <v>11855.1</v>
      </c>
      <c r="K67" s="16">
        <v>11780.77</v>
      </c>
      <c r="L67" s="34">
        <f t="shared" si="16"/>
        <v>-0.006269875412269818</v>
      </c>
      <c r="M67" s="52">
        <f t="shared" si="17"/>
        <v>-74.32999999999993</v>
      </c>
    </row>
    <row r="68" spans="1:13" ht="15">
      <c r="A68" s="2">
        <v>4</v>
      </c>
      <c r="B68" s="25" t="s">
        <v>102</v>
      </c>
      <c r="C68" s="16">
        <v>6039.462405864333</v>
      </c>
      <c r="D68" s="4">
        <v>5830</v>
      </c>
      <c r="E68" s="16">
        <v>5761</v>
      </c>
      <c r="F68" s="40">
        <f t="shared" si="12"/>
        <v>0.002983147108869076</v>
      </c>
      <c r="G68" s="40">
        <f t="shared" si="13"/>
        <v>-0.04610715112556134</v>
      </c>
      <c r="H68" s="11">
        <f t="shared" si="14"/>
        <v>-278.46240586433305</v>
      </c>
      <c r="I68" s="34">
        <f t="shared" si="15"/>
        <v>-0.006034897403082158</v>
      </c>
      <c r="J68" s="16">
        <v>5728.343</v>
      </c>
      <c r="K68" s="16">
        <v>5661.899</v>
      </c>
      <c r="L68" s="34">
        <f t="shared" si="16"/>
        <v>-0.011599165762245645</v>
      </c>
      <c r="M68" s="52">
        <f t="shared" si="17"/>
        <v>-66.4439999999995</v>
      </c>
    </row>
    <row r="69" spans="1:13" ht="15">
      <c r="A69" s="2">
        <v>52</v>
      </c>
      <c r="B69" s="25" t="s">
        <v>150</v>
      </c>
      <c r="C69" s="16">
        <v>16695.870993610504</v>
      </c>
      <c r="D69" s="4">
        <v>16030</v>
      </c>
      <c r="E69" s="16">
        <v>15923</v>
      </c>
      <c r="F69" s="40">
        <f t="shared" si="12"/>
        <v>0.008245209410609668</v>
      </c>
      <c r="G69" s="40">
        <f t="shared" si="13"/>
        <v>-0.046291145511742474</v>
      </c>
      <c r="H69" s="11">
        <f t="shared" si="14"/>
        <v>-772.8709936105042</v>
      </c>
      <c r="I69" s="34">
        <f t="shared" si="15"/>
        <v>-0.016749827100646243</v>
      </c>
      <c r="J69" s="16">
        <v>15798.88</v>
      </c>
      <c r="K69" s="16">
        <v>15741.32</v>
      </c>
      <c r="L69" s="34">
        <f t="shared" si="16"/>
        <v>-0.003643296233657037</v>
      </c>
      <c r="M69" s="52">
        <f t="shared" si="17"/>
        <v>-57.55999999999949</v>
      </c>
    </row>
    <row r="70" spans="1:13" ht="15">
      <c r="A70" s="2">
        <v>30</v>
      </c>
      <c r="B70" s="25" t="s">
        <v>128</v>
      </c>
      <c r="C70" s="16">
        <v>3343.830190087527</v>
      </c>
      <c r="D70" s="4">
        <v>3255</v>
      </c>
      <c r="E70" s="16">
        <v>3186</v>
      </c>
      <c r="F70" s="40">
        <f t="shared" si="12"/>
        <v>0.001649766826741343</v>
      </c>
      <c r="G70" s="40">
        <f t="shared" si="13"/>
        <v>-0.047200420211349264</v>
      </c>
      <c r="H70" s="11">
        <f t="shared" si="14"/>
        <v>-157.83019008752717</v>
      </c>
      <c r="I70" s="34">
        <f t="shared" si="15"/>
        <v>-0.0034205299682400717</v>
      </c>
      <c r="J70" s="16">
        <v>3206.858</v>
      </c>
      <c r="K70" s="16">
        <v>3171.403</v>
      </c>
      <c r="L70" s="34">
        <f t="shared" si="16"/>
        <v>-0.011055993124734672</v>
      </c>
      <c r="M70" s="52">
        <f t="shared" si="17"/>
        <v>-35.45500000000038</v>
      </c>
    </row>
    <row r="71" spans="1:13" ht="15">
      <c r="A71" s="2">
        <v>18</v>
      </c>
      <c r="B71" s="25" t="s">
        <v>116</v>
      </c>
      <c r="C71" s="16">
        <v>2984.0015188037933</v>
      </c>
      <c r="D71" s="4">
        <v>2913</v>
      </c>
      <c r="E71" s="16">
        <v>2837</v>
      </c>
      <c r="F71" s="40">
        <f t="shared" si="12"/>
        <v>0.001469048489474322</v>
      </c>
      <c r="G71" s="40">
        <f t="shared" si="13"/>
        <v>-0.04926321849283852</v>
      </c>
      <c r="H71" s="11">
        <f t="shared" si="14"/>
        <v>-147.00151880379326</v>
      </c>
      <c r="I71" s="34">
        <f t="shared" si="15"/>
        <v>-0.0031858486653683488</v>
      </c>
      <c r="J71" s="16">
        <v>2902.909</v>
      </c>
      <c r="K71" s="16">
        <v>2887.29</v>
      </c>
      <c r="L71" s="34">
        <f t="shared" si="16"/>
        <v>-0.005380464906064965</v>
      </c>
      <c r="M71" s="52">
        <f t="shared" si="17"/>
        <v>-15.619000000000142</v>
      </c>
    </row>
    <row r="72" spans="1:13" ht="15">
      <c r="A72" s="2">
        <v>5</v>
      </c>
      <c r="B72" s="25" t="s">
        <v>103</v>
      </c>
      <c r="C72" s="16">
        <v>8309.755772487235</v>
      </c>
      <c r="D72" s="4">
        <v>7977</v>
      </c>
      <c r="E72" s="16">
        <v>7892</v>
      </c>
      <c r="F72" s="40">
        <f t="shared" si="12"/>
        <v>0.0040866163831270175</v>
      </c>
      <c r="G72" s="40">
        <f t="shared" si="13"/>
        <v>-0.05027293026714242</v>
      </c>
      <c r="H72" s="11">
        <f t="shared" si="14"/>
        <v>-417.75577248723494</v>
      </c>
      <c r="I72" s="34">
        <f t="shared" si="15"/>
        <v>-0.009053693329555164</v>
      </c>
      <c r="J72" s="16">
        <v>7948.865</v>
      </c>
      <c r="K72" s="16">
        <v>7903.644</v>
      </c>
      <c r="L72" s="34">
        <f t="shared" si="16"/>
        <v>-0.0056889883021034515</v>
      </c>
      <c r="M72" s="52">
        <f t="shared" si="17"/>
        <v>-45.22099999999955</v>
      </c>
    </row>
    <row r="73" spans="1:13" ht="15">
      <c r="A73" s="2">
        <v>53</v>
      </c>
      <c r="B73" s="25" t="s">
        <v>151</v>
      </c>
      <c r="C73" s="16">
        <v>7986.106253563093</v>
      </c>
      <c r="D73" s="4">
        <v>7690</v>
      </c>
      <c r="E73" s="16">
        <v>7564</v>
      </c>
      <c r="F73" s="40">
        <f t="shared" si="12"/>
        <v>0.003916772215151135</v>
      </c>
      <c r="G73" s="40">
        <f t="shared" si="13"/>
        <v>-0.052855076073495155</v>
      </c>
      <c r="H73" s="11">
        <f t="shared" si="14"/>
        <v>-422.10625356309265</v>
      </c>
      <c r="I73" s="34">
        <f t="shared" si="15"/>
        <v>-0.009147977895061802</v>
      </c>
      <c r="J73" s="16">
        <v>7612.714</v>
      </c>
      <c r="K73" s="16">
        <v>7596.857</v>
      </c>
      <c r="L73" s="34">
        <f t="shared" si="16"/>
        <v>-0.0020829627909310622</v>
      </c>
      <c r="M73" s="52">
        <f t="shared" si="17"/>
        <v>-15.856999999999971</v>
      </c>
    </row>
    <row r="74" spans="1:13" ht="15">
      <c r="A74" s="2">
        <v>62</v>
      </c>
      <c r="B74" s="25" t="s">
        <v>160</v>
      </c>
      <c r="C74" s="16">
        <v>1770.9587364514953</v>
      </c>
      <c r="D74" s="4">
        <v>1672</v>
      </c>
      <c r="E74" s="16">
        <v>1652</v>
      </c>
      <c r="F74" s="40">
        <f t="shared" si="12"/>
        <v>0.0008554346509029186</v>
      </c>
      <c r="G74" s="40">
        <f t="shared" si="13"/>
        <v>-0.06717194139139301</v>
      </c>
      <c r="H74" s="11">
        <f t="shared" si="14"/>
        <v>-118.95873645149527</v>
      </c>
      <c r="I74" s="34">
        <f t="shared" si="15"/>
        <v>-0.002578099429460602</v>
      </c>
      <c r="J74" s="16">
        <v>1676.089</v>
      </c>
      <c r="K74" s="16">
        <v>1663.2</v>
      </c>
      <c r="L74" s="34">
        <f t="shared" si="16"/>
        <v>-0.007689925773631291</v>
      </c>
      <c r="M74" s="52">
        <f t="shared" si="17"/>
        <v>-12.888999999999896</v>
      </c>
    </row>
    <row r="75" spans="1:13" ht="15">
      <c r="A75" s="2">
        <v>41</v>
      </c>
      <c r="B75" s="25" t="s">
        <v>139</v>
      </c>
      <c r="C75" s="16">
        <v>36735.434694485775</v>
      </c>
      <c r="D75" s="4">
        <v>35524</v>
      </c>
      <c r="E75" s="16">
        <v>34239</v>
      </c>
      <c r="F75" s="40">
        <f t="shared" si="12"/>
        <v>0.017729556302823867</v>
      </c>
      <c r="G75" s="40">
        <f t="shared" si="13"/>
        <v>-0.06795712954665284</v>
      </c>
      <c r="H75" s="11">
        <f t="shared" si="14"/>
        <v>-2496.4346944857753</v>
      </c>
      <c r="I75" s="34">
        <f t="shared" si="15"/>
        <v>-0.05410327188674952</v>
      </c>
      <c r="J75" s="16">
        <v>34675.87</v>
      </c>
      <c r="K75" s="16">
        <v>34373.49</v>
      </c>
      <c r="L75" s="34">
        <f t="shared" si="16"/>
        <v>-0.008720184958589493</v>
      </c>
      <c r="M75" s="52">
        <f t="shared" si="17"/>
        <v>-302.38000000000466</v>
      </c>
    </row>
    <row r="76" spans="1:13" ht="15">
      <c r="A76" s="2">
        <v>25</v>
      </c>
      <c r="B76" s="25" t="s">
        <v>123</v>
      </c>
      <c r="C76" s="16">
        <v>13457.780630477753</v>
      </c>
      <c r="D76" s="4">
        <v>12551</v>
      </c>
      <c r="E76" s="16">
        <v>12472</v>
      </c>
      <c r="F76" s="40">
        <f t="shared" si="12"/>
        <v>0.00645822092376586</v>
      </c>
      <c r="G76" s="40">
        <f t="shared" si="13"/>
        <v>-0.0732498661960102</v>
      </c>
      <c r="H76" s="11">
        <f t="shared" si="14"/>
        <v>-985.7806304777532</v>
      </c>
      <c r="I76" s="34">
        <f t="shared" si="15"/>
        <v>-0.021364050735729407</v>
      </c>
      <c r="J76" s="16">
        <v>12372.09</v>
      </c>
      <c r="K76" s="16">
        <v>12339.67</v>
      </c>
      <c r="L76" s="34">
        <f t="shared" si="16"/>
        <v>-0.0026204141741613643</v>
      </c>
      <c r="M76" s="52">
        <f t="shared" si="17"/>
        <v>-32.42000000000007</v>
      </c>
    </row>
    <row r="77" spans="1:13" ht="15">
      <c r="A77" s="2">
        <v>49</v>
      </c>
      <c r="B77" s="25" t="s">
        <v>147</v>
      </c>
      <c r="C77" s="16">
        <v>4511.730199733772</v>
      </c>
      <c r="D77" s="4">
        <v>4095</v>
      </c>
      <c r="E77" s="16">
        <v>4030</v>
      </c>
      <c r="F77" s="40">
        <f t="shared" si="12"/>
        <v>0.002086804868728064</v>
      </c>
      <c r="G77" s="40">
        <f t="shared" si="13"/>
        <v>-0.1067728295814758</v>
      </c>
      <c r="H77" s="11">
        <f t="shared" si="14"/>
        <v>-481.73019973377177</v>
      </c>
      <c r="I77" s="34">
        <f t="shared" si="15"/>
        <v>-0.01044016093424106</v>
      </c>
      <c r="J77" s="16">
        <v>4045.395</v>
      </c>
      <c r="K77" s="16">
        <v>3986.256</v>
      </c>
      <c r="L77" s="34">
        <f t="shared" si="16"/>
        <v>-0.01461884438973206</v>
      </c>
      <c r="M77" s="52">
        <f t="shared" si="17"/>
        <v>-59.139000000000124</v>
      </c>
    </row>
    <row r="78" spans="1:13" ht="15">
      <c r="A78" s="2">
        <v>73</v>
      </c>
      <c r="B78" s="25" t="s">
        <v>171</v>
      </c>
      <c r="C78" s="16">
        <v>5703.690655929978</v>
      </c>
      <c r="D78" s="4">
        <v>5063</v>
      </c>
      <c r="E78" s="16">
        <v>5089</v>
      </c>
      <c r="F78" s="40">
        <f t="shared" si="12"/>
        <v>0.002635173691552635</v>
      </c>
      <c r="G78" s="40">
        <f t="shared" si="13"/>
        <v>-0.10777068621190036</v>
      </c>
      <c r="H78" s="11">
        <f t="shared" si="14"/>
        <v>-614.6906559299778</v>
      </c>
      <c r="I78" s="34">
        <f t="shared" si="15"/>
        <v>-0.013321708658144707</v>
      </c>
      <c r="J78" s="16">
        <v>5022.343</v>
      </c>
      <c r="K78" s="16">
        <v>5078.625</v>
      </c>
      <c r="L78" s="34">
        <f t="shared" si="16"/>
        <v>0.011206323423151338</v>
      </c>
      <c r="M78" s="52">
        <f t="shared" si="17"/>
        <v>56.28200000000015</v>
      </c>
    </row>
    <row r="79" spans="1:13" ht="15">
      <c r="A79" s="2">
        <v>72</v>
      </c>
      <c r="B79" s="25" t="s">
        <v>170</v>
      </c>
      <c r="C79" s="16">
        <v>5329.81356340992</v>
      </c>
      <c r="D79" s="4">
        <v>4831</v>
      </c>
      <c r="E79" s="16">
        <v>4721</v>
      </c>
      <c r="F79" s="40">
        <f t="shared" si="12"/>
        <v>0.0024446168201650597</v>
      </c>
      <c r="G79" s="40">
        <f t="shared" si="13"/>
        <v>-0.11422792864454565</v>
      </c>
      <c r="H79" s="11">
        <f t="shared" si="14"/>
        <v>-608.8135634099199</v>
      </c>
      <c r="I79" s="34">
        <f t="shared" si="15"/>
        <v>-0.013194339039696999</v>
      </c>
      <c r="J79" s="16">
        <v>4625.363</v>
      </c>
      <c r="K79" s="16">
        <v>4518.247</v>
      </c>
      <c r="L79" s="34">
        <f t="shared" si="16"/>
        <v>-0.023158398594877845</v>
      </c>
      <c r="M79" s="52">
        <f t="shared" si="17"/>
        <v>-107.11599999999999</v>
      </c>
    </row>
    <row r="80" spans="1:13" ht="15">
      <c r="A80" s="2">
        <v>56</v>
      </c>
      <c r="B80" s="25" t="s">
        <v>154</v>
      </c>
      <c r="C80" s="16">
        <v>3503.654906371262</v>
      </c>
      <c r="D80" s="4">
        <v>3092</v>
      </c>
      <c r="E80" s="16">
        <v>3048</v>
      </c>
      <c r="F80" s="40">
        <f t="shared" si="12"/>
        <v>0.0015783079999710022</v>
      </c>
      <c r="G80" s="40">
        <f t="shared" si="13"/>
        <v>-0.1300513088611184</v>
      </c>
      <c r="H80" s="11">
        <f t="shared" si="14"/>
        <v>-455.65490637126186</v>
      </c>
      <c r="I80" s="34">
        <f t="shared" si="15"/>
        <v>-0.00987505154466449</v>
      </c>
      <c r="J80" s="16">
        <v>3085.749</v>
      </c>
      <c r="K80" s="16">
        <v>3059.381</v>
      </c>
      <c r="L80" s="34">
        <f t="shared" si="16"/>
        <v>-0.00854508905293332</v>
      </c>
      <c r="M80" s="52">
        <f t="shared" si="17"/>
        <v>-26.367999999999938</v>
      </c>
    </row>
    <row r="81" spans="1:13" ht="15">
      <c r="A81" s="2">
        <v>12</v>
      </c>
      <c r="B81" s="25" t="s">
        <v>110</v>
      </c>
      <c r="C81" s="16">
        <v>3436.324646812546</v>
      </c>
      <c r="D81" s="4">
        <v>2885</v>
      </c>
      <c r="E81" s="16">
        <v>2820</v>
      </c>
      <c r="F81" s="40">
        <f t="shared" si="12"/>
        <v>0.0014602455905243525</v>
      </c>
      <c r="G81" s="40">
        <f t="shared" si="13"/>
        <v>-0.17935576819967639</v>
      </c>
      <c r="H81" s="11">
        <f t="shared" si="14"/>
        <v>-616.3246468125458</v>
      </c>
      <c r="I81" s="34">
        <f t="shared" si="15"/>
        <v>-0.013357120861466235</v>
      </c>
      <c r="J81" s="16">
        <v>2906.02</v>
      </c>
      <c r="K81" s="16">
        <v>2854.671</v>
      </c>
      <c r="L81" s="34">
        <f t="shared" si="16"/>
        <v>-0.017669871508110804</v>
      </c>
      <c r="M81" s="52">
        <f t="shared" si="17"/>
        <v>-51.34900000000016</v>
      </c>
    </row>
    <row r="82" spans="1:13" ht="15.75" thickBot="1">
      <c r="A82" s="46">
        <v>21</v>
      </c>
      <c r="B82" s="47" t="s">
        <v>119</v>
      </c>
      <c r="C82" s="16">
        <v>15500.942992622173</v>
      </c>
      <c r="D82" s="4">
        <v>15001</v>
      </c>
      <c r="E82" s="16">
        <v>12128</v>
      </c>
      <c r="F82" s="40">
        <f t="shared" si="12"/>
        <v>0.0062800916744253</v>
      </c>
      <c r="G82" s="40">
        <f t="shared" si="13"/>
        <v>-0.21759598717494533</v>
      </c>
      <c r="H82" s="65">
        <f t="shared" si="14"/>
        <v>-3372.942992622173</v>
      </c>
      <c r="I82" s="34">
        <f t="shared" si="15"/>
        <v>-0.07309914903499344</v>
      </c>
      <c r="J82" s="16">
        <v>14866.59</v>
      </c>
      <c r="K82" s="16">
        <v>14681.21</v>
      </c>
      <c r="L82" s="34">
        <f t="shared" si="16"/>
        <v>-0.012469571031420186</v>
      </c>
      <c r="M82" s="52">
        <f t="shared" si="17"/>
        <v>-185.38000000000102</v>
      </c>
    </row>
    <row r="83" spans="1:13" s="62" customFormat="1" ht="15.75" thickBot="1">
      <c r="A83" s="111" t="s">
        <v>372</v>
      </c>
      <c r="B83" s="112"/>
      <c r="C83" s="53">
        <f>SUM(C2:C82)</f>
        <v>1885039.9718485163</v>
      </c>
      <c r="D83" s="83">
        <f>SUM(D2:D82)</f>
        <v>1937480</v>
      </c>
      <c r="E83" s="53">
        <f>SUM(E2:E82)</f>
        <v>1931182</v>
      </c>
      <c r="F83" s="28">
        <f>E83/$E$83</f>
        <v>1</v>
      </c>
      <c r="G83" s="42">
        <f>(E83-C83)/C83</f>
        <v>0.024478010461622065</v>
      </c>
      <c r="H83" s="54">
        <f>E83-C83</f>
        <v>46142.02815148374</v>
      </c>
      <c r="I83" s="36">
        <f>H83/$H$83</f>
        <v>1</v>
      </c>
      <c r="J83" s="53">
        <v>1912152</v>
      </c>
      <c r="K83" s="53">
        <v>1919234</v>
      </c>
      <c r="L83" s="36">
        <f>(K83-J83)/J83</f>
        <v>0.0037036804605491613</v>
      </c>
      <c r="M83" s="56">
        <f>K83-J83</f>
        <v>7082</v>
      </c>
    </row>
    <row r="84" spans="3:13" ht="15">
      <c r="C84" s="4"/>
      <c r="D84" s="4"/>
      <c r="E84" s="4"/>
      <c r="I84" s="60"/>
      <c r="J84" s="61"/>
      <c r="K84" s="61"/>
      <c r="L84" s="60"/>
      <c r="M84" s="61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74" activePane="bottomLeft" state="frozen"/>
      <selection pane="topLeft" activeCell="W1" sqref="W1"/>
      <selection pane="bottomLeft" activeCell="J78" sqref="J78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23" t="s">
        <v>387</v>
      </c>
      <c r="B1" s="13" t="s">
        <v>388</v>
      </c>
      <c r="C1" s="73">
        <v>40634</v>
      </c>
      <c r="D1" s="72">
        <v>40969</v>
      </c>
      <c r="E1" s="73">
        <v>41000</v>
      </c>
      <c r="F1" s="17" t="s">
        <v>389</v>
      </c>
      <c r="G1" s="51" t="s">
        <v>399</v>
      </c>
      <c r="H1" s="17" t="s">
        <v>400</v>
      </c>
      <c r="I1" s="41" t="s">
        <v>396</v>
      </c>
      <c r="J1" s="71" t="s">
        <v>380</v>
      </c>
      <c r="K1" s="70" t="s">
        <v>391</v>
      </c>
      <c r="L1" s="51" t="s">
        <v>401</v>
      </c>
      <c r="M1" s="17" t="s">
        <v>402</v>
      </c>
    </row>
    <row r="2" spans="1:13" ht="15">
      <c r="A2" s="23">
        <v>34</v>
      </c>
      <c r="B2" s="107" t="s">
        <v>132</v>
      </c>
      <c r="C2" s="15">
        <v>7825</v>
      </c>
      <c r="D2" s="4">
        <v>7839</v>
      </c>
      <c r="E2" s="16">
        <v>11824</v>
      </c>
      <c r="F2" s="39">
        <f aca="true" t="shared" si="0" ref="F2:F33">E2/$E$83</f>
        <v>0.010617692142602502</v>
      </c>
      <c r="G2" s="39">
        <f aca="true" t="shared" si="1" ref="G2:G33">(E2-C2)/C2</f>
        <v>0.5110543130990415</v>
      </c>
      <c r="H2" s="11">
        <f aca="true" t="shared" si="2" ref="H2:H33">E2-C2</f>
        <v>3999</v>
      </c>
      <c r="I2" s="44">
        <f aca="true" t="shared" si="3" ref="I2:I33">H2/$H$83</f>
        <v>-0.03823245408568123</v>
      </c>
      <c r="J2" s="15">
        <v>8077.172</v>
      </c>
      <c r="K2" s="15">
        <v>12277.44</v>
      </c>
      <c r="L2" s="34">
        <f aca="true" t="shared" si="4" ref="L2:L33">(K2-J2)/J2</f>
        <v>0.5200171545189333</v>
      </c>
      <c r="M2" s="52">
        <f aca="true" t="shared" si="5" ref="M2:M33">K2-J2</f>
        <v>4200.268000000001</v>
      </c>
    </row>
    <row r="3" spans="1:13" ht="15">
      <c r="A3" s="2">
        <v>30</v>
      </c>
      <c r="B3" s="108" t="s">
        <v>128</v>
      </c>
      <c r="C3" s="31">
        <v>837</v>
      </c>
      <c r="D3" s="4">
        <v>967</v>
      </c>
      <c r="E3" s="16">
        <v>965</v>
      </c>
      <c r="F3" s="40">
        <f t="shared" si="0"/>
        <v>0.0008665487920848625</v>
      </c>
      <c r="G3" s="40">
        <f t="shared" si="1"/>
        <v>0.15292712066905614</v>
      </c>
      <c r="H3" s="11">
        <f t="shared" si="2"/>
        <v>128</v>
      </c>
      <c r="I3" s="34">
        <f t="shared" si="3"/>
        <v>-0.001223744466858514</v>
      </c>
      <c r="J3" s="16">
        <v>941.3507</v>
      </c>
      <c r="K3" s="16">
        <v>949.0003</v>
      </c>
      <c r="L3" s="34">
        <f t="shared" si="4"/>
        <v>0.008126195688811915</v>
      </c>
      <c r="M3" s="52">
        <f t="shared" si="5"/>
        <v>7.649600000000078</v>
      </c>
    </row>
    <row r="4" spans="1:13" ht="15">
      <c r="A4" s="2">
        <v>36</v>
      </c>
      <c r="B4" s="108" t="s">
        <v>134</v>
      </c>
      <c r="C4" s="16">
        <v>5428</v>
      </c>
      <c r="D4" s="4">
        <v>5837</v>
      </c>
      <c r="E4" s="16">
        <v>5970</v>
      </c>
      <c r="F4" s="40">
        <f t="shared" si="0"/>
        <v>0.005360928796628631</v>
      </c>
      <c r="G4" s="40">
        <f t="shared" si="1"/>
        <v>0.09985261606484894</v>
      </c>
      <c r="H4" s="11">
        <f t="shared" si="2"/>
        <v>542</v>
      </c>
      <c r="I4" s="34">
        <f t="shared" si="3"/>
        <v>-0.005181792976854021</v>
      </c>
      <c r="J4" s="16">
        <v>5879.643</v>
      </c>
      <c r="K4" s="16">
        <v>5930.398</v>
      </c>
      <c r="L4" s="34">
        <f t="shared" si="4"/>
        <v>0.008632326826645786</v>
      </c>
      <c r="M4" s="52">
        <f t="shared" si="5"/>
        <v>50.75500000000011</v>
      </c>
    </row>
    <row r="5" spans="1:13" ht="15">
      <c r="A5" s="2">
        <v>63</v>
      </c>
      <c r="B5" s="108" t="s">
        <v>161</v>
      </c>
      <c r="C5" s="16">
        <v>24032</v>
      </c>
      <c r="D5" s="4">
        <v>26414</v>
      </c>
      <c r="E5" s="16">
        <v>26202</v>
      </c>
      <c r="F5" s="40">
        <f t="shared" si="0"/>
        <v>0.02352882015565551</v>
      </c>
      <c r="G5" s="40">
        <f t="shared" si="1"/>
        <v>0.09029627163781624</v>
      </c>
      <c r="H5" s="11">
        <f t="shared" si="2"/>
        <v>2170</v>
      </c>
      <c r="I5" s="34">
        <f t="shared" si="3"/>
        <v>-0.020746292914710748</v>
      </c>
      <c r="J5" s="16">
        <v>25974.89</v>
      </c>
      <c r="K5" s="16">
        <v>26113.36</v>
      </c>
      <c r="L5" s="34">
        <f t="shared" si="4"/>
        <v>0.005330917667023851</v>
      </c>
      <c r="M5" s="52">
        <f t="shared" si="5"/>
        <v>138.47000000000116</v>
      </c>
    </row>
    <row r="6" spans="1:13" ht="15">
      <c r="A6" s="2">
        <v>70</v>
      </c>
      <c r="B6" s="108" t="s">
        <v>168</v>
      </c>
      <c r="C6" s="16">
        <v>7044</v>
      </c>
      <c r="D6" s="4">
        <v>7522</v>
      </c>
      <c r="E6" s="16">
        <v>7495</v>
      </c>
      <c r="F6" s="40">
        <f t="shared" si="0"/>
        <v>0.00673034528152958</v>
      </c>
      <c r="G6" s="40">
        <f t="shared" si="1"/>
        <v>0.06402612152186257</v>
      </c>
      <c r="H6" s="11">
        <f t="shared" si="2"/>
        <v>451</v>
      </c>
      <c r="I6" s="34">
        <f t="shared" si="3"/>
        <v>-0.004311787144946796</v>
      </c>
      <c r="J6" s="16">
        <v>7487.888</v>
      </c>
      <c r="K6" s="16">
        <v>7499.084</v>
      </c>
      <c r="L6" s="34">
        <f t="shared" si="4"/>
        <v>0.0014952146720143133</v>
      </c>
      <c r="M6" s="52">
        <f t="shared" si="5"/>
        <v>11.195999999999913</v>
      </c>
    </row>
    <row r="7" spans="1:13" ht="15">
      <c r="A7" s="2">
        <v>75</v>
      </c>
      <c r="B7" s="108" t="s">
        <v>173</v>
      </c>
      <c r="C7" s="16">
        <v>4208</v>
      </c>
      <c r="D7" s="4">
        <v>4512</v>
      </c>
      <c r="E7" s="16">
        <v>4476</v>
      </c>
      <c r="F7" s="40">
        <f t="shared" si="0"/>
        <v>0.0040193496304371445</v>
      </c>
      <c r="G7" s="40">
        <f t="shared" si="1"/>
        <v>0.06368821292775666</v>
      </c>
      <c r="H7" s="11">
        <f t="shared" si="2"/>
        <v>268</v>
      </c>
      <c r="I7" s="34">
        <f t="shared" si="3"/>
        <v>-0.002562214977485014</v>
      </c>
      <c r="J7" s="16">
        <v>4458.965</v>
      </c>
      <c r="K7" s="16">
        <v>4448.588</v>
      </c>
      <c r="L7" s="34">
        <f t="shared" si="4"/>
        <v>-0.0023272216758822746</v>
      </c>
      <c r="M7" s="52">
        <f t="shared" si="5"/>
        <v>-10.377000000000407</v>
      </c>
    </row>
    <row r="8" spans="1:13" ht="15">
      <c r="A8" s="2">
        <v>9</v>
      </c>
      <c r="B8" s="108" t="s">
        <v>107</v>
      </c>
      <c r="C8" s="16">
        <v>28982</v>
      </c>
      <c r="D8" s="4">
        <v>30529</v>
      </c>
      <c r="E8" s="16">
        <v>30367</v>
      </c>
      <c r="F8" s="40">
        <f t="shared" si="0"/>
        <v>0.02726889862097515</v>
      </c>
      <c r="G8" s="40">
        <f t="shared" si="1"/>
        <v>0.04778828238216824</v>
      </c>
      <c r="H8" s="11">
        <f t="shared" si="2"/>
        <v>1385</v>
      </c>
      <c r="I8" s="34">
        <f t="shared" si="3"/>
        <v>-0.013241297551555016</v>
      </c>
      <c r="J8" s="16">
        <v>30179.82</v>
      </c>
      <c r="K8" s="16">
        <v>30012.21</v>
      </c>
      <c r="L8" s="34">
        <f t="shared" si="4"/>
        <v>-0.005553711055930771</v>
      </c>
      <c r="M8" s="52">
        <f t="shared" si="5"/>
        <v>-167.61000000000058</v>
      </c>
    </row>
    <row r="9" spans="1:13" ht="15">
      <c r="A9" s="2">
        <v>62</v>
      </c>
      <c r="B9" s="108" t="s">
        <v>160</v>
      </c>
      <c r="C9" s="16">
        <v>1476</v>
      </c>
      <c r="D9" s="4">
        <v>1471</v>
      </c>
      <c r="E9" s="16">
        <v>1533</v>
      </c>
      <c r="F9" s="40">
        <f t="shared" si="0"/>
        <v>0.0013766003090840355</v>
      </c>
      <c r="G9" s="40">
        <f t="shared" si="1"/>
        <v>0.03861788617886179</v>
      </c>
      <c r="H9" s="11">
        <f t="shared" si="2"/>
        <v>57</v>
      </c>
      <c r="I9" s="34">
        <f t="shared" si="3"/>
        <v>-0.0005449487078979321</v>
      </c>
      <c r="J9" s="16">
        <v>1483.285</v>
      </c>
      <c r="K9" s="16">
        <v>1522.065</v>
      </c>
      <c r="L9" s="34">
        <f t="shared" si="4"/>
        <v>0.026144672129766008</v>
      </c>
      <c r="M9" s="52">
        <f t="shared" si="5"/>
        <v>38.77999999999997</v>
      </c>
    </row>
    <row r="10" spans="1:13" ht="15">
      <c r="A10" s="2">
        <v>51</v>
      </c>
      <c r="B10" s="108" t="s">
        <v>149</v>
      </c>
      <c r="C10" s="16">
        <v>14493</v>
      </c>
      <c r="D10" s="4">
        <v>15088</v>
      </c>
      <c r="E10" s="16">
        <v>14855</v>
      </c>
      <c r="F10" s="40">
        <f t="shared" si="0"/>
        <v>0.013339463529969568</v>
      </c>
      <c r="G10" s="40">
        <f t="shared" si="1"/>
        <v>0.02497757538121852</v>
      </c>
      <c r="H10" s="11">
        <f t="shared" si="2"/>
        <v>362</v>
      </c>
      <c r="I10" s="34">
        <f t="shared" si="3"/>
        <v>-0.0034609023203342353</v>
      </c>
      <c r="J10" s="16">
        <v>14599.13</v>
      </c>
      <c r="K10" s="16">
        <v>14452.29</v>
      </c>
      <c r="L10" s="34">
        <f t="shared" si="4"/>
        <v>-0.010058133601111734</v>
      </c>
      <c r="M10" s="52">
        <f t="shared" si="5"/>
        <v>-146.83999999999833</v>
      </c>
    </row>
    <row r="11" spans="1:13" ht="15">
      <c r="A11" s="2">
        <v>56</v>
      </c>
      <c r="B11" s="108" t="s">
        <v>154</v>
      </c>
      <c r="C11" s="16">
        <v>2989</v>
      </c>
      <c r="D11" s="4">
        <v>3106</v>
      </c>
      <c r="E11" s="16">
        <v>3032</v>
      </c>
      <c r="F11" s="40">
        <f t="shared" si="0"/>
        <v>0.0027226693653899514</v>
      </c>
      <c r="G11" s="40">
        <f t="shared" si="1"/>
        <v>0.014386082301773169</v>
      </c>
      <c r="H11" s="11">
        <f t="shared" si="2"/>
        <v>43</v>
      </c>
      <c r="I11" s="34">
        <f t="shared" si="3"/>
        <v>-0.0004111016568352821</v>
      </c>
      <c r="J11" s="16">
        <v>3122.679</v>
      </c>
      <c r="K11" s="16">
        <v>3086.706</v>
      </c>
      <c r="L11" s="34">
        <f t="shared" si="4"/>
        <v>-0.011519916072065029</v>
      </c>
      <c r="M11" s="52">
        <f t="shared" si="5"/>
        <v>-35.972999999999956</v>
      </c>
    </row>
    <row r="12" spans="1:13" ht="15">
      <c r="A12" s="2">
        <v>47</v>
      </c>
      <c r="B12" s="108" t="s">
        <v>145</v>
      </c>
      <c r="C12" s="16">
        <v>10952</v>
      </c>
      <c r="D12" s="4">
        <v>11010</v>
      </c>
      <c r="E12" s="16">
        <v>11108</v>
      </c>
      <c r="F12" s="40">
        <f t="shared" si="0"/>
        <v>0.00997473987821622</v>
      </c>
      <c r="G12" s="40">
        <f t="shared" si="1"/>
        <v>0.014243973703433162</v>
      </c>
      <c r="H12" s="11">
        <f t="shared" si="2"/>
        <v>156</v>
      </c>
      <c r="I12" s="34">
        <f t="shared" si="3"/>
        <v>-0.0014914385689838142</v>
      </c>
      <c r="J12" s="16">
        <v>10861.79</v>
      </c>
      <c r="K12" s="16">
        <v>10853.9</v>
      </c>
      <c r="L12" s="34">
        <f t="shared" si="4"/>
        <v>-0.0007263996081678283</v>
      </c>
      <c r="M12" s="52">
        <f t="shared" si="5"/>
        <v>-7.890000000001237</v>
      </c>
    </row>
    <row r="13" spans="1:13" ht="15">
      <c r="A13" s="2">
        <v>7</v>
      </c>
      <c r="B13" s="108" t="s">
        <v>105</v>
      </c>
      <c r="C13" s="16">
        <v>51893</v>
      </c>
      <c r="D13" s="4">
        <v>52015</v>
      </c>
      <c r="E13" s="16">
        <v>51975</v>
      </c>
      <c r="F13" s="40">
        <f t="shared" si="0"/>
        <v>0.04667240773949299</v>
      </c>
      <c r="G13" s="40">
        <f t="shared" si="1"/>
        <v>0.0015801745900217755</v>
      </c>
      <c r="H13" s="11">
        <f t="shared" si="2"/>
        <v>82</v>
      </c>
      <c r="I13" s="34">
        <f t="shared" si="3"/>
        <v>-0.0007839612990812356</v>
      </c>
      <c r="J13" s="16">
        <v>51867.45</v>
      </c>
      <c r="K13" s="16">
        <v>51693.79</v>
      </c>
      <c r="L13" s="34">
        <f t="shared" si="4"/>
        <v>-0.0033481499476067595</v>
      </c>
      <c r="M13" s="52">
        <f t="shared" si="5"/>
        <v>-173.65999999999622</v>
      </c>
    </row>
    <row r="14" spans="1:13" ht="15">
      <c r="A14" s="2">
        <v>33</v>
      </c>
      <c r="B14" s="25" t="s">
        <v>131</v>
      </c>
      <c r="C14" s="16">
        <v>44008</v>
      </c>
      <c r="D14" s="4">
        <v>43966</v>
      </c>
      <c r="E14" s="16">
        <v>43651</v>
      </c>
      <c r="F14" s="40">
        <f t="shared" si="0"/>
        <v>0.03919763867699102</v>
      </c>
      <c r="G14" s="40">
        <f t="shared" si="1"/>
        <v>-0.008112161425195418</v>
      </c>
      <c r="H14" s="11">
        <f t="shared" si="2"/>
        <v>-357</v>
      </c>
      <c r="I14" s="34">
        <f t="shared" si="3"/>
        <v>0.0034130998020975743</v>
      </c>
      <c r="J14" s="16">
        <v>43643.4</v>
      </c>
      <c r="K14" s="16">
        <v>43418.23</v>
      </c>
      <c r="L14" s="34">
        <f t="shared" si="4"/>
        <v>-0.005159313893967891</v>
      </c>
      <c r="M14" s="52">
        <f t="shared" si="5"/>
        <v>-225.16999999999825</v>
      </c>
    </row>
    <row r="15" spans="1:13" ht="15">
      <c r="A15" s="2">
        <v>12</v>
      </c>
      <c r="B15" s="108" t="s">
        <v>110</v>
      </c>
      <c r="C15" s="16">
        <v>1445</v>
      </c>
      <c r="D15" s="4">
        <v>1443</v>
      </c>
      <c r="E15" s="16">
        <v>1424</v>
      </c>
      <c r="F15" s="40">
        <f t="shared" si="0"/>
        <v>0.0012787207045894759</v>
      </c>
      <c r="G15" s="40">
        <f t="shared" si="1"/>
        <v>-0.01453287197231834</v>
      </c>
      <c r="H15" s="11">
        <f t="shared" si="2"/>
        <v>-21</v>
      </c>
      <c r="I15" s="34">
        <f t="shared" si="3"/>
        <v>0.00020077057659397498</v>
      </c>
      <c r="J15" s="16">
        <v>1427.244</v>
      </c>
      <c r="K15" s="16">
        <v>1439.328</v>
      </c>
      <c r="L15" s="34">
        <f t="shared" si="4"/>
        <v>0.008466667227187545</v>
      </c>
      <c r="M15" s="52">
        <f t="shared" si="5"/>
        <v>12.08400000000006</v>
      </c>
    </row>
    <row r="16" spans="1:13" ht="15">
      <c r="A16" s="2">
        <v>27</v>
      </c>
      <c r="B16" s="25" t="s">
        <v>125</v>
      </c>
      <c r="C16" s="16">
        <v>20292</v>
      </c>
      <c r="D16" s="4">
        <v>19746</v>
      </c>
      <c r="E16" s="16">
        <v>19839</v>
      </c>
      <c r="F16" s="40">
        <f t="shared" si="0"/>
        <v>0.017814985996032734</v>
      </c>
      <c r="G16" s="40">
        <f t="shared" si="1"/>
        <v>-0.02232406859846245</v>
      </c>
      <c r="H16" s="11">
        <f t="shared" si="2"/>
        <v>-453</v>
      </c>
      <c r="I16" s="34">
        <f t="shared" si="3"/>
        <v>0.00433090815224146</v>
      </c>
      <c r="J16" s="16">
        <v>19820.38</v>
      </c>
      <c r="K16" s="16">
        <v>19975.28</v>
      </c>
      <c r="L16" s="34">
        <f t="shared" si="4"/>
        <v>0.007815188205271432</v>
      </c>
      <c r="M16" s="52">
        <f t="shared" si="5"/>
        <v>154.89999999999782</v>
      </c>
    </row>
    <row r="17" spans="1:13" ht="15">
      <c r="A17" s="2">
        <v>42</v>
      </c>
      <c r="B17" s="25" t="s">
        <v>140</v>
      </c>
      <c r="C17" s="16">
        <v>62146</v>
      </c>
      <c r="D17" s="4">
        <v>60704</v>
      </c>
      <c r="E17" s="16">
        <v>59852</v>
      </c>
      <c r="F17" s="40">
        <f t="shared" si="0"/>
        <v>0.05374578062576497</v>
      </c>
      <c r="G17" s="40">
        <f t="shared" si="1"/>
        <v>-0.036913075660541306</v>
      </c>
      <c r="H17" s="11">
        <f t="shared" si="2"/>
        <v>-2294</v>
      </c>
      <c r="I17" s="34">
        <f t="shared" si="3"/>
        <v>0.021931795366979933</v>
      </c>
      <c r="J17" s="16">
        <v>60387.25</v>
      </c>
      <c r="K17" s="16">
        <v>59193.54</v>
      </c>
      <c r="L17" s="34">
        <f t="shared" si="4"/>
        <v>-0.019767583388877605</v>
      </c>
      <c r="M17" s="52">
        <f t="shared" si="5"/>
        <v>-1193.7099999999991</v>
      </c>
    </row>
    <row r="18" spans="1:13" ht="15">
      <c r="A18" s="2">
        <v>80</v>
      </c>
      <c r="B18" s="25" t="s">
        <v>178</v>
      </c>
      <c r="C18" s="16">
        <v>9142</v>
      </c>
      <c r="D18" s="4">
        <v>8924</v>
      </c>
      <c r="E18" s="16">
        <v>8783</v>
      </c>
      <c r="F18" s="40">
        <f t="shared" si="0"/>
        <v>0.007886940975006577</v>
      </c>
      <c r="G18" s="40">
        <f t="shared" si="1"/>
        <v>-0.03926930649748414</v>
      </c>
      <c r="H18" s="11">
        <f t="shared" si="2"/>
        <v>-359</v>
      </c>
      <c r="I18" s="34">
        <f t="shared" si="3"/>
        <v>0.0034322208093922387</v>
      </c>
      <c r="J18" s="16">
        <v>8730.528</v>
      </c>
      <c r="K18" s="16">
        <v>8669.72</v>
      </c>
      <c r="L18" s="34">
        <f t="shared" si="4"/>
        <v>-0.006964985393781556</v>
      </c>
      <c r="M18" s="52">
        <f t="shared" si="5"/>
        <v>-60.8080000000009</v>
      </c>
    </row>
    <row r="19" spans="1:13" ht="15">
      <c r="A19" s="2">
        <v>73</v>
      </c>
      <c r="B19" s="108" t="s">
        <v>171</v>
      </c>
      <c r="C19" s="16">
        <v>1144</v>
      </c>
      <c r="D19" s="4">
        <v>1105</v>
      </c>
      <c r="E19" s="16">
        <v>1099</v>
      </c>
      <c r="F19" s="40">
        <f t="shared" si="0"/>
        <v>0.0009868778471515689</v>
      </c>
      <c r="G19" s="40">
        <f t="shared" si="1"/>
        <v>-0.039335664335664336</v>
      </c>
      <c r="H19" s="11">
        <f t="shared" si="2"/>
        <v>-45</v>
      </c>
      <c r="I19" s="34">
        <f t="shared" si="3"/>
        <v>0.00043022266412994637</v>
      </c>
      <c r="J19" s="16">
        <v>1152.952</v>
      </c>
      <c r="K19" s="16">
        <v>1152.225</v>
      </c>
      <c r="L19" s="34">
        <f t="shared" si="4"/>
        <v>-0.0006305553049910917</v>
      </c>
      <c r="M19" s="52">
        <f t="shared" si="5"/>
        <v>-0.7270000000000891</v>
      </c>
    </row>
    <row r="20" spans="1:13" ht="15">
      <c r="A20" s="2">
        <v>44</v>
      </c>
      <c r="B20" s="25" t="s">
        <v>142</v>
      </c>
      <c r="C20" s="16">
        <v>20386</v>
      </c>
      <c r="D20" s="4">
        <v>19512</v>
      </c>
      <c r="E20" s="16">
        <v>19500</v>
      </c>
      <c r="F20" s="40">
        <f t="shared" si="0"/>
        <v>0.017510571446274423</v>
      </c>
      <c r="G20" s="40">
        <f t="shared" si="1"/>
        <v>-0.04346119886196409</v>
      </c>
      <c r="H20" s="11">
        <f t="shared" si="2"/>
        <v>-886</v>
      </c>
      <c r="I20" s="34">
        <f t="shared" si="3"/>
        <v>0.008470606231536277</v>
      </c>
      <c r="J20" s="16">
        <v>19400.87</v>
      </c>
      <c r="K20" s="16">
        <v>19353.76</v>
      </c>
      <c r="L20" s="34">
        <f t="shared" si="4"/>
        <v>-0.002428241620092325</v>
      </c>
      <c r="M20" s="52">
        <f t="shared" si="5"/>
        <v>-47.11000000000058</v>
      </c>
    </row>
    <row r="21" spans="1:13" ht="15">
      <c r="A21" s="2">
        <v>79</v>
      </c>
      <c r="B21" s="25" t="s">
        <v>177</v>
      </c>
      <c r="C21" s="16">
        <v>3281</v>
      </c>
      <c r="D21" s="4">
        <v>3186</v>
      </c>
      <c r="E21" s="16">
        <v>3137</v>
      </c>
      <c r="F21" s="40">
        <f t="shared" si="0"/>
        <v>0.0028169570577929676</v>
      </c>
      <c r="G21" s="40">
        <f t="shared" si="1"/>
        <v>-0.04388905821395916</v>
      </c>
      <c r="H21" s="11">
        <f t="shared" si="2"/>
        <v>-144</v>
      </c>
      <c r="I21" s="34">
        <f t="shared" si="3"/>
        <v>0.0013767125252158283</v>
      </c>
      <c r="J21" s="16">
        <v>3111.612</v>
      </c>
      <c r="K21" s="16">
        <v>3116.606</v>
      </c>
      <c r="L21" s="34">
        <f t="shared" si="4"/>
        <v>0.0016049558878163928</v>
      </c>
      <c r="M21" s="52">
        <f t="shared" si="5"/>
        <v>4.994000000000142</v>
      </c>
    </row>
    <row r="22" spans="1:13" ht="15">
      <c r="A22" s="2">
        <v>23</v>
      </c>
      <c r="B22" s="25" t="s">
        <v>121</v>
      </c>
      <c r="C22" s="16">
        <v>9841</v>
      </c>
      <c r="D22" s="4">
        <v>9577</v>
      </c>
      <c r="E22" s="16">
        <v>9380</v>
      </c>
      <c r="F22" s="40">
        <f t="shared" si="0"/>
        <v>0.008423033854669441</v>
      </c>
      <c r="G22" s="40">
        <f t="shared" si="1"/>
        <v>-0.046844832842190834</v>
      </c>
      <c r="H22" s="11">
        <f t="shared" si="2"/>
        <v>-461</v>
      </c>
      <c r="I22" s="34">
        <f t="shared" si="3"/>
        <v>0.004407392181420117</v>
      </c>
      <c r="J22" s="16">
        <v>9478.529</v>
      </c>
      <c r="K22" s="16">
        <v>9350.174</v>
      </c>
      <c r="L22" s="34">
        <f t="shared" si="4"/>
        <v>-0.01354165820455891</v>
      </c>
      <c r="M22" s="52">
        <f t="shared" si="5"/>
        <v>-128.35499999999956</v>
      </c>
    </row>
    <row r="23" spans="1:13" ht="15">
      <c r="A23" s="2">
        <v>26</v>
      </c>
      <c r="B23" s="25" t="s">
        <v>124</v>
      </c>
      <c r="C23" s="16">
        <v>8818</v>
      </c>
      <c r="D23" s="4">
        <v>8225</v>
      </c>
      <c r="E23" s="16">
        <v>8374</v>
      </c>
      <c r="F23" s="40">
        <f t="shared" si="0"/>
        <v>0.007519667963646258</v>
      </c>
      <c r="G23" s="40">
        <f t="shared" si="1"/>
        <v>-0.050351553640281245</v>
      </c>
      <c r="H23" s="11">
        <f t="shared" si="2"/>
        <v>-444</v>
      </c>
      <c r="I23" s="34">
        <f t="shared" si="3"/>
        <v>0.004244863619415471</v>
      </c>
      <c r="J23" s="16">
        <v>8342.226</v>
      </c>
      <c r="K23" s="16">
        <v>8351.332</v>
      </c>
      <c r="L23" s="34">
        <f t="shared" si="4"/>
        <v>0.001091555179636678</v>
      </c>
      <c r="M23" s="52">
        <f t="shared" si="5"/>
        <v>9.105999999999767</v>
      </c>
    </row>
    <row r="24" spans="1:13" ht="15">
      <c r="A24" s="2">
        <v>38</v>
      </c>
      <c r="B24" s="25" t="s">
        <v>136</v>
      </c>
      <c r="C24" s="16">
        <v>17392</v>
      </c>
      <c r="D24" s="4">
        <v>16699</v>
      </c>
      <c r="E24" s="16">
        <v>16429</v>
      </c>
      <c r="F24" s="40">
        <f t="shared" si="0"/>
        <v>0.014752880937991923</v>
      </c>
      <c r="G24" s="40">
        <f t="shared" si="1"/>
        <v>-0.05537028518859246</v>
      </c>
      <c r="H24" s="11">
        <f t="shared" si="2"/>
        <v>-963</v>
      </c>
      <c r="I24" s="34">
        <f t="shared" si="3"/>
        <v>0.009206765012380852</v>
      </c>
      <c r="J24" s="16">
        <v>16512.58</v>
      </c>
      <c r="K24" s="16">
        <v>16399.43</v>
      </c>
      <c r="L24" s="34">
        <f t="shared" si="4"/>
        <v>-0.0068523513587823</v>
      </c>
      <c r="M24" s="52">
        <f t="shared" si="5"/>
        <v>-113.15000000000146</v>
      </c>
    </row>
    <row r="25" spans="1:13" ht="15">
      <c r="A25" s="2">
        <v>25</v>
      </c>
      <c r="B25" s="25" t="s">
        <v>123</v>
      </c>
      <c r="C25" s="16">
        <v>12081</v>
      </c>
      <c r="D25" s="4">
        <v>11584</v>
      </c>
      <c r="E25" s="16">
        <v>11404</v>
      </c>
      <c r="F25" s="40">
        <f t="shared" si="0"/>
        <v>0.010240541372990438</v>
      </c>
      <c r="G25" s="40">
        <f t="shared" si="1"/>
        <v>-0.05603840741660458</v>
      </c>
      <c r="H25" s="11">
        <f t="shared" si="2"/>
        <v>-677</v>
      </c>
      <c r="I25" s="34">
        <f t="shared" si="3"/>
        <v>0.00647246096924386</v>
      </c>
      <c r="J25" s="16">
        <v>11850.71</v>
      </c>
      <c r="K25" s="16">
        <v>11801.8</v>
      </c>
      <c r="L25" s="34">
        <f t="shared" si="4"/>
        <v>-0.004127178877890005</v>
      </c>
      <c r="M25" s="52">
        <f t="shared" si="5"/>
        <v>-48.909999999999854</v>
      </c>
    </row>
    <row r="26" spans="1:13" ht="15">
      <c r="A26" s="2">
        <v>46</v>
      </c>
      <c r="B26" s="25" t="s">
        <v>144</v>
      </c>
      <c r="C26" s="16">
        <v>15914</v>
      </c>
      <c r="D26" s="4">
        <v>15123</v>
      </c>
      <c r="E26" s="16">
        <v>15015</v>
      </c>
      <c r="F26" s="40">
        <f t="shared" si="0"/>
        <v>0.013483140013631307</v>
      </c>
      <c r="G26" s="40">
        <f t="shared" si="1"/>
        <v>-0.05649113987683801</v>
      </c>
      <c r="H26" s="11">
        <f t="shared" si="2"/>
        <v>-899</v>
      </c>
      <c r="I26" s="34">
        <f t="shared" si="3"/>
        <v>0.008594892778951596</v>
      </c>
      <c r="J26" s="16">
        <v>14965.04</v>
      </c>
      <c r="K26" s="16">
        <v>14876.72</v>
      </c>
      <c r="L26" s="34">
        <f t="shared" si="4"/>
        <v>-0.005901755023708692</v>
      </c>
      <c r="M26" s="52">
        <f t="shared" si="5"/>
        <v>-88.32000000000153</v>
      </c>
    </row>
    <row r="27" spans="1:13" ht="15">
      <c r="A27" s="2">
        <v>76</v>
      </c>
      <c r="B27" s="25" t="s">
        <v>174</v>
      </c>
      <c r="C27" s="16">
        <v>2952</v>
      </c>
      <c r="D27" s="4">
        <v>2838</v>
      </c>
      <c r="E27" s="16">
        <v>2783</v>
      </c>
      <c r="F27" s="40">
        <f t="shared" si="0"/>
        <v>0.0024990728376913704</v>
      </c>
      <c r="G27" s="40">
        <f t="shared" si="1"/>
        <v>-0.05724932249322493</v>
      </c>
      <c r="H27" s="11">
        <f t="shared" si="2"/>
        <v>-169</v>
      </c>
      <c r="I27" s="34">
        <f t="shared" si="3"/>
        <v>0.0016157251163991318</v>
      </c>
      <c r="J27" s="16">
        <v>2811.937</v>
      </c>
      <c r="K27" s="16">
        <v>2822.606</v>
      </c>
      <c r="L27" s="34">
        <f t="shared" si="4"/>
        <v>0.0037941817330901526</v>
      </c>
      <c r="M27" s="52">
        <f t="shared" si="5"/>
        <v>10.669000000000324</v>
      </c>
    </row>
    <row r="28" spans="1:13" ht="15">
      <c r="A28" s="2">
        <v>15</v>
      </c>
      <c r="B28" s="25" t="s">
        <v>113</v>
      </c>
      <c r="C28" s="16">
        <v>11267</v>
      </c>
      <c r="D28" s="4">
        <v>10745</v>
      </c>
      <c r="E28" s="16">
        <v>10617</v>
      </c>
      <c r="F28" s="40">
        <f t="shared" si="0"/>
        <v>0.00953383266897926</v>
      </c>
      <c r="G28" s="40">
        <f t="shared" si="1"/>
        <v>-0.05769060086979675</v>
      </c>
      <c r="H28" s="11">
        <f t="shared" si="2"/>
        <v>-650</v>
      </c>
      <c r="I28" s="34">
        <f t="shared" si="3"/>
        <v>0.006214327370765892</v>
      </c>
      <c r="J28" s="16">
        <v>10581.39</v>
      </c>
      <c r="K28" s="16">
        <v>10430.41</v>
      </c>
      <c r="L28" s="34">
        <f t="shared" si="4"/>
        <v>-0.014268446773060967</v>
      </c>
      <c r="M28" s="52">
        <f t="shared" si="5"/>
        <v>-150.97999999999956</v>
      </c>
    </row>
    <row r="29" spans="1:13" ht="15">
      <c r="A29" s="2">
        <v>18</v>
      </c>
      <c r="B29" s="25" t="s">
        <v>116</v>
      </c>
      <c r="C29" s="16">
        <v>6182</v>
      </c>
      <c r="D29" s="4">
        <v>5767</v>
      </c>
      <c r="E29" s="16">
        <v>5822</v>
      </c>
      <c r="F29" s="40">
        <f t="shared" si="0"/>
        <v>0.005228028049241523</v>
      </c>
      <c r="G29" s="40">
        <f t="shared" si="1"/>
        <v>-0.058233581365253966</v>
      </c>
      <c r="H29" s="11">
        <f t="shared" si="2"/>
        <v>-360</v>
      </c>
      <c r="I29" s="34">
        <f t="shared" si="3"/>
        <v>0.003441781313039571</v>
      </c>
      <c r="J29" s="16">
        <v>5746.489</v>
      </c>
      <c r="K29" s="16">
        <v>5856.417</v>
      </c>
      <c r="L29" s="34">
        <f t="shared" si="4"/>
        <v>0.01912959373976019</v>
      </c>
      <c r="M29" s="52">
        <f t="shared" si="5"/>
        <v>109.9280000000008</v>
      </c>
    </row>
    <row r="30" spans="1:13" ht="15">
      <c r="A30" s="2">
        <v>24</v>
      </c>
      <c r="B30" s="25" t="s">
        <v>122</v>
      </c>
      <c r="C30" s="16">
        <v>6963</v>
      </c>
      <c r="D30" s="4">
        <v>6664</v>
      </c>
      <c r="E30" s="16">
        <v>6539</v>
      </c>
      <c r="F30" s="40">
        <f t="shared" si="0"/>
        <v>0.00587187829165069</v>
      </c>
      <c r="G30" s="40">
        <f t="shared" si="1"/>
        <v>-0.060893293120781275</v>
      </c>
      <c r="H30" s="11">
        <f t="shared" si="2"/>
        <v>-424</v>
      </c>
      <c r="I30" s="34">
        <f t="shared" si="3"/>
        <v>0.004053653546468828</v>
      </c>
      <c r="J30" s="16">
        <v>6622.655</v>
      </c>
      <c r="K30" s="16">
        <v>6538.655</v>
      </c>
      <c r="L30" s="34">
        <f t="shared" si="4"/>
        <v>-0.012683734846523034</v>
      </c>
      <c r="M30" s="52">
        <f t="shared" si="5"/>
        <v>-84</v>
      </c>
    </row>
    <row r="31" spans="1:13" ht="15">
      <c r="A31" s="2">
        <v>74</v>
      </c>
      <c r="B31" s="108" t="s">
        <v>172</v>
      </c>
      <c r="C31" s="16">
        <v>1171</v>
      </c>
      <c r="D31" s="4">
        <v>1119</v>
      </c>
      <c r="E31" s="16">
        <v>1097</v>
      </c>
      <c r="F31" s="40">
        <f t="shared" si="0"/>
        <v>0.000985081891105797</v>
      </c>
      <c r="G31" s="40">
        <f t="shared" si="1"/>
        <v>-0.0631938514090521</v>
      </c>
      <c r="H31" s="11">
        <f t="shared" si="2"/>
        <v>-74</v>
      </c>
      <c r="I31" s="34">
        <f t="shared" si="3"/>
        <v>0.0007074772699025785</v>
      </c>
      <c r="J31" s="16">
        <v>1090.185</v>
      </c>
      <c r="K31" s="16">
        <v>1074.966</v>
      </c>
      <c r="L31" s="34">
        <f t="shared" si="4"/>
        <v>-0.013960015960593892</v>
      </c>
      <c r="M31" s="52">
        <f t="shared" si="5"/>
        <v>-15.219000000000051</v>
      </c>
    </row>
    <row r="32" spans="1:13" ht="15">
      <c r="A32" s="2">
        <v>31</v>
      </c>
      <c r="B32" s="25" t="s">
        <v>129</v>
      </c>
      <c r="C32" s="16">
        <v>37706</v>
      </c>
      <c r="D32" s="4">
        <v>35084</v>
      </c>
      <c r="E32" s="16">
        <v>35106</v>
      </c>
      <c r="F32" s="40">
        <f t="shared" si="0"/>
        <v>0.031524416471431276</v>
      </c>
      <c r="G32" s="40">
        <f t="shared" si="1"/>
        <v>-0.06895454304354745</v>
      </c>
      <c r="H32" s="11">
        <f t="shared" si="2"/>
        <v>-2600</v>
      </c>
      <c r="I32" s="34">
        <f t="shared" si="3"/>
        <v>0.02485730948306357</v>
      </c>
      <c r="J32" s="16">
        <v>35374.46</v>
      </c>
      <c r="K32" s="16">
        <v>35126.76</v>
      </c>
      <c r="L32" s="34">
        <f t="shared" si="4"/>
        <v>-0.0070022270304620085</v>
      </c>
      <c r="M32" s="52">
        <f t="shared" si="5"/>
        <v>-247.6999999999971</v>
      </c>
    </row>
    <row r="33" spans="1:13" ht="15">
      <c r="A33" s="2">
        <v>1</v>
      </c>
      <c r="B33" s="25" t="s">
        <v>99</v>
      </c>
      <c r="C33" s="16">
        <v>25830</v>
      </c>
      <c r="D33" s="4">
        <v>24294</v>
      </c>
      <c r="E33" s="16">
        <v>24028</v>
      </c>
      <c r="F33" s="40">
        <f t="shared" si="0"/>
        <v>0.021576615933901633</v>
      </c>
      <c r="G33" s="40">
        <f t="shared" si="1"/>
        <v>-0.06976384049554782</v>
      </c>
      <c r="H33" s="11">
        <f t="shared" si="2"/>
        <v>-1802</v>
      </c>
      <c r="I33" s="34">
        <f t="shared" si="3"/>
        <v>0.01722802757249252</v>
      </c>
      <c r="J33" s="16">
        <v>24070.42</v>
      </c>
      <c r="K33" s="16">
        <v>23774.83</v>
      </c>
      <c r="L33" s="34">
        <f t="shared" si="4"/>
        <v>-0.012280217794288447</v>
      </c>
      <c r="M33" s="52">
        <f t="shared" si="5"/>
        <v>-295.5899999999965</v>
      </c>
    </row>
    <row r="34" spans="1:13" ht="15">
      <c r="A34" s="2">
        <v>77</v>
      </c>
      <c r="B34" s="25" t="s">
        <v>175</v>
      </c>
      <c r="C34" s="16">
        <v>2302</v>
      </c>
      <c r="D34" s="4">
        <v>2175</v>
      </c>
      <c r="E34" s="16">
        <v>2138</v>
      </c>
      <c r="F34" s="40">
        <f aca="true" t="shared" si="6" ref="F34:F65">E34/$E$83</f>
        <v>0.0019198770129299856</v>
      </c>
      <c r="G34" s="40">
        <f aca="true" t="shared" si="7" ref="G34:G65">(E34-C34)/C34</f>
        <v>-0.07124239791485665</v>
      </c>
      <c r="H34" s="11">
        <f aca="true" t="shared" si="8" ref="H34:H65">E34-C34</f>
        <v>-164</v>
      </c>
      <c r="I34" s="34">
        <f aca="true" t="shared" si="9" ref="I34:I65">H34/$H$83</f>
        <v>0.0015679225981624712</v>
      </c>
      <c r="J34" s="16">
        <v>2160.13</v>
      </c>
      <c r="K34" s="16">
        <v>2126.397</v>
      </c>
      <c r="L34" s="34">
        <f aca="true" t="shared" si="10" ref="L34:L65">(K34-J34)/J34</f>
        <v>-0.015616189766356734</v>
      </c>
      <c r="M34" s="52">
        <f aca="true" t="shared" si="11" ref="M34:M65">K34-J34</f>
        <v>-33.733000000000175</v>
      </c>
    </row>
    <row r="35" spans="1:13" ht="15">
      <c r="A35" s="2">
        <v>8</v>
      </c>
      <c r="B35" s="25" t="s">
        <v>106</v>
      </c>
      <c r="C35" s="16">
        <v>2574</v>
      </c>
      <c r="D35" s="4">
        <v>2456</v>
      </c>
      <c r="E35" s="16">
        <v>2388</v>
      </c>
      <c r="F35" s="40">
        <f t="shared" si="6"/>
        <v>0.0021443715186514525</v>
      </c>
      <c r="G35" s="40">
        <f t="shared" si="7"/>
        <v>-0.07226107226107226</v>
      </c>
      <c r="H35" s="11">
        <f t="shared" si="8"/>
        <v>-186</v>
      </c>
      <c r="I35" s="34">
        <f t="shared" si="9"/>
        <v>0.0017782536784037783</v>
      </c>
      <c r="J35" s="16">
        <v>2439.821</v>
      </c>
      <c r="K35" s="16">
        <v>2399.105</v>
      </c>
      <c r="L35" s="34">
        <f t="shared" si="10"/>
        <v>-0.016688109496557288</v>
      </c>
      <c r="M35" s="52">
        <f t="shared" si="11"/>
        <v>-40.715999999999894</v>
      </c>
    </row>
    <row r="36" spans="1:13" ht="15">
      <c r="A36" s="2">
        <v>65</v>
      </c>
      <c r="B36" s="25" t="s">
        <v>163</v>
      </c>
      <c r="C36" s="16">
        <v>4409</v>
      </c>
      <c r="D36" s="4">
        <v>3834</v>
      </c>
      <c r="E36" s="16">
        <v>4083</v>
      </c>
      <c r="F36" s="40">
        <f t="shared" si="6"/>
        <v>0.0036664442674429988</v>
      </c>
      <c r="G36" s="40">
        <f t="shared" si="7"/>
        <v>-0.07393966885915174</v>
      </c>
      <c r="H36" s="11">
        <f t="shared" si="8"/>
        <v>-326</v>
      </c>
      <c r="I36" s="34">
        <f t="shared" si="9"/>
        <v>0.003116724189030278</v>
      </c>
      <c r="J36" s="16">
        <v>3823.636</v>
      </c>
      <c r="K36" s="16">
        <v>3913.817</v>
      </c>
      <c r="L36" s="34">
        <f t="shared" si="10"/>
        <v>0.023585142518796256</v>
      </c>
      <c r="M36" s="52">
        <f t="shared" si="11"/>
        <v>90.18100000000004</v>
      </c>
    </row>
    <row r="37" spans="1:13" ht="15">
      <c r="A37" s="2">
        <v>14</v>
      </c>
      <c r="B37" s="25" t="s">
        <v>112</v>
      </c>
      <c r="C37" s="16">
        <v>6324</v>
      </c>
      <c r="D37" s="4">
        <v>5946</v>
      </c>
      <c r="E37" s="16">
        <v>5856</v>
      </c>
      <c r="F37" s="40">
        <f t="shared" si="6"/>
        <v>0.005258559302019642</v>
      </c>
      <c r="G37" s="40">
        <f t="shared" si="7"/>
        <v>-0.07400379506641366</v>
      </c>
      <c r="H37" s="11">
        <f t="shared" si="8"/>
        <v>-468</v>
      </c>
      <c r="I37" s="34">
        <f t="shared" si="9"/>
        <v>0.004474315706951442</v>
      </c>
      <c r="J37" s="16">
        <v>5880.94</v>
      </c>
      <c r="K37" s="16">
        <v>5794.656</v>
      </c>
      <c r="L37" s="34">
        <f t="shared" si="10"/>
        <v>-0.014671804167360941</v>
      </c>
      <c r="M37" s="52">
        <f t="shared" si="11"/>
        <v>-86.28399999999965</v>
      </c>
    </row>
    <row r="38" spans="1:13" ht="15">
      <c r="A38" s="2">
        <v>17</v>
      </c>
      <c r="B38" s="25" t="s">
        <v>115</v>
      </c>
      <c r="C38" s="16">
        <v>19601</v>
      </c>
      <c r="D38" s="4">
        <v>18160</v>
      </c>
      <c r="E38" s="16">
        <v>18101</v>
      </c>
      <c r="F38" s="40">
        <f t="shared" si="6"/>
        <v>0.016254300192257095</v>
      </c>
      <c r="G38" s="40">
        <f t="shared" si="7"/>
        <v>-0.07652670782102954</v>
      </c>
      <c r="H38" s="11">
        <f t="shared" si="8"/>
        <v>-1500</v>
      </c>
      <c r="I38" s="34">
        <f t="shared" si="9"/>
        <v>0.014340755470998213</v>
      </c>
      <c r="J38" s="16">
        <v>18031.72</v>
      </c>
      <c r="K38" s="16">
        <v>17821.47</v>
      </c>
      <c r="L38" s="34">
        <f t="shared" si="10"/>
        <v>-0.011660008030293283</v>
      </c>
      <c r="M38" s="52">
        <f t="shared" si="11"/>
        <v>-210.25</v>
      </c>
    </row>
    <row r="39" spans="1:13" ht="15">
      <c r="A39" s="2">
        <v>3</v>
      </c>
      <c r="B39" s="25" t="s">
        <v>101</v>
      </c>
      <c r="C39" s="16">
        <v>25870</v>
      </c>
      <c r="D39" s="4">
        <v>24227</v>
      </c>
      <c r="E39" s="16">
        <v>23859</v>
      </c>
      <c r="F39" s="40">
        <f t="shared" si="6"/>
        <v>0.021424857648033924</v>
      </c>
      <c r="G39" s="40">
        <f t="shared" si="7"/>
        <v>-0.07773482798608426</v>
      </c>
      <c r="H39" s="11">
        <f t="shared" si="8"/>
        <v>-2011</v>
      </c>
      <c r="I39" s="34">
        <f t="shared" si="9"/>
        <v>0.019226172834784935</v>
      </c>
      <c r="J39" s="16">
        <v>24035.01</v>
      </c>
      <c r="K39" s="16">
        <v>23822.13</v>
      </c>
      <c r="L39" s="34">
        <f t="shared" si="10"/>
        <v>-0.008857079734936553</v>
      </c>
      <c r="M39" s="52">
        <f t="shared" si="11"/>
        <v>-212.87999999999738</v>
      </c>
    </row>
    <row r="40" spans="1:13" ht="15">
      <c r="A40" s="2">
        <v>6</v>
      </c>
      <c r="B40" s="25" t="s">
        <v>104</v>
      </c>
      <c r="C40" s="16">
        <v>23234</v>
      </c>
      <c r="D40" s="4">
        <v>21572</v>
      </c>
      <c r="E40" s="16">
        <v>21426</v>
      </c>
      <c r="F40" s="40">
        <f t="shared" si="6"/>
        <v>0.019240077118352607</v>
      </c>
      <c r="G40" s="40">
        <f t="shared" si="7"/>
        <v>-0.07781699233881381</v>
      </c>
      <c r="H40" s="11">
        <f t="shared" si="8"/>
        <v>-1808</v>
      </c>
      <c r="I40" s="34">
        <f t="shared" si="9"/>
        <v>0.01728539059437651</v>
      </c>
      <c r="J40" s="16">
        <v>21401.74</v>
      </c>
      <c r="K40" s="16">
        <v>21338.37</v>
      </c>
      <c r="L40" s="34">
        <f t="shared" si="10"/>
        <v>-0.0029609742011632053</v>
      </c>
      <c r="M40" s="52">
        <f t="shared" si="11"/>
        <v>-63.37000000000262</v>
      </c>
    </row>
    <row r="41" spans="1:13" ht="15">
      <c r="A41" s="2">
        <v>35</v>
      </c>
      <c r="B41" s="25" t="s">
        <v>133</v>
      </c>
      <c r="C41" s="16">
        <v>37638</v>
      </c>
      <c r="D41" s="4">
        <v>35025</v>
      </c>
      <c r="E41" s="16">
        <v>34639</v>
      </c>
      <c r="F41" s="40">
        <f t="shared" si="6"/>
        <v>0.03110506073474358</v>
      </c>
      <c r="G41" s="40">
        <f t="shared" si="7"/>
        <v>-0.07968011052659546</v>
      </c>
      <c r="H41" s="11">
        <f t="shared" si="8"/>
        <v>-2999</v>
      </c>
      <c r="I41" s="34">
        <f t="shared" si="9"/>
        <v>0.02867195043834909</v>
      </c>
      <c r="J41" s="16">
        <v>34294.6</v>
      </c>
      <c r="K41" s="16">
        <v>33658.47</v>
      </c>
      <c r="L41" s="34">
        <f t="shared" si="10"/>
        <v>-0.018548984388212647</v>
      </c>
      <c r="M41" s="52">
        <f t="shared" si="11"/>
        <v>-636.1299999999974</v>
      </c>
    </row>
    <row r="42" spans="1:13" ht="15">
      <c r="A42" s="2">
        <v>68</v>
      </c>
      <c r="B42" s="25" t="s">
        <v>166</v>
      </c>
      <c r="C42" s="16">
        <v>14011</v>
      </c>
      <c r="D42" s="4">
        <v>12955</v>
      </c>
      <c r="E42" s="16">
        <v>12872</v>
      </c>
      <c r="F42" s="40">
        <f t="shared" si="6"/>
        <v>0.011558773110586892</v>
      </c>
      <c r="G42" s="40">
        <f t="shared" si="7"/>
        <v>-0.08129326957390622</v>
      </c>
      <c r="H42" s="11">
        <f t="shared" si="8"/>
        <v>-1139</v>
      </c>
      <c r="I42" s="34">
        <f t="shared" si="9"/>
        <v>0.010889413654311309</v>
      </c>
      <c r="J42" s="16">
        <v>12957.02</v>
      </c>
      <c r="K42" s="16">
        <v>12885.11</v>
      </c>
      <c r="L42" s="34">
        <f t="shared" si="10"/>
        <v>-0.005549887242591264</v>
      </c>
      <c r="M42" s="52">
        <f t="shared" si="11"/>
        <v>-71.90999999999985</v>
      </c>
    </row>
    <row r="43" spans="1:13" ht="15">
      <c r="A43" s="2">
        <v>64</v>
      </c>
      <c r="B43" s="25" t="s">
        <v>162</v>
      </c>
      <c r="C43" s="16">
        <v>11331</v>
      </c>
      <c r="D43" s="4">
        <v>10616</v>
      </c>
      <c r="E43" s="16">
        <v>10407</v>
      </c>
      <c r="F43" s="40">
        <f t="shared" si="6"/>
        <v>0.009345257284173228</v>
      </c>
      <c r="G43" s="40">
        <f t="shared" si="7"/>
        <v>-0.08154620068837702</v>
      </c>
      <c r="H43" s="11">
        <f t="shared" si="8"/>
        <v>-924</v>
      </c>
      <c r="I43" s="34">
        <f t="shared" si="9"/>
        <v>0.008833905370134898</v>
      </c>
      <c r="J43" s="16">
        <v>10516.02</v>
      </c>
      <c r="K43" s="16">
        <v>10363.5</v>
      </c>
      <c r="L43" s="34">
        <f t="shared" si="10"/>
        <v>-0.014503585957424998</v>
      </c>
      <c r="M43" s="52">
        <f t="shared" si="11"/>
        <v>-152.52000000000044</v>
      </c>
    </row>
    <row r="44" spans="1:13" ht="15">
      <c r="A44" s="2">
        <v>48</v>
      </c>
      <c r="B44" s="25" t="s">
        <v>146</v>
      </c>
      <c r="C44" s="16">
        <v>19190</v>
      </c>
      <c r="D44" s="4">
        <v>17763</v>
      </c>
      <c r="E44" s="16">
        <v>17589</v>
      </c>
      <c r="F44" s="40">
        <f t="shared" si="6"/>
        <v>0.01579453544453953</v>
      </c>
      <c r="G44" s="40">
        <f t="shared" si="7"/>
        <v>-0.08342886920270974</v>
      </c>
      <c r="H44" s="11">
        <f t="shared" si="8"/>
        <v>-1601</v>
      </c>
      <c r="I44" s="34">
        <f t="shared" si="9"/>
        <v>0.015306366339378758</v>
      </c>
      <c r="J44" s="16">
        <v>17723.08</v>
      </c>
      <c r="K44" s="16">
        <v>17519.53</v>
      </c>
      <c r="L44" s="34">
        <f t="shared" si="10"/>
        <v>-0.011485024047739044</v>
      </c>
      <c r="M44" s="52">
        <f t="shared" si="11"/>
        <v>-203.5500000000029</v>
      </c>
    </row>
    <row r="45" spans="1:13" ht="15">
      <c r="A45" s="2">
        <v>71</v>
      </c>
      <c r="B45" s="25" t="s">
        <v>169</v>
      </c>
      <c r="C45" s="16">
        <v>5328</v>
      </c>
      <c r="D45" s="4">
        <v>4993</v>
      </c>
      <c r="E45" s="16">
        <v>4881</v>
      </c>
      <c r="F45" s="40">
        <f t="shared" si="6"/>
        <v>0.004383030729705921</v>
      </c>
      <c r="G45" s="40">
        <f t="shared" si="7"/>
        <v>-0.0838963963963964</v>
      </c>
      <c r="H45" s="11">
        <f t="shared" si="8"/>
        <v>-447</v>
      </c>
      <c r="I45" s="34">
        <f t="shared" si="9"/>
        <v>0.004273545130357467</v>
      </c>
      <c r="J45" s="16">
        <v>5001.229</v>
      </c>
      <c r="K45" s="16">
        <v>4910.269</v>
      </c>
      <c r="L45" s="34">
        <f t="shared" si="10"/>
        <v>-0.018187529505247615</v>
      </c>
      <c r="M45" s="52">
        <f t="shared" si="11"/>
        <v>-90.96000000000004</v>
      </c>
    </row>
    <row r="46" spans="1:13" ht="15">
      <c r="A46" s="2">
        <v>20</v>
      </c>
      <c r="B46" s="25" t="s">
        <v>118</v>
      </c>
      <c r="C46" s="16">
        <v>27419</v>
      </c>
      <c r="D46" s="4">
        <v>25399</v>
      </c>
      <c r="E46" s="16">
        <v>25110</v>
      </c>
      <c r="F46" s="40">
        <f t="shared" si="6"/>
        <v>0.022548228154664143</v>
      </c>
      <c r="G46" s="40">
        <f t="shared" si="7"/>
        <v>-0.08421167803348044</v>
      </c>
      <c r="H46" s="11">
        <f t="shared" si="8"/>
        <v>-2309</v>
      </c>
      <c r="I46" s="34">
        <f t="shared" si="9"/>
        <v>0.022075202921689914</v>
      </c>
      <c r="J46" s="16">
        <v>25567.63</v>
      </c>
      <c r="K46" s="16">
        <v>25440.69</v>
      </c>
      <c r="L46" s="34">
        <f t="shared" si="10"/>
        <v>-0.0049648715974066554</v>
      </c>
      <c r="M46" s="52">
        <f t="shared" si="11"/>
        <v>-126.94000000000233</v>
      </c>
    </row>
    <row r="47" spans="1:13" ht="15">
      <c r="A47" s="2">
        <v>78</v>
      </c>
      <c r="B47" s="25" t="s">
        <v>176</v>
      </c>
      <c r="C47" s="16">
        <v>2171</v>
      </c>
      <c r="D47" s="4">
        <v>2014</v>
      </c>
      <c r="E47" s="16">
        <v>1973</v>
      </c>
      <c r="F47" s="40">
        <f t="shared" si="6"/>
        <v>0.0017717106391538175</v>
      </c>
      <c r="G47" s="40">
        <f t="shared" si="7"/>
        <v>-0.09120221096269</v>
      </c>
      <c r="H47" s="11">
        <f t="shared" si="8"/>
        <v>-198</v>
      </c>
      <c r="I47" s="34">
        <f t="shared" si="9"/>
        <v>0.001892979722171764</v>
      </c>
      <c r="J47" s="16">
        <v>1967.045</v>
      </c>
      <c r="K47" s="16">
        <v>1973.304</v>
      </c>
      <c r="L47" s="34">
        <f t="shared" si="10"/>
        <v>0.0031819302557897834</v>
      </c>
      <c r="M47" s="52">
        <f t="shared" si="11"/>
        <v>6.2590000000000146</v>
      </c>
    </row>
    <row r="48" spans="1:13" ht="15">
      <c r="A48" s="2">
        <v>10</v>
      </c>
      <c r="B48" s="25" t="s">
        <v>108</v>
      </c>
      <c r="C48" s="16">
        <v>41619</v>
      </c>
      <c r="D48" s="4">
        <v>38286</v>
      </c>
      <c r="E48" s="16">
        <v>37719</v>
      </c>
      <c r="F48" s="40">
        <f t="shared" si="6"/>
        <v>0.03387083304523205</v>
      </c>
      <c r="G48" s="40">
        <f t="shared" si="7"/>
        <v>-0.09370720103798746</v>
      </c>
      <c r="H48" s="11">
        <f t="shared" si="8"/>
        <v>-3900</v>
      </c>
      <c r="I48" s="34">
        <f t="shared" si="9"/>
        <v>0.037285964224595354</v>
      </c>
      <c r="J48" s="16">
        <v>37762.48</v>
      </c>
      <c r="K48" s="16">
        <v>36896.87</v>
      </c>
      <c r="L48" s="34">
        <f t="shared" si="10"/>
        <v>-0.022922488141668675</v>
      </c>
      <c r="M48" s="52">
        <f t="shared" si="11"/>
        <v>-865.6100000000006</v>
      </c>
    </row>
    <row r="49" spans="1:13" ht="15">
      <c r="A49" s="2">
        <v>39</v>
      </c>
      <c r="B49" s="25" t="s">
        <v>137</v>
      </c>
      <c r="C49" s="16">
        <v>7413</v>
      </c>
      <c r="D49" s="4">
        <v>6749</v>
      </c>
      <c r="E49" s="16">
        <v>6697</v>
      </c>
      <c r="F49" s="40">
        <f t="shared" si="6"/>
        <v>0.006013758819266657</v>
      </c>
      <c r="G49" s="40">
        <f t="shared" si="7"/>
        <v>-0.09658707675704843</v>
      </c>
      <c r="H49" s="11">
        <f t="shared" si="8"/>
        <v>-716</v>
      </c>
      <c r="I49" s="34">
        <f t="shared" si="9"/>
        <v>0.006845320611489813</v>
      </c>
      <c r="J49" s="16">
        <v>6699.23</v>
      </c>
      <c r="K49" s="16">
        <v>6629.345</v>
      </c>
      <c r="L49" s="34">
        <f t="shared" si="10"/>
        <v>-0.01043179589296073</v>
      </c>
      <c r="M49" s="52">
        <f t="shared" si="11"/>
        <v>-69.88499999999931</v>
      </c>
    </row>
    <row r="50" spans="1:13" ht="15">
      <c r="A50" s="2">
        <v>57</v>
      </c>
      <c r="B50" s="25" t="s">
        <v>155</v>
      </c>
      <c r="C50" s="16">
        <v>5870</v>
      </c>
      <c r="D50" s="4">
        <v>5321</v>
      </c>
      <c r="E50" s="16">
        <v>5279</v>
      </c>
      <c r="F50" s="40">
        <f t="shared" si="6"/>
        <v>0.004740425982814497</v>
      </c>
      <c r="G50" s="40">
        <f t="shared" si="7"/>
        <v>-0.10068143100511073</v>
      </c>
      <c r="H50" s="11">
        <f t="shared" si="8"/>
        <v>-591</v>
      </c>
      <c r="I50" s="34">
        <f t="shared" si="9"/>
        <v>0.005650257655573296</v>
      </c>
      <c r="J50" s="16">
        <v>5333.025</v>
      </c>
      <c r="K50" s="16">
        <v>5287.918</v>
      </c>
      <c r="L50" s="34">
        <f t="shared" si="10"/>
        <v>-0.008458051481101247</v>
      </c>
      <c r="M50" s="52">
        <f t="shared" si="11"/>
        <v>-45.10699999999997</v>
      </c>
    </row>
    <row r="51" spans="1:13" ht="15">
      <c r="A51" s="2">
        <v>45</v>
      </c>
      <c r="B51" s="25" t="s">
        <v>143</v>
      </c>
      <c r="C51" s="16">
        <v>55858</v>
      </c>
      <c r="D51" s="4">
        <v>50351</v>
      </c>
      <c r="E51" s="16">
        <v>50230</v>
      </c>
      <c r="F51" s="40">
        <f t="shared" si="6"/>
        <v>0.045105436089557145</v>
      </c>
      <c r="G51" s="40">
        <f t="shared" si="7"/>
        <v>-0.10075548712807476</v>
      </c>
      <c r="H51" s="11">
        <f t="shared" si="8"/>
        <v>-5628</v>
      </c>
      <c r="I51" s="34">
        <f t="shared" si="9"/>
        <v>0.053806514527185295</v>
      </c>
      <c r="J51" s="16">
        <v>49298.77</v>
      </c>
      <c r="K51" s="16">
        <v>48710.24</v>
      </c>
      <c r="L51" s="34">
        <f t="shared" si="10"/>
        <v>-0.01193802604000057</v>
      </c>
      <c r="M51" s="52">
        <f t="shared" si="11"/>
        <v>-588.5299999999988</v>
      </c>
    </row>
    <row r="52" spans="1:13" ht="15">
      <c r="A52" s="2">
        <v>37</v>
      </c>
      <c r="B52" s="25" t="s">
        <v>135</v>
      </c>
      <c r="C52" s="16">
        <v>15368</v>
      </c>
      <c r="D52" s="4">
        <v>13813</v>
      </c>
      <c r="E52" s="16">
        <v>13739</v>
      </c>
      <c r="F52" s="40">
        <f t="shared" si="6"/>
        <v>0.012337320056428938</v>
      </c>
      <c r="G52" s="40">
        <f t="shared" si="7"/>
        <v>-0.10599947943779281</v>
      </c>
      <c r="H52" s="11">
        <f t="shared" si="8"/>
        <v>-1629</v>
      </c>
      <c r="I52" s="34">
        <f t="shared" si="9"/>
        <v>0.015574060441504058</v>
      </c>
      <c r="J52" s="16">
        <v>13810.58</v>
      </c>
      <c r="K52" s="16">
        <v>13767.13</v>
      </c>
      <c r="L52" s="34">
        <f t="shared" si="10"/>
        <v>-0.0031461386849792497</v>
      </c>
      <c r="M52" s="52">
        <f t="shared" si="11"/>
        <v>-43.45000000000073</v>
      </c>
    </row>
    <row r="53" spans="1:13" ht="15">
      <c r="A53" s="2">
        <v>43</v>
      </c>
      <c r="B53" s="25" t="s">
        <v>141</v>
      </c>
      <c r="C53" s="16">
        <v>13874</v>
      </c>
      <c r="D53" s="4">
        <v>12541</v>
      </c>
      <c r="E53" s="16">
        <v>12347</v>
      </c>
      <c r="F53" s="40">
        <f t="shared" si="6"/>
        <v>0.011087334648571812</v>
      </c>
      <c r="G53" s="40">
        <f t="shared" si="7"/>
        <v>-0.11006198644947383</v>
      </c>
      <c r="H53" s="11">
        <f t="shared" si="8"/>
        <v>-1527</v>
      </c>
      <c r="I53" s="34">
        <f t="shared" si="9"/>
        <v>0.01459888906947618</v>
      </c>
      <c r="J53" s="16">
        <v>12363.44</v>
      </c>
      <c r="K53" s="16">
        <v>12223.14</v>
      </c>
      <c r="L53" s="34">
        <f t="shared" si="10"/>
        <v>-0.011347974350180944</v>
      </c>
      <c r="M53" s="52">
        <f t="shared" si="11"/>
        <v>-140.3000000000011</v>
      </c>
    </row>
    <row r="54" spans="1:13" ht="15">
      <c r="A54" s="2">
        <v>50</v>
      </c>
      <c r="B54" s="25" t="s">
        <v>148</v>
      </c>
      <c r="C54" s="16">
        <v>12323</v>
      </c>
      <c r="D54" s="4">
        <v>11291</v>
      </c>
      <c r="E54" s="16">
        <v>10901</v>
      </c>
      <c r="F54" s="40">
        <f t="shared" si="6"/>
        <v>0.009788858427478847</v>
      </c>
      <c r="G54" s="40">
        <f t="shared" si="7"/>
        <v>-0.11539397873894344</v>
      </c>
      <c r="H54" s="11">
        <f t="shared" si="8"/>
        <v>-1422</v>
      </c>
      <c r="I54" s="34">
        <f t="shared" si="9"/>
        <v>0.013595036186506305</v>
      </c>
      <c r="J54" s="16">
        <v>11165.23</v>
      </c>
      <c r="K54" s="16">
        <v>10840.93</v>
      </c>
      <c r="L54" s="34">
        <f t="shared" si="10"/>
        <v>-0.029045527947028346</v>
      </c>
      <c r="M54" s="52">
        <f t="shared" si="11"/>
        <v>-324.2999999999993</v>
      </c>
    </row>
    <row r="55" spans="1:13" ht="15">
      <c r="A55" s="2">
        <v>32</v>
      </c>
      <c r="B55" s="25" t="s">
        <v>130</v>
      </c>
      <c r="C55" s="16">
        <v>10633</v>
      </c>
      <c r="D55" s="4">
        <v>9569</v>
      </c>
      <c r="E55" s="16">
        <v>9378</v>
      </c>
      <c r="F55" s="40">
        <f t="shared" si="6"/>
        <v>0.008421237898623668</v>
      </c>
      <c r="G55" s="40">
        <f t="shared" si="7"/>
        <v>-0.11802877833160914</v>
      </c>
      <c r="H55" s="11">
        <f t="shared" si="8"/>
        <v>-1255</v>
      </c>
      <c r="I55" s="34">
        <f t="shared" si="9"/>
        <v>0.011998432077401838</v>
      </c>
      <c r="J55" s="16">
        <v>9425.885</v>
      </c>
      <c r="K55" s="16">
        <v>9213.448</v>
      </c>
      <c r="L55" s="34">
        <f t="shared" si="10"/>
        <v>-0.022537618483569437</v>
      </c>
      <c r="M55" s="52">
        <f t="shared" si="11"/>
        <v>-212.4369999999999</v>
      </c>
    </row>
    <row r="56" spans="1:13" ht="15">
      <c r="A56" s="2">
        <v>28</v>
      </c>
      <c r="B56" s="25" t="s">
        <v>126</v>
      </c>
      <c r="C56" s="16">
        <v>14251</v>
      </c>
      <c r="D56" s="4">
        <v>12690</v>
      </c>
      <c r="E56" s="16">
        <v>12501</v>
      </c>
      <c r="F56" s="40">
        <f t="shared" si="6"/>
        <v>0.011225623264096235</v>
      </c>
      <c r="G56" s="40">
        <f t="shared" si="7"/>
        <v>-0.12279840011227282</v>
      </c>
      <c r="H56" s="11">
        <f t="shared" si="8"/>
        <v>-1750</v>
      </c>
      <c r="I56" s="34">
        <f t="shared" si="9"/>
        <v>0.01673088138283125</v>
      </c>
      <c r="J56" s="16">
        <v>12639.69</v>
      </c>
      <c r="K56" s="16">
        <v>12256.82</v>
      </c>
      <c r="L56" s="34">
        <f t="shared" si="10"/>
        <v>-0.030291090999858446</v>
      </c>
      <c r="M56" s="52">
        <f t="shared" si="11"/>
        <v>-382.8700000000008</v>
      </c>
    </row>
    <row r="57" spans="1:13" ht="15">
      <c r="A57" s="2">
        <v>59</v>
      </c>
      <c r="B57" s="25" t="s">
        <v>157</v>
      </c>
      <c r="C57" s="16">
        <v>12326</v>
      </c>
      <c r="D57" s="4">
        <v>10829</v>
      </c>
      <c r="E57" s="16">
        <v>10730</v>
      </c>
      <c r="F57" s="40">
        <f t="shared" si="6"/>
        <v>0.009635304185565362</v>
      </c>
      <c r="G57" s="40">
        <f t="shared" si="7"/>
        <v>-0.12948239493753042</v>
      </c>
      <c r="H57" s="11">
        <f t="shared" si="8"/>
        <v>-1596</v>
      </c>
      <c r="I57" s="34">
        <f t="shared" si="9"/>
        <v>0.015258563821142098</v>
      </c>
      <c r="J57" s="16">
        <v>10630.69</v>
      </c>
      <c r="K57" s="16">
        <v>10472.81</v>
      </c>
      <c r="L57" s="34">
        <f t="shared" si="10"/>
        <v>-0.014851340787851119</v>
      </c>
      <c r="M57" s="52">
        <f t="shared" si="11"/>
        <v>-157.88000000000102</v>
      </c>
    </row>
    <row r="58" spans="1:13" ht="15">
      <c r="A58" s="2">
        <v>22</v>
      </c>
      <c r="B58" s="25" t="s">
        <v>120</v>
      </c>
      <c r="C58" s="16">
        <v>15921</v>
      </c>
      <c r="D58" s="4">
        <v>13616</v>
      </c>
      <c r="E58" s="16">
        <v>13853</v>
      </c>
      <c r="F58" s="40">
        <f t="shared" si="6"/>
        <v>0.012439689551037927</v>
      </c>
      <c r="G58" s="40">
        <f t="shared" si="7"/>
        <v>-0.12989133848376358</v>
      </c>
      <c r="H58" s="11">
        <f t="shared" si="8"/>
        <v>-2068</v>
      </c>
      <c r="I58" s="34">
        <f t="shared" si="9"/>
        <v>0.01977112154268287</v>
      </c>
      <c r="J58" s="16">
        <v>13546.24</v>
      </c>
      <c r="K58" s="16">
        <v>13640.47</v>
      </c>
      <c r="L58" s="34">
        <f t="shared" si="10"/>
        <v>0.006956173816498126</v>
      </c>
      <c r="M58" s="74">
        <f t="shared" si="11"/>
        <v>94.22999999999956</v>
      </c>
    </row>
    <row r="59" spans="1:13" ht="15">
      <c r="A59" s="2">
        <v>66</v>
      </c>
      <c r="B59" s="25" t="s">
        <v>164</v>
      </c>
      <c r="C59" s="16">
        <v>21920</v>
      </c>
      <c r="D59" s="4">
        <v>18886</v>
      </c>
      <c r="E59" s="16">
        <v>19048</v>
      </c>
      <c r="F59" s="40">
        <f t="shared" si="6"/>
        <v>0.017104685379930012</v>
      </c>
      <c r="G59" s="40">
        <f t="shared" si="7"/>
        <v>-0.13102189781021897</v>
      </c>
      <c r="H59" s="11">
        <f t="shared" si="8"/>
        <v>-2872</v>
      </c>
      <c r="I59" s="34">
        <f t="shared" si="9"/>
        <v>0.02745776647513791</v>
      </c>
      <c r="J59" s="16">
        <v>19042.67</v>
      </c>
      <c r="K59" s="16">
        <v>19254.8</v>
      </c>
      <c r="L59" s="34">
        <f t="shared" si="10"/>
        <v>0.011139719377587336</v>
      </c>
      <c r="M59" s="52">
        <f t="shared" si="11"/>
        <v>212.13000000000102</v>
      </c>
    </row>
    <row r="60" spans="1:13" ht="15">
      <c r="A60" s="2">
        <v>4</v>
      </c>
      <c r="B60" s="25" t="s">
        <v>102</v>
      </c>
      <c r="C60" s="16">
        <v>5596</v>
      </c>
      <c r="D60" s="4">
        <v>4973</v>
      </c>
      <c r="E60" s="16">
        <v>4858</v>
      </c>
      <c r="F60" s="40">
        <f t="shared" si="6"/>
        <v>0.004362377235179547</v>
      </c>
      <c r="G60" s="40">
        <f t="shared" si="7"/>
        <v>-0.13187991422444603</v>
      </c>
      <c r="H60" s="11">
        <f t="shared" si="8"/>
        <v>-738</v>
      </c>
      <c r="I60" s="34">
        <f t="shared" si="9"/>
        <v>0.007055651691731121</v>
      </c>
      <c r="J60" s="16">
        <v>4813.92</v>
      </c>
      <c r="K60" s="16">
        <v>4731.943</v>
      </c>
      <c r="L60" s="34">
        <f t="shared" si="10"/>
        <v>-0.017029157111044607</v>
      </c>
      <c r="M60" s="52">
        <f t="shared" si="11"/>
        <v>-81.97699999999986</v>
      </c>
    </row>
    <row r="61" spans="1:13" ht="15">
      <c r="A61" s="2">
        <v>58</v>
      </c>
      <c r="B61" s="25" t="s">
        <v>156</v>
      </c>
      <c r="C61" s="16">
        <v>21915</v>
      </c>
      <c r="D61" s="4">
        <v>19334</v>
      </c>
      <c r="E61" s="16">
        <v>18990</v>
      </c>
      <c r="F61" s="40">
        <f t="shared" si="6"/>
        <v>0.017052602654602633</v>
      </c>
      <c r="G61" s="40">
        <f t="shared" si="7"/>
        <v>-0.13347022587268995</v>
      </c>
      <c r="H61" s="11">
        <f t="shared" si="8"/>
        <v>-2925</v>
      </c>
      <c r="I61" s="34">
        <f t="shared" si="9"/>
        <v>0.027964473168446514</v>
      </c>
      <c r="J61" s="16">
        <v>19063.04</v>
      </c>
      <c r="K61" s="16">
        <v>18679.82</v>
      </c>
      <c r="L61" s="34">
        <f t="shared" si="10"/>
        <v>-0.02010277479352722</v>
      </c>
      <c r="M61" s="52">
        <f t="shared" si="11"/>
        <v>-383.22000000000116</v>
      </c>
    </row>
    <row r="62" spans="1:13" ht="15">
      <c r="A62" s="2">
        <v>67</v>
      </c>
      <c r="B62" s="25" t="s">
        <v>165</v>
      </c>
      <c r="C62" s="16">
        <v>3398</v>
      </c>
      <c r="D62" s="4">
        <v>3005</v>
      </c>
      <c r="E62" s="16">
        <v>2944</v>
      </c>
      <c r="F62" s="40">
        <f t="shared" si="6"/>
        <v>0.002643647299375995</v>
      </c>
      <c r="G62" s="40">
        <f t="shared" si="7"/>
        <v>-0.13360800470865214</v>
      </c>
      <c r="H62" s="11">
        <f t="shared" si="8"/>
        <v>-454</v>
      </c>
      <c r="I62" s="34">
        <f t="shared" si="9"/>
        <v>0.004340468655888792</v>
      </c>
      <c r="J62" s="16">
        <v>2973.84</v>
      </c>
      <c r="K62" s="16">
        <v>2940.294</v>
      </c>
      <c r="L62" s="34">
        <f t="shared" si="10"/>
        <v>-0.011280364780889448</v>
      </c>
      <c r="M62" s="52">
        <f t="shared" si="11"/>
        <v>-33.54600000000028</v>
      </c>
    </row>
    <row r="63" spans="1:13" ht="15">
      <c r="A63" s="2">
        <v>11</v>
      </c>
      <c r="B63" s="25" t="s">
        <v>109</v>
      </c>
      <c r="C63" s="16">
        <v>3443</v>
      </c>
      <c r="D63" s="4">
        <v>2969</v>
      </c>
      <c r="E63" s="16">
        <v>2974</v>
      </c>
      <c r="F63" s="40">
        <f t="shared" si="6"/>
        <v>0.002670586640062571</v>
      </c>
      <c r="G63" s="40">
        <f t="shared" si="7"/>
        <v>-0.13621841417368574</v>
      </c>
      <c r="H63" s="11">
        <f t="shared" si="8"/>
        <v>-469</v>
      </c>
      <c r="I63" s="34">
        <f t="shared" si="9"/>
        <v>0.004483876210598774</v>
      </c>
      <c r="J63" s="16">
        <v>2864.207</v>
      </c>
      <c r="K63" s="16">
        <v>2831.476</v>
      </c>
      <c r="L63" s="34">
        <f t="shared" si="10"/>
        <v>-0.01142759584066367</v>
      </c>
      <c r="M63" s="52">
        <f t="shared" si="11"/>
        <v>-32.73099999999977</v>
      </c>
    </row>
    <row r="64" spans="1:13" ht="15">
      <c r="A64" s="2">
        <v>5</v>
      </c>
      <c r="B64" s="25" t="s">
        <v>103</v>
      </c>
      <c r="C64" s="16">
        <v>8979</v>
      </c>
      <c r="D64" s="4">
        <v>7837</v>
      </c>
      <c r="E64" s="16">
        <v>7739</v>
      </c>
      <c r="F64" s="40">
        <f t="shared" si="6"/>
        <v>0.006949451919113732</v>
      </c>
      <c r="G64" s="40">
        <f t="shared" si="7"/>
        <v>-0.13810001113709766</v>
      </c>
      <c r="H64" s="11">
        <f t="shared" si="8"/>
        <v>-1240</v>
      </c>
      <c r="I64" s="34">
        <f t="shared" si="9"/>
        <v>0.011855024522691856</v>
      </c>
      <c r="J64" s="16">
        <v>7820.792</v>
      </c>
      <c r="K64" s="16">
        <v>7632.479</v>
      </c>
      <c r="L64" s="34">
        <f t="shared" si="10"/>
        <v>-0.02407850764986463</v>
      </c>
      <c r="M64" s="52">
        <f t="shared" si="11"/>
        <v>-188.3130000000001</v>
      </c>
    </row>
    <row r="65" spans="1:13" ht="15">
      <c r="A65" s="2">
        <v>69</v>
      </c>
      <c r="B65" s="25" t="s">
        <v>167</v>
      </c>
      <c r="C65" s="16">
        <v>3241</v>
      </c>
      <c r="D65" s="4">
        <v>2782</v>
      </c>
      <c r="E65" s="16">
        <v>2786</v>
      </c>
      <c r="F65" s="40">
        <f t="shared" si="6"/>
        <v>0.0025017667717600277</v>
      </c>
      <c r="G65" s="40">
        <f t="shared" si="7"/>
        <v>-0.14038876889848811</v>
      </c>
      <c r="H65" s="11">
        <f t="shared" si="8"/>
        <v>-455</v>
      </c>
      <c r="I65" s="34">
        <f t="shared" si="9"/>
        <v>0.004350029159536124</v>
      </c>
      <c r="J65" s="16">
        <v>2809.902</v>
      </c>
      <c r="K65" s="16">
        <v>2803.756</v>
      </c>
      <c r="L65" s="34">
        <f t="shared" si="10"/>
        <v>-0.002187264893935869</v>
      </c>
      <c r="M65" s="52">
        <f t="shared" si="11"/>
        <v>-6.1460000000001855</v>
      </c>
    </row>
    <row r="66" spans="1:13" ht="15">
      <c r="A66" s="2">
        <v>16</v>
      </c>
      <c r="B66" s="25" t="s">
        <v>114</v>
      </c>
      <c r="C66" s="16">
        <v>34754</v>
      </c>
      <c r="D66" s="4">
        <v>29690</v>
      </c>
      <c r="E66" s="16">
        <v>29569</v>
      </c>
      <c r="F66" s="40">
        <f aca="true" t="shared" si="12" ref="F66:F82">E66/$E$83</f>
        <v>0.02655231215871223</v>
      </c>
      <c r="G66" s="40">
        <f aca="true" t="shared" si="13" ref="G66:G82">(E66-C66)/C66</f>
        <v>-0.1491914599758301</v>
      </c>
      <c r="H66" s="11">
        <f aca="true" t="shared" si="14" ref="H66:H82">E66-C66</f>
        <v>-5185</v>
      </c>
      <c r="I66" s="34">
        <f aca="true" t="shared" si="15" ref="I66:I82">H66/$H$83</f>
        <v>0.049571211411417154</v>
      </c>
      <c r="J66" s="16">
        <v>29591.45</v>
      </c>
      <c r="K66" s="16">
        <v>29298.01</v>
      </c>
      <c r="L66" s="34">
        <f aca="true" t="shared" si="16" ref="L66:L82">(K66-J66)/J66</f>
        <v>-0.009916377872662622</v>
      </c>
      <c r="M66" s="52">
        <f aca="true" t="shared" si="17" ref="M66:M82">K66-J66</f>
        <v>-293.4400000000023</v>
      </c>
    </row>
    <row r="67" spans="1:13" ht="15">
      <c r="A67" s="2">
        <v>19</v>
      </c>
      <c r="B67" s="25" t="s">
        <v>117</v>
      </c>
      <c r="C67" s="16">
        <v>18030</v>
      </c>
      <c r="D67" s="4">
        <v>15545</v>
      </c>
      <c r="E67" s="16">
        <v>15119</v>
      </c>
      <c r="F67" s="40">
        <f t="shared" si="12"/>
        <v>0.013576529728011436</v>
      </c>
      <c r="G67" s="40">
        <f t="shared" si="13"/>
        <v>-0.16145313366611203</v>
      </c>
      <c r="H67" s="11">
        <f t="shared" si="14"/>
        <v>-2911</v>
      </c>
      <c r="I67" s="34">
        <f t="shared" si="15"/>
        <v>0.027830626117383864</v>
      </c>
      <c r="J67" s="16">
        <v>14851.18</v>
      </c>
      <c r="K67" s="16">
        <v>14709.07</v>
      </c>
      <c r="L67" s="34">
        <f t="shared" si="16"/>
        <v>-0.009568936609750915</v>
      </c>
      <c r="M67" s="52">
        <f t="shared" si="17"/>
        <v>-142.11000000000058</v>
      </c>
    </row>
    <row r="68" spans="1:13" ht="15">
      <c r="A68" s="2">
        <v>54</v>
      </c>
      <c r="B68" s="25" t="s">
        <v>152</v>
      </c>
      <c r="C68" s="16">
        <v>21590</v>
      </c>
      <c r="D68" s="4">
        <v>18067</v>
      </c>
      <c r="E68" s="16">
        <v>18027</v>
      </c>
      <c r="F68" s="40">
        <f t="shared" si="12"/>
        <v>0.01618784981856354</v>
      </c>
      <c r="G68" s="40">
        <f t="shared" si="13"/>
        <v>-0.1650301065308013</v>
      </c>
      <c r="H68" s="11">
        <f t="shared" si="14"/>
        <v>-3563</v>
      </c>
      <c r="I68" s="34">
        <f t="shared" si="15"/>
        <v>0.03406407449544442</v>
      </c>
      <c r="J68" s="16">
        <v>17689.36</v>
      </c>
      <c r="K68" s="16">
        <v>17439.1</v>
      </c>
      <c r="L68" s="34">
        <f t="shared" si="16"/>
        <v>-0.014147487529226723</v>
      </c>
      <c r="M68" s="52">
        <f t="shared" si="17"/>
        <v>-250.26000000000204</v>
      </c>
    </row>
    <row r="69" spans="1:13" ht="15">
      <c r="A69" s="2">
        <v>55</v>
      </c>
      <c r="B69" s="25" t="s">
        <v>153</v>
      </c>
      <c r="C69" s="16">
        <v>46682</v>
      </c>
      <c r="D69" s="4">
        <v>38738</v>
      </c>
      <c r="E69" s="16">
        <v>38066</v>
      </c>
      <c r="F69" s="40">
        <f t="shared" si="12"/>
        <v>0.034182431419173445</v>
      </c>
      <c r="G69" s="40">
        <f t="shared" si="13"/>
        <v>-0.18456792768090485</v>
      </c>
      <c r="H69" s="11">
        <f t="shared" si="14"/>
        <v>-8616</v>
      </c>
      <c r="I69" s="34">
        <f t="shared" si="15"/>
        <v>0.08237329942541373</v>
      </c>
      <c r="J69" s="16">
        <v>38523.3</v>
      </c>
      <c r="K69" s="16">
        <v>37711.02</v>
      </c>
      <c r="L69" s="34">
        <f t="shared" si="16"/>
        <v>-0.021085421030908724</v>
      </c>
      <c r="M69" s="52">
        <f t="shared" si="17"/>
        <v>-812.2800000000061</v>
      </c>
    </row>
    <row r="70" spans="1:13" ht="15">
      <c r="A70" s="2">
        <v>29</v>
      </c>
      <c r="B70" s="25" t="s">
        <v>127</v>
      </c>
      <c r="C70" s="16">
        <v>5430</v>
      </c>
      <c r="D70" s="4">
        <v>4609</v>
      </c>
      <c r="E70" s="16">
        <v>4427</v>
      </c>
      <c r="F70" s="40">
        <f t="shared" si="12"/>
        <v>0.003975348707315737</v>
      </c>
      <c r="G70" s="40">
        <f t="shared" si="13"/>
        <v>-0.1847145488029466</v>
      </c>
      <c r="H70" s="11">
        <f t="shared" si="14"/>
        <v>-1003</v>
      </c>
      <c r="I70" s="34">
        <f t="shared" si="15"/>
        <v>0.009589185158274139</v>
      </c>
      <c r="J70" s="16">
        <v>4568.516</v>
      </c>
      <c r="K70" s="16">
        <v>4460.078</v>
      </c>
      <c r="L70" s="34">
        <f t="shared" si="16"/>
        <v>-0.02373593525775092</v>
      </c>
      <c r="M70" s="52">
        <f t="shared" si="17"/>
        <v>-108.43799999999919</v>
      </c>
    </row>
    <row r="71" spans="1:13" ht="15">
      <c r="A71" s="2">
        <v>81</v>
      </c>
      <c r="B71" s="25" t="s">
        <v>179</v>
      </c>
      <c r="C71" s="16">
        <v>9253</v>
      </c>
      <c r="D71" s="4">
        <v>7679</v>
      </c>
      <c r="E71" s="16">
        <v>7513</v>
      </c>
      <c r="F71" s="40">
        <f t="shared" si="12"/>
        <v>0.006746508885941526</v>
      </c>
      <c r="G71" s="40">
        <f t="shared" si="13"/>
        <v>-0.18804711985302064</v>
      </c>
      <c r="H71" s="11">
        <f t="shared" si="14"/>
        <v>-1740</v>
      </c>
      <c r="I71" s="34">
        <f t="shared" si="15"/>
        <v>0.016635276346357926</v>
      </c>
      <c r="J71" s="16">
        <v>7512.414</v>
      </c>
      <c r="K71" s="16">
        <v>7339.669</v>
      </c>
      <c r="L71" s="34">
        <f t="shared" si="16"/>
        <v>-0.02299460599482402</v>
      </c>
      <c r="M71" s="52">
        <f t="shared" si="17"/>
        <v>-172.7449999999999</v>
      </c>
    </row>
    <row r="72" spans="1:13" ht="15">
      <c r="A72" s="2">
        <v>41</v>
      </c>
      <c r="B72" s="25" t="s">
        <v>139</v>
      </c>
      <c r="C72" s="16">
        <v>5598</v>
      </c>
      <c r="D72" s="4">
        <v>4590</v>
      </c>
      <c r="E72" s="16">
        <v>4479</v>
      </c>
      <c r="F72" s="40">
        <f t="shared" si="12"/>
        <v>0.004022043564505803</v>
      </c>
      <c r="G72" s="40">
        <f t="shared" si="13"/>
        <v>-0.19989281886387997</v>
      </c>
      <c r="H72" s="11">
        <f t="shared" si="14"/>
        <v>-1119</v>
      </c>
      <c r="I72" s="34">
        <f t="shared" si="15"/>
        <v>0.010698203581364666</v>
      </c>
      <c r="J72" s="16">
        <v>4661.57</v>
      </c>
      <c r="K72" s="16">
        <v>4515.443</v>
      </c>
      <c r="L72" s="34">
        <f t="shared" si="16"/>
        <v>-0.03134716415284969</v>
      </c>
      <c r="M72" s="52">
        <f t="shared" si="17"/>
        <v>-146.1269999999995</v>
      </c>
    </row>
    <row r="73" spans="1:13" ht="15">
      <c r="A73" s="2">
        <v>52</v>
      </c>
      <c r="B73" s="25" t="s">
        <v>150</v>
      </c>
      <c r="C73" s="16">
        <v>25985</v>
      </c>
      <c r="D73" s="4">
        <v>21204</v>
      </c>
      <c r="E73" s="16">
        <v>20732</v>
      </c>
      <c r="F73" s="40">
        <f t="shared" si="12"/>
        <v>0.018616880370469813</v>
      </c>
      <c r="G73" s="40">
        <f t="shared" si="13"/>
        <v>-0.20215508947469693</v>
      </c>
      <c r="H73" s="11">
        <f t="shared" si="14"/>
        <v>-5253</v>
      </c>
      <c r="I73" s="34">
        <f t="shared" si="15"/>
        <v>0.05022132565943574</v>
      </c>
      <c r="J73" s="16">
        <v>20475.86</v>
      </c>
      <c r="K73" s="16">
        <v>19896.03</v>
      </c>
      <c r="L73" s="34">
        <f t="shared" si="16"/>
        <v>-0.02831773610485722</v>
      </c>
      <c r="M73" s="52">
        <f t="shared" si="17"/>
        <v>-579.8300000000017</v>
      </c>
    </row>
    <row r="74" spans="1:13" ht="15">
      <c r="A74" s="2">
        <v>61</v>
      </c>
      <c r="B74" s="25" t="s">
        <v>159</v>
      </c>
      <c r="C74" s="16">
        <v>13422</v>
      </c>
      <c r="D74" s="4">
        <v>11113</v>
      </c>
      <c r="E74" s="16">
        <v>10707</v>
      </c>
      <c r="F74" s="40">
        <f t="shared" si="12"/>
        <v>0.009614650691038987</v>
      </c>
      <c r="G74" s="40">
        <f t="shared" si="13"/>
        <v>-0.2022798390701833</v>
      </c>
      <c r="H74" s="11">
        <f t="shared" si="14"/>
        <v>-2715</v>
      </c>
      <c r="I74" s="34">
        <f t="shared" si="15"/>
        <v>0.025956767402506763</v>
      </c>
      <c r="J74" s="16">
        <v>10749.99</v>
      </c>
      <c r="K74" s="16">
        <v>10197.84</v>
      </c>
      <c r="L74" s="34">
        <f t="shared" si="16"/>
        <v>-0.05136283847705902</v>
      </c>
      <c r="M74" s="52">
        <f t="shared" si="17"/>
        <v>-552.1499999999996</v>
      </c>
    </row>
    <row r="75" spans="1:13" ht="15">
      <c r="A75" s="2">
        <v>21</v>
      </c>
      <c r="B75" s="25" t="s">
        <v>119</v>
      </c>
      <c r="C75" s="16">
        <v>10895</v>
      </c>
      <c r="D75" s="4">
        <v>9246</v>
      </c>
      <c r="E75" s="16">
        <v>8691</v>
      </c>
      <c r="F75" s="40">
        <f t="shared" si="12"/>
        <v>0.007804326996901078</v>
      </c>
      <c r="G75" s="40">
        <f t="shared" si="13"/>
        <v>-0.2022946305644791</v>
      </c>
      <c r="H75" s="11">
        <f t="shared" si="14"/>
        <v>-2204</v>
      </c>
      <c r="I75" s="34">
        <f t="shared" si="15"/>
        <v>0.02107135003872004</v>
      </c>
      <c r="J75" s="16">
        <v>9031.478</v>
      </c>
      <c r="K75" s="16">
        <v>8577.398</v>
      </c>
      <c r="L75" s="34">
        <f t="shared" si="16"/>
        <v>-0.05027748503622552</v>
      </c>
      <c r="M75" s="52">
        <f t="shared" si="17"/>
        <v>-454.0799999999999</v>
      </c>
    </row>
    <row r="76" spans="1:13" ht="15">
      <c r="A76" s="2">
        <v>60</v>
      </c>
      <c r="B76" s="25" t="s">
        <v>158</v>
      </c>
      <c r="C76" s="16">
        <v>20162</v>
      </c>
      <c r="D76" s="4">
        <v>16365</v>
      </c>
      <c r="E76" s="16">
        <v>15948</v>
      </c>
      <c r="F76" s="40">
        <f t="shared" si="12"/>
        <v>0.014320953508983821</v>
      </c>
      <c r="G76" s="40">
        <f t="shared" si="13"/>
        <v>-0.20900704295208808</v>
      </c>
      <c r="H76" s="11">
        <f t="shared" si="14"/>
        <v>-4214</v>
      </c>
      <c r="I76" s="34">
        <f t="shared" si="15"/>
        <v>0.04028796236985764</v>
      </c>
      <c r="J76" s="16">
        <v>16107.76</v>
      </c>
      <c r="K76" s="16">
        <v>15718.3</v>
      </c>
      <c r="L76" s="34">
        <f t="shared" si="16"/>
        <v>-0.0241784084192961</v>
      </c>
      <c r="M76" s="52">
        <f t="shared" si="17"/>
        <v>-389.46000000000095</v>
      </c>
    </row>
    <row r="77" spans="1:13" ht="15">
      <c r="A77" s="2">
        <v>40</v>
      </c>
      <c r="B77" s="25" t="s">
        <v>138</v>
      </c>
      <c r="C77" s="16">
        <v>7090</v>
      </c>
      <c r="D77" s="4">
        <v>5778</v>
      </c>
      <c r="E77" s="16">
        <v>5566</v>
      </c>
      <c r="F77" s="40">
        <f t="shared" si="12"/>
        <v>0.004998145675382741</v>
      </c>
      <c r="G77" s="40">
        <f t="shared" si="13"/>
        <v>-0.214950634696756</v>
      </c>
      <c r="H77" s="11">
        <f t="shared" si="14"/>
        <v>-1524</v>
      </c>
      <c r="I77" s="34">
        <f t="shared" si="15"/>
        <v>0.014570207558534184</v>
      </c>
      <c r="J77" s="16">
        <v>5745.972</v>
      </c>
      <c r="K77" s="16">
        <v>5469.6</v>
      </c>
      <c r="L77" s="34">
        <f t="shared" si="16"/>
        <v>-0.048098389619719586</v>
      </c>
      <c r="M77" s="52">
        <f t="shared" si="17"/>
        <v>-276.3719999999994</v>
      </c>
    </row>
    <row r="78" spans="1:13" ht="15">
      <c r="A78" s="2">
        <v>13</v>
      </c>
      <c r="B78" s="25" t="s">
        <v>111</v>
      </c>
      <c r="C78" s="16">
        <v>6473</v>
      </c>
      <c r="D78" s="4">
        <v>5185</v>
      </c>
      <c r="E78" s="16">
        <v>5081</v>
      </c>
      <c r="F78" s="40">
        <f t="shared" si="12"/>
        <v>0.0045626263342830944</v>
      </c>
      <c r="G78" s="40">
        <f t="shared" si="13"/>
        <v>-0.2150471188011741</v>
      </c>
      <c r="H78" s="11">
        <f t="shared" si="14"/>
        <v>-1392</v>
      </c>
      <c r="I78" s="34">
        <f t="shared" si="15"/>
        <v>0.013308221077086341</v>
      </c>
      <c r="J78" s="16">
        <v>5237.533</v>
      </c>
      <c r="K78" s="16">
        <v>5075.737</v>
      </c>
      <c r="L78" s="34">
        <f t="shared" si="16"/>
        <v>-0.03089164306936114</v>
      </c>
      <c r="M78" s="52">
        <f t="shared" si="17"/>
        <v>-161.79600000000028</v>
      </c>
    </row>
    <row r="79" spans="1:13" ht="15">
      <c r="A79" s="2">
        <v>53</v>
      </c>
      <c r="B79" s="25" t="s">
        <v>151</v>
      </c>
      <c r="C79" s="16">
        <v>16882</v>
      </c>
      <c r="D79" s="4">
        <v>13737</v>
      </c>
      <c r="E79" s="16">
        <v>13198</v>
      </c>
      <c r="F79" s="40">
        <f t="shared" si="12"/>
        <v>0.011851513946047684</v>
      </c>
      <c r="G79" s="40">
        <f t="shared" si="13"/>
        <v>-0.21822058997749083</v>
      </c>
      <c r="H79" s="11">
        <f t="shared" si="14"/>
        <v>-3684</v>
      </c>
      <c r="I79" s="34">
        <f t="shared" si="15"/>
        <v>0.03522089543677161</v>
      </c>
      <c r="J79" s="16">
        <v>13305.77</v>
      </c>
      <c r="K79" s="16">
        <v>12691.06</v>
      </c>
      <c r="L79" s="34">
        <f t="shared" si="16"/>
        <v>-0.04619875437498175</v>
      </c>
      <c r="M79" s="52">
        <f t="shared" si="17"/>
        <v>-614.710000000001</v>
      </c>
    </row>
    <row r="80" spans="1:13" ht="15">
      <c r="A80" s="2">
        <v>2</v>
      </c>
      <c r="B80" s="25" t="s">
        <v>100</v>
      </c>
      <c r="C80" s="16">
        <v>12194</v>
      </c>
      <c r="D80" s="4">
        <v>9036</v>
      </c>
      <c r="E80" s="16">
        <v>8911</v>
      </c>
      <c r="F80" s="40">
        <f t="shared" si="12"/>
        <v>0.008001882161935968</v>
      </c>
      <c r="G80" s="40">
        <f t="shared" si="13"/>
        <v>-0.2692307692307692</v>
      </c>
      <c r="H80" s="11">
        <f t="shared" si="14"/>
        <v>-3283</v>
      </c>
      <c r="I80" s="34">
        <f t="shared" si="15"/>
        <v>0.03138713347419142</v>
      </c>
      <c r="J80" s="16">
        <v>9498.228</v>
      </c>
      <c r="K80" s="16">
        <v>9401.576</v>
      </c>
      <c r="L80" s="34">
        <f t="shared" si="16"/>
        <v>-0.010175792789981463</v>
      </c>
      <c r="M80" s="52">
        <f t="shared" si="17"/>
        <v>-96.65200000000004</v>
      </c>
    </row>
    <row r="81" spans="1:13" ht="15">
      <c r="A81" s="2">
        <v>49</v>
      </c>
      <c r="B81" s="25" t="s">
        <v>147</v>
      </c>
      <c r="C81" s="16">
        <v>5505</v>
      </c>
      <c r="D81" s="4">
        <v>3986</v>
      </c>
      <c r="E81" s="16">
        <v>4006</v>
      </c>
      <c r="F81" s="40">
        <f t="shared" si="12"/>
        <v>0.0035972999596807866</v>
      </c>
      <c r="G81" s="40">
        <f t="shared" si="13"/>
        <v>-0.2722979109900091</v>
      </c>
      <c r="H81" s="11">
        <f t="shared" si="14"/>
        <v>-1499</v>
      </c>
      <c r="I81" s="34">
        <f t="shared" si="15"/>
        <v>0.01433119496735088</v>
      </c>
      <c r="J81" s="16">
        <v>3917.699</v>
      </c>
      <c r="K81" s="16">
        <v>3760.333</v>
      </c>
      <c r="L81" s="34">
        <f t="shared" si="16"/>
        <v>-0.040167965941232335</v>
      </c>
      <c r="M81" s="52">
        <f t="shared" si="17"/>
        <v>-157.36599999999999</v>
      </c>
    </row>
    <row r="82" spans="1:13" ht="15.75" thickBot="1">
      <c r="A82" s="46">
        <v>72</v>
      </c>
      <c r="B82" s="47" t="s">
        <v>170</v>
      </c>
      <c r="C82" s="16">
        <v>4795</v>
      </c>
      <c r="D82" s="4">
        <v>1943</v>
      </c>
      <c r="E82" s="16">
        <v>1857</v>
      </c>
      <c r="F82" s="40">
        <f t="shared" si="12"/>
        <v>0.0016675451884990567</v>
      </c>
      <c r="G82" s="40">
        <f t="shared" si="13"/>
        <v>-0.6127215849843587</v>
      </c>
      <c r="H82" s="65">
        <f t="shared" si="14"/>
        <v>-2938</v>
      </c>
      <c r="I82" s="34">
        <f t="shared" si="15"/>
        <v>0.028088759715861833</v>
      </c>
      <c r="J82" s="16">
        <v>1834.536</v>
      </c>
      <c r="K82" s="16">
        <v>1680.266</v>
      </c>
      <c r="L82" s="34">
        <f t="shared" si="16"/>
        <v>-0.08409210830422514</v>
      </c>
      <c r="M82" s="52">
        <f t="shared" si="17"/>
        <v>-154.26999999999998</v>
      </c>
    </row>
    <row r="83" spans="1:13" ht="15.75" thickBot="1">
      <c r="A83" s="111" t="s">
        <v>372</v>
      </c>
      <c r="B83" s="112"/>
      <c r="C83" s="53">
        <f>SUM(C2:C82)</f>
        <v>1218210</v>
      </c>
      <c r="D83" s="83">
        <f>SUM(D2:D82)</f>
        <v>1121103</v>
      </c>
      <c r="E83" s="53">
        <f>SUM(E2:E82)</f>
        <v>1113613</v>
      </c>
      <c r="F83" s="28">
        <f>E83/$E$83</f>
        <v>1</v>
      </c>
      <c r="G83" s="42">
        <f>(E83-C83)/C83</f>
        <v>-0.0858612226135067</v>
      </c>
      <c r="H83" s="54">
        <f>E83-C83</f>
        <v>-104597</v>
      </c>
      <c r="I83" s="36">
        <f>H83/$H$83</f>
        <v>1</v>
      </c>
      <c r="J83" s="53">
        <v>1113019</v>
      </c>
      <c r="K83" s="53">
        <v>1102907</v>
      </c>
      <c r="L83" s="36">
        <f>(K83-J83)/J83</f>
        <v>-0.009085199803417552</v>
      </c>
      <c r="M83" s="56">
        <f>K83-J83</f>
        <v>-10112</v>
      </c>
    </row>
    <row r="84" spans="3:13" ht="15">
      <c r="C84" s="4"/>
      <c r="D84" s="4"/>
      <c r="E84" s="4"/>
      <c r="I84" s="60"/>
      <c r="J84" s="61"/>
      <c r="K84" s="61"/>
      <c r="L84" s="60"/>
      <c r="M84" s="61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K5" sqref="K5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23" t="s">
        <v>387</v>
      </c>
      <c r="B1" s="13" t="s">
        <v>388</v>
      </c>
      <c r="C1" s="73">
        <v>40634</v>
      </c>
      <c r="D1" s="72">
        <v>40969</v>
      </c>
      <c r="E1" s="73">
        <v>41000</v>
      </c>
      <c r="F1" s="17" t="s">
        <v>389</v>
      </c>
      <c r="G1" s="51" t="s">
        <v>403</v>
      </c>
      <c r="H1" s="17" t="s">
        <v>404</v>
      </c>
      <c r="I1" s="41" t="s">
        <v>396</v>
      </c>
      <c r="J1" s="71" t="s">
        <v>380</v>
      </c>
      <c r="K1" s="70" t="s">
        <v>391</v>
      </c>
      <c r="L1" s="51" t="s">
        <v>405</v>
      </c>
      <c r="M1" s="17" t="s">
        <v>406</v>
      </c>
    </row>
    <row r="2" spans="1:13" ht="15">
      <c r="A2" s="23">
        <v>63</v>
      </c>
      <c r="B2" s="107" t="s">
        <v>161</v>
      </c>
      <c r="C2" s="16">
        <v>26836</v>
      </c>
      <c r="D2" s="75">
        <v>35792</v>
      </c>
      <c r="E2" s="92">
        <v>35736</v>
      </c>
      <c r="F2" s="39">
        <f aca="true" t="shared" si="0" ref="F2:F33">E2/$E$83</f>
        <v>0.013881562336123681</v>
      </c>
      <c r="G2" s="39">
        <f aca="true" t="shared" si="1" ref="G2:G33">(E2-C2)/C2</f>
        <v>0.3316440602176181</v>
      </c>
      <c r="H2" s="11">
        <f aca="true" t="shared" si="2" ref="H2:H33">E2-C2</f>
        <v>8900</v>
      </c>
      <c r="I2" s="44">
        <f aca="true" t="shared" si="3" ref="I2:I33">H2/$H$83</f>
        <v>0.03393669471845889</v>
      </c>
      <c r="J2" s="100">
        <v>37062.12</v>
      </c>
      <c r="K2" s="75">
        <v>37764.46</v>
      </c>
      <c r="L2" s="34">
        <f aca="true" t="shared" si="4" ref="L2:L33">(K2-J2)/J2</f>
        <v>0.018950346067629062</v>
      </c>
      <c r="M2" s="52">
        <f aca="true" t="shared" si="5" ref="M2:M33">K2-J2</f>
        <v>702.3399999999965</v>
      </c>
    </row>
    <row r="3" spans="1:13" ht="15">
      <c r="A3" s="2">
        <v>49</v>
      </c>
      <c r="B3" s="25" t="s">
        <v>147</v>
      </c>
      <c r="C3" s="16">
        <v>9653</v>
      </c>
      <c r="D3" s="52">
        <v>12688</v>
      </c>
      <c r="E3" s="92">
        <v>12772</v>
      </c>
      <c r="F3" s="40">
        <f t="shared" si="0"/>
        <v>0.004961252354963389</v>
      </c>
      <c r="G3" s="40">
        <f t="shared" si="1"/>
        <v>0.32311198591111573</v>
      </c>
      <c r="H3" s="11">
        <f t="shared" si="2"/>
        <v>3119</v>
      </c>
      <c r="I3" s="34">
        <f t="shared" si="3"/>
        <v>0.011893095598525088</v>
      </c>
      <c r="J3" s="27">
        <v>12607.66</v>
      </c>
      <c r="K3" s="52">
        <v>12701.66</v>
      </c>
      <c r="L3" s="34">
        <f t="shared" si="4"/>
        <v>0.007455784816532172</v>
      </c>
      <c r="M3" s="52">
        <f t="shared" si="5"/>
        <v>94</v>
      </c>
    </row>
    <row r="4" spans="1:13" ht="15">
      <c r="A4" s="2">
        <v>30</v>
      </c>
      <c r="B4" s="25" t="s">
        <v>128</v>
      </c>
      <c r="C4" s="16">
        <v>11345</v>
      </c>
      <c r="D4" s="52">
        <v>14471</v>
      </c>
      <c r="E4" s="92">
        <v>14549</v>
      </c>
      <c r="F4" s="40">
        <f t="shared" si="0"/>
        <v>0.005651523685590538</v>
      </c>
      <c r="G4" s="40">
        <f t="shared" si="1"/>
        <v>0.2824151608638167</v>
      </c>
      <c r="H4" s="11">
        <f t="shared" si="2"/>
        <v>3204</v>
      </c>
      <c r="I4" s="34">
        <f t="shared" si="3"/>
        <v>0.0122172100986452</v>
      </c>
      <c r="J4" s="27">
        <v>14497.61</v>
      </c>
      <c r="K4" s="52">
        <v>14597.32</v>
      </c>
      <c r="L4" s="34">
        <f t="shared" si="4"/>
        <v>0.006877685356413859</v>
      </c>
      <c r="M4" s="52">
        <f t="shared" si="5"/>
        <v>99.70999999999913</v>
      </c>
    </row>
    <row r="5" spans="1:13" ht="15">
      <c r="A5" s="2">
        <v>65</v>
      </c>
      <c r="B5" s="108" t="s">
        <v>163</v>
      </c>
      <c r="C5" s="16">
        <v>23835</v>
      </c>
      <c r="D5" s="52">
        <v>30429</v>
      </c>
      <c r="E5" s="92">
        <v>30525</v>
      </c>
      <c r="F5" s="40">
        <f t="shared" si="0"/>
        <v>0.011857362052556957</v>
      </c>
      <c r="G5" s="40">
        <f t="shared" si="1"/>
        <v>0.2806796727501573</v>
      </c>
      <c r="H5" s="11">
        <f t="shared" si="2"/>
        <v>6690</v>
      </c>
      <c r="I5" s="34">
        <f t="shared" si="3"/>
        <v>0.025509717715335955</v>
      </c>
      <c r="J5" s="27">
        <v>30751.96</v>
      </c>
      <c r="K5" s="52">
        <v>31044.82</v>
      </c>
      <c r="L5" s="34">
        <f t="shared" si="4"/>
        <v>0.009523295425722477</v>
      </c>
      <c r="M5" s="52">
        <f t="shared" si="5"/>
        <v>292.8600000000006</v>
      </c>
    </row>
    <row r="6" spans="1:13" ht="15">
      <c r="A6" s="2">
        <v>4</v>
      </c>
      <c r="B6" s="25" t="s">
        <v>102</v>
      </c>
      <c r="C6" s="16">
        <v>12527</v>
      </c>
      <c r="D6" s="52">
        <v>15628</v>
      </c>
      <c r="E6" s="92">
        <v>15804</v>
      </c>
      <c r="F6" s="40">
        <f t="shared" si="0"/>
        <v>0.006139025385048653</v>
      </c>
      <c r="G6" s="40">
        <f t="shared" si="1"/>
        <v>0.26159495489742157</v>
      </c>
      <c r="H6" s="11">
        <f t="shared" si="2"/>
        <v>3277</v>
      </c>
      <c r="I6" s="34">
        <f t="shared" si="3"/>
        <v>0.012495567257571887</v>
      </c>
      <c r="J6" s="27">
        <v>15674.63</v>
      </c>
      <c r="K6" s="52">
        <v>15940.05</v>
      </c>
      <c r="L6" s="34">
        <f t="shared" si="4"/>
        <v>0.016933095071462616</v>
      </c>
      <c r="M6" s="52">
        <f t="shared" si="5"/>
        <v>265.4200000000001</v>
      </c>
    </row>
    <row r="7" spans="1:13" ht="15">
      <c r="A7" s="2">
        <v>73</v>
      </c>
      <c r="B7" s="25" t="s">
        <v>171</v>
      </c>
      <c r="C7" s="16">
        <v>14143</v>
      </c>
      <c r="D7" s="52">
        <v>17698</v>
      </c>
      <c r="E7" s="92">
        <v>17789</v>
      </c>
      <c r="F7" s="40">
        <f t="shared" si="0"/>
        <v>0.006910093810087984</v>
      </c>
      <c r="G7" s="40">
        <f t="shared" si="1"/>
        <v>0.2577953758042848</v>
      </c>
      <c r="H7" s="11">
        <f t="shared" si="2"/>
        <v>3646</v>
      </c>
      <c r="I7" s="34">
        <f t="shared" si="3"/>
        <v>0.013902605499269789</v>
      </c>
      <c r="J7" s="27">
        <v>18770.02</v>
      </c>
      <c r="K7" s="52">
        <v>19126.22</v>
      </c>
      <c r="L7" s="34">
        <f t="shared" si="4"/>
        <v>0.018977070882183436</v>
      </c>
      <c r="M7" s="52">
        <f t="shared" si="5"/>
        <v>356.2000000000007</v>
      </c>
    </row>
    <row r="8" spans="1:13" ht="15">
      <c r="A8" s="2">
        <v>13</v>
      </c>
      <c r="B8" s="25" t="s">
        <v>111</v>
      </c>
      <c r="C8" s="16">
        <v>10270</v>
      </c>
      <c r="D8" s="52">
        <v>12779</v>
      </c>
      <c r="E8" s="92">
        <v>12872</v>
      </c>
      <c r="F8" s="40">
        <f t="shared" si="0"/>
        <v>0.005000097111892322</v>
      </c>
      <c r="G8" s="40">
        <f t="shared" si="1"/>
        <v>0.2533592989289192</v>
      </c>
      <c r="H8" s="11">
        <f t="shared" si="2"/>
        <v>2602</v>
      </c>
      <c r="I8" s="34">
        <f t="shared" si="3"/>
        <v>0.009921716815441578</v>
      </c>
      <c r="J8" s="27">
        <v>13339.07</v>
      </c>
      <c r="K8" s="52">
        <v>13567.28</v>
      </c>
      <c r="L8" s="34">
        <f t="shared" si="4"/>
        <v>0.017108389115583093</v>
      </c>
      <c r="M8" s="52">
        <f t="shared" si="5"/>
        <v>228.21000000000095</v>
      </c>
    </row>
    <row r="9" spans="1:13" ht="15">
      <c r="A9" s="2">
        <v>76</v>
      </c>
      <c r="B9" s="25" t="s">
        <v>174</v>
      </c>
      <c r="C9" s="16">
        <v>5061</v>
      </c>
      <c r="D9" s="52">
        <v>6250</v>
      </c>
      <c r="E9" s="92">
        <v>6323</v>
      </c>
      <c r="F9" s="40">
        <f t="shared" si="0"/>
        <v>0.0024561539806164665</v>
      </c>
      <c r="G9" s="40">
        <f t="shared" si="1"/>
        <v>0.2493578344200751</v>
      </c>
      <c r="H9" s="11">
        <f t="shared" si="2"/>
        <v>1262</v>
      </c>
      <c r="I9" s="34">
        <f t="shared" si="3"/>
        <v>0.004812147048842148</v>
      </c>
      <c r="J9" s="27">
        <v>6423.169</v>
      </c>
      <c r="K9" s="52">
        <v>6539.234</v>
      </c>
      <c r="L9" s="34">
        <f t="shared" si="4"/>
        <v>0.018069740964312245</v>
      </c>
      <c r="M9" s="52">
        <f t="shared" si="5"/>
        <v>116.06500000000051</v>
      </c>
    </row>
    <row r="10" spans="1:13" ht="15">
      <c r="A10" s="2">
        <v>47</v>
      </c>
      <c r="B10" s="25" t="s">
        <v>145</v>
      </c>
      <c r="C10" s="16">
        <v>17550</v>
      </c>
      <c r="D10" s="52">
        <v>21860</v>
      </c>
      <c r="E10" s="92">
        <v>21904</v>
      </c>
      <c r="F10" s="40">
        <f t="shared" si="0"/>
        <v>0.008508555557713597</v>
      </c>
      <c r="G10" s="40">
        <f t="shared" si="1"/>
        <v>0.2480911680911681</v>
      </c>
      <c r="H10" s="11">
        <f t="shared" si="2"/>
        <v>4354</v>
      </c>
      <c r="I10" s="34">
        <f t="shared" si="3"/>
        <v>0.016602288629682025</v>
      </c>
      <c r="J10" s="27">
        <v>22248</v>
      </c>
      <c r="K10" s="52">
        <v>22450.33</v>
      </c>
      <c r="L10" s="34">
        <f t="shared" si="4"/>
        <v>0.009094300611290981</v>
      </c>
      <c r="M10" s="52">
        <f t="shared" si="5"/>
        <v>202.33000000000175</v>
      </c>
    </row>
    <row r="11" spans="1:13" ht="15">
      <c r="A11" s="2">
        <v>75</v>
      </c>
      <c r="B11" s="25" t="s">
        <v>173</v>
      </c>
      <c r="C11" s="16">
        <v>4100</v>
      </c>
      <c r="D11" s="52">
        <v>4959</v>
      </c>
      <c r="E11" s="92">
        <v>5063</v>
      </c>
      <c r="F11" s="40">
        <f t="shared" si="0"/>
        <v>0.001966710043311904</v>
      </c>
      <c r="G11" s="40">
        <f t="shared" si="1"/>
        <v>0.2348780487804878</v>
      </c>
      <c r="H11" s="11">
        <f t="shared" si="2"/>
        <v>963</v>
      </c>
      <c r="I11" s="34">
        <f t="shared" si="3"/>
        <v>0.0036720266307725745</v>
      </c>
      <c r="J11" s="27">
        <v>5155.864</v>
      </c>
      <c r="K11" s="52">
        <v>5259.405</v>
      </c>
      <c r="L11" s="34">
        <f t="shared" si="4"/>
        <v>0.020082182152205755</v>
      </c>
      <c r="M11" s="52">
        <f t="shared" si="5"/>
        <v>103.54100000000017</v>
      </c>
    </row>
    <row r="12" spans="1:13" ht="15">
      <c r="A12" s="2">
        <v>72</v>
      </c>
      <c r="B12" s="25" t="s">
        <v>170</v>
      </c>
      <c r="C12" s="16">
        <v>13141</v>
      </c>
      <c r="D12" s="52">
        <v>16064</v>
      </c>
      <c r="E12" s="92">
        <v>16123</v>
      </c>
      <c r="F12" s="40">
        <f t="shared" si="0"/>
        <v>0.006262940159651951</v>
      </c>
      <c r="G12" s="40">
        <f t="shared" si="1"/>
        <v>0.22692336960657483</v>
      </c>
      <c r="H12" s="11">
        <f t="shared" si="2"/>
        <v>2982</v>
      </c>
      <c r="I12" s="34">
        <f t="shared" si="3"/>
        <v>0.011370699286566789</v>
      </c>
      <c r="J12" s="27">
        <v>16174.99</v>
      </c>
      <c r="K12" s="52">
        <v>16305.93</v>
      </c>
      <c r="L12" s="34">
        <f t="shared" si="4"/>
        <v>0.008095213660101212</v>
      </c>
      <c r="M12" s="52">
        <f t="shared" si="5"/>
        <v>130.9400000000005</v>
      </c>
    </row>
    <row r="13" spans="1:13" ht="15">
      <c r="A13" s="2">
        <v>79</v>
      </c>
      <c r="B13" s="25" t="s">
        <v>177</v>
      </c>
      <c r="C13" s="16">
        <v>3964</v>
      </c>
      <c r="D13" s="52">
        <v>4726</v>
      </c>
      <c r="E13" s="92">
        <v>4840</v>
      </c>
      <c r="F13" s="40">
        <f t="shared" si="0"/>
        <v>0.0018800862353603822</v>
      </c>
      <c r="G13" s="40">
        <f t="shared" si="1"/>
        <v>0.2209889001009082</v>
      </c>
      <c r="H13" s="11">
        <f t="shared" si="2"/>
        <v>876</v>
      </c>
      <c r="I13" s="34">
        <f t="shared" si="3"/>
        <v>0.0033402859071202237</v>
      </c>
      <c r="J13" s="27">
        <v>4770.491</v>
      </c>
      <c r="K13" s="52">
        <v>4867.235</v>
      </c>
      <c r="L13" s="34">
        <f t="shared" si="4"/>
        <v>0.020279673517883103</v>
      </c>
      <c r="M13" s="52">
        <f t="shared" si="5"/>
        <v>96.74399999999969</v>
      </c>
    </row>
    <row r="14" spans="1:13" ht="15">
      <c r="A14" s="2">
        <v>36</v>
      </c>
      <c r="B14" s="25" t="s">
        <v>134</v>
      </c>
      <c r="C14" s="16">
        <v>9848</v>
      </c>
      <c r="D14" s="52">
        <v>12067</v>
      </c>
      <c r="E14" s="92">
        <v>12024</v>
      </c>
      <c r="F14" s="40">
        <f t="shared" si="0"/>
        <v>0.004670693573134966</v>
      </c>
      <c r="G14" s="40">
        <f t="shared" si="1"/>
        <v>0.22095857026807472</v>
      </c>
      <c r="H14" s="11">
        <f t="shared" si="2"/>
        <v>2176</v>
      </c>
      <c r="I14" s="34">
        <f t="shared" si="3"/>
        <v>0.008297331203074894</v>
      </c>
      <c r="J14" s="27">
        <v>12641.41</v>
      </c>
      <c r="K14" s="52">
        <v>12860.45</v>
      </c>
      <c r="L14" s="34">
        <f t="shared" si="4"/>
        <v>0.017327181066036215</v>
      </c>
      <c r="M14" s="52">
        <f t="shared" si="5"/>
        <v>219.04000000000087</v>
      </c>
    </row>
    <row r="15" spans="1:13" ht="15">
      <c r="A15" s="2">
        <v>56</v>
      </c>
      <c r="B15" s="25" t="s">
        <v>154</v>
      </c>
      <c r="C15" s="16">
        <v>11199</v>
      </c>
      <c r="D15" s="52">
        <v>13279</v>
      </c>
      <c r="E15" s="92">
        <v>13366</v>
      </c>
      <c r="F15" s="40">
        <f t="shared" si="0"/>
        <v>0.005191990211121254</v>
      </c>
      <c r="G15" s="40">
        <f t="shared" si="1"/>
        <v>0.19349941959103492</v>
      </c>
      <c r="H15" s="11">
        <f t="shared" si="2"/>
        <v>2167</v>
      </c>
      <c r="I15" s="34">
        <f t="shared" si="3"/>
        <v>0.008263013197179822</v>
      </c>
      <c r="J15" s="27">
        <v>13851.14</v>
      </c>
      <c r="K15" s="52">
        <v>14039.96</v>
      </c>
      <c r="L15" s="34">
        <f t="shared" si="4"/>
        <v>0.013632090932587477</v>
      </c>
      <c r="M15" s="52">
        <f t="shared" si="5"/>
        <v>188.8199999999997</v>
      </c>
    </row>
    <row r="16" spans="1:13" ht="15">
      <c r="A16" s="2">
        <v>2</v>
      </c>
      <c r="B16" s="25" t="s">
        <v>100</v>
      </c>
      <c r="C16" s="16">
        <v>15694</v>
      </c>
      <c r="D16" s="52">
        <v>18471</v>
      </c>
      <c r="E16" s="92">
        <v>18607</v>
      </c>
      <c r="F16" s="40">
        <f t="shared" si="0"/>
        <v>0.00722784392176666</v>
      </c>
      <c r="G16" s="40">
        <f t="shared" si="1"/>
        <v>0.18561233592455714</v>
      </c>
      <c r="H16" s="11">
        <f t="shared" si="2"/>
        <v>2913</v>
      </c>
      <c r="I16" s="34">
        <f t="shared" si="3"/>
        <v>0.01110759457470458</v>
      </c>
      <c r="J16" s="27">
        <v>18508.56</v>
      </c>
      <c r="K16" s="52">
        <v>18668.58</v>
      </c>
      <c r="L16" s="34">
        <f t="shared" si="4"/>
        <v>0.008645729327403127</v>
      </c>
      <c r="M16" s="52">
        <f t="shared" si="5"/>
        <v>160.02000000000044</v>
      </c>
    </row>
    <row r="17" spans="1:13" ht="15">
      <c r="A17" s="2">
        <v>12</v>
      </c>
      <c r="B17" s="25" t="s">
        <v>110</v>
      </c>
      <c r="C17" s="16">
        <v>9701</v>
      </c>
      <c r="D17" s="52">
        <v>11355</v>
      </c>
      <c r="E17" s="92">
        <v>11459</v>
      </c>
      <c r="F17" s="40">
        <f t="shared" si="0"/>
        <v>0.004451220696486491</v>
      </c>
      <c r="G17" s="40">
        <f t="shared" si="1"/>
        <v>0.18121843108957839</v>
      </c>
      <c r="H17" s="11">
        <f t="shared" si="2"/>
        <v>1758</v>
      </c>
      <c r="I17" s="34">
        <f t="shared" si="3"/>
        <v>0.006703450484837161</v>
      </c>
      <c r="J17" s="27">
        <v>11396.16</v>
      </c>
      <c r="K17" s="52">
        <v>11492.63</v>
      </c>
      <c r="L17" s="34">
        <f t="shared" si="4"/>
        <v>0.008465132114677167</v>
      </c>
      <c r="M17" s="52">
        <f t="shared" si="5"/>
        <v>96.46999999999935</v>
      </c>
    </row>
    <row r="18" spans="1:13" ht="15">
      <c r="A18" s="2">
        <v>27</v>
      </c>
      <c r="B18" s="108" t="s">
        <v>125</v>
      </c>
      <c r="C18" s="16">
        <v>34951</v>
      </c>
      <c r="D18" s="52">
        <v>41027</v>
      </c>
      <c r="E18" s="92">
        <v>41247</v>
      </c>
      <c r="F18" s="40">
        <f t="shared" si="0"/>
        <v>0.016022296890477208</v>
      </c>
      <c r="G18" s="40">
        <f t="shared" si="1"/>
        <v>0.1801379073560127</v>
      </c>
      <c r="H18" s="11">
        <f t="shared" si="2"/>
        <v>6296</v>
      </c>
      <c r="I18" s="34">
        <f t="shared" si="3"/>
        <v>0.02400735167948508</v>
      </c>
      <c r="J18" s="27">
        <v>41523.84</v>
      </c>
      <c r="K18" s="52">
        <v>41924.96</v>
      </c>
      <c r="L18" s="34">
        <f t="shared" si="4"/>
        <v>0.00965999291009701</v>
      </c>
      <c r="M18" s="52">
        <f t="shared" si="5"/>
        <v>401.1200000000026</v>
      </c>
    </row>
    <row r="19" spans="1:13" ht="15">
      <c r="A19" s="2">
        <v>69</v>
      </c>
      <c r="B19" s="25" t="s">
        <v>167</v>
      </c>
      <c r="C19" s="16">
        <v>4068</v>
      </c>
      <c r="D19" s="52">
        <v>4698</v>
      </c>
      <c r="E19" s="92">
        <v>4786</v>
      </c>
      <c r="F19" s="40">
        <f t="shared" si="0"/>
        <v>0.0018591100666187582</v>
      </c>
      <c r="G19" s="40">
        <f t="shared" si="1"/>
        <v>0.17649950835791545</v>
      </c>
      <c r="H19" s="11">
        <f t="shared" si="2"/>
        <v>718</v>
      </c>
      <c r="I19" s="34">
        <f t="shared" si="3"/>
        <v>0.0027378142480734254</v>
      </c>
      <c r="J19" s="27">
        <v>4695.673</v>
      </c>
      <c r="K19" s="52">
        <v>4778.532</v>
      </c>
      <c r="L19" s="34">
        <f t="shared" si="4"/>
        <v>0.01764581988566929</v>
      </c>
      <c r="M19" s="52">
        <f t="shared" si="5"/>
        <v>82.85900000000038</v>
      </c>
    </row>
    <row r="20" spans="1:13" ht="15">
      <c r="A20" s="2">
        <v>29</v>
      </c>
      <c r="B20" s="25" t="s">
        <v>127</v>
      </c>
      <c r="C20" s="16">
        <v>5628</v>
      </c>
      <c r="D20" s="52">
        <v>6500</v>
      </c>
      <c r="E20" s="92">
        <v>6608</v>
      </c>
      <c r="F20" s="40">
        <f t="shared" si="0"/>
        <v>0.0025668615378639267</v>
      </c>
      <c r="G20" s="40">
        <f t="shared" si="1"/>
        <v>0.17412935323383086</v>
      </c>
      <c r="H20" s="11">
        <f t="shared" si="2"/>
        <v>980</v>
      </c>
      <c r="I20" s="34">
        <f t="shared" si="3"/>
        <v>0.003736849530796597</v>
      </c>
      <c r="J20" s="27">
        <v>6521.663</v>
      </c>
      <c r="K20" s="52">
        <v>6649.386</v>
      </c>
      <c r="L20" s="34">
        <f t="shared" si="4"/>
        <v>0.019584421948819018</v>
      </c>
      <c r="M20" s="52">
        <f t="shared" si="5"/>
        <v>127.72300000000087</v>
      </c>
    </row>
    <row r="21" spans="1:13" ht="15">
      <c r="A21" s="2">
        <v>21</v>
      </c>
      <c r="B21" s="108" t="s">
        <v>119</v>
      </c>
      <c r="C21" s="16">
        <v>44774</v>
      </c>
      <c r="D21" s="52">
        <v>52538</v>
      </c>
      <c r="E21" s="92">
        <v>52512</v>
      </c>
      <c r="F21" s="40">
        <f t="shared" si="0"/>
        <v>0.020398158758521568</v>
      </c>
      <c r="G21" s="40">
        <f t="shared" si="1"/>
        <v>0.1728235136463126</v>
      </c>
      <c r="H21" s="11">
        <f t="shared" si="2"/>
        <v>7738</v>
      </c>
      <c r="I21" s="34">
        <f t="shared" si="3"/>
        <v>0.029505858846228642</v>
      </c>
      <c r="J21" s="27">
        <v>52946.99</v>
      </c>
      <c r="K21" s="52">
        <v>53253.35</v>
      </c>
      <c r="L21" s="34">
        <f t="shared" si="4"/>
        <v>0.005786164614834584</v>
      </c>
      <c r="M21" s="52">
        <f t="shared" si="5"/>
        <v>306.3600000000006</v>
      </c>
    </row>
    <row r="22" spans="1:13" ht="15">
      <c r="A22" s="2">
        <v>53</v>
      </c>
      <c r="B22" s="25" t="s">
        <v>151</v>
      </c>
      <c r="C22" s="16">
        <v>11746</v>
      </c>
      <c r="D22" s="52">
        <v>13633</v>
      </c>
      <c r="E22" s="92">
        <v>13767</v>
      </c>
      <c r="F22" s="40">
        <f t="shared" si="0"/>
        <v>0.005347757686406277</v>
      </c>
      <c r="G22" s="40">
        <f t="shared" si="1"/>
        <v>0.17205857313127873</v>
      </c>
      <c r="H22" s="11">
        <f t="shared" si="2"/>
        <v>2021</v>
      </c>
      <c r="I22" s="34">
        <f t="shared" si="3"/>
        <v>0.007706298879326452</v>
      </c>
      <c r="J22" s="27">
        <v>13725.17</v>
      </c>
      <c r="K22" s="52">
        <v>13871.53</v>
      </c>
      <c r="L22" s="34">
        <f t="shared" si="4"/>
        <v>0.010663620195596892</v>
      </c>
      <c r="M22" s="52">
        <f t="shared" si="5"/>
        <v>146.36000000000058</v>
      </c>
    </row>
    <row r="23" spans="1:13" ht="15">
      <c r="A23" s="2">
        <v>25</v>
      </c>
      <c r="B23" s="108" t="s">
        <v>123</v>
      </c>
      <c r="C23" s="16">
        <v>30956</v>
      </c>
      <c r="D23" s="52">
        <v>36191</v>
      </c>
      <c r="E23" s="92">
        <v>36243</v>
      </c>
      <c r="F23" s="40">
        <f t="shared" si="0"/>
        <v>0.014078505253753374</v>
      </c>
      <c r="G23" s="40">
        <f t="shared" si="1"/>
        <v>0.1707907998449412</v>
      </c>
      <c r="H23" s="11">
        <f t="shared" si="2"/>
        <v>5287</v>
      </c>
      <c r="I23" s="34">
        <f t="shared" si="3"/>
        <v>0.02015992190747103</v>
      </c>
      <c r="J23" s="27">
        <v>37601.48</v>
      </c>
      <c r="K23" s="52">
        <v>38088.77</v>
      </c>
      <c r="L23" s="34">
        <f t="shared" si="4"/>
        <v>0.012959330324231747</v>
      </c>
      <c r="M23" s="52">
        <f t="shared" si="5"/>
        <v>487.2899999999936</v>
      </c>
    </row>
    <row r="24" spans="1:13" ht="15">
      <c r="A24" s="2">
        <v>81</v>
      </c>
      <c r="B24" s="25" t="s">
        <v>179</v>
      </c>
      <c r="C24" s="16">
        <v>9157</v>
      </c>
      <c r="D24" s="52">
        <v>10619</v>
      </c>
      <c r="E24" s="92">
        <v>10691</v>
      </c>
      <c r="F24" s="40">
        <f t="shared" si="0"/>
        <v>0.004152892963272282</v>
      </c>
      <c r="G24" s="40">
        <f t="shared" si="1"/>
        <v>0.16752211422955116</v>
      </c>
      <c r="H24" s="11">
        <f t="shared" si="2"/>
        <v>1534</v>
      </c>
      <c r="I24" s="34">
        <f t="shared" si="3"/>
        <v>0.00584931344922651</v>
      </c>
      <c r="J24" s="27">
        <v>10749.19</v>
      </c>
      <c r="K24" s="52">
        <v>10902.7</v>
      </c>
      <c r="L24" s="34">
        <f t="shared" si="4"/>
        <v>0.014281076062475424</v>
      </c>
      <c r="M24" s="52">
        <f t="shared" si="5"/>
        <v>153.51000000000022</v>
      </c>
    </row>
    <row r="25" spans="1:13" ht="15">
      <c r="A25" s="2">
        <v>66</v>
      </c>
      <c r="B25" s="25" t="s">
        <v>164</v>
      </c>
      <c r="C25" s="16">
        <v>15193</v>
      </c>
      <c r="D25" s="52">
        <v>17278</v>
      </c>
      <c r="E25" s="92">
        <v>17428</v>
      </c>
      <c r="F25" s="40">
        <f t="shared" si="0"/>
        <v>0.006769864237574533</v>
      </c>
      <c r="G25" s="40">
        <f t="shared" si="1"/>
        <v>0.1471072204304614</v>
      </c>
      <c r="H25" s="11">
        <f t="shared" si="2"/>
        <v>2235</v>
      </c>
      <c r="I25" s="34">
        <f t="shared" si="3"/>
        <v>0.008522304797275913</v>
      </c>
      <c r="J25" s="27">
        <v>17162.59</v>
      </c>
      <c r="K25" s="52">
        <v>17356.62</v>
      </c>
      <c r="L25" s="34">
        <f t="shared" si="4"/>
        <v>0.01130540320546018</v>
      </c>
      <c r="M25" s="52">
        <f t="shared" si="5"/>
        <v>194.02999999999884</v>
      </c>
    </row>
    <row r="26" spans="1:13" ht="15">
      <c r="A26" s="2">
        <v>59</v>
      </c>
      <c r="B26" s="25" t="s">
        <v>157</v>
      </c>
      <c r="C26" s="16">
        <v>19918</v>
      </c>
      <c r="D26" s="52">
        <v>22648</v>
      </c>
      <c r="E26" s="92">
        <v>22720</v>
      </c>
      <c r="F26" s="40">
        <f t="shared" si="0"/>
        <v>0.008825528774253695</v>
      </c>
      <c r="G26" s="40">
        <f t="shared" si="1"/>
        <v>0.140676774776584</v>
      </c>
      <c r="H26" s="11">
        <f t="shared" si="2"/>
        <v>2802</v>
      </c>
      <c r="I26" s="34">
        <f t="shared" si="3"/>
        <v>0.010684339168665373</v>
      </c>
      <c r="J26" s="27">
        <v>22910.62</v>
      </c>
      <c r="K26" s="52">
        <v>23068.49</v>
      </c>
      <c r="L26" s="34">
        <f t="shared" si="4"/>
        <v>0.006890690867379522</v>
      </c>
      <c r="M26" s="52">
        <f t="shared" si="5"/>
        <v>157.87000000000262</v>
      </c>
    </row>
    <row r="27" spans="1:13" ht="15">
      <c r="A27" s="2">
        <v>68</v>
      </c>
      <c r="B27" s="25" t="s">
        <v>166</v>
      </c>
      <c r="C27" s="16">
        <v>11171</v>
      </c>
      <c r="D27" s="52">
        <v>12547</v>
      </c>
      <c r="E27" s="92">
        <v>12684</v>
      </c>
      <c r="F27" s="40">
        <f t="shared" si="0"/>
        <v>0.004927068968865927</v>
      </c>
      <c r="G27" s="40">
        <f t="shared" si="1"/>
        <v>0.13543997851579984</v>
      </c>
      <c r="H27" s="11">
        <f t="shared" si="2"/>
        <v>1513</v>
      </c>
      <c r="I27" s="34">
        <f t="shared" si="3"/>
        <v>0.005769238102138012</v>
      </c>
      <c r="J27" s="27">
        <v>12485</v>
      </c>
      <c r="K27" s="52">
        <v>12633.72</v>
      </c>
      <c r="L27" s="34">
        <f t="shared" si="4"/>
        <v>0.0119118942731277</v>
      </c>
      <c r="M27" s="52">
        <f t="shared" si="5"/>
        <v>148.71999999999935</v>
      </c>
    </row>
    <row r="28" spans="1:13" ht="15">
      <c r="A28" s="2">
        <v>37</v>
      </c>
      <c r="B28" s="25" t="s">
        <v>135</v>
      </c>
      <c r="C28" s="16">
        <v>15166</v>
      </c>
      <c r="D28" s="52">
        <v>17177</v>
      </c>
      <c r="E28" s="92">
        <v>17218</v>
      </c>
      <c r="F28" s="40">
        <f t="shared" si="0"/>
        <v>0.006688290248023773</v>
      </c>
      <c r="G28" s="40">
        <f t="shared" si="1"/>
        <v>0.13530265066596334</v>
      </c>
      <c r="H28" s="11">
        <f t="shared" si="2"/>
        <v>2052</v>
      </c>
      <c r="I28" s="34">
        <f t="shared" si="3"/>
        <v>0.00782450534407614</v>
      </c>
      <c r="J28" s="27">
        <v>17733.07</v>
      </c>
      <c r="K28" s="52">
        <v>17949.48</v>
      </c>
      <c r="L28" s="34">
        <f t="shared" si="4"/>
        <v>0.012203752649710391</v>
      </c>
      <c r="M28" s="52">
        <f t="shared" si="5"/>
        <v>216.40999999999985</v>
      </c>
    </row>
    <row r="29" spans="1:13" ht="15">
      <c r="A29" s="2">
        <v>8</v>
      </c>
      <c r="B29" s="25" t="s">
        <v>106</v>
      </c>
      <c r="C29" s="16">
        <v>7552</v>
      </c>
      <c r="D29" s="52">
        <v>8485</v>
      </c>
      <c r="E29" s="92">
        <v>8571</v>
      </c>
      <c r="F29" s="40">
        <f t="shared" si="0"/>
        <v>0.0033293841163788917</v>
      </c>
      <c r="G29" s="40">
        <f t="shared" si="1"/>
        <v>0.1349311440677966</v>
      </c>
      <c r="H29" s="11">
        <f t="shared" si="2"/>
        <v>1019</v>
      </c>
      <c r="I29" s="34">
        <f t="shared" si="3"/>
        <v>0.0038855608896752373</v>
      </c>
      <c r="J29" s="27">
        <v>8600.314</v>
      </c>
      <c r="K29" s="52">
        <v>8668.47</v>
      </c>
      <c r="L29" s="34">
        <f t="shared" si="4"/>
        <v>0.007924826930737533</v>
      </c>
      <c r="M29" s="52">
        <f t="shared" si="5"/>
        <v>68.15599999999904</v>
      </c>
    </row>
    <row r="30" spans="1:13" ht="15">
      <c r="A30" s="2">
        <v>41</v>
      </c>
      <c r="B30" s="108" t="s">
        <v>139</v>
      </c>
      <c r="C30" s="16">
        <v>42710</v>
      </c>
      <c r="D30" s="52">
        <v>48391</v>
      </c>
      <c r="E30" s="92">
        <v>48341</v>
      </c>
      <c r="F30" s="40">
        <f t="shared" si="0"/>
        <v>0.018777943947015752</v>
      </c>
      <c r="G30" s="40">
        <f t="shared" si="1"/>
        <v>0.13184265979864201</v>
      </c>
      <c r="H30" s="11">
        <f t="shared" si="2"/>
        <v>5631</v>
      </c>
      <c r="I30" s="34">
        <f t="shared" si="3"/>
        <v>0.02147163235501596</v>
      </c>
      <c r="J30" s="27">
        <v>48715.74</v>
      </c>
      <c r="K30" s="52">
        <v>48821.4</v>
      </c>
      <c r="L30" s="34">
        <f t="shared" si="4"/>
        <v>0.0021689088577942876</v>
      </c>
      <c r="M30" s="52">
        <f t="shared" si="5"/>
        <v>105.66000000000349</v>
      </c>
    </row>
    <row r="31" spans="1:13" ht="15">
      <c r="A31" s="2">
        <v>16</v>
      </c>
      <c r="B31" s="108" t="s">
        <v>114</v>
      </c>
      <c r="C31" s="16">
        <v>58392</v>
      </c>
      <c r="D31" s="52">
        <v>66205</v>
      </c>
      <c r="E31" s="92">
        <v>66031</v>
      </c>
      <c r="F31" s="40">
        <f t="shared" si="0"/>
        <v>0.02564958144774409</v>
      </c>
      <c r="G31" s="40">
        <f t="shared" si="1"/>
        <v>0.1308227154404713</v>
      </c>
      <c r="H31" s="11">
        <f t="shared" si="2"/>
        <v>7639</v>
      </c>
      <c r="I31" s="34">
        <f t="shared" si="3"/>
        <v>0.029128360781382864</v>
      </c>
      <c r="J31" s="27">
        <v>67412.04</v>
      </c>
      <c r="K31" s="52">
        <v>67791.51</v>
      </c>
      <c r="L31" s="34">
        <f t="shared" si="4"/>
        <v>0.0056291131376531725</v>
      </c>
      <c r="M31" s="52">
        <f t="shared" si="5"/>
        <v>379.47000000000116</v>
      </c>
    </row>
    <row r="32" spans="1:13" ht="15">
      <c r="A32" s="2">
        <v>24</v>
      </c>
      <c r="B32" s="25" t="s">
        <v>122</v>
      </c>
      <c r="C32" s="16">
        <v>10942</v>
      </c>
      <c r="D32" s="52">
        <v>12285</v>
      </c>
      <c r="E32" s="92">
        <v>12367</v>
      </c>
      <c r="F32" s="40">
        <f t="shared" si="0"/>
        <v>0.004803931089401208</v>
      </c>
      <c r="G32" s="40">
        <f t="shared" si="1"/>
        <v>0.13023213306525316</v>
      </c>
      <c r="H32" s="11">
        <f t="shared" si="2"/>
        <v>1425</v>
      </c>
      <c r="I32" s="34">
        <f t="shared" si="3"/>
        <v>0.005433684266719542</v>
      </c>
      <c r="J32" s="27">
        <v>12281.17</v>
      </c>
      <c r="K32" s="52">
        <v>12375.52</v>
      </c>
      <c r="L32" s="34">
        <f t="shared" si="4"/>
        <v>0.0076824927918105815</v>
      </c>
      <c r="M32" s="52">
        <f t="shared" si="5"/>
        <v>94.35000000000036</v>
      </c>
    </row>
    <row r="33" spans="1:13" ht="15">
      <c r="A33" s="2">
        <v>70</v>
      </c>
      <c r="B33" s="25" t="s">
        <v>168</v>
      </c>
      <c r="C33" s="16">
        <v>7266</v>
      </c>
      <c r="D33" s="52">
        <v>8159</v>
      </c>
      <c r="E33" s="92">
        <v>8196</v>
      </c>
      <c r="F33" s="40">
        <f t="shared" si="0"/>
        <v>0.0031837162778953912</v>
      </c>
      <c r="G33" s="40">
        <f t="shared" si="1"/>
        <v>0.12799339388934763</v>
      </c>
      <c r="H33" s="11">
        <f t="shared" si="2"/>
        <v>930</v>
      </c>
      <c r="I33" s="34">
        <f t="shared" si="3"/>
        <v>0.0035461939424906485</v>
      </c>
      <c r="J33" s="27">
        <v>8235.114</v>
      </c>
      <c r="K33" s="52">
        <v>8281.3</v>
      </c>
      <c r="L33" s="34">
        <f t="shared" si="4"/>
        <v>0.005608422664215662</v>
      </c>
      <c r="M33" s="52">
        <f t="shared" si="5"/>
        <v>46.185999999999694</v>
      </c>
    </row>
    <row r="34" spans="1:13" ht="15">
      <c r="A34" s="2">
        <v>58</v>
      </c>
      <c r="B34" s="25" t="s">
        <v>156</v>
      </c>
      <c r="C34" s="16">
        <v>24148</v>
      </c>
      <c r="D34" s="52">
        <v>27120</v>
      </c>
      <c r="E34" s="92">
        <v>27203</v>
      </c>
      <c r="F34" s="40">
        <f aca="true" t="shared" si="6" ref="F34:F65">E34/$E$83</f>
        <v>0.010566939227377784</v>
      </c>
      <c r="G34" s="40">
        <f aca="true" t="shared" si="7" ref="G34:G65">(E34-C34)/C34</f>
        <v>0.1265115123405665</v>
      </c>
      <c r="H34" s="11">
        <f aca="true" t="shared" si="8" ref="H34:H65">E34-C34</f>
        <v>3055</v>
      </c>
      <c r="I34" s="34">
        <f aca="true" t="shared" si="9" ref="I34:I65">H34/$H$83</f>
        <v>0.011649056445493473</v>
      </c>
      <c r="J34" s="27">
        <v>27976.47</v>
      </c>
      <c r="K34" s="52">
        <v>28379.66</v>
      </c>
      <c r="L34" s="34">
        <f aca="true" t="shared" si="10" ref="L34:L65">(K34-J34)/J34</f>
        <v>0.014411753877454829</v>
      </c>
      <c r="M34" s="52">
        <f aca="true" t="shared" si="11" ref="M34:M65">K34-J34</f>
        <v>403.1899999999987</v>
      </c>
    </row>
    <row r="35" spans="1:13" ht="15">
      <c r="A35" s="2">
        <v>31</v>
      </c>
      <c r="B35" s="108" t="s">
        <v>129</v>
      </c>
      <c r="C35" s="16">
        <v>34878</v>
      </c>
      <c r="D35" s="52">
        <v>39186</v>
      </c>
      <c r="E35" s="92">
        <v>39286</v>
      </c>
      <c r="F35" s="40">
        <f t="shared" si="6"/>
        <v>0.015260551207100822</v>
      </c>
      <c r="G35" s="40">
        <f t="shared" si="7"/>
        <v>0.12638339354320774</v>
      </c>
      <c r="H35" s="11">
        <f t="shared" si="8"/>
        <v>4408</v>
      </c>
      <c r="I35" s="34">
        <f t="shared" si="9"/>
        <v>0.016808196665052448</v>
      </c>
      <c r="J35" s="27">
        <v>39307.68</v>
      </c>
      <c r="K35" s="52">
        <v>39681.94</v>
      </c>
      <c r="L35" s="34">
        <f t="shared" si="10"/>
        <v>0.009521294566354515</v>
      </c>
      <c r="M35" s="52">
        <f t="shared" si="11"/>
        <v>374.26000000000204</v>
      </c>
    </row>
    <row r="36" spans="1:13" ht="15">
      <c r="A36" s="2">
        <v>80</v>
      </c>
      <c r="B36" s="25" t="s">
        <v>178</v>
      </c>
      <c r="C36" s="16">
        <v>12932</v>
      </c>
      <c r="D36" s="52">
        <v>12474</v>
      </c>
      <c r="E36" s="92">
        <v>14542</v>
      </c>
      <c r="F36" s="40">
        <f t="shared" si="6"/>
        <v>0.005648804552605512</v>
      </c>
      <c r="G36" s="40">
        <f t="shared" si="7"/>
        <v>0.12449737086297556</v>
      </c>
      <c r="H36" s="11">
        <f t="shared" si="8"/>
        <v>1610</v>
      </c>
      <c r="I36" s="34">
        <f t="shared" si="9"/>
        <v>0.006139109943451552</v>
      </c>
      <c r="J36" s="27">
        <v>12713.33</v>
      </c>
      <c r="K36" s="52">
        <v>14630.72</v>
      </c>
      <c r="L36" s="34">
        <f t="shared" si="10"/>
        <v>0.1508172917717073</v>
      </c>
      <c r="M36" s="52">
        <f t="shared" si="11"/>
        <v>1917.3899999999994</v>
      </c>
    </row>
    <row r="37" spans="1:13" ht="15">
      <c r="A37" s="2">
        <v>54</v>
      </c>
      <c r="B37" s="25" t="s">
        <v>152</v>
      </c>
      <c r="C37" s="16">
        <v>22753</v>
      </c>
      <c r="D37" s="52">
        <v>25425</v>
      </c>
      <c r="E37" s="92">
        <v>25577</v>
      </c>
      <c r="F37" s="40">
        <f t="shared" si="6"/>
        <v>0.009935323479713326</v>
      </c>
      <c r="G37" s="40">
        <f t="shared" si="7"/>
        <v>0.12411550125258208</v>
      </c>
      <c r="H37" s="11">
        <f t="shared" si="8"/>
        <v>2824</v>
      </c>
      <c r="I37" s="34">
        <f t="shared" si="9"/>
        <v>0.01076822762751999</v>
      </c>
      <c r="J37" s="27">
        <v>25667.71</v>
      </c>
      <c r="K37" s="52">
        <v>25698.2</v>
      </c>
      <c r="L37" s="34">
        <f t="shared" si="10"/>
        <v>0.0011878737916238575</v>
      </c>
      <c r="M37" s="52">
        <f t="shared" si="11"/>
        <v>30.4900000000016</v>
      </c>
    </row>
    <row r="38" spans="1:13" ht="15">
      <c r="A38" s="2">
        <v>7</v>
      </c>
      <c r="B38" s="108" t="s">
        <v>105</v>
      </c>
      <c r="C38" s="16">
        <v>49870</v>
      </c>
      <c r="D38" s="52">
        <v>56031</v>
      </c>
      <c r="E38" s="92">
        <v>55920</v>
      </c>
      <c r="F38" s="40">
        <f t="shared" si="6"/>
        <v>0.021721988074659623</v>
      </c>
      <c r="G38" s="40">
        <f t="shared" si="7"/>
        <v>0.12131542009223982</v>
      </c>
      <c r="H38" s="11">
        <f t="shared" si="8"/>
        <v>6050</v>
      </c>
      <c r="I38" s="34">
        <f t="shared" si="9"/>
        <v>0.02306932618501981</v>
      </c>
      <c r="J38" s="27">
        <v>56167.07</v>
      </c>
      <c r="K38" s="52">
        <v>56333.11</v>
      </c>
      <c r="L38" s="34">
        <f t="shared" si="10"/>
        <v>0.0029561805520565854</v>
      </c>
      <c r="M38" s="52">
        <f t="shared" si="11"/>
        <v>166.04000000000087</v>
      </c>
    </row>
    <row r="39" spans="1:13" ht="15">
      <c r="A39" s="2">
        <v>71</v>
      </c>
      <c r="B39" s="25" t="s">
        <v>169</v>
      </c>
      <c r="C39" s="16">
        <v>13666</v>
      </c>
      <c r="D39" s="52">
        <v>15234</v>
      </c>
      <c r="E39" s="92">
        <v>15304</v>
      </c>
      <c r="F39" s="40">
        <f t="shared" si="6"/>
        <v>0.005944801600403986</v>
      </c>
      <c r="G39" s="40">
        <f t="shared" si="7"/>
        <v>0.11985950534172399</v>
      </c>
      <c r="H39" s="11">
        <f t="shared" si="8"/>
        <v>1638</v>
      </c>
      <c r="I39" s="34">
        <f t="shared" si="9"/>
        <v>0.006245877072902884</v>
      </c>
      <c r="J39" s="27">
        <v>15394.2</v>
      </c>
      <c r="K39" s="52">
        <v>15517.12</v>
      </c>
      <c r="L39" s="34">
        <f t="shared" si="10"/>
        <v>0.007984825453742322</v>
      </c>
      <c r="M39" s="52">
        <f t="shared" si="11"/>
        <v>122.92000000000007</v>
      </c>
    </row>
    <row r="40" spans="1:13" ht="15">
      <c r="A40" s="2">
        <v>3</v>
      </c>
      <c r="B40" s="25" t="s">
        <v>101</v>
      </c>
      <c r="C40" s="16">
        <v>22226</v>
      </c>
      <c r="D40" s="52">
        <v>24757</v>
      </c>
      <c r="E40" s="92">
        <v>24814</v>
      </c>
      <c r="F40" s="40">
        <f t="shared" si="6"/>
        <v>0.009638937984345564</v>
      </c>
      <c r="G40" s="40">
        <f t="shared" si="7"/>
        <v>0.11644020516512193</v>
      </c>
      <c r="H40" s="11">
        <f t="shared" si="8"/>
        <v>2588</v>
      </c>
      <c r="I40" s="34">
        <f t="shared" si="9"/>
        <v>0.009868333250715912</v>
      </c>
      <c r="J40" s="27">
        <v>24955.23</v>
      </c>
      <c r="K40" s="52">
        <v>25052.88</v>
      </c>
      <c r="L40" s="34">
        <f t="shared" si="10"/>
        <v>0.00391300741367647</v>
      </c>
      <c r="M40" s="52">
        <f t="shared" si="11"/>
        <v>97.65000000000146</v>
      </c>
    </row>
    <row r="41" spans="1:13" ht="15">
      <c r="A41" s="2">
        <v>46</v>
      </c>
      <c r="B41" s="25" t="s">
        <v>144</v>
      </c>
      <c r="C41" s="16">
        <v>26689</v>
      </c>
      <c r="D41" s="52">
        <v>29611</v>
      </c>
      <c r="E41" s="92">
        <v>29796</v>
      </c>
      <c r="F41" s="40">
        <f t="shared" si="6"/>
        <v>0.01157418377454503</v>
      </c>
      <c r="G41" s="40">
        <f t="shared" si="7"/>
        <v>0.1164150024354603</v>
      </c>
      <c r="H41" s="11">
        <f t="shared" si="8"/>
        <v>3107</v>
      </c>
      <c r="I41" s="34">
        <f t="shared" si="9"/>
        <v>0.01184733825733166</v>
      </c>
      <c r="J41" s="27">
        <v>30250</v>
      </c>
      <c r="K41" s="52">
        <v>30449.06</v>
      </c>
      <c r="L41" s="34">
        <f t="shared" si="10"/>
        <v>0.006580495867768639</v>
      </c>
      <c r="M41" s="52">
        <f t="shared" si="11"/>
        <v>199.0600000000013</v>
      </c>
    </row>
    <row r="42" spans="1:13" ht="15">
      <c r="A42" s="2">
        <v>38</v>
      </c>
      <c r="B42" s="25" t="s">
        <v>136</v>
      </c>
      <c r="C42" s="16">
        <v>38083</v>
      </c>
      <c r="D42" s="52">
        <v>42376</v>
      </c>
      <c r="E42" s="92">
        <v>42469</v>
      </c>
      <c r="F42" s="40">
        <f t="shared" si="6"/>
        <v>0.016496979820148774</v>
      </c>
      <c r="G42" s="40">
        <f t="shared" si="7"/>
        <v>0.11516949820129717</v>
      </c>
      <c r="H42" s="11">
        <f t="shared" si="8"/>
        <v>4386</v>
      </c>
      <c r="I42" s="34">
        <f t="shared" si="9"/>
        <v>0.016724308206197833</v>
      </c>
      <c r="J42" s="27">
        <v>42469.45</v>
      </c>
      <c r="K42" s="52">
        <v>42717.93</v>
      </c>
      <c r="L42" s="34">
        <f t="shared" si="10"/>
        <v>0.005850793923632239</v>
      </c>
      <c r="M42" s="52">
        <f t="shared" si="11"/>
        <v>248.4800000000032</v>
      </c>
    </row>
    <row r="43" spans="1:13" ht="15">
      <c r="A43" s="2">
        <v>61</v>
      </c>
      <c r="B43" s="25" t="s">
        <v>159</v>
      </c>
      <c r="C43" s="16">
        <v>30303</v>
      </c>
      <c r="D43" s="52">
        <v>33646</v>
      </c>
      <c r="E43" s="92">
        <v>33764</v>
      </c>
      <c r="F43" s="40">
        <f t="shared" si="6"/>
        <v>0.013115543729485113</v>
      </c>
      <c r="G43" s="40">
        <f t="shared" si="7"/>
        <v>0.11421311421311421</v>
      </c>
      <c r="H43" s="11">
        <f t="shared" si="8"/>
        <v>3461</v>
      </c>
      <c r="I43" s="34">
        <f t="shared" si="9"/>
        <v>0.013197179822537779</v>
      </c>
      <c r="J43" s="27">
        <v>33663.43</v>
      </c>
      <c r="K43" s="52">
        <v>33751.91</v>
      </c>
      <c r="L43" s="34">
        <f t="shared" si="10"/>
        <v>0.0026283714998739938</v>
      </c>
      <c r="M43" s="52">
        <f t="shared" si="11"/>
        <v>88.4800000000032</v>
      </c>
    </row>
    <row r="44" spans="1:13" ht="15">
      <c r="A44" s="2">
        <v>51</v>
      </c>
      <c r="B44" s="25" t="s">
        <v>149</v>
      </c>
      <c r="C44" s="16">
        <v>11839</v>
      </c>
      <c r="D44" s="52">
        <v>13113</v>
      </c>
      <c r="E44" s="92">
        <v>13188</v>
      </c>
      <c r="F44" s="40">
        <f t="shared" si="6"/>
        <v>0.005122846543787752</v>
      </c>
      <c r="G44" s="40">
        <f t="shared" si="7"/>
        <v>0.11394543458062337</v>
      </c>
      <c r="H44" s="11">
        <f t="shared" si="8"/>
        <v>1349</v>
      </c>
      <c r="I44" s="34">
        <f t="shared" si="9"/>
        <v>0.0051438877724944996</v>
      </c>
      <c r="J44" s="27">
        <v>12993.65</v>
      </c>
      <c r="K44" s="52">
        <v>13096.76</v>
      </c>
      <c r="L44" s="34">
        <f t="shared" si="10"/>
        <v>0.007935414606365461</v>
      </c>
      <c r="M44" s="52">
        <f t="shared" si="11"/>
        <v>103.11000000000058</v>
      </c>
    </row>
    <row r="45" spans="1:13" ht="15">
      <c r="A45" s="2">
        <v>64</v>
      </c>
      <c r="B45" s="25" t="s">
        <v>162</v>
      </c>
      <c r="C45" s="16">
        <v>10425</v>
      </c>
      <c r="D45" s="52">
        <v>11497</v>
      </c>
      <c r="E45" s="92">
        <v>11592</v>
      </c>
      <c r="F45" s="40">
        <f t="shared" si="6"/>
        <v>0.004502884223201973</v>
      </c>
      <c r="G45" s="40">
        <f t="shared" si="7"/>
        <v>0.11194244604316547</v>
      </c>
      <c r="H45" s="11">
        <f t="shared" si="8"/>
        <v>1167</v>
      </c>
      <c r="I45" s="34">
        <f t="shared" si="9"/>
        <v>0.004449901431060846</v>
      </c>
      <c r="J45" s="27">
        <v>11804.77</v>
      </c>
      <c r="K45" s="52">
        <v>11928.41</v>
      </c>
      <c r="L45" s="34">
        <f t="shared" si="10"/>
        <v>0.010473732228582125</v>
      </c>
      <c r="M45" s="52">
        <f t="shared" si="11"/>
        <v>123.63999999999942</v>
      </c>
    </row>
    <row r="46" spans="1:13" ht="15">
      <c r="A46" s="2">
        <v>45</v>
      </c>
      <c r="B46" s="25" t="s">
        <v>143</v>
      </c>
      <c r="C46" s="16">
        <v>33754</v>
      </c>
      <c r="D46" s="52">
        <v>37463</v>
      </c>
      <c r="E46" s="92">
        <v>37518</v>
      </c>
      <c r="F46" s="40">
        <f t="shared" si="6"/>
        <v>0.014573775904597276</v>
      </c>
      <c r="G46" s="40">
        <f t="shared" si="7"/>
        <v>0.11151270960478758</v>
      </c>
      <c r="H46" s="11">
        <f t="shared" si="8"/>
        <v>3764</v>
      </c>
      <c r="I46" s="34">
        <f t="shared" si="9"/>
        <v>0.014352552687671829</v>
      </c>
      <c r="J46" s="27">
        <v>37720.49</v>
      </c>
      <c r="K46" s="52">
        <v>37490.83</v>
      </c>
      <c r="L46" s="34">
        <f t="shared" si="10"/>
        <v>-0.006088468097842743</v>
      </c>
      <c r="M46" s="52">
        <f t="shared" si="11"/>
        <v>-229.65999999999622</v>
      </c>
    </row>
    <row r="47" spans="1:13" ht="15">
      <c r="A47" s="2">
        <v>32</v>
      </c>
      <c r="B47" s="25" t="s">
        <v>130</v>
      </c>
      <c r="C47" s="16">
        <v>19656</v>
      </c>
      <c r="D47" s="52">
        <v>21785</v>
      </c>
      <c r="E47" s="92">
        <v>21828</v>
      </c>
      <c r="F47" s="40">
        <f t="shared" si="6"/>
        <v>0.008479033542447608</v>
      </c>
      <c r="G47" s="40">
        <f t="shared" si="7"/>
        <v>0.1105006105006105</v>
      </c>
      <c r="H47" s="11">
        <f t="shared" si="8"/>
        <v>2172</v>
      </c>
      <c r="I47" s="34">
        <f t="shared" si="9"/>
        <v>0.008282078756010417</v>
      </c>
      <c r="J47" s="27">
        <v>21955.11</v>
      </c>
      <c r="K47" s="52">
        <v>22154.86</v>
      </c>
      <c r="L47" s="34">
        <f t="shared" si="10"/>
        <v>0.00909810973390705</v>
      </c>
      <c r="M47" s="52">
        <f t="shared" si="11"/>
        <v>199.75</v>
      </c>
    </row>
    <row r="48" spans="1:13" ht="15">
      <c r="A48" s="2">
        <v>42</v>
      </c>
      <c r="B48" s="108" t="s">
        <v>140</v>
      </c>
      <c r="C48" s="16">
        <v>57839</v>
      </c>
      <c r="D48" s="52">
        <v>64149</v>
      </c>
      <c r="E48" s="92">
        <v>64161</v>
      </c>
      <c r="F48" s="40">
        <f t="shared" si="6"/>
        <v>0.024923184493173035</v>
      </c>
      <c r="G48" s="40">
        <f t="shared" si="7"/>
        <v>0.10930341119313958</v>
      </c>
      <c r="H48" s="11">
        <f t="shared" si="8"/>
        <v>6322</v>
      </c>
      <c r="I48" s="34">
        <f t="shared" si="9"/>
        <v>0.02410649258540417</v>
      </c>
      <c r="J48" s="27">
        <v>64352.03</v>
      </c>
      <c r="K48" s="52">
        <v>64377.24</v>
      </c>
      <c r="L48" s="34">
        <f t="shared" si="10"/>
        <v>0.000391751433482349</v>
      </c>
      <c r="M48" s="52">
        <f t="shared" si="11"/>
        <v>25.209999999999127</v>
      </c>
    </row>
    <row r="49" spans="1:13" ht="15">
      <c r="A49" s="2">
        <v>60</v>
      </c>
      <c r="B49" s="25" t="s">
        <v>158</v>
      </c>
      <c r="C49" s="16">
        <v>20592</v>
      </c>
      <c r="D49" s="52">
        <v>22740</v>
      </c>
      <c r="E49" s="92">
        <v>22842</v>
      </c>
      <c r="F49" s="40">
        <f t="shared" si="6"/>
        <v>0.008872919377706994</v>
      </c>
      <c r="G49" s="40">
        <f t="shared" si="7"/>
        <v>0.10926573426573427</v>
      </c>
      <c r="H49" s="11">
        <f t="shared" si="8"/>
        <v>2250</v>
      </c>
      <c r="I49" s="34">
        <f t="shared" si="9"/>
        <v>0.008579501473767697</v>
      </c>
      <c r="J49" s="27">
        <v>23399.92</v>
      </c>
      <c r="K49" s="52">
        <v>23615.42</v>
      </c>
      <c r="L49" s="34">
        <f t="shared" si="10"/>
        <v>0.009209433194643402</v>
      </c>
      <c r="M49" s="52">
        <f t="shared" si="11"/>
        <v>215.5</v>
      </c>
    </row>
    <row r="50" spans="1:13" ht="15">
      <c r="A50" s="2">
        <v>33</v>
      </c>
      <c r="B50" s="108" t="s">
        <v>131</v>
      </c>
      <c r="C50" s="16">
        <v>46357</v>
      </c>
      <c r="D50" s="52">
        <v>51414</v>
      </c>
      <c r="E50" s="92">
        <v>51412</v>
      </c>
      <c r="F50" s="40">
        <f t="shared" si="6"/>
        <v>0.0199708664323033</v>
      </c>
      <c r="G50" s="40">
        <f t="shared" si="7"/>
        <v>0.10904502016955368</v>
      </c>
      <c r="H50" s="11">
        <f t="shared" si="8"/>
        <v>5055</v>
      </c>
      <c r="I50" s="34">
        <f t="shared" si="9"/>
        <v>0.019275279977731426</v>
      </c>
      <c r="J50" s="27">
        <v>52218.49</v>
      </c>
      <c r="K50" s="52">
        <v>52607.03</v>
      </c>
      <c r="L50" s="34">
        <f t="shared" si="10"/>
        <v>0.007440659429255822</v>
      </c>
      <c r="M50" s="52">
        <f t="shared" si="11"/>
        <v>388.5400000000009</v>
      </c>
    </row>
    <row r="51" spans="1:13" ht="15">
      <c r="A51" s="2">
        <v>20</v>
      </c>
      <c r="B51" s="25" t="s">
        <v>118</v>
      </c>
      <c r="C51" s="16">
        <v>27504</v>
      </c>
      <c r="D51" s="52">
        <v>30414</v>
      </c>
      <c r="E51" s="92">
        <v>30478</v>
      </c>
      <c r="F51" s="40">
        <f t="shared" si="6"/>
        <v>0.011839105016800357</v>
      </c>
      <c r="G51" s="40">
        <f t="shared" si="7"/>
        <v>0.10812972658522396</v>
      </c>
      <c r="H51" s="11">
        <f t="shared" si="8"/>
        <v>2974</v>
      </c>
      <c r="I51" s="34">
        <f t="shared" si="9"/>
        <v>0.011340194392437837</v>
      </c>
      <c r="J51" s="27">
        <v>30510.34</v>
      </c>
      <c r="K51" s="52">
        <v>30644.5</v>
      </c>
      <c r="L51" s="34">
        <f t="shared" si="10"/>
        <v>0.004397197802449918</v>
      </c>
      <c r="M51" s="52">
        <f t="shared" si="11"/>
        <v>134.15999999999985</v>
      </c>
    </row>
    <row r="52" spans="1:13" ht="15">
      <c r="A52" s="2">
        <v>19</v>
      </c>
      <c r="B52" s="25" t="s">
        <v>117</v>
      </c>
      <c r="C52" s="16">
        <v>16468</v>
      </c>
      <c r="D52" s="52">
        <v>18130</v>
      </c>
      <c r="E52" s="92">
        <v>18246</v>
      </c>
      <c r="F52" s="40">
        <f t="shared" si="6"/>
        <v>0.00708761434925321</v>
      </c>
      <c r="G52" s="40">
        <f t="shared" si="7"/>
        <v>0.10796696623755161</v>
      </c>
      <c r="H52" s="11">
        <f t="shared" si="8"/>
        <v>1778</v>
      </c>
      <c r="I52" s="34">
        <f t="shared" si="9"/>
        <v>0.006779712720159541</v>
      </c>
      <c r="J52" s="27">
        <v>18372.56</v>
      </c>
      <c r="K52" s="52">
        <v>18477.68</v>
      </c>
      <c r="L52" s="34">
        <f t="shared" si="10"/>
        <v>0.005721576089559591</v>
      </c>
      <c r="M52" s="52">
        <f t="shared" si="11"/>
        <v>105.11999999999898</v>
      </c>
    </row>
    <row r="53" spans="1:13" ht="15">
      <c r="A53" s="2">
        <v>44</v>
      </c>
      <c r="B53" s="25" t="s">
        <v>142</v>
      </c>
      <c r="C53" s="16">
        <v>31181</v>
      </c>
      <c r="D53" s="52">
        <v>34550</v>
      </c>
      <c r="E53" s="92">
        <v>34532</v>
      </c>
      <c r="F53" s="40">
        <f t="shared" si="6"/>
        <v>0.013413871462699322</v>
      </c>
      <c r="G53" s="40">
        <f t="shared" si="7"/>
        <v>0.10746929219717136</v>
      </c>
      <c r="H53" s="11">
        <f t="shared" si="8"/>
        <v>3351</v>
      </c>
      <c r="I53" s="34">
        <f t="shared" si="9"/>
        <v>0.012777737528264691</v>
      </c>
      <c r="J53" s="27">
        <v>34515.71</v>
      </c>
      <c r="K53" s="52">
        <v>34680.38</v>
      </c>
      <c r="L53" s="34">
        <f t="shared" si="10"/>
        <v>0.004770871003377831</v>
      </c>
      <c r="M53" s="52">
        <f t="shared" si="11"/>
        <v>164.66999999999825</v>
      </c>
    </row>
    <row r="54" spans="1:13" ht="15">
      <c r="A54" s="2">
        <v>11</v>
      </c>
      <c r="B54" s="25" t="s">
        <v>109</v>
      </c>
      <c r="C54" s="16">
        <v>7171</v>
      </c>
      <c r="D54" s="52">
        <v>7835</v>
      </c>
      <c r="E54" s="92">
        <v>7941</v>
      </c>
      <c r="F54" s="40">
        <f t="shared" si="6"/>
        <v>0.0030846621477266106</v>
      </c>
      <c r="G54" s="40">
        <f t="shared" si="7"/>
        <v>0.10737693487658626</v>
      </c>
      <c r="H54" s="11">
        <f t="shared" si="8"/>
        <v>770</v>
      </c>
      <c r="I54" s="34">
        <f t="shared" si="9"/>
        <v>0.002936096059911612</v>
      </c>
      <c r="J54" s="27">
        <v>8127.988</v>
      </c>
      <c r="K54" s="52">
        <v>8233.96</v>
      </c>
      <c r="L54" s="34">
        <f t="shared" si="10"/>
        <v>0.013037912949674487</v>
      </c>
      <c r="M54" s="52">
        <f t="shared" si="11"/>
        <v>105.97199999999884</v>
      </c>
    </row>
    <row r="55" spans="1:13" ht="15">
      <c r="A55" s="2">
        <v>67</v>
      </c>
      <c r="B55" s="25" t="s">
        <v>165</v>
      </c>
      <c r="C55" s="16">
        <v>19009</v>
      </c>
      <c r="D55" s="52">
        <v>20939</v>
      </c>
      <c r="E55" s="92">
        <v>21034</v>
      </c>
      <c r="F55" s="40">
        <f t="shared" si="6"/>
        <v>0.008170606172431876</v>
      </c>
      <c r="G55" s="40">
        <f t="shared" si="7"/>
        <v>0.10652848650639171</v>
      </c>
      <c r="H55" s="11">
        <f t="shared" si="8"/>
        <v>2025</v>
      </c>
      <c r="I55" s="34">
        <f t="shared" si="9"/>
        <v>0.007721551326390927</v>
      </c>
      <c r="J55" s="27">
        <v>21010.66</v>
      </c>
      <c r="K55" s="52">
        <v>21098.48</v>
      </c>
      <c r="L55" s="34">
        <f t="shared" si="10"/>
        <v>0.004179783024426635</v>
      </c>
      <c r="M55" s="52">
        <f t="shared" si="11"/>
        <v>87.81999999999971</v>
      </c>
    </row>
    <row r="56" spans="1:13" ht="15">
      <c r="A56" s="2">
        <v>74</v>
      </c>
      <c r="B56" s="25" t="s">
        <v>172</v>
      </c>
      <c r="C56" s="16">
        <v>6616</v>
      </c>
      <c r="D56" s="52">
        <v>7173</v>
      </c>
      <c r="E56" s="92">
        <v>7318</v>
      </c>
      <c r="F56" s="40">
        <f t="shared" si="6"/>
        <v>0.002842659312059355</v>
      </c>
      <c r="G56" s="40">
        <f t="shared" si="7"/>
        <v>0.10610640870616687</v>
      </c>
      <c r="H56" s="11">
        <f t="shared" si="8"/>
        <v>702</v>
      </c>
      <c r="I56" s="34">
        <f t="shared" si="9"/>
        <v>0.0026768044598155217</v>
      </c>
      <c r="J56" s="27">
        <v>7259.532</v>
      </c>
      <c r="K56" s="52">
        <v>7296.807</v>
      </c>
      <c r="L56" s="34">
        <f t="shared" si="10"/>
        <v>0.005134628513242952</v>
      </c>
      <c r="M56" s="52">
        <f t="shared" si="11"/>
        <v>37.274999999999636</v>
      </c>
    </row>
    <row r="57" spans="1:13" ht="15">
      <c r="A57" s="2">
        <v>52</v>
      </c>
      <c r="B57" s="25" t="s">
        <v>150</v>
      </c>
      <c r="C57" s="16">
        <v>19997</v>
      </c>
      <c r="D57" s="52">
        <v>21951</v>
      </c>
      <c r="E57" s="92">
        <v>22064</v>
      </c>
      <c r="F57" s="40">
        <f t="shared" si="6"/>
        <v>0.008570707168799891</v>
      </c>
      <c r="G57" s="40">
        <f t="shared" si="7"/>
        <v>0.10336550482572386</v>
      </c>
      <c r="H57" s="11">
        <f t="shared" si="8"/>
        <v>2067</v>
      </c>
      <c r="I57" s="34">
        <f t="shared" si="9"/>
        <v>0.007881702020567925</v>
      </c>
      <c r="J57" s="27">
        <v>22032.06</v>
      </c>
      <c r="K57" s="52">
        <v>22226.7</v>
      </c>
      <c r="L57" s="34">
        <f t="shared" si="10"/>
        <v>0.008834398599132329</v>
      </c>
      <c r="M57" s="52">
        <f t="shared" si="11"/>
        <v>194.63999999999942</v>
      </c>
    </row>
    <row r="58" spans="1:13" ht="15">
      <c r="A58" s="2">
        <v>55</v>
      </c>
      <c r="B58" s="25" t="s">
        <v>153</v>
      </c>
      <c r="C58" s="16">
        <v>41662</v>
      </c>
      <c r="D58" s="52">
        <v>45904</v>
      </c>
      <c r="E58" s="92">
        <v>45928</v>
      </c>
      <c r="F58" s="40">
        <f t="shared" si="6"/>
        <v>0.017840619962320586</v>
      </c>
      <c r="G58" s="40">
        <f t="shared" si="7"/>
        <v>0.10239546829244875</v>
      </c>
      <c r="H58" s="11">
        <f t="shared" si="8"/>
        <v>4266</v>
      </c>
      <c r="I58" s="34">
        <f t="shared" si="9"/>
        <v>0.016266734794263556</v>
      </c>
      <c r="J58" s="27">
        <v>45663.9</v>
      </c>
      <c r="K58" s="52">
        <v>45872.69</v>
      </c>
      <c r="L58" s="34">
        <f t="shared" si="10"/>
        <v>0.0045723208048371</v>
      </c>
      <c r="M58" s="52">
        <f t="shared" si="11"/>
        <v>208.79000000000087</v>
      </c>
    </row>
    <row r="59" spans="1:13" ht="15">
      <c r="A59" s="2">
        <v>15</v>
      </c>
      <c r="B59" s="25" t="s">
        <v>113</v>
      </c>
      <c r="C59" s="16">
        <v>10159</v>
      </c>
      <c r="D59" s="52">
        <v>11071</v>
      </c>
      <c r="E59" s="92">
        <v>11177</v>
      </c>
      <c r="F59" s="40">
        <f t="shared" si="6"/>
        <v>0.004341678481946899</v>
      </c>
      <c r="G59" s="40">
        <f t="shared" si="7"/>
        <v>0.10020671325917906</v>
      </c>
      <c r="H59" s="11">
        <f t="shared" si="8"/>
        <v>1018</v>
      </c>
      <c r="I59" s="34">
        <f t="shared" si="9"/>
        <v>0.0038817477779091183</v>
      </c>
      <c r="J59" s="27">
        <v>11167.65</v>
      </c>
      <c r="K59" s="52">
        <v>11287.48</v>
      </c>
      <c r="L59" s="34">
        <f t="shared" si="10"/>
        <v>0.010730099886726387</v>
      </c>
      <c r="M59" s="52">
        <f t="shared" si="11"/>
        <v>119.82999999999993</v>
      </c>
    </row>
    <row r="60" spans="1:13" ht="15">
      <c r="A60" s="2">
        <v>50</v>
      </c>
      <c r="B60" s="25" t="s">
        <v>148</v>
      </c>
      <c r="C60" s="16">
        <v>9917</v>
      </c>
      <c r="D60" s="52">
        <v>10781</v>
      </c>
      <c r="E60" s="92">
        <v>10898</v>
      </c>
      <c r="F60" s="40">
        <f t="shared" si="6"/>
        <v>0.004233301610115175</v>
      </c>
      <c r="G60" s="40">
        <f t="shared" si="7"/>
        <v>0.09892104467076737</v>
      </c>
      <c r="H60" s="11">
        <f t="shared" si="8"/>
        <v>981</v>
      </c>
      <c r="I60" s="34">
        <f t="shared" si="9"/>
        <v>0.003740662642562716</v>
      </c>
      <c r="J60" s="27">
        <v>10819.51</v>
      </c>
      <c r="K60" s="52">
        <v>10884.98</v>
      </c>
      <c r="L60" s="34">
        <f t="shared" si="10"/>
        <v>0.006051105826419065</v>
      </c>
      <c r="M60" s="52">
        <f t="shared" si="11"/>
        <v>65.46999999999935</v>
      </c>
    </row>
    <row r="61" spans="1:13" ht="15">
      <c r="A61" s="2">
        <v>34</v>
      </c>
      <c r="B61" s="108" t="s">
        <v>132</v>
      </c>
      <c r="C61" s="16">
        <v>268443</v>
      </c>
      <c r="D61" s="52">
        <v>295579</v>
      </c>
      <c r="E61" s="92">
        <v>294713</v>
      </c>
      <c r="F61" s="40">
        <f t="shared" si="6"/>
        <v>0.11448054848796783</v>
      </c>
      <c r="G61" s="40">
        <f t="shared" si="7"/>
        <v>0.09786062590568576</v>
      </c>
      <c r="H61" s="11">
        <f t="shared" si="8"/>
        <v>26270</v>
      </c>
      <c r="I61" s="34">
        <f t="shared" si="9"/>
        <v>0.10017044609594551</v>
      </c>
      <c r="J61" s="27">
        <v>296510.5</v>
      </c>
      <c r="K61" s="52">
        <v>295163.9</v>
      </c>
      <c r="L61" s="34">
        <f t="shared" si="10"/>
        <v>-0.004541491785282399</v>
      </c>
      <c r="M61" s="52">
        <f t="shared" si="11"/>
        <v>-1346.5999999999767</v>
      </c>
    </row>
    <row r="62" spans="1:13" ht="15">
      <c r="A62" s="2">
        <v>48</v>
      </c>
      <c r="B62" s="25" t="s">
        <v>146</v>
      </c>
      <c r="C62" s="16">
        <v>28570</v>
      </c>
      <c r="D62" s="52">
        <v>31287</v>
      </c>
      <c r="E62" s="92">
        <v>31330</v>
      </c>
      <c r="F62" s="40">
        <f t="shared" si="6"/>
        <v>0.012170062345834872</v>
      </c>
      <c r="G62" s="40">
        <f t="shared" si="7"/>
        <v>0.09660483024151208</v>
      </c>
      <c r="H62" s="11">
        <f t="shared" si="8"/>
        <v>2760</v>
      </c>
      <c r="I62" s="34">
        <f t="shared" si="9"/>
        <v>0.010524188474488376</v>
      </c>
      <c r="J62" s="27">
        <v>31501.91</v>
      </c>
      <c r="K62" s="52">
        <v>31561.89</v>
      </c>
      <c r="L62" s="34">
        <f t="shared" si="10"/>
        <v>0.0019040115345386856</v>
      </c>
      <c r="M62" s="52">
        <f t="shared" si="11"/>
        <v>59.97999999999956</v>
      </c>
    </row>
    <row r="63" spans="1:13" ht="15">
      <c r="A63" s="2">
        <v>28</v>
      </c>
      <c r="B63" s="25" t="s">
        <v>126</v>
      </c>
      <c r="C63" s="16">
        <v>14739</v>
      </c>
      <c r="D63" s="52">
        <v>15982</v>
      </c>
      <c r="E63" s="92">
        <v>16146</v>
      </c>
      <c r="F63" s="40">
        <f t="shared" si="6"/>
        <v>0.0062718744537456055</v>
      </c>
      <c r="G63" s="40">
        <f t="shared" si="7"/>
        <v>0.0954610217789538</v>
      </c>
      <c r="H63" s="11">
        <f t="shared" si="8"/>
        <v>1407</v>
      </c>
      <c r="I63" s="34">
        <f t="shared" si="9"/>
        <v>0.0053650482549294</v>
      </c>
      <c r="J63" s="27">
        <v>16103.52</v>
      </c>
      <c r="K63" s="52">
        <v>16260.01</v>
      </c>
      <c r="L63" s="34">
        <f t="shared" si="10"/>
        <v>0.009717751150059104</v>
      </c>
      <c r="M63" s="52">
        <f t="shared" si="11"/>
        <v>156.48999999999978</v>
      </c>
    </row>
    <row r="64" spans="1:13" ht="15">
      <c r="A64" s="2">
        <v>40</v>
      </c>
      <c r="B64" s="25" t="s">
        <v>138</v>
      </c>
      <c r="C64" s="16">
        <v>9893</v>
      </c>
      <c r="D64" s="52">
        <v>10745</v>
      </c>
      <c r="E64" s="92">
        <v>10837</v>
      </c>
      <c r="F64" s="40">
        <f t="shared" si="6"/>
        <v>0.004209606308388525</v>
      </c>
      <c r="G64" s="40">
        <f t="shared" si="7"/>
        <v>0.09542100475083393</v>
      </c>
      <c r="H64" s="11">
        <f t="shared" si="8"/>
        <v>944</v>
      </c>
      <c r="I64" s="34">
        <f t="shared" si="9"/>
        <v>0.003599577507216314</v>
      </c>
      <c r="J64" s="27">
        <v>10911.81</v>
      </c>
      <c r="K64" s="52">
        <v>10991.12</v>
      </c>
      <c r="L64" s="34">
        <f t="shared" si="10"/>
        <v>0.0072682717166080895</v>
      </c>
      <c r="M64" s="52">
        <f t="shared" si="11"/>
        <v>79.31000000000131</v>
      </c>
    </row>
    <row r="65" spans="1:13" ht="15">
      <c r="A65" s="2">
        <v>23</v>
      </c>
      <c r="B65" s="25" t="s">
        <v>121</v>
      </c>
      <c r="C65" s="16">
        <v>23143</v>
      </c>
      <c r="D65" s="52">
        <v>25263</v>
      </c>
      <c r="E65" s="92">
        <v>25317</v>
      </c>
      <c r="F65" s="40">
        <f t="shared" si="6"/>
        <v>0.009834327111698099</v>
      </c>
      <c r="G65" s="40">
        <f t="shared" si="7"/>
        <v>0.09393769174264356</v>
      </c>
      <c r="H65" s="11">
        <f t="shared" si="8"/>
        <v>2174</v>
      </c>
      <c r="I65" s="34">
        <f t="shared" si="9"/>
        <v>0.008289704979542655</v>
      </c>
      <c r="J65" s="27">
        <v>25150.07</v>
      </c>
      <c r="K65" s="52">
        <v>25214.42</v>
      </c>
      <c r="L65" s="34">
        <f t="shared" si="10"/>
        <v>0.0025586409898659744</v>
      </c>
      <c r="M65" s="52">
        <f t="shared" si="11"/>
        <v>64.34999999999854</v>
      </c>
    </row>
    <row r="66" spans="1:13" ht="15">
      <c r="A66" s="2">
        <v>14</v>
      </c>
      <c r="B66" s="25" t="s">
        <v>112</v>
      </c>
      <c r="C66" s="16">
        <v>12204</v>
      </c>
      <c r="D66" s="52">
        <v>13265</v>
      </c>
      <c r="E66" s="92">
        <v>13335</v>
      </c>
      <c r="F66" s="40">
        <f aca="true" t="shared" si="12" ref="F66:F82">E66/$E$83</f>
        <v>0.005179948336473284</v>
      </c>
      <c r="G66" s="40">
        <f aca="true" t="shared" si="13" ref="G66:G82">(E66-C66)/C66</f>
        <v>0.09267453294001966</v>
      </c>
      <c r="H66" s="11">
        <f aca="true" t="shared" si="14" ref="H66:H82">E66-C66</f>
        <v>1131</v>
      </c>
      <c r="I66" s="34">
        <f aca="true" t="shared" si="15" ref="I66:I82">H66/$H$83</f>
        <v>0.004312629407480562</v>
      </c>
      <c r="J66" s="27">
        <v>13387.79</v>
      </c>
      <c r="K66" s="52">
        <v>13535.55</v>
      </c>
      <c r="L66" s="34">
        <f aca="true" t="shared" si="16" ref="L66:L82">(K66-J66)/J66</f>
        <v>0.011036922449485568</v>
      </c>
      <c r="M66" s="52">
        <f aca="true" t="shared" si="17" ref="M66:M82">K66-J66</f>
        <v>147.7599999999984</v>
      </c>
    </row>
    <row r="67" spans="1:13" ht="15">
      <c r="A67" s="2">
        <v>77</v>
      </c>
      <c r="B67" s="25" t="s">
        <v>175</v>
      </c>
      <c r="C67" s="16">
        <v>7945</v>
      </c>
      <c r="D67" s="52">
        <v>8595</v>
      </c>
      <c r="E67" s="92">
        <v>8678</v>
      </c>
      <c r="F67" s="40">
        <f t="shared" si="12"/>
        <v>0.0033709480062928507</v>
      </c>
      <c r="G67" s="40">
        <f t="shared" si="13"/>
        <v>0.09225928256765262</v>
      </c>
      <c r="H67" s="11">
        <f t="shared" si="14"/>
        <v>733</v>
      </c>
      <c r="I67" s="34">
        <f t="shared" si="15"/>
        <v>0.00279501092456521</v>
      </c>
      <c r="J67" s="27">
        <v>8597.12</v>
      </c>
      <c r="K67" s="52">
        <v>8689.877</v>
      </c>
      <c r="L67" s="34">
        <f t="shared" si="16"/>
        <v>0.010789310838978588</v>
      </c>
      <c r="M67" s="52">
        <f t="shared" si="17"/>
        <v>92.7569999999996</v>
      </c>
    </row>
    <row r="68" spans="1:13" ht="15">
      <c r="A68" s="2">
        <v>5</v>
      </c>
      <c r="B68" s="25" t="s">
        <v>103</v>
      </c>
      <c r="C68" s="16">
        <v>14028</v>
      </c>
      <c r="D68" s="52">
        <v>15167</v>
      </c>
      <c r="E68" s="92">
        <v>15322</v>
      </c>
      <c r="F68" s="40">
        <f t="shared" si="12"/>
        <v>0.005951793656651194</v>
      </c>
      <c r="G68" s="40">
        <f t="shared" si="13"/>
        <v>0.09224408326204733</v>
      </c>
      <c r="H68" s="11">
        <f t="shared" si="14"/>
        <v>1294</v>
      </c>
      <c r="I68" s="34">
        <f t="shared" si="15"/>
        <v>0.004934166625357956</v>
      </c>
      <c r="J68" s="27">
        <v>15208.52</v>
      </c>
      <c r="K68" s="52">
        <v>15318.92</v>
      </c>
      <c r="L68" s="34">
        <f t="shared" si="16"/>
        <v>0.007259088984332442</v>
      </c>
      <c r="M68" s="52">
        <f t="shared" si="17"/>
        <v>110.39999999999964</v>
      </c>
    </row>
    <row r="69" spans="1:13" ht="15">
      <c r="A69" s="2">
        <v>26</v>
      </c>
      <c r="B69" s="25" t="s">
        <v>124</v>
      </c>
      <c r="C69" s="16">
        <v>32185</v>
      </c>
      <c r="D69" s="52">
        <v>35193</v>
      </c>
      <c r="E69" s="92">
        <v>35127</v>
      </c>
      <c r="F69" s="40">
        <f t="shared" si="12"/>
        <v>0.013644997766426477</v>
      </c>
      <c r="G69" s="40">
        <f t="shared" si="13"/>
        <v>0.09140904147894982</v>
      </c>
      <c r="H69" s="11">
        <f t="shared" si="14"/>
        <v>2942</v>
      </c>
      <c r="I69" s="34">
        <f t="shared" si="15"/>
        <v>0.011218174815922029</v>
      </c>
      <c r="J69" s="27">
        <v>35313.71</v>
      </c>
      <c r="K69" s="52">
        <v>35355.89</v>
      </c>
      <c r="L69" s="34">
        <f t="shared" si="16"/>
        <v>0.0011944369481428118</v>
      </c>
      <c r="M69" s="52">
        <f t="shared" si="17"/>
        <v>42.18000000000029</v>
      </c>
    </row>
    <row r="70" spans="1:13" ht="15">
      <c r="A70" s="2">
        <v>39</v>
      </c>
      <c r="B70" s="25" t="s">
        <v>137</v>
      </c>
      <c r="C70" s="16">
        <v>11673</v>
      </c>
      <c r="D70" s="52">
        <v>12108</v>
      </c>
      <c r="E70" s="92">
        <v>12725</v>
      </c>
      <c r="F70" s="40">
        <f t="shared" si="12"/>
        <v>0.00494299531920679</v>
      </c>
      <c r="G70" s="40">
        <f t="shared" si="13"/>
        <v>0.09012250492589736</v>
      </c>
      <c r="H70" s="11">
        <f t="shared" si="14"/>
        <v>1052</v>
      </c>
      <c r="I70" s="34">
        <f t="shared" si="15"/>
        <v>0.004011393577957163</v>
      </c>
      <c r="J70" s="27">
        <v>12161.88</v>
      </c>
      <c r="K70" s="52">
        <v>12792.81</v>
      </c>
      <c r="L70" s="34">
        <f t="shared" si="16"/>
        <v>0.051877670228615995</v>
      </c>
      <c r="M70" s="52">
        <f t="shared" si="17"/>
        <v>630.9300000000003</v>
      </c>
    </row>
    <row r="71" spans="1:13" ht="15">
      <c r="A71" s="2">
        <v>22</v>
      </c>
      <c r="B71" s="25" t="s">
        <v>120</v>
      </c>
      <c r="C71" s="16">
        <v>16934</v>
      </c>
      <c r="D71" s="52">
        <v>18327</v>
      </c>
      <c r="E71" s="92">
        <v>18382</v>
      </c>
      <c r="F71" s="40">
        <f t="shared" si="12"/>
        <v>0.007140443218676559</v>
      </c>
      <c r="G71" s="40">
        <f t="shared" si="13"/>
        <v>0.08550844454942719</v>
      </c>
      <c r="H71" s="11">
        <f t="shared" si="14"/>
        <v>1448</v>
      </c>
      <c r="I71" s="34">
        <f t="shared" si="15"/>
        <v>0.005521385837340278</v>
      </c>
      <c r="J71" s="27">
        <v>18454.76</v>
      </c>
      <c r="K71" s="52">
        <v>18528.75</v>
      </c>
      <c r="L71" s="34">
        <f t="shared" si="16"/>
        <v>0.004009263734667999</v>
      </c>
      <c r="M71" s="74">
        <f t="shared" si="17"/>
        <v>73.9900000000016</v>
      </c>
    </row>
    <row r="72" spans="1:13" ht="15">
      <c r="A72" s="2">
        <v>78</v>
      </c>
      <c r="B72" s="25" t="s">
        <v>176</v>
      </c>
      <c r="C72" s="16">
        <v>9052</v>
      </c>
      <c r="D72" s="52">
        <v>9739</v>
      </c>
      <c r="E72" s="92">
        <v>9824</v>
      </c>
      <c r="F72" s="40">
        <f t="shared" si="12"/>
        <v>0.003816108920698429</v>
      </c>
      <c r="G72" s="40">
        <f t="shared" si="13"/>
        <v>0.08528501988510827</v>
      </c>
      <c r="H72" s="11">
        <f t="shared" si="14"/>
        <v>772</v>
      </c>
      <c r="I72" s="34">
        <f t="shared" si="15"/>
        <v>0.00294372228344385</v>
      </c>
      <c r="J72" s="27">
        <v>9850.089</v>
      </c>
      <c r="K72" s="52">
        <v>9975.129</v>
      </c>
      <c r="L72" s="34">
        <f t="shared" si="16"/>
        <v>0.012694301543874464</v>
      </c>
      <c r="M72" s="52">
        <f t="shared" si="17"/>
        <v>125.04000000000087</v>
      </c>
    </row>
    <row r="73" spans="1:13" ht="15">
      <c r="A73" s="2">
        <v>1</v>
      </c>
      <c r="B73" s="108" t="s">
        <v>99</v>
      </c>
      <c r="C73" s="16">
        <v>56023</v>
      </c>
      <c r="D73" s="52">
        <v>60711</v>
      </c>
      <c r="E73" s="92">
        <v>60682</v>
      </c>
      <c r="F73" s="40">
        <f t="shared" si="12"/>
        <v>0.023571775399615438</v>
      </c>
      <c r="G73" s="40">
        <f t="shared" si="13"/>
        <v>0.08316227263802367</v>
      </c>
      <c r="H73" s="11">
        <f t="shared" si="14"/>
        <v>4659</v>
      </c>
      <c r="I73" s="34">
        <f t="shared" si="15"/>
        <v>0.017765287718348313</v>
      </c>
      <c r="J73" s="27">
        <v>61655.15</v>
      </c>
      <c r="K73" s="52">
        <v>61557.24</v>
      </c>
      <c r="L73" s="34">
        <f t="shared" si="16"/>
        <v>-0.0015880263043720354</v>
      </c>
      <c r="M73" s="52">
        <f t="shared" si="17"/>
        <v>-97.91000000000349</v>
      </c>
    </row>
    <row r="74" spans="1:13" ht="15">
      <c r="A74" s="2">
        <v>57</v>
      </c>
      <c r="B74" s="25" t="s">
        <v>155</v>
      </c>
      <c r="C74" s="16">
        <v>8678</v>
      </c>
      <c r="D74" s="52">
        <v>9270</v>
      </c>
      <c r="E74" s="92">
        <v>9353</v>
      </c>
      <c r="F74" s="40">
        <f t="shared" si="12"/>
        <v>0.003633150115563152</v>
      </c>
      <c r="G74" s="40">
        <f t="shared" si="13"/>
        <v>0.07778289928554967</v>
      </c>
      <c r="H74" s="11">
        <f t="shared" si="14"/>
        <v>675</v>
      </c>
      <c r="I74" s="34">
        <f t="shared" si="15"/>
        <v>0.0025738504421303093</v>
      </c>
      <c r="J74" s="27">
        <v>9417.848</v>
      </c>
      <c r="K74" s="52">
        <v>9484.139</v>
      </c>
      <c r="L74" s="34">
        <f t="shared" si="16"/>
        <v>0.007038869176907427</v>
      </c>
      <c r="M74" s="52">
        <f t="shared" si="17"/>
        <v>66.29099999999926</v>
      </c>
    </row>
    <row r="75" spans="1:13" ht="15">
      <c r="A75" s="2">
        <v>43</v>
      </c>
      <c r="B75" s="25" t="s">
        <v>141</v>
      </c>
      <c r="C75" s="16">
        <v>18520</v>
      </c>
      <c r="D75" s="52">
        <v>19972</v>
      </c>
      <c r="E75" s="92">
        <v>19924</v>
      </c>
      <c r="F75" s="40">
        <f t="shared" si="12"/>
        <v>0.007739429370520714</v>
      </c>
      <c r="G75" s="40">
        <f t="shared" si="13"/>
        <v>0.07580993520518359</v>
      </c>
      <c r="H75" s="11">
        <f t="shared" si="14"/>
        <v>1404</v>
      </c>
      <c r="I75" s="34">
        <f t="shared" si="15"/>
        <v>0.005353608919631043</v>
      </c>
      <c r="J75" s="27">
        <v>20288.53</v>
      </c>
      <c r="K75" s="52">
        <v>20329.46</v>
      </c>
      <c r="L75" s="34">
        <f t="shared" si="16"/>
        <v>0.0020173960360854283</v>
      </c>
      <c r="M75" s="52">
        <f t="shared" si="17"/>
        <v>40.93000000000029</v>
      </c>
    </row>
    <row r="76" spans="1:13" ht="15">
      <c r="A76" s="2">
        <v>10</v>
      </c>
      <c r="B76" s="25" t="s">
        <v>108</v>
      </c>
      <c r="C76" s="16">
        <v>43264</v>
      </c>
      <c r="D76" s="52">
        <v>46407</v>
      </c>
      <c r="E76" s="92">
        <v>46513</v>
      </c>
      <c r="F76" s="40">
        <f t="shared" si="12"/>
        <v>0.01806786179035485</v>
      </c>
      <c r="G76" s="40">
        <f t="shared" si="13"/>
        <v>0.07509707840236686</v>
      </c>
      <c r="H76" s="11">
        <f t="shared" si="14"/>
        <v>3249</v>
      </c>
      <c r="I76" s="34">
        <f t="shared" si="15"/>
        <v>0.012388800128120556</v>
      </c>
      <c r="J76" s="27">
        <v>46063.59</v>
      </c>
      <c r="K76" s="52">
        <v>46225.09</v>
      </c>
      <c r="L76" s="34">
        <f t="shared" si="16"/>
        <v>0.003506022869689488</v>
      </c>
      <c r="M76" s="52">
        <f t="shared" si="17"/>
        <v>161.5</v>
      </c>
    </row>
    <row r="77" spans="1:13" ht="15">
      <c r="A77" s="2">
        <v>17</v>
      </c>
      <c r="B77" s="25" t="s">
        <v>115</v>
      </c>
      <c r="C77" s="16">
        <v>19311</v>
      </c>
      <c r="D77" s="52">
        <v>20660</v>
      </c>
      <c r="E77" s="92">
        <v>20726</v>
      </c>
      <c r="F77" s="40">
        <f t="shared" si="12"/>
        <v>0.00805096432109076</v>
      </c>
      <c r="G77" s="40">
        <f t="shared" si="13"/>
        <v>0.07327429962197711</v>
      </c>
      <c r="H77" s="11">
        <f t="shared" si="14"/>
        <v>1415</v>
      </c>
      <c r="I77" s="34">
        <f t="shared" si="15"/>
        <v>0.0053955531490583524</v>
      </c>
      <c r="J77" s="27">
        <v>20958.58</v>
      </c>
      <c r="K77" s="52">
        <v>21096.81</v>
      </c>
      <c r="L77" s="34">
        <f t="shared" si="16"/>
        <v>0.006595389573148541</v>
      </c>
      <c r="M77" s="52">
        <f t="shared" si="17"/>
        <v>138.22999999999956</v>
      </c>
    </row>
    <row r="78" spans="1:13" ht="15">
      <c r="A78" s="2">
        <v>35</v>
      </c>
      <c r="B78" s="108" t="s">
        <v>133</v>
      </c>
      <c r="C78" s="16">
        <v>126575</v>
      </c>
      <c r="D78" s="52">
        <v>135722</v>
      </c>
      <c r="E78" s="92">
        <v>135629</v>
      </c>
      <c r="F78" s="40">
        <f t="shared" si="12"/>
        <v>0.05268475537514324</v>
      </c>
      <c r="G78" s="40">
        <f t="shared" si="13"/>
        <v>0.07153071301599842</v>
      </c>
      <c r="H78" s="11">
        <f t="shared" si="14"/>
        <v>9054</v>
      </c>
      <c r="I78" s="34">
        <f t="shared" si="15"/>
        <v>0.034523913930441213</v>
      </c>
      <c r="J78" s="27">
        <v>136142.9</v>
      </c>
      <c r="K78" s="52">
        <v>136429.8</v>
      </c>
      <c r="L78" s="34">
        <f t="shared" si="16"/>
        <v>0.0021073445622209765</v>
      </c>
      <c r="M78" s="52">
        <f t="shared" si="17"/>
        <v>286.8999999999942</v>
      </c>
    </row>
    <row r="79" spans="1:13" ht="15">
      <c r="A79" s="2">
        <v>18</v>
      </c>
      <c r="B79" s="25" t="s">
        <v>116</v>
      </c>
      <c r="C79" s="16">
        <v>8228</v>
      </c>
      <c r="D79" s="52">
        <v>8682</v>
      </c>
      <c r="E79" s="92">
        <v>8784</v>
      </c>
      <c r="F79" s="40">
        <f t="shared" si="12"/>
        <v>0.0034121234486375203</v>
      </c>
      <c r="G79" s="40">
        <f t="shared" si="13"/>
        <v>0.06757413709285368</v>
      </c>
      <c r="H79" s="11">
        <f t="shared" si="14"/>
        <v>556</v>
      </c>
      <c r="I79" s="34">
        <f t="shared" si="15"/>
        <v>0.002120090141962151</v>
      </c>
      <c r="J79" s="27">
        <v>8776.19</v>
      </c>
      <c r="K79" s="52">
        <v>8841.189</v>
      </c>
      <c r="L79" s="34">
        <f t="shared" si="16"/>
        <v>0.007406289061654294</v>
      </c>
      <c r="M79" s="52">
        <f t="shared" si="17"/>
        <v>64.9989999999998</v>
      </c>
    </row>
    <row r="80" spans="1:13" ht="15">
      <c r="A80" s="2">
        <v>62</v>
      </c>
      <c r="B80" s="25" t="s">
        <v>160</v>
      </c>
      <c r="C80" s="16">
        <v>8244</v>
      </c>
      <c r="D80" s="52">
        <v>8647</v>
      </c>
      <c r="E80" s="92">
        <v>8746</v>
      </c>
      <c r="F80" s="40">
        <f t="shared" si="12"/>
        <v>0.0033973624410045256</v>
      </c>
      <c r="G80" s="40">
        <f t="shared" si="13"/>
        <v>0.0608927704997574</v>
      </c>
      <c r="H80" s="11">
        <f t="shared" si="14"/>
        <v>502</v>
      </c>
      <c r="I80" s="34">
        <f t="shared" si="15"/>
        <v>0.0019141821065917263</v>
      </c>
      <c r="J80" s="27">
        <v>8809.301</v>
      </c>
      <c r="K80" s="52">
        <v>8901.023</v>
      </c>
      <c r="L80" s="34">
        <f t="shared" si="16"/>
        <v>0.010411949824395802</v>
      </c>
      <c r="M80" s="52">
        <f t="shared" si="17"/>
        <v>91.72199999999975</v>
      </c>
    </row>
    <row r="81" spans="1:13" ht="15">
      <c r="A81" s="2">
        <v>6</v>
      </c>
      <c r="B81" s="108" t="s">
        <v>104</v>
      </c>
      <c r="C81" s="16">
        <v>350394</v>
      </c>
      <c r="D81" s="52">
        <v>372454</v>
      </c>
      <c r="E81" s="92">
        <v>370746</v>
      </c>
      <c r="F81" s="40">
        <f t="shared" si="12"/>
        <v>0.14401538252374385</v>
      </c>
      <c r="G81" s="40">
        <f t="shared" si="13"/>
        <v>0.05808318635593075</v>
      </c>
      <c r="H81" s="11">
        <f t="shared" si="14"/>
        <v>20352</v>
      </c>
      <c r="I81" s="34">
        <f t="shared" si="15"/>
        <v>0.07760445066405341</v>
      </c>
      <c r="J81" s="27">
        <v>372838</v>
      </c>
      <c r="K81" s="52">
        <v>372876.8</v>
      </c>
      <c r="L81" s="34">
        <f t="shared" si="16"/>
        <v>0.00010406664556721246</v>
      </c>
      <c r="M81" s="52">
        <f t="shared" si="17"/>
        <v>38.79999999998836</v>
      </c>
    </row>
    <row r="82" spans="1:13" ht="15.75" thickBot="1">
      <c r="A82" s="46">
        <v>9</v>
      </c>
      <c r="B82" s="47" t="s">
        <v>107</v>
      </c>
      <c r="C82" s="16">
        <v>29900</v>
      </c>
      <c r="D82" s="52">
        <v>31828</v>
      </c>
      <c r="E82" s="92">
        <v>31513</v>
      </c>
      <c r="F82" s="40">
        <f t="shared" si="12"/>
        <v>0.012241148251014819</v>
      </c>
      <c r="G82" s="40">
        <f t="shared" si="13"/>
        <v>0.05394648829431438</v>
      </c>
      <c r="H82" s="65">
        <f t="shared" si="14"/>
        <v>1613</v>
      </c>
      <c r="I82" s="34">
        <f t="shared" si="15"/>
        <v>0.006150549278749909</v>
      </c>
      <c r="J82" s="27">
        <v>31698.19</v>
      </c>
      <c r="K82" s="52">
        <v>31612.16</v>
      </c>
      <c r="L82" s="34">
        <f t="shared" si="16"/>
        <v>-0.0027140350915935215</v>
      </c>
      <c r="M82" s="52">
        <f t="shared" si="17"/>
        <v>-86.02999999999884</v>
      </c>
    </row>
    <row r="83" spans="1:13" s="62" customFormat="1" ht="15.75" thickBot="1">
      <c r="A83" s="111" t="s">
        <v>372</v>
      </c>
      <c r="B83" s="112"/>
      <c r="C83" s="56">
        <f>SUM(C2:C82)</f>
        <v>2312097</v>
      </c>
      <c r="D83" s="56">
        <f>SUM(D2:D82)</f>
        <v>2569269</v>
      </c>
      <c r="E83" s="81">
        <f>SUM(E2:E82)</f>
        <v>2574350</v>
      </c>
      <c r="F83" s="28">
        <f>E83/$E$83</f>
        <v>1</v>
      </c>
      <c r="G83" s="42">
        <f>(E83-C83)/C83</f>
        <v>0.11342646956420946</v>
      </c>
      <c r="H83" s="54">
        <f>E83-C83</f>
        <v>262253</v>
      </c>
      <c r="I83" s="36">
        <f>H83/$H$83</f>
        <v>1</v>
      </c>
      <c r="J83" s="55">
        <v>2590696</v>
      </c>
      <c r="K83" s="56">
        <v>2603256</v>
      </c>
      <c r="L83" s="36">
        <f>(K83-J83)/J83</f>
        <v>0.004848118034690292</v>
      </c>
      <c r="M83" s="56">
        <f>K83-J83</f>
        <v>12560</v>
      </c>
    </row>
    <row r="84" spans="3:13" ht="15">
      <c r="C84" s="4"/>
      <c r="D84" s="4"/>
      <c r="E84" s="4"/>
      <c r="I84" s="60"/>
      <c r="J84" s="61"/>
      <c r="K84" s="61"/>
      <c r="L84" s="60"/>
      <c r="M84" s="61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2012-10-18T13:16:41Z</dcterms:modified>
  <cp:category/>
  <cp:version/>
  <cp:contentType/>
  <cp:contentStatus/>
</cp:coreProperties>
</file>